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0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1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2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3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4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5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8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49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0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52.xml" ContentType="application/vnd.ms-office.chartstyle+xml"/>
  <Override PartName="/xl/charts/colors52.xml" ContentType="application/vnd.ms-office.chartcolorstyle+xml"/>
  <Override PartName="/xl/charts/chart51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2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3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Soubory\AutoCompression\Tests\"/>
    </mc:Choice>
  </mc:AlternateContent>
  <xr:revisionPtr revIDLastSave="0" documentId="13_ncr:1_{A640D816-A861-44F1-88EB-07D2295E9DB0}" xr6:coauthVersionLast="47" xr6:coauthVersionMax="47" xr10:uidLastSave="{00000000-0000-0000-0000-000000000000}"/>
  <bookViews>
    <workbookView xWindow="-108" yWindow="-108" windowWidth="23256" windowHeight="12456" xr2:uid="{00F1B532-FB7E-4F85-BBB1-4EB7F3238F88}"/>
  </bookViews>
  <sheets>
    <sheet name="resTest" sheetId="3" r:id="rId1"/>
    <sheet name="knownRes" sheetId="1" r:id="rId2"/>
    <sheet name="cqTest" sheetId="4" r:id="rId3"/>
    <sheet name="knownCq" sheetId="5" r:id="rId4"/>
    <sheet name="Optimization" sheetId="6" r:id="rId5"/>
    <sheet name="Calibration" sheetId="8" r:id="rId6"/>
  </sheets>
  <definedNames>
    <definedName name="_xlchart.v1.0" hidden="1">resTest!$C$62:$C$78</definedName>
    <definedName name="_xlchart.v1.1" hidden="1">Optimization!$Q$2</definedName>
    <definedName name="_xlchart.v1.2" hidden="1">Optimization!$Q$3:$Q$16</definedName>
    <definedName name="ExternalData_1" localSheetId="0" hidden="1">resTest!#REF!</definedName>
    <definedName name="solver_adj" localSheetId="2" hidden="1">cqTest!$C$54:$F$54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cqTest!$C$52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3" l="1"/>
  <c r="E51" i="3"/>
  <c r="D50" i="3"/>
  <c r="D49" i="3"/>
  <c r="Y82" i="4"/>
  <c r="AD49" i="4"/>
  <c r="Y49" i="4"/>
  <c r="E113" i="4" a="1"/>
  <c r="E113" i="4" s="1"/>
  <c r="E112" i="4" a="1"/>
  <c r="E112" i="4" s="1"/>
  <c r="E111" i="4" a="1"/>
  <c r="E111" i="4" s="1"/>
  <c r="E110" i="4" a="1"/>
  <c r="E110" i="4" s="1"/>
  <c r="E82" i="4"/>
  <c r="E109" i="4" a="1"/>
  <c r="E109" i="4" s="1"/>
  <c r="H19" i="8"/>
  <c r="H18" i="8"/>
  <c r="H17" i="8"/>
  <c r="H16" i="8"/>
  <c r="H15" i="8"/>
  <c r="H14" i="8"/>
  <c r="H13" i="8"/>
  <c r="H4" i="8"/>
  <c r="H5" i="8"/>
  <c r="H6" i="8"/>
  <c r="H7" i="8"/>
  <c r="H8" i="8"/>
  <c r="H9" i="8"/>
  <c r="H10" i="8"/>
  <c r="H3" i="8"/>
  <c r="R56" i="6"/>
  <c r="R57" i="6"/>
  <c r="R58" i="6"/>
  <c r="R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B57" i="6"/>
  <c r="B58" i="6"/>
  <c r="B56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B55" i="6"/>
  <c r="C36" i="6"/>
  <c r="C37" i="6"/>
  <c r="C38" i="6"/>
  <c r="C39" i="6"/>
  <c r="C40" i="6"/>
  <c r="C41" i="6"/>
  <c r="C42" i="6"/>
  <c r="C43" i="6"/>
  <c r="C35" i="6"/>
  <c r="D31" i="6"/>
  <c r="E31" i="6"/>
  <c r="C31" i="6"/>
  <c r="C30" i="6"/>
  <c r="D30" i="6"/>
  <c r="E30" i="6"/>
  <c r="H28" i="6"/>
  <c r="G29" i="6"/>
  <c r="H29" i="6" s="1"/>
  <c r="G22" i="6"/>
  <c r="H22" i="6" s="1"/>
  <c r="G23" i="6"/>
  <c r="H23" i="6" s="1"/>
  <c r="G24" i="6"/>
  <c r="H24" i="6" s="1"/>
  <c r="G25" i="6"/>
  <c r="H25" i="6" s="1"/>
  <c r="G26" i="6"/>
  <c r="H26" i="6" s="1"/>
  <c r="G27" i="6"/>
  <c r="H27" i="6" s="1"/>
  <c r="G28" i="6"/>
  <c r="G21" i="6"/>
  <c r="H21" i="6"/>
  <c r="I6" i="6"/>
  <c r="I8" i="6"/>
  <c r="I9" i="6"/>
  <c r="H11" i="6"/>
  <c r="H10" i="6"/>
  <c r="H5" i="6"/>
  <c r="I5" i="6" s="1"/>
  <c r="H9" i="6"/>
  <c r="H6" i="6"/>
  <c r="H7" i="6"/>
  <c r="I7" i="6" s="1"/>
  <c r="H8" i="6"/>
  <c r="EP121" i="4"/>
  <c r="EP119" i="4"/>
  <c r="EQ106" i="4"/>
  <c r="EP106" i="4"/>
  <c r="EN106" i="4"/>
  <c r="EQ105" i="4"/>
  <c r="EP105" i="4"/>
  <c r="EN105" i="4"/>
  <c r="EQ104" i="4"/>
  <c r="EP104" i="4"/>
  <c r="EP120" i="4" s="1"/>
  <c r="EQ120" i="4" s="1" a="1"/>
  <c r="EQ120" i="4" s="1"/>
  <c r="EN104" i="4"/>
  <c r="EQ103" i="4"/>
  <c r="EP103" i="4"/>
  <c r="EN103" i="4"/>
  <c r="EQ102" i="4"/>
  <c r="EP102" i="4"/>
  <c r="EO102" i="4"/>
  <c r="EO119" i="4" s="1"/>
  <c r="EN102" i="4"/>
  <c r="EQ101" i="4"/>
  <c r="EQ118" i="4" s="1"/>
  <c r="EP101" i="4"/>
  <c r="EP118" i="4" s="1"/>
  <c r="EO101" i="4"/>
  <c r="EO118" i="4" s="1"/>
  <c r="EN101" i="4"/>
  <c r="EN118" i="4" s="1"/>
  <c r="EO97" i="4"/>
  <c r="EN97" i="4"/>
  <c r="EF121" i="4"/>
  <c r="EF119" i="4"/>
  <c r="EG106" i="4"/>
  <c r="EF106" i="4"/>
  <c r="ED106" i="4"/>
  <c r="EG105" i="4"/>
  <c r="EF105" i="4"/>
  <c r="ED105" i="4"/>
  <c r="EG104" i="4"/>
  <c r="EF104" i="4"/>
  <c r="EF120" i="4" s="1"/>
  <c r="EG120" i="4" s="1" a="1"/>
  <c r="EG120" i="4" s="1"/>
  <c r="ED104" i="4"/>
  <c r="EG103" i="4"/>
  <c r="EF103" i="4"/>
  <c r="ED103" i="4"/>
  <c r="EG102" i="4"/>
  <c r="EF102" i="4"/>
  <c r="EE102" i="4"/>
  <c r="EE119" i="4" s="1"/>
  <c r="ED102" i="4"/>
  <c r="EG101" i="4"/>
  <c r="EG118" i="4" s="1"/>
  <c r="EF101" i="4"/>
  <c r="EF118" i="4" s="1"/>
  <c r="EE101" i="4"/>
  <c r="EE118" i="4" s="1"/>
  <c r="ED101" i="4"/>
  <c r="ED118" i="4" s="1"/>
  <c r="EE97" i="4"/>
  <c r="ED97" i="4"/>
  <c r="DV121" i="4"/>
  <c r="DV119" i="4"/>
  <c r="DW106" i="4"/>
  <c r="DV106" i="4"/>
  <c r="DT106" i="4"/>
  <c r="DW105" i="4"/>
  <c r="DV105" i="4"/>
  <c r="DT105" i="4"/>
  <c r="DW104" i="4"/>
  <c r="DV104" i="4"/>
  <c r="DV120" i="4" s="1"/>
  <c r="DW120" i="4" s="1" a="1"/>
  <c r="DW120" i="4" s="1"/>
  <c r="DT104" i="4"/>
  <c r="DW103" i="4"/>
  <c r="DV103" i="4"/>
  <c r="DT103" i="4"/>
  <c r="DW102" i="4"/>
  <c r="DV102" i="4"/>
  <c r="DU102" i="4"/>
  <c r="DU119" i="4" s="1"/>
  <c r="DT102" i="4"/>
  <c r="DW101" i="4"/>
  <c r="DW118" i="4" s="1"/>
  <c r="DV101" i="4"/>
  <c r="DV118" i="4" s="1"/>
  <c r="DU101" i="4"/>
  <c r="DU118" i="4" s="1"/>
  <c r="DT101" i="4"/>
  <c r="DT118" i="4" s="1"/>
  <c r="DU97" i="4"/>
  <c r="DT97" i="4"/>
  <c r="DL121" i="4"/>
  <c r="DL119" i="4"/>
  <c r="DM106" i="4"/>
  <c r="DL106" i="4"/>
  <c r="DJ106" i="4"/>
  <c r="DM105" i="4"/>
  <c r="DL105" i="4"/>
  <c r="DJ105" i="4"/>
  <c r="DM104" i="4"/>
  <c r="DL104" i="4"/>
  <c r="DL120" i="4" s="1"/>
  <c r="DM120" i="4" s="1" a="1"/>
  <c r="DM120" i="4" s="1"/>
  <c r="DJ104" i="4"/>
  <c r="DM103" i="4"/>
  <c r="DL103" i="4"/>
  <c r="DJ103" i="4"/>
  <c r="DM102" i="4"/>
  <c r="DL102" i="4"/>
  <c r="DK102" i="4"/>
  <c r="DK119" i="4" s="1"/>
  <c r="DJ102" i="4"/>
  <c r="DM101" i="4"/>
  <c r="DM118" i="4" s="1"/>
  <c r="DL101" i="4"/>
  <c r="DL118" i="4" s="1"/>
  <c r="DK101" i="4"/>
  <c r="DK118" i="4" s="1"/>
  <c r="DJ101" i="4"/>
  <c r="DJ118" i="4" s="1"/>
  <c r="DK97" i="4"/>
  <c r="DJ97" i="4"/>
  <c r="DB121" i="4"/>
  <c r="DB119" i="4"/>
  <c r="DC106" i="4"/>
  <c r="DB106" i="4"/>
  <c r="CZ106" i="4"/>
  <c r="DC105" i="4"/>
  <c r="DB105" i="4"/>
  <c r="CZ105" i="4"/>
  <c r="DC104" i="4"/>
  <c r="DB104" i="4"/>
  <c r="DB120" i="4" s="1"/>
  <c r="DC120" i="4" s="1" a="1"/>
  <c r="DC120" i="4" s="1"/>
  <c r="CZ104" i="4"/>
  <c r="DC103" i="4"/>
  <c r="DB103" i="4"/>
  <c r="CZ103" i="4"/>
  <c r="DC102" i="4"/>
  <c r="DB102" i="4"/>
  <c r="DA102" i="4"/>
  <c r="DA119" i="4" s="1"/>
  <c r="CZ102" i="4"/>
  <c r="DC101" i="4"/>
  <c r="DC118" i="4" s="1"/>
  <c r="DB101" i="4"/>
  <c r="DB118" i="4" s="1"/>
  <c r="DA101" i="4"/>
  <c r="DA118" i="4" s="1"/>
  <c r="CZ101" i="4"/>
  <c r="CZ118" i="4" s="1"/>
  <c r="DA97" i="4"/>
  <c r="CZ97" i="4"/>
  <c r="CR121" i="4"/>
  <c r="CR119" i="4"/>
  <c r="CS106" i="4"/>
  <c r="CR106" i="4"/>
  <c r="CP106" i="4"/>
  <c r="CS105" i="4"/>
  <c r="CR105" i="4"/>
  <c r="CP105" i="4"/>
  <c r="CS104" i="4"/>
  <c r="CR104" i="4"/>
  <c r="CR120" i="4" s="1"/>
  <c r="CS120" i="4" s="1" a="1"/>
  <c r="CS120" i="4" s="1"/>
  <c r="CP104" i="4"/>
  <c r="CS103" i="4"/>
  <c r="CR103" i="4"/>
  <c r="CP103" i="4"/>
  <c r="CS102" i="4"/>
  <c r="CR102" i="4"/>
  <c r="CQ102" i="4"/>
  <c r="CQ119" i="4" s="1"/>
  <c r="CP102" i="4"/>
  <c r="CS101" i="4"/>
  <c r="CS118" i="4" s="1"/>
  <c r="CR101" i="4"/>
  <c r="CR118" i="4" s="1"/>
  <c r="CQ101" i="4"/>
  <c r="CQ118" i="4" s="1"/>
  <c r="CP101" i="4"/>
  <c r="CP118" i="4" s="1"/>
  <c r="CQ97" i="4"/>
  <c r="CP97" i="4"/>
  <c r="CH121" i="4"/>
  <c r="CH119" i="4"/>
  <c r="CI106" i="4"/>
  <c r="CH106" i="4"/>
  <c r="CF106" i="4"/>
  <c r="CI105" i="4"/>
  <c r="CH105" i="4"/>
  <c r="CF105" i="4"/>
  <c r="CI104" i="4"/>
  <c r="CH104" i="4"/>
  <c r="CH120" i="4" s="1"/>
  <c r="CI120" i="4" s="1" a="1"/>
  <c r="CI120" i="4" s="1"/>
  <c r="CF104" i="4"/>
  <c r="CI103" i="4"/>
  <c r="CH103" i="4"/>
  <c r="CF103" i="4"/>
  <c r="CI102" i="4"/>
  <c r="CH102" i="4"/>
  <c r="CG102" i="4"/>
  <c r="CG119" i="4" s="1"/>
  <c r="CF102" i="4"/>
  <c r="CI101" i="4"/>
  <c r="CI118" i="4" s="1"/>
  <c r="CH101" i="4"/>
  <c r="CH118" i="4" s="1"/>
  <c r="CG101" i="4"/>
  <c r="CG118" i="4" s="1"/>
  <c r="CF101" i="4"/>
  <c r="CF118" i="4" s="1"/>
  <c r="CG97" i="4"/>
  <c r="CF97" i="4"/>
  <c r="BX121" i="4"/>
  <c r="BX119" i="4"/>
  <c r="BY106" i="4"/>
  <c r="BX106" i="4"/>
  <c r="BW106" i="4"/>
  <c r="BW121" i="4" s="1"/>
  <c r="BV106" i="4"/>
  <c r="BY105" i="4"/>
  <c r="BX105" i="4"/>
  <c r="BV105" i="4"/>
  <c r="BY104" i="4"/>
  <c r="BX104" i="4"/>
  <c r="BX120" i="4" s="1"/>
  <c r="BY120" i="4" s="1" a="1"/>
  <c r="BY120" i="4" s="1"/>
  <c r="BV104" i="4"/>
  <c r="BY103" i="4"/>
  <c r="BX103" i="4"/>
  <c r="BV103" i="4"/>
  <c r="BY102" i="4"/>
  <c r="BX102" i="4"/>
  <c r="BW102" i="4"/>
  <c r="BW119" i="4" s="1"/>
  <c r="BV102" i="4"/>
  <c r="BY101" i="4"/>
  <c r="BY118" i="4" s="1"/>
  <c r="BX101" i="4"/>
  <c r="BX118" i="4" s="1"/>
  <c r="BW101" i="4"/>
  <c r="BW118" i="4" s="1"/>
  <c r="BV101" i="4"/>
  <c r="BV118" i="4" s="1"/>
  <c r="BW97" i="4"/>
  <c r="BV97" i="4"/>
  <c r="BN121" i="4"/>
  <c r="BN119" i="4"/>
  <c r="BO106" i="4"/>
  <c r="BN106" i="4"/>
  <c r="BL106" i="4"/>
  <c r="BO105" i="4"/>
  <c r="BN105" i="4"/>
  <c r="BL105" i="4"/>
  <c r="BO104" i="4"/>
  <c r="BN104" i="4"/>
  <c r="BN120" i="4" s="1"/>
  <c r="BO120" i="4" s="1" a="1"/>
  <c r="BO120" i="4" s="1"/>
  <c r="BL104" i="4"/>
  <c r="BO103" i="4"/>
  <c r="BN103" i="4"/>
  <c r="BL103" i="4"/>
  <c r="BO102" i="4"/>
  <c r="BN102" i="4"/>
  <c r="BM102" i="4"/>
  <c r="BM119" i="4" s="1"/>
  <c r="BL102" i="4"/>
  <c r="BO101" i="4"/>
  <c r="BO118" i="4" s="1"/>
  <c r="BN101" i="4"/>
  <c r="BN118" i="4" s="1"/>
  <c r="BM101" i="4"/>
  <c r="BM118" i="4" s="1"/>
  <c r="BL101" i="4"/>
  <c r="BL118" i="4" s="1"/>
  <c r="BM97" i="4"/>
  <c r="BL97" i="4"/>
  <c r="BD121" i="4"/>
  <c r="BD119" i="4"/>
  <c r="BE106" i="4"/>
  <c r="BD106" i="4"/>
  <c r="BB106" i="4"/>
  <c r="BE105" i="4"/>
  <c r="BD105" i="4"/>
  <c r="BB105" i="4"/>
  <c r="BE104" i="4"/>
  <c r="BD104" i="4"/>
  <c r="BD120" i="4" s="1"/>
  <c r="BE120" i="4" s="1" a="1"/>
  <c r="BE120" i="4" s="1"/>
  <c r="BB104" i="4"/>
  <c r="BE103" i="4"/>
  <c r="BD103" i="4"/>
  <c r="BB103" i="4"/>
  <c r="BE102" i="4"/>
  <c r="BD102" i="4"/>
  <c r="BC102" i="4"/>
  <c r="BC119" i="4" s="1"/>
  <c r="BB102" i="4"/>
  <c r="BE101" i="4"/>
  <c r="BE118" i="4" s="1"/>
  <c r="BD101" i="4"/>
  <c r="BD118" i="4" s="1"/>
  <c r="BC101" i="4"/>
  <c r="BC118" i="4" s="1"/>
  <c r="BB101" i="4"/>
  <c r="BB118" i="4" s="1"/>
  <c r="BC97" i="4"/>
  <c r="BB97" i="4"/>
  <c r="AT121" i="4"/>
  <c r="AT119" i="4"/>
  <c r="AU106" i="4"/>
  <c r="AT106" i="4"/>
  <c r="AR106" i="4"/>
  <c r="AU105" i="4"/>
  <c r="AT105" i="4"/>
  <c r="AR105" i="4"/>
  <c r="AU104" i="4"/>
  <c r="AT104" i="4"/>
  <c r="AT120" i="4" s="1"/>
  <c r="AU120" i="4" s="1" a="1"/>
  <c r="AU120" i="4" s="1"/>
  <c r="AR104" i="4"/>
  <c r="AU103" i="4"/>
  <c r="AT103" i="4"/>
  <c r="AR103" i="4"/>
  <c r="AU102" i="4"/>
  <c r="AT102" i="4"/>
  <c r="AS102" i="4"/>
  <c r="AS119" i="4" s="1"/>
  <c r="AR102" i="4"/>
  <c r="AU101" i="4"/>
  <c r="AU118" i="4" s="1"/>
  <c r="AT101" i="4"/>
  <c r="AT118" i="4" s="1"/>
  <c r="AS101" i="4"/>
  <c r="AS118" i="4" s="1"/>
  <c r="AR101" i="4"/>
  <c r="AR118" i="4" s="1"/>
  <c r="AS97" i="4"/>
  <c r="AR97" i="4"/>
  <c r="AJ121" i="4"/>
  <c r="AJ119" i="4"/>
  <c r="AK106" i="4"/>
  <c r="AJ106" i="4"/>
  <c r="AH106" i="4"/>
  <c r="AK105" i="4"/>
  <c r="AJ105" i="4"/>
  <c r="AH105" i="4"/>
  <c r="AK104" i="4"/>
  <c r="AJ104" i="4"/>
  <c r="AJ120" i="4" s="1"/>
  <c r="AK120" i="4" s="1" a="1"/>
  <c r="AK120" i="4" s="1"/>
  <c r="AH104" i="4"/>
  <c r="AK103" i="4"/>
  <c r="AJ103" i="4"/>
  <c r="AH103" i="4"/>
  <c r="AK102" i="4"/>
  <c r="AJ102" i="4"/>
  <c r="AI102" i="4"/>
  <c r="AI119" i="4" s="1"/>
  <c r="AH102" i="4"/>
  <c r="AK101" i="4"/>
  <c r="AK118" i="4" s="1"/>
  <c r="AJ101" i="4"/>
  <c r="AJ118" i="4" s="1"/>
  <c r="AI101" i="4"/>
  <c r="AI118" i="4" s="1"/>
  <c r="AH101" i="4"/>
  <c r="AH118" i="4" s="1"/>
  <c r="AI97" i="4"/>
  <c r="AH97" i="4"/>
  <c r="Z121" i="4"/>
  <c r="Z119" i="4"/>
  <c r="AA106" i="4"/>
  <c r="Z106" i="4"/>
  <c r="X106" i="4"/>
  <c r="AA105" i="4"/>
  <c r="Z105" i="4"/>
  <c r="X105" i="4"/>
  <c r="AA104" i="4"/>
  <c r="Z104" i="4"/>
  <c r="Z120" i="4" s="1"/>
  <c r="AA120" i="4" s="1" a="1"/>
  <c r="AA120" i="4" s="1"/>
  <c r="X104" i="4"/>
  <c r="AA103" i="4"/>
  <c r="Z103" i="4"/>
  <c r="X103" i="4"/>
  <c r="AA102" i="4"/>
  <c r="Z102" i="4"/>
  <c r="Y102" i="4"/>
  <c r="Y119" i="4" s="1"/>
  <c r="X102" i="4"/>
  <c r="AA101" i="4"/>
  <c r="AA118" i="4" s="1"/>
  <c r="Z101" i="4"/>
  <c r="Z118" i="4" s="1"/>
  <c r="Y101" i="4"/>
  <c r="Y118" i="4" s="1"/>
  <c r="X101" i="4"/>
  <c r="X118" i="4" s="1"/>
  <c r="Y97" i="4"/>
  <c r="X97" i="4"/>
  <c r="P121" i="4"/>
  <c r="Q121" i="4" s="1" a="1"/>
  <c r="Q121" i="4" s="1"/>
  <c r="P119" i="4"/>
  <c r="Q106" i="4"/>
  <c r="P106" i="4"/>
  <c r="N106" i="4"/>
  <c r="Q105" i="4"/>
  <c r="P105" i="4"/>
  <c r="N105" i="4"/>
  <c r="Q104" i="4"/>
  <c r="P104" i="4"/>
  <c r="P120" i="4" s="1"/>
  <c r="Q120" i="4" s="1" a="1"/>
  <c r="Q120" i="4" s="1"/>
  <c r="N104" i="4"/>
  <c r="Q103" i="4"/>
  <c r="P103" i="4"/>
  <c r="N103" i="4"/>
  <c r="Q102" i="4"/>
  <c r="P102" i="4"/>
  <c r="O102" i="4"/>
  <c r="O119" i="4" s="1"/>
  <c r="N102" i="4"/>
  <c r="Q101" i="4"/>
  <c r="Q118" i="4" s="1"/>
  <c r="P101" i="4"/>
  <c r="P118" i="4" s="1"/>
  <c r="O101" i="4"/>
  <c r="O118" i="4" s="1"/>
  <c r="N101" i="4"/>
  <c r="N118" i="4" s="1"/>
  <c r="O97" i="4"/>
  <c r="N97" i="4"/>
  <c r="G103" i="4"/>
  <c r="G104" i="4"/>
  <c r="G105" i="4"/>
  <c r="G106" i="4"/>
  <c r="G102" i="4"/>
  <c r="G82" i="4"/>
  <c r="E102" i="4"/>
  <c r="C101" i="4"/>
  <c r="D118" i="4" s="1"/>
  <c r="E101" i="4"/>
  <c r="E118" i="4" s="1"/>
  <c r="F101" i="4"/>
  <c r="F118" i="4" s="1"/>
  <c r="G101" i="4"/>
  <c r="G118" i="4" s="1"/>
  <c r="C102" i="4"/>
  <c r="F102" i="4"/>
  <c r="F119" i="4" s="1"/>
  <c r="G119" i="4" s="1" a="1"/>
  <c r="G119" i="4" s="1"/>
  <c r="C103" i="4"/>
  <c r="F103" i="4"/>
  <c r="C104" i="4"/>
  <c r="C105" i="4"/>
  <c r="C106" i="4"/>
  <c r="C97" i="3"/>
  <c r="EO90" i="4" a="1"/>
  <c r="EQ86" i="4"/>
  <c r="EP86" i="4"/>
  <c r="EO86" i="4"/>
  <c r="EO93" i="4" s="1" a="1"/>
  <c r="EQ85" i="4"/>
  <c r="EP85" i="4"/>
  <c r="EO85" i="4"/>
  <c r="EO92" i="4" s="1" a="1"/>
  <c r="EQ84" i="4"/>
  <c r="EP84" i="4"/>
  <c r="EO84" i="4"/>
  <c r="EQ83" i="4"/>
  <c r="EP83" i="4"/>
  <c r="EO83" i="4"/>
  <c r="EQ82" i="4"/>
  <c r="EP82" i="4"/>
  <c r="EO82" i="4"/>
  <c r="EO89" i="4" s="1" a="1"/>
  <c r="EN81" i="4"/>
  <c r="EG86" i="4"/>
  <c r="EF86" i="4"/>
  <c r="EE86" i="4"/>
  <c r="EE93" i="4" s="1" a="1"/>
  <c r="EG85" i="4"/>
  <c r="EF85" i="4"/>
  <c r="EE85" i="4"/>
  <c r="EE92" i="4" s="1" a="1"/>
  <c r="EG84" i="4"/>
  <c r="EF84" i="4"/>
  <c r="EE84" i="4"/>
  <c r="EG83" i="4"/>
  <c r="EF83" i="4"/>
  <c r="EE83" i="4"/>
  <c r="EG82" i="4"/>
  <c r="EF82" i="4"/>
  <c r="EE82" i="4"/>
  <c r="EE89" i="4" s="1" a="1"/>
  <c r="ED81" i="4"/>
  <c r="DW86" i="4"/>
  <c r="DV86" i="4"/>
  <c r="DU86" i="4"/>
  <c r="DU93" i="4" s="1" a="1"/>
  <c r="DW85" i="4"/>
  <c r="DV85" i="4"/>
  <c r="DU85" i="4"/>
  <c r="DU92" i="4" s="1" a="1"/>
  <c r="DW84" i="4"/>
  <c r="DV84" i="4"/>
  <c r="DU84" i="4"/>
  <c r="DW83" i="4"/>
  <c r="DV83" i="4"/>
  <c r="DU83" i="4"/>
  <c r="DU90" i="4" s="1" a="1"/>
  <c r="DW82" i="4"/>
  <c r="DV82" i="4"/>
  <c r="DU82" i="4"/>
  <c r="DT81" i="4"/>
  <c r="DM86" i="4"/>
  <c r="DL86" i="4"/>
  <c r="DK86" i="4"/>
  <c r="DK93" i="4" s="1" a="1"/>
  <c r="DM85" i="4"/>
  <c r="DL85" i="4"/>
  <c r="DK85" i="4"/>
  <c r="DM84" i="4"/>
  <c r="DL84" i="4"/>
  <c r="DK84" i="4"/>
  <c r="DK91" i="4" s="1" a="1"/>
  <c r="DM83" i="4"/>
  <c r="DL83" i="4"/>
  <c r="DK83" i="4"/>
  <c r="DK90" i="4" s="1" a="1"/>
  <c r="DM82" i="4"/>
  <c r="DL82" i="4"/>
  <c r="DK82" i="4"/>
  <c r="DJ81" i="4"/>
  <c r="DC86" i="4"/>
  <c r="DB86" i="4"/>
  <c r="DA86" i="4"/>
  <c r="DA93" i="4" s="1" a="1"/>
  <c r="DC85" i="4"/>
  <c r="DB85" i="4"/>
  <c r="DA85" i="4"/>
  <c r="DC84" i="4"/>
  <c r="DB84" i="4"/>
  <c r="DA84" i="4"/>
  <c r="DA91" i="4" s="1" a="1"/>
  <c r="DC83" i="4"/>
  <c r="DB83" i="4"/>
  <c r="DA83" i="4"/>
  <c r="DC82" i="4"/>
  <c r="DB82" i="4"/>
  <c r="DA82" i="4"/>
  <c r="CZ81" i="4"/>
  <c r="CQ92" i="4" a="1"/>
  <c r="CS86" i="4"/>
  <c r="CR86" i="4"/>
  <c r="CQ86" i="4"/>
  <c r="CQ93" i="4" s="1" a="1"/>
  <c r="CS85" i="4"/>
  <c r="CR85" i="4"/>
  <c r="CQ85" i="4"/>
  <c r="CS84" i="4"/>
  <c r="CR84" i="4"/>
  <c r="CQ84" i="4"/>
  <c r="CQ91" i="4" s="1" a="1"/>
  <c r="CS83" i="4"/>
  <c r="CR83" i="4"/>
  <c r="CQ90" i="4" s="1" a="1"/>
  <c r="CQ83" i="4"/>
  <c r="CS82" i="4"/>
  <c r="CR82" i="4"/>
  <c r="CQ82" i="4"/>
  <c r="CQ89" i="4" s="1" a="1"/>
  <c r="CP81" i="4"/>
  <c r="CG90" i="4" a="1"/>
  <c r="CI86" i="4"/>
  <c r="CH86" i="4"/>
  <c r="CG86" i="4"/>
  <c r="CG93" i="4" s="1" a="1"/>
  <c r="CI85" i="4"/>
  <c r="CH85" i="4"/>
  <c r="CG85" i="4"/>
  <c r="CG92" i="4" s="1" a="1"/>
  <c r="CI84" i="4"/>
  <c r="CH84" i="4"/>
  <c r="CG91" i="4" s="1" a="1"/>
  <c r="CG84" i="4"/>
  <c r="CI83" i="4"/>
  <c r="CH83" i="4"/>
  <c r="CG83" i="4"/>
  <c r="CI82" i="4"/>
  <c r="CH82" i="4"/>
  <c r="CG82" i="4"/>
  <c r="CG89" i="4" s="1" a="1"/>
  <c r="CF81" i="4"/>
  <c r="BY86" i="4"/>
  <c r="BX86" i="4"/>
  <c r="BW86" i="4"/>
  <c r="BW93" i="4" s="1" a="1"/>
  <c r="BW93" i="4" s="1"/>
  <c r="BY85" i="4"/>
  <c r="BX85" i="4"/>
  <c r="BW85" i="4"/>
  <c r="BW92" i="4" s="1" a="1"/>
  <c r="BY84" i="4"/>
  <c r="BX84" i="4"/>
  <c r="BW84" i="4"/>
  <c r="BW91" i="4" s="1" a="1"/>
  <c r="BY83" i="4"/>
  <c r="BX83" i="4"/>
  <c r="BW83" i="4"/>
  <c r="BW90" i="4" s="1" a="1"/>
  <c r="BY82" i="4"/>
  <c r="BX82" i="4"/>
  <c r="BW82" i="4"/>
  <c r="BV81" i="4"/>
  <c r="BO86" i="4"/>
  <c r="BN86" i="4"/>
  <c r="BM86" i="4"/>
  <c r="BM93" i="4" s="1" a="1"/>
  <c r="BO85" i="4"/>
  <c r="BM92" i="4" s="1" a="1"/>
  <c r="BN85" i="4"/>
  <c r="BM85" i="4"/>
  <c r="BO84" i="4"/>
  <c r="BN84" i="4"/>
  <c r="BM84" i="4"/>
  <c r="BM91" i="4" s="1" a="1"/>
  <c r="BO83" i="4"/>
  <c r="BN83" i="4"/>
  <c r="BM83" i="4"/>
  <c r="BO82" i="4"/>
  <c r="BN82" i="4"/>
  <c r="BM82" i="4"/>
  <c r="BM89" i="4" s="1" a="1"/>
  <c r="BL81" i="4"/>
  <c r="BE86" i="4"/>
  <c r="BD86" i="4"/>
  <c r="BC86" i="4"/>
  <c r="BC93" i="4" s="1" a="1"/>
  <c r="BE85" i="4"/>
  <c r="BD85" i="4"/>
  <c r="BC85" i="4"/>
  <c r="BE84" i="4"/>
  <c r="BD84" i="4"/>
  <c r="BC84" i="4"/>
  <c r="BE83" i="4"/>
  <c r="BD83" i="4"/>
  <c r="BC83" i="4"/>
  <c r="BE82" i="4"/>
  <c r="BD82" i="4"/>
  <c r="BC82" i="4"/>
  <c r="BC89" i="4" s="1" a="1"/>
  <c r="BB81" i="4"/>
  <c r="AS89" i="4" a="1"/>
  <c r="AU86" i="4"/>
  <c r="AT86" i="4"/>
  <c r="AS86" i="4"/>
  <c r="AU85" i="4"/>
  <c r="AT85" i="4"/>
  <c r="AS85" i="4"/>
  <c r="AS92" i="4" s="1" a="1"/>
  <c r="AU84" i="4"/>
  <c r="AT84" i="4"/>
  <c r="AS84" i="4"/>
  <c r="AS91" i="4" s="1" a="1"/>
  <c r="AU83" i="4"/>
  <c r="AT83" i="4"/>
  <c r="AS83" i="4"/>
  <c r="AU82" i="4"/>
  <c r="AT82" i="4"/>
  <c r="AS82" i="4"/>
  <c r="AR81" i="4"/>
  <c r="AI91" i="4" a="1"/>
  <c r="AK86" i="4"/>
  <c r="AJ86" i="4"/>
  <c r="AI86" i="4"/>
  <c r="AK85" i="4"/>
  <c r="AJ85" i="4"/>
  <c r="AI85" i="4"/>
  <c r="AI92" i="4" s="1" a="1"/>
  <c r="AK84" i="4"/>
  <c r="AJ84" i="4"/>
  <c r="AI84" i="4"/>
  <c r="AK83" i="4"/>
  <c r="AJ83" i="4"/>
  <c r="AI83" i="4"/>
  <c r="AI90" i="4" s="1" a="1"/>
  <c r="AK82" i="4"/>
  <c r="AJ82" i="4"/>
  <c r="AI82" i="4"/>
  <c r="AI89" i="4" s="1" a="1"/>
  <c r="AH81" i="4"/>
  <c r="Y90" i="4" a="1"/>
  <c r="AA86" i="4"/>
  <c r="Z86" i="4"/>
  <c r="Y86" i="4"/>
  <c r="Y93" i="4" s="1" a="1"/>
  <c r="AA85" i="4"/>
  <c r="Z85" i="4"/>
  <c r="Y85" i="4"/>
  <c r="Y92" i="4" s="1" a="1"/>
  <c r="AA84" i="4"/>
  <c r="Z84" i="4"/>
  <c r="Y84" i="4"/>
  <c r="AA83" i="4"/>
  <c r="Z83" i="4"/>
  <c r="Y83" i="4"/>
  <c r="AA82" i="4"/>
  <c r="Z82" i="4"/>
  <c r="Y89" i="4" a="1"/>
  <c r="X81" i="4"/>
  <c r="Q85" i="4"/>
  <c r="Q86" i="4"/>
  <c r="P86" i="4"/>
  <c r="O86" i="4"/>
  <c r="O93" i="4" s="1" a="1"/>
  <c r="P85" i="4"/>
  <c r="O85" i="4"/>
  <c r="O92" i="4" s="1" a="1"/>
  <c r="Q84" i="4"/>
  <c r="P84" i="4"/>
  <c r="O84" i="4"/>
  <c r="O91" i="4" s="1" a="1"/>
  <c r="Q83" i="4"/>
  <c r="P83" i="4"/>
  <c r="O83" i="4"/>
  <c r="O90" i="4" s="1" a="1"/>
  <c r="Q82" i="4"/>
  <c r="P82" i="4"/>
  <c r="O82" i="4"/>
  <c r="N81" i="4"/>
  <c r="E89" i="4" a="1"/>
  <c r="E89" i="4" s="1"/>
  <c r="E83" i="4"/>
  <c r="F83" i="4"/>
  <c r="G83" i="4"/>
  <c r="E84" i="4"/>
  <c r="E91" i="4" s="1" a="1"/>
  <c r="F84" i="4"/>
  <c r="F104" i="4" s="1"/>
  <c r="F120" i="4" s="1"/>
  <c r="G120" i="4" s="1" a="1"/>
  <c r="G120" i="4" s="1"/>
  <c r="G84" i="4"/>
  <c r="E85" i="4"/>
  <c r="E92" i="4" s="1" a="1"/>
  <c r="F85" i="4"/>
  <c r="F105" i="4" s="1"/>
  <c r="G85" i="4"/>
  <c r="E86" i="4"/>
  <c r="F86" i="4"/>
  <c r="F106" i="4" s="1"/>
  <c r="F121" i="4" s="1"/>
  <c r="G121" i="4" s="1" a="1"/>
  <c r="G121" i="4" s="1"/>
  <c r="G86" i="4"/>
  <c r="F82" i="4"/>
  <c r="J50" i="4"/>
  <c r="C81" i="4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DX105" i="3"/>
  <c r="DT101" i="3"/>
  <c r="DT100" i="3"/>
  <c r="DT99" i="3"/>
  <c r="DT105" i="3" s="1"/>
  <c r="DT98" i="3"/>
  <c r="DT104" i="3" s="1"/>
  <c r="DT97" i="3"/>
  <c r="DP105" i="3"/>
  <c r="DL101" i="3"/>
  <c r="DL107" i="3" s="1"/>
  <c r="DL100" i="3"/>
  <c r="DL99" i="3"/>
  <c r="DM99" i="3" s="1"/>
  <c r="DL98" i="3"/>
  <c r="DL104" i="3" s="1"/>
  <c r="DL97" i="3"/>
  <c r="DM97" i="3" s="1"/>
  <c r="DH105" i="3"/>
  <c r="DD101" i="3"/>
  <c r="DD100" i="3"/>
  <c r="DD99" i="3"/>
  <c r="DE99" i="3" s="1"/>
  <c r="DD98" i="3"/>
  <c r="DD97" i="3"/>
  <c r="DE97" i="3" s="1"/>
  <c r="CZ105" i="3"/>
  <c r="CV101" i="3"/>
  <c r="CV100" i="3"/>
  <c r="CW100" i="3" s="1"/>
  <c r="CW99" i="3"/>
  <c r="CV99" i="3"/>
  <c r="CV98" i="3"/>
  <c r="CV97" i="3"/>
  <c r="CW97" i="3" s="1"/>
  <c r="CR105" i="3"/>
  <c r="CN101" i="3"/>
  <c r="CO100" i="3"/>
  <c r="CN100" i="3"/>
  <c r="CN99" i="3"/>
  <c r="CO99" i="3" s="1"/>
  <c r="CN98" i="3"/>
  <c r="CN97" i="3"/>
  <c r="CJ105" i="3"/>
  <c r="CF101" i="3"/>
  <c r="CF107" i="3" s="1"/>
  <c r="CF100" i="3"/>
  <c r="CG100" i="3" s="1"/>
  <c r="CG99" i="3"/>
  <c r="CF99" i="3"/>
  <c r="CF105" i="3" s="1"/>
  <c r="CF98" i="3"/>
  <c r="CF97" i="3"/>
  <c r="CB105" i="3"/>
  <c r="BX101" i="3"/>
  <c r="BX107" i="3" s="1"/>
  <c r="BX100" i="3"/>
  <c r="BY100" i="3" s="1"/>
  <c r="BY99" i="3"/>
  <c r="BX99" i="3"/>
  <c r="BX98" i="3"/>
  <c r="BX97" i="3"/>
  <c r="BY97" i="3" s="1"/>
  <c r="BT105" i="3"/>
  <c r="BP101" i="3"/>
  <c r="BP100" i="3"/>
  <c r="BP99" i="3"/>
  <c r="BQ99" i="3" s="1"/>
  <c r="BP98" i="3"/>
  <c r="BP104" i="3" s="1"/>
  <c r="BP97" i="3"/>
  <c r="BL105" i="3"/>
  <c r="BH101" i="3"/>
  <c r="BH107" i="3" s="1"/>
  <c r="BH100" i="3"/>
  <c r="BH99" i="3"/>
  <c r="BI99" i="3" s="1"/>
  <c r="BH98" i="3"/>
  <c r="BH97" i="3"/>
  <c r="BD105" i="3"/>
  <c r="AZ101" i="3"/>
  <c r="BA101" i="3" s="1"/>
  <c r="AZ100" i="3"/>
  <c r="BA100" i="3" s="1"/>
  <c r="BA99" i="3"/>
  <c r="AZ99" i="3"/>
  <c r="BA98" i="3"/>
  <c r="AZ98" i="3"/>
  <c r="AZ97" i="3"/>
  <c r="AV105" i="3"/>
  <c r="AR101" i="3"/>
  <c r="AR100" i="3"/>
  <c r="AS100" i="3" s="1"/>
  <c r="AR99" i="3"/>
  <c r="AR98" i="3"/>
  <c r="AS98" i="3" s="1"/>
  <c r="AR97" i="3"/>
  <c r="AN105" i="3"/>
  <c r="AJ101" i="3"/>
  <c r="AK101" i="3" s="1"/>
  <c r="AJ100" i="3"/>
  <c r="AK100" i="3" s="1"/>
  <c r="AJ99" i="3"/>
  <c r="AJ98" i="3"/>
  <c r="AK98" i="3" s="1"/>
  <c r="AJ97" i="3"/>
  <c r="AF105" i="3"/>
  <c r="AB101" i="3"/>
  <c r="AB107" i="3" s="1"/>
  <c r="AC100" i="3"/>
  <c r="AB100" i="3"/>
  <c r="AC99" i="3"/>
  <c r="AB99" i="3"/>
  <c r="AC98" i="3"/>
  <c r="AB98" i="3"/>
  <c r="AB97" i="3"/>
  <c r="X105" i="3"/>
  <c r="T101" i="3"/>
  <c r="T107" i="3" s="1"/>
  <c r="T100" i="3"/>
  <c r="U100" i="3" s="1"/>
  <c r="T99" i="3"/>
  <c r="U98" i="3"/>
  <c r="T98" i="3"/>
  <c r="T97" i="3"/>
  <c r="L100" i="3"/>
  <c r="L98" i="3"/>
  <c r="M98" i="3" s="1"/>
  <c r="L99" i="3"/>
  <c r="M99" i="3"/>
  <c r="M100" i="3"/>
  <c r="L101" i="3"/>
  <c r="M101" i="3" s="1"/>
  <c r="M97" i="3"/>
  <c r="L97" i="3"/>
  <c r="L103" i="3" s="1"/>
  <c r="P105" i="3"/>
  <c r="G105" i="3"/>
  <c r="C101" i="3"/>
  <c r="D101" i="3" s="1"/>
  <c r="D107" i="3" s="1"/>
  <c r="C98" i="3"/>
  <c r="D98" i="3" s="1"/>
  <c r="D104" i="3" s="1"/>
  <c r="C99" i="3"/>
  <c r="D99" i="3" s="1"/>
  <c r="D105" i="3" s="1"/>
  <c r="C100" i="3"/>
  <c r="D100" i="3" s="1"/>
  <c r="D97" i="3"/>
  <c r="D103" i="3" s="1"/>
  <c r="D34" i="3"/>
  <c r="B28" i="3"/>
  <c r="C28" i="3" s="1"/>
  <c r="D36" i="3"/>
  <c r="AW28" i="5"/>
  <c r="AW27" i="5"/>
  <c r="AW26" i="5"/>
  <c r="AW25" i="5"/>
  <c r="AW24" i="5"/>
  <c r="AM28" i="5"/>
  <c r="AM27" i="5"/>
  <c r="AM26" i="5"/>
  <c r="AM25" i="5"/>
  <c r="AM24" i="5"/>
  <c r="AC28" i="5"/>
  <c r="AC27" i="5"/>
  <c r="AC26" i="5"/>
  <c r="AC25" i="5"/>
  <c r="AC24" i="5"/>
  <c r="S28" i="5"/>
  <c r="S27" i="5"/>
  <c r="S26" i="5"/>
  <c r="S25" i="5"/>
  <c r="S24" i="5"/>
  <c r="I25" i="5"/>
  <c r="I26" i="5"/>
  <c r="I27" i="5"/>
  <c r="I28" i="5"/>
  <c r="I24" i="5"/>
  <c r="AX21" i="5"/>
  <c r="AW21" i="5"/>
  <c r="AV21" i="5"/>
  <c r="AU21" i="5"/>
  <c r="AT21" i="5"/>
  <c r="AS21" i="5"/>
  <c r="AS28" i="5" s="1" a="1"/>
  <c r="AX20" i="5"/>
  <c r="AW20" i="5"/>
  <c r="AS27" i="5" s="1" a="1"/>
  <c r="AV20" i="5"/>
  <c r="AU20" i="5"/>
  <c r="AT20" i="5"/>
  <c r="AS20" i="5"/>
  <c r="AX19" i="5"/>
  <c r="AW19" i="5"/>
  <c r="AV19" i="5"/>
  <c r="AU19" i="5"/>
  <c r="AT19" i="5"/>
  <c r="AS19" i="5"/>
  <c r="AS26" i="5" s="1" a="1"/>
  <c r="AX18" i="5"/>
  <c r="AW18" i="5"/>
  <c r="AV18" i="5"/>
  <c r="AU18" i="5"/>
  <c r="AT18" i="5"/>
  <c r="AS18" i="5"/>
  <c r="AS25" i="5" s="1" a="1"/>
  <c r="AX17" i="5"/>
  <c r="AW17" i="5"/>
  <c r="AV17" i="5"/>
  <c r="AU17" i="5"/>
  <c r="AT17" i="5"/>
  <c r="AS17" i="5"/>
  <c r="AS24" i="5" s="1" a="1"/>
  <c r="AX16" i="5"/>
  <c r="AW16" i="5"/>
  <c r="AV16" i="5"/>
  <c r="AU16" i="5"/>
  <c r="AT16" i="5"/>
  <c r="AS16" i="5"/>
  <c r="AN21" i="5"/>
  <c r="AM21" i="5"/>
  <c r="AL21" i="5"/>
  <c r="AK21" i="5"/>
  <c r="AJ21" i="5"/>
  <c r="AI21" i="5"/>
  <c r="AI28" i="5" s="1" a="1"/>
  <c r="AN20" i="5"/>
  <c r="AM20" i="5"/>
  <c r="AL20" i="5"/>
  <c r="AK20" i="5"/>
  <c r="AJ20" i="5"/>
  <c r="AI27" i="5" s="1" a="1"/>
  <c r="AI20" i="5"/>
  <c r="AN19" i="5"/>
  <c r="AM19" i="5"/>
  <c r="AL19" i="5"/>
  <c r="AK19" i="5"/>
  <c r="AJ19" i="5"/>
  <c r="AI19" i="5"/>
  <c r="AI26" i="5" s="1" a="1"/>
  <c r="AN18" i="5"/>
  <c r="AM18" i="5"/>
  <c r="AL18" i="5"/>
  <c r="AK18" i="5"/>
  <c r="AJ18" i="5"/>
  <c r="AI25" i="5" s="1" a="1"/>
  <c r="AI18" i="5"/>
  <c r="AN17" i="5"/>
  <c r="AM17" i="5"/>
  <c r="AL17" i="5"/>
  <c r="AK17" i="5"/>
  <c r="AJ17" i="5"/>
  <c r="AI17" i="5"/>
  <c r="AI24" i="5" s="1" a="1"/>
  <c r="AN16" i="5"/>
  <c r="AM16" i="5"/>
  <c r="AL16" i="5"/>
  <c r="AK16" i="5"/>
  <c r="AJ16" i="5"/>
  <c r="AI16" i="5"/>
  <c r="Y26" i="5" a="1"/>
  <c r="AD21" i="5"/>
  <c r="AC21" i="5"/>
  <c r="AB21" i="5"/>
  <c r="AA21" i="5"/>
  <c r="Z21" i="5"/>
  <c r="Y21" i="5"/>
  <c r="Y28" i="5" s="1" a="1"/>
  <c r="AD20" i="5"/>
  <c r="AC20" i="5"/>
  <c r="AB20" i="5"/>
  <c r="AA20" i="5"/>
  <c r="Z20" i="5"/>
  <c r="Y20" i="5"/>
  <c r="Y27" i="5" s="1" a="1"/>
  <c r="AD19" i="5"/>
  <c r="AC19" i="5"/>
  <c r="AB19" i="5"/>
  <c r="AA19" i="5"/>
  <c r="Z19" i="5"/>
  <c r="Y19" i="5"/>
  <c r="AD18" i="5"/>
  <c r="AC18" i="5"/>
  <c r="AB18" i="5"/>
  <c r="AA18" i="5"/>
  <c r="Z18" i="5"/>
  <c r="Y18" i="5"/>
  <c r="Y25" i="5" s="1" a="1"/>
  <c r="AD17" i="5"/>
  <c r="AC17" i="5"/>
  <c r="AB17" i="5"/>
  <c r="AA17" i="5"/>
  <c r="Z17" i="5"/>
  <c r="Y17" i="5"/>
  <c r="Y24" i="5" s="1" a="1"/>
  <c r="AD16" i="5"/>
  <c r="AC16" i="5"/>
  <c r="AB16" i="5"/>
  <c r="AA16" i="5"/>
  <c r="Z16" i="5"/>
  <c r="Y16" i="5"/>
  <c r="O26" i="5" a="1"/>
  <c r="T21" i="5"/>
  <c r="S21" i="5"/>
  <c r="R21" i="5"/>
  <c r="Q21" i="5"/>
  <c r="P21" i="5"/>
  <c r="O21" i="5"/>
  <c r="O28" i="5" s="1" a="1"/>
  <c r="T20" i="5"/>
  <c r="S20" i="5"/>
  <c r="R20" i="5"/>
  <c r="Q20" i="5"/>
  <c r="P20" i="5"/>
  <c r="O27" i="5" s="1" a="1"/>
  <c r="O20" i="5"/>
  <c r="T19" i="5"/>
  <c r="S19" i="5"/>
  <c r="R19" i="5"/>
  <c r="Q19" i="5"/>
  <c r="P19" i="5"/>
  <c r="O19" i="5"/>
  <c r="T18" i="5"/>
  <c r="S18" i="5"/>
  <c r="R18" i="5"/>
  <c r="Q18" i="5"/>
  <c r="P18" i="5"/>
  <c r="O25" i="5" s="1" a="1"/>
  <c r="O18" i="5"/>
  <c r="T17" i="5"/>
  <c r="S17" i="5"/>
  <c r="R17" i="5"/>
  <c r="Q17" i="5"/>
  <c r="P17" i="5"/>
  <c r="O17" i="5"/>
  <c r="O24" i="5" s="1" a="1"/>
  <c r="T16" i="5"/>
  <c r="S16" i="5"/>
  <c r="R16" i="5"/>
  <c r="Q16" i="5"/>
  <c r="P16" i="5"/>
  <c r="O16" i="5"/>
  <c r="E25" i="5" a="1"/>
  <c r="E25" i="5" s="1"/>
  <c r="E26" i="5" a="1"/>
  <c r="E26" i="5" s="1"/>
  <c r="E27" i="5" a="1"/>
  <c r="E27" i="5" s="1"/>
  <c r="E28" i="5" a="1"/>
  <c r="E28" i="5" s="1"/>
  <c r="E24" i="5" a="1"/>
  <c r="E24" i="5" s="1"/>
  <c r="J21" i="5"/>
  <c r="E18" i="5"/>
  <c r="F18" i="5"/>
  <c r="G18" i="5"/>
  <c r="H18" i="5"/>
  <c r="I18" i="5"/>
  <c r="J18" i="5"/>
  <c r="E19" i="5"/>
  <c r="F19" i="5"/>
  <c r="G19" i="5"/>
  <c r="H19" i="5"/>
  <c r="I19" i="5"/>
  <c r="J19" i="5"/>
  <c r="E20" i="5"/>
  <c r="F20" i="5"/>
  <c r="G20" i="5"/>
  <c r="H20" i="5"/>
  <c r="I20" i="5"/>
  <c r="J20" i="5"/>
  <c r="E21" i="5"/>
  <c r="F21" i="5"/>
  <c r="G21" i="5"/>
  <c r="H21" i="5"/>
  <c r="I21" i="5"/>
  <c r="J17" i="5"/>
  <c r="I17" i="5"/>
  <c r="H17" i="5"/>
  <c r="G17" i="5"/>
  <c r="F17" i="5"/>
  <c r="E17" i="5"/>
  <c r="F16" i="5"/>
  <c r="G16" i="5"/>
  <c r="H16" i="5"/>
  <c r="I16" i="5"/>
  <c r="J16" i="5"/>
  <c r="E16" i="5"/>
  <c r="ET53" i="4"/>
  <c r="ES53" i="4"/>
  <c r="ER53" i="4"/>
  <c r="EQ53" i="4"/>
  <c r="EP53" i="4"/>
  <c r="EO53" i="4"/>
  <c r="ET52" i="4"/>
  <c r="ES52" i="4"/>
  <c r="ER52" i="4"/>
  <c r="EQ52" i="4"/>
  <c r="EP52" i="4"/>
  <c r="EO52" i="4"/>
  <c r="ET51" i="4"/>
  <c r="ES51" i="4"/>
  <c r="ER51" i="4"/>
  <c r="EQ51" i="4"/>
  <c r="EP51" i="4"/>
  <c r="EO51" i="4"/>
  <c r="ET50" i="4"/>
  <c r="ES50" i="4"/>
  <c r="ER50" i="4"/>
  <c r="EQ50" i="4"/>
  <c r="EP50" i="4"/>
  <c r="EO50" i="4"/>
  <c r="ET49" i="4"/>
  <c r="ES49" i="4"/>
  <c r="ER49" i="4"/>
  <c r="EQ49" i="4"/>
  <c r="EP49" i="4"/>
  <c r="EO49" i="4"/>
  <c r="ET48" i="4"/>
  <c r="ES48" i="4"/>
  <c r="ER48" i="4"/>
  <c r="EQ48" i="4"/>
  <c r="EP48" i="4"/>
  <c r="EO48" i="4"/>
  <c r="EJ53" i="4"/>
  <c r="EI53" i="4"/>
  <c r="EH53" i="4"/>
  <c r="EG53" i="4"/>
  <c r="EF53" i="4"/>
  <c r="EE53" i="4"/>
  <c r="EJ52" i="4"/>
  <c r="EI52" i="4"/>
  <c r="EH52" i="4"/>
  <c r="EG52" i="4"/>
  <c r="EF52" i="4"/>
  <c r="EE52" i="4"/>
  <c r="EJ51" i="4"/>
  <c r="EI51" i="4"/>
  <c r="EH51" i="4"/>
  <c r="EG51" i="4"/>
  <c r="EF51" i="4"/>
  <c r="EE51" i="4"/>
  <c r="EJ50" i="4"/>
  <c r="EI50" i="4"/>
  <c r="EH50" i="4"/>
  <c r="EG50" i="4"/>
  <c r="EF50" i="4"/>
  <c r="EE50" i="4"/>
  <c r="EJ49" i="4"/>
  <c r="EI49" i="4"/>
  <c r="EH49" i="4"/>
  <c r="EG49" i="4"/>
  <c r="EF49" i="4"/>
  <c r="EE49" i="4"/>
  <c r="EJ48" i="4"/>
  <c r="EI48" i="4"/>
  <c r="EH48" i="4"/>
  <c r="EG48" i="4"/>
  <c r="EF48" i="4"/>
  <c r="EE48" i="4"/>
  <c r="DZ53" i="4"/>
  <c r="DY53" i="4"/>
  <c r="DX53" i="4"/>
  <c r="DW53" i="4"/>
  <c r="DV53" i="4"/>
  <c r="DU53" i="4"/>
  <c r="DZ52" i="4"/>
  <c r="DY52" i="4"/>
  <c r="DX52" i="4"/>
  <c r="DW52" i="4"/>
  <c r="DV52" i="4"/>
  <c r="DU52" i="4"/>
  <c r="DZ51" i="4"/>
  <c r="DY51" i="4"/>
  <c r="DX51" i="4"/>
  <c r="DW51" i="4"/>
  <c r="DV51" i="4"/>
  <c r="DU51" i="4"/>
  <c r="DZ50" i="4"/>
  <c r="DY50" i="4"/>
  <c r="DX50" i="4"/>
  <c r="DW50" i="4"/>
  <c r="DV50" i="4"/>
  <c r="DU50" i="4"/>
  <c r="DZ49" i="4"/>
  <c r="DY49" i="4"/>
  <c r="DX49" i="4"/>
  <c r="DW49" i="4"/>
  <c r="DV49" i="4"/>
  <c r="DU49" i="4"/>
  <c r="DZ48" i="4"/>
  <c r="DY48" i="4"/>
  <c r="DX48" i="4"/>
  <c r="DW48" i="4"/>
  <c r="DV48" i="4"/>
  <c r="DU48" i="4"/>
  <c r="DP53" i="4"/>
  <c r="DO53" i="4"/>
  <c r="DN53" i="4"/>
  <c r="DM53" i="4"/>
  <c r="DL53" i="4"/>
  <c r="DK53" i="4"/>
  <c r="DP52" i="4"/>
  <c r="DO52" i="4"/>
  <c r="DN52" i="4"/>
  <c r="DM52" i="4"/>
  <c r="DL52" i="4"/>
  <c r="DK52" i="4"/>
  <c r="DP51" i="4"/>
  <c r="DO51" i="4"/>
  <c r="DN51" i="4"/>
  <c r="DM51" i="4"/>
  <c r="DL51" i="4"/>
  <c r="DK51" i="4"/>
  <c r="DP50" i="4"/>
  <c r="DO50" i="4"/>
  <c r="DN50" i="4"/>
  <c r="DM50" i="4"/>
  <c r="DL50" i="4"/>
  <c r="DK50" i="4"/>
  <c r="DP49" i="4"/>
  <c r="DO49" i="4"/>
  <c r="DN49" i="4"/>
  <c r="DM49" i="4"/>
  <c r="DL49" i="4"/>
  <c r="DK49" i="4"/>
  <c r="DP48" i="4"/>
  <c r="DO48" i="4"/>
  <c r="DN48" i="4"/>
  <c r="DM48" i="4"/>
  <c r="DL48" i="4"/>
  <c r="DK48" i="4"/>
  <c r="DF53" i="4"/>
  <c r="DE53" i="4"/>
  <c r="DD53" i="4"/>
  <c r="DC53" i="4"/>
  <c r="DB53" i="4"/>
  <c r="DA53" i="4"/>
  <c r="DF52" i="4"/>
  <c r="DE52" i="4"/>
  <c r="DD52" i="4"/>
  <c r="DC52" i="4"/>
  <c r="DB52" i="4"/>
  <c r="DA52" i="4"/>
  <c r="DF51" i="4"/>
  <c r="DE51" i="4"/>
  <c r="DD51" i="4"/>
  <c r="DC51" i="4"/>
  <c r="DB51" i="4"/>
  <c r="DA51" i="4"/>
  <c r="DF50" i="4"/>
  <c r="DE50" i="4"/>
  <c r="DD50" i="4"/>
  <c r="DC50" i="4"/>
  <c r="DB50" i="4"/>
  <c r="DA50" i="4"/>
  <c r="DF49" i="4"/>
  <c r="DE49" i="4"/>
  <c r="DD49" i="4"/>
  <c r="DC49" i="4"/>
  <c r="DB49" i="4"/>
  <c r="DA49" i="4"/>
  <c r="DF48" i="4"/>
  <c r="DE48" i="4"/>
  <c r="DD48" i="4"/>
  <c r="DC48" i="4"/>
  <c r="DB48" i="4"/>
  <c r="DA48" i="4"/>
  <c r="CV53" i="4"/>
  <c r="CU53" i="4"/>
  <c r="CT53" i="4"/>
  <c r="CS53" i="4"/>
  <c r="CR53" i="4"/>
  <c r="CQ53" i="4"/>
  <c r="CV52" i="4"/>
  <c r="CU52" i="4"/>
  <c r="CT52" i="4"/>
  <c r="CS52" i="4"/>
  <c r="CR52" i="4"/>
  <c r="CQ52" i="4"/>
  <c r="CV51" i="4"/>
  <c r="CU51" i="4"/>
  <c r="CT51" i="4"/>
  <c r="CS51" i="4"/>
  <c r="CR51" i="4"/>
  <c r="CQ51" i="4"/>
  <c r="CV50" i="4"/>
  <c r="CU50" i="4"/>
  <c r="CT50" i="4"/>
  <c r="CS50" i="4"/>
  <c r="CR50" i="4"/>
  <c r="CQ50" i="4"/>
  <c r="CV49" i="4"/>
  <c r="CU49" i="4"/>
  <c r="CT49" i="4"/>
  <c r="CS49" i="4"/>
  <c r="CR49" i="4"/>
  <c r="CQ49" i="4"/>
  <c r="CV48" i="4"/>
  <c r="CU48" i="4"/>
  <c r="CT48" i="4"/>
  <c r="CS48" i="4"/>
  <c r="CR48" i="4"/>
  <c r="CQ48" i="4"/>
  <c r="CL53" i="4"/>
  <c r="CK53" i="4"/>
  <c r="CJ53" i="4"/>
  <c r="CI53" i="4"/>
  <c r="CH53" i="4"/>
  <c r="CG53" i="4"/>
  <c r="CL52" i="4"/>
  <c r="CK52" i="4"/>
  <c r="CJ52" i="4"/>
  <c r="CI52" i="4"/>
  <c r="CH52" i="4"/>
  <c r="CG52" i="4"/>
  <c r="CL51" i="4"/>
  <c r="CK51" i="4"/>
  <c r="CJ51" i="4"/>
  <c r="CG58" i="4" s="1" a="1"/>
  <c r="CI51" i="4"/>
  <c r="CH51" i="4"/>
  <c r="CG51" i="4"/>
  <c r="CL50" i="4"/>
  <c r="CK50" i="4"/>
  <c r="CJ50" i="4"/>
  <c r="CI50" i="4"/>
  <c r="CH50" i="4"/>
  <c r="CG50" i="4"/>
  <c r="CL49" i="4"/>
  <c r="CK49" i="4"/>
  <c r="CJ49" i="4"/>
  <c r="CI49" i="4"/>
  <c r="CH49" i="4"/>
  <c r="CG49" i="4"/>
  <c r="CL48" i="4"/>
  <c r="CK48" i="4"/>
  <c r="CJ48" i="4"/>
  <c r="CI48" i="4"/>
  <c r="CH48" i="4"/>
  <c r="CG48" i="4"/>
  <c r="CB53" i="4"/>
  <c r="CA53" i="4"/>
  <c r="BZ53" i="4"/>
  <c r="BY53" i="4"/>
  <c r="BX53" i="4"/>
  <c r="BW53" i="4"/>
  <c r="CB52" i="4"/>
  <c r="CA52" i="4"/>
  <c r="BZ52" i="4"/>
  <c r="BY52" i="4"/>
  <c r="BX52" i="4"/>
  <c r="BW52" i="4"/>
  <c r="CB51" i="4"/>
  <c r="CA51" i="4"/>
  <c r="BZ51" i="4"/>
  <c r="BY51" i="4"/>
  <c r="BX51" i="4"/>
  <c r="BW51" i="4"/>
  <c r="CB50" i="4"/>
  <c r="CA50" i="4"/>
  <c r="BZ50" i="4"/>
  <c r="BY50" i="4"/>
  <c r="BX50" i="4"/>
  <c r="BW50" i="4"/>
  <c r="CB49" i="4"/>
  <c r="CA49" i="4"/>
  <c r="BZ49" i="4"/>
  <c r="BY49" i="4"/>
  <c r="BX49" i="4"/>
  <c r="BW49" i="4"/>
  <c r="CB48" i="4"/>
  <c r="CA48" i="4"/>
  <c r="BZ48" i="4"/>
  <c r="BY48" i="4"/>
  <c r="BX48" i="4"/>
  <c r="BW48" i="4"/>
  <c r="BR53" i="4"/>
  <c r="BQ53" i="4"/>
  <c r="BP53" i="4"/>
  <c r="BO53" i="4"/>
  <c r="BN53" i="4"/>
  <c r="BM53" i="4"/>
  <c r="BR52" i="4"/>
  <c r="BQ52" i="4"/>
  <c r="BP52" i="4"/>
  <c r="BO52" i="4"/>
  <c r="BN52" i="4"/>
  <c r="BM52" i="4"/>
  <c r="BR51" i="4"/>
  <c r="BQ51" i="4"/>
  <c r="BP51" i="4"/>
  <c r="BO51" i="4"/>
  <c r="BN51" i="4"/>
  <c r="BM51" i="4"/>
  <c r="BR50" i="4"/>
  <c r="BQ50" i="4"/>
  <c r="BP50" i="4"/>
  <c r="BO50" i="4"/>
  <c r="BN50" i="4"/>
  <c r="BM50" i="4"/>
  <c r="BR49" i="4"/>
  <c r="BQ49" i="4"/>
  <c r="BP49" i="4"/>
  <c r="BO49" i="4"/>
  <c r="BN49" i="4"/>
  <c r="BM49" i="4"/>
  <c r="BR48" i="4"/>
  <c r="BQ48" i="4"/>
  <c r="BP48" i="4"/>
  <c r="BO48" i="4"/>
  <c r="BN48" i="4"/>
  <c r="BM48" i="4"/>
  <c r="BH53" i="4"/>
  <c r="BG53" i="4"/>
  <c r="BF53" i="4"/>
  <c r="BE53" i="4"/>
  <c r="BD53" i="4"/>
  <c r="BC53" i="4"/>
  <c r="BH52" i="4"/>
  <c r="BG52" i="4"/>
  <c r="BF52" i="4"/>
  <c r="BE52" i="4"/>
  <c r="BD52" i="4"/>
  <c r="BC52" i="4"/>
  <c r="BH51" i="4"/>
  <c r="BG51" i="4"/>
  <c r="BF51" i="4"/>
  <c r="BE51" i="4"/>
  <c r="BD51" i="4"/>
  <c r="BC51" i="4"/>
  <c r="BH50" i="4"/>
  <c r="BG50" i="4"/>
  <c r="BF50" i="4"/>
  <c r="BE50" i="4"/>
  <c r="BD50" i="4"/>
  <c r="BC50" i="4"/>
  <c r="BH49" i="4"/>
  <c r="BG49" i="4"/>
  <c r="BF49" i="4"/>
  <c r="BE49" i="4"/>
  <c r="BD49" i="4"/>
  <c r="BC49" i="4"/>
  <c r="BH48" i="4"/>
  <c r="BG48" i="4"/>
  <c r="BF48" i="4"/>
  <c r="BE48" i="4"/>
  <c r="BD48" i="4"/>
  <c r="BC48" i="4"/>
  <c r="AX53" i="4"/>
  <c r="AW53" i="4"/>
  <c r="AV53" i="4"/>
  <c r="AU53" i="4"/>
  <c r="AT53" i="4"/>
  <c r="AS53" i="4"/>
  <c r="AX52" i="4"/>
  <c r="AW52" i="4"/>
  <c r="AV52" i="4"/>
  <c r="AU52" i="4"/>
  <c r="AT52" i="4"/>
  <c r="AS52" i="4"/>
  <c r="AX51" i="4"/>
  <c r="AW51" i="4"/>
  <c r="AV51" i="4"/>
  <c r="AU51" i="4"/>
  <c r="AT51" i="4"/>
  <c r="AS51" i="4"/>
  <c r="AX50" i="4"/>
  <c r="AW50" i="4"/>
  <c r="AV50" i="4"/>
  <c r="AU50" i="4"/>
  <c r="AT50" i="4"/>
  <c r="AS50" i="4"/>
  <c r="AX49" i="4"/>
  <c r="AW49" i="4"/>
  <c r="AV49" i="4"/>
  <c r="AU49" i="4"/>
  <c r="AT49" i="4"/>
  <c r="AS49" i="4"/>
  <c r="AX48" i="4"/>
  <c r="AW48" i="4"/>
  <c r="AV48" i="4"/>
  <c r="AU48" i="4"/>
  <c r="AT48" i="4"/>
  <c r="AS48" i="4"/>
  <c r="AN53" i="4"/>
  <c r="AM53" i="4"/>
  <c r="AL53" i="4"/>
  <c r="AK53" i="4"/>
  <c r="AJ53" i="4"/>
  <c r="AI53" i="4"/>
  <c r="AN52" i="4"/>
  <c r="AM52" i="4"/>
  <c r="AL52" i="4"/>
  <c r="AK52" i="4"/>
  <c r="AJ52" i="4"/>
  <c r="AI52" i="4"/>
  <c r="AN51" i="4"/>
  <c r="AM51" i="4"/>
  <c r="AL51" i="4"/>
  <c r="AK51" i="4"/>
  <c r="AJ51" i="4"/>
  <c r="AI51" i="4"/>
  <c r="AN50" i="4"/>
  <c r="AM50" i="4"/>
  <c r="AL50" i="4"/>
  <c r="AK50" i="4"/>
  <c r="AJ50" i="4"/>
  <c r="AI50" i="4"/>
  <c r="AN49" i="4"/>
  <c r="AM49" i="4"/>
  <c r="AL49" i="4"/>
  <c r="AK49" i="4"/>
  <c r="AJ49" i="4"/>
  <c r="AI49" i="4"/>
  <c r="AN48" i="4"/>
  <c r="AM48" i="4"/>
  <c r="AL48" i="4"/>
  <c r="AK48" i="4"/>
  <c r="AJ48" i="4"/>
  <c r="AI48" i="4"/>
  <c r="AD53" i="4"/>
  <c r="AC53" i="4"/>
  <c r="AB53" i="4"/>
  <c r="AA53" i="4"/>
  <c r="Z53" i="4"/>
  <c r="Y53" i="4"/>
  <c r="AD52" i="4"/>
  <c r="AC52" i="4"/>
  <c r="AB52" i="4"/>
  <c r="AA52" i="4"/>
  <c r="Z52" i="4"/>
  <c r="Y52" i="4"/>
  <c r="AD51" i="4"/>
  <c r="AC51" i="4"/>
  <c r="AB51" i="4"/>
  <c r="AA51" i="4"/>
  <c r="Z51" i="4"/>
  <c r="Y51" i="4"/>
  <c r="AD50" i="4"/>
  <c r="AC50" i="4"/>
  <c r="AB50" i="4"/>
  <c r="AA50" i="4"/>
  <c r="Z50" i="4"/>
  <c r="Y50" i="4"/>
  <c r="AC49" i="4"/>
  <c r="AB49" i="4"/>
  <c r="AA49" i="4"/>
  <c r="Z49" i="4"/>
  <c r="AD48" i="4"/>
  <c r="AC48" i="4"/>
  <c r="AB48" i="4"/>
  <c r="AA48" i="4"/>
  <c r="Z48" i="4"/>
  <c r="Y48" i="4"/>
  <c r="T53" i="4"/>
  <c r="S53" i="4"/>
  <c r="R53" i="4"/>
  <c r="Q53" i="4"/>
  <c r="P53" i="4"/>
  <c r="O53" i="4"/>
  <c r="T52" i="4"/>
  <c r="S52" i="4"/>
  <c r="R52" i="4"/>
  <c r="Q52" i="4"/>
  <c r="P52" i="4"/>
  <c r="O52" i="4"/>
  <c r="T51" i="4"/>
  <c r="S51" i="4"/>
  <c r="R51" i="4"/>
  <c r="Q51" i="4"/>
  <c r="P51" i="4"/>
  <c r="O51" i="4"/>
  <c r="T50" i="4"/>
  <c r="S50" i="4"/>
  <c r="R50" i="4"/>
  <c r="Q50" i="4"/>
  <c r="P50" i="4"/>
  <c r="O50" i="4"/>
  <c r="T49" i="4"/>
  <c r="S49" i="4"/>
  <c r="R49" i="4"/>
  <c r="Q49" i="4"/>
  <c r="P49" i="4"/>
  <c r="O49" i="4"/>
  <c r="T48" i="4"/>
  <c r="S48" i="4"/>
  <c r="R48" i="4"/>
  <c r="Q48" i="4"/>
  <c r="P48" i="4"/>
  <c r="O48" i="4"/>
  <c r="F48" i="4"/>
  <c r="G48" i="4"/>
  <c r="H48" i="4"/>
  <c r="I48" i="4"/>
  <c r="J48" i="4"/>
  <c r="E48" i="4"/>
  <c r="J53" i="4"/>
  <c r="E50" i="4"/>
  <c r="F50" i="4"/>
  <c r="G50" i="4"/>
  <c r="H50" i="4"/>
  <c r="I50" i="4"/>
  <c r="E51" i="4"/>
  <c r="F51" i="4"/>
  <c r="G51" i="4"/>
  <c r="H51" i="4"/>
  <c r="I51" i="4"/>
  <c r="J51" i="4"/>
  <c r="E52" i="4"/>
  <c r="F52" i="4"/>
  <c r="G52" i="4"/>
  <c r="H52" i="4"/>
  <c r="I52" i="4"/>
  <c r="J52" i="4"/>
  <c r="E53" i="4"/>
  <c r="F53" i="4"/>
  <c r="G53" i="4"/>
  <c r="H53" i="4"/>
  <c r="I53" i="4"/>
  <c r="J49" i="4"/>
  <c r="I49" i="4"/>
  <c r="H49" i="4"/>
  <c r="G49" i="4"/>
  <c r="F49" i="4"/>
  <c r="E49" i="4"/>
  <c r="EQ119" i="4" l="1" a="1"/>
  <c r="EQ119" i="4" s="1"/>
  <c r="EO126" i="4" a="1"/>
  <c r="EQ121" i="4" a="1"/>
  <c r="EQ121" i="4" s="1"/>
  <c r="EO104" i="4"/>
  <c r="EO109" i="4" a="1"/>
  <c r="EO106" i="4"/>
  <c r="EO103" i="4"/>
  <c r="EO110" i="4" s="1" a="1"/>
  <c r="EO105" i="4"/>
  <c r="EO112" i="4" s="1" a="1"/>
  <c r="EG119" i="4" a="1"/>
  <c r="EG119" i="4" s="1"/>
  <c r="EE126" i="4" a="1"/>
  <c r="EG121" i="4" a="1"/>
  <c r="EG121" i="4" s="1"/>
  <c r="EE103" i="4"/>
  <c r="EE110" i="4" s="1" a="1"/>
  <c r="EE105" i="4"/>
  <c r="EE112" i="4" s="1" a="1"/>
  <c r="EE104" i="4"/>
  <c r="EE106" i="4"/>
  <c r="EE109" i="4" a="1"/>
  <c r="DW119" i="4" a="1"/>
  <c r="DW119" i="4" s="1"/>
  <c r="DU126" i="4" a="1"/>
  <c r="DW121" i="4" a="1"/>
  <c r="DW121" i="4" s="1"/>
  <c r="DU106" i="4"/>
  <c r="DU103" i="4"/>
  <c r="DU110" i="4" s="1" a="1"/>
  <c r="DU104" i="4"/>
  <c r="DU109" i="4" a="1"/>
  <c r="DU105" i="4"/>
  <c r="DU112" i="4" s="1" a="1"/>
  <c r="DM119" i="4" a="1"/>
  <c r="DM119" i="4" s="1"/>
  <c r="DK126" i="4" a="1"/>
  <c r="DM121" i="4" a="1"/>
  <c r="DM121" i="4" s="1"/>
  <c r="DK104" i="4"/>
  <c r="DK106" i="4"/>
  <c r="DK109" i="4" a="1"/>
  <c r="DK103" i="4"/>
  <c r="DK110" i="4" s="1" a="1"/>
  <c r="DK105" i="4"/>
  <c r="DK112" i="4" s="1" a="1"/>
  <c r="DC119" i="4" a="1"/>
  <c r="DC119" i="4" s="1"/>
  <c r="DA126" i="4" a="1"/>
  <c r="DC121" i="4" a="1"/>
  <c r="DC121" i="4" s="1"/>
  <c r="DA106" i="4"/>
  <c r="DA104" i="4"/>
  <c r="DA103" i="4"/>
  <c r="DA110" i="4" s="1" a="1"/>
  <c r="DA109" i="4" a="1"/>
  <c r="DA105" i="4"/>
  <c r="DA112" i="4" s="1" a="1"/>
  <c r="CS119" i="4" a="1"/>
  <c r="CS119" i="4" s="1"/>
  <c r="CQ126" i="4" a="1"/>
  <c r="CS121" i="4" a="1"/>
  <c r="CS121" i="4" s="1"/>
  <c r="CQ106" i="4"/>
  <c r="CQ103" i="4"/>
  <c r="CQ110" i="4" s="1" a="1"/>
  <c r="CQ105" i="4"/>
  <c r="CQ112" i="4" s="1" a="1"/>
  <c r="CQ104" i="4"/>
  <c r="CQ109" i="4" a="1"/>
  <c r="CI119" i="4" a="1"/>
  <c r="CI119" i="4" s="1"/>
  <c r="CG126" i="4" a="1"/>
  <c r="CI121" i="4" a="1"/>
  <c r="CI121" i="4" s="1"/>
  <c r="CG104" i="4"/>
  <c r="CG109" i="4" a="1"/>
  <c r="CG103" i="4"/>
  <c r="CG110" i="4" s="1" a="1"/>
  <c r="CG105" i="4"/>
  <c r="CG112" i="4" s="1" a="1"/>
  <c r="CG106" i="4"/>
  <c r="BY119" i="4" a="1"/>
  <c r="BY119" i="4" s="1"/>
  <c r="BW126" i="4" s="1" a="1"/>
  <c r="BY121" i="4" a="1"/>
  <c r="BY121" i="4" s="1"/>
  <c r="BW128" i="4" s="1" a="1"/>
  <c r="BW109" i="4" a="1"/>
  <c r="BW104" i="4"/>
  <c r="BW103" i="4"/>
  <c r="BW110" i="4" s="1" a="1"/>
  <c r="BW105" i="4"/>
  <c r="BW112" i="4" s="1" a="1"/>
  <c r="BW113" i="4" a="1"/>
  <c r="BO119" i="4" a="1"/>
  <c r="BO119" i="4" s="1"/>
  <c r="BM126" i="4" a="1"/>
  <c r="BO121" i="4" a="1"/>
  <c r="BO121" i="4" s="1"/>
  <c r="BM106" i="4"/>
  <c r="BM104" i="4"/>
  <c r="BM109" i="4" a="1"/>
  <c r="BM103" i="4"/>
  <c r="BM110" i="4" s="1" a="1"/>
  <c r="BM105" i="4"/>
  <c r="BM112" i="4" s="1" a="1"/>
  <c r="BE119" i="4" a="1"/>
  <c r="BE119" i="4" s="1"/>
  <c r="BC126" i="4" a="1"/>
  <c r="BE121" i="4" a="1"/>
  <c r="BE121" i="4" s="1"/>
  <c r="BC104" i="4"/>
  <c r="BC109" i="4" a="1"/>
  <c r="BC103" i="4"/>
  <c r="BC110" i="4" s="1" a="1"/>
  <c r="BC105" i="4"/>
  <c r="BC112" i="4" s="1" a="1"/>
  <c r="BC106" i="4"/>
  <c r="AU119" i="4" a="1"/>
  <c r="AU119" i="4" s="1"/>
  <c r="AS126" i="4" a="1"/>
  <c r="AU121" i="4" a="1"/>
  <c r="AU121" i="4" s="1"/>
  <c r="AS104" i="4"/>
  <c r="AS109" i="4" a="1"/>
  <c r="AS106" i="4"/>
  <c r="AS103" i="4"/>
  <c r="AS110" i="4" s="1" a="1"/>
  <c r="AS105" i="4"/>
  <c r="AS112" i="4" s="1" a="1"/>
  <c r="AK119" i="4" a="1"/>
  <c r="AK119" i="4" s="1"/>
  <c r="AI126" i="4" s="1" a="1"/>
  <c r="AK121" i="4" a="1"/>
  <c r="AK121" i="4" s="1"/>
  <c r="AI104" i="4"/>
  <c r="AI106" i="4"/>
  <c r="AI103" i="4"/>
  <c r="AI110" i="4" s="1" a="1"/>
  <c r="AI105" i="4"/>
  <c r="AI112" i="4" s="1" a="1"/>
  <c r="AI109" i="4" a="1"/>
  <c r="AA119" i="4" a="1"/>
  <c r="AA119" i="4" s="1"/>
  <c r="Y126" i="4" a="1"/>
  <c r="AA121" i="4" a="1"/>
  <c r="AA121" i="4" s="1"/>
  <c r="Y104" i="4"/>
  <c r="Y106" i="4"/>
  <c r="Y109" i="4" a="1"/>
  <c r="Y103" i="4"/>
  <c r="Y110" i="4" s="1" a="1"/>
  <c r="Y105" i="4"/>
  <c r="Y112" i="4" s="1" a="1"/>
  <c r="Q119" i="4" a="1"/>
  <c r="Q119" i="4" s="1"/>
  <c r="O126" i="4" a="1"/>
  <c r="O104" i="4"/>
  <c r="O103" i="4"/>
  <c r="O110" i="4" s="1" a="1"/>
  <c r="O105" i="4"/>
  <c r="O112" i="4" s="1" a="1"/>
  <c r="O106" i="4"/>
  <c r="O109" i="4" a="1"/>
  <c r="E90" i="4" a="1"/>
  <c r="E92" i="4"/>
  <c r="I92" i="4"/>
  <c r="E93" i="4" a="1"/>
  <c r="E105" i="4"/>
  <c r="I112" i="4" s="1"/>
  <c r="E106" i="4"/>
  <c r="I109" i="4"/>
  <c r="E104" i="4"/>
  <c r="E103" i="4"/>
  <c r="E91" i="4"/>
  <c r="I91" i="4"/>
  <c r="BC90" i="4" a="1"/>
  <c r="BC90" i="4" s="1"/>
  <c r="DU89" i="4" a="1"/>
  <c r="DU89" i="4" s="1"/>
  <c r="DY89" i="4" s="1"/>
  <c r="EO91" i="4" a="1"/>
  <c r="E119" i="4"/>
  <c r="E126" i="4" s="1" a="1"/>
  <c r="E126" i="4" s="1"/>
  <c r="I126" i="4" s="1"/>
  <c r="BM90" i="4" a="1"/>
  <c r="BM90" i="4" s="1"/>
  <c r="BQ90" i="4" s="1"/>
  <c r="DA90" i="4" a="1"/>
  <c r="I89" i="4"/>
  <c r="BC91" i="4" a="1"/>
  <c r="DK92" i="4" a="1"/>
  <c r="Y56" i="4" a="1"/>
  <c r="Y60" i="4" a="1"/>
  <c r="AS58" i="4" a="1"/>
  <c r="BC58" i="4" a="1"/>
  <c r="BM56" i="4" a="1"/>
  <c r="DK58" i="4" a="1"/>
  <c r="EE56" i="4" a="1"/>
  <c r="EE56" i="4" s="1"/>
  <c r="EO57" i="4" a="1"/>
  <c r="EO57" i="4" s="1"/>
  <c r="ES57" i="4" s="1"/>
  <c r="EO58" i="4" a="1"/>
  <c r="AI93" i="4" a="1"/>
  <c r="AS90" i="4" a="1"/>
  <c r="BC92" i="4" a="1"/>
  <c r="BC92" i="4" s="1"/>
  <c r="BG92" i="4" s="1"/>
  <c r="DA89" i="4" a="1"/>
  <c r="DU91" i="4" a="1"/>
  <c r="EE90" i="4" a="1"/>
  <c r="EE90" i="4" s="1"/>
  <c r="EI90" i="4" s="1"/>
  <c r="O56" i="4" a="1"/>
  <c r="O56" i="4" s="1"/>
  <c r="Y57" i="4" a="1"/>
  <c r="Y57" i="4" s="1"/>
  <c r="AC57" i="4" s="1"/>
  <c r="BC57" i="4" a="1"/>
  <c r="CQ57" i="4" a="1"/>
  <c r="DA59" i="4" a="1"/>
  <c r="O89" i="4" a="1"/>
  <c r="Y91" i="4" a="1"/>
  <c r="Y91" i="4" s="1"/>
  <c r="AC91" i="4" s="1"/>
  <c r="AS93" i="4" a="1"/>
  <c r="BW89" i="4" a="1"/>
  <c r="DA92" i="4" a="1"/>
  <c r="DA92" i="4" s="1"/>
  <c r="DE92" i="4" s="1"/>
  <c r="DK89" i="4" a="1"/>
  <c r="DK89" i="4" s="1"/>
  <c r="DO89" i="4" s="1"/>
  <c r="EE91" i="4" a="1"/>
  <c r="I110" i="4"/>
  <c r="EO93" i="4"/>
  <c r="ES93" i="4" s="1"/>
  <c r="EO89" i="4"/>
  <c r="ES89" i="4" s="1"/>
  <c r="EO91" i="4"/>
  <c r="ES91" i="4" s="1"/>
  <c r="EO92" i="4"/>
  <c r="ES92" i="4" s="1"/>
  <c r="EO90" i="4"/>
  <c r="ES90" i="4" s="1"/>
  <c r="EE91" i="4"/>
  <c r="EI91" i="4" s="1"/>
  <c r="EE92" i="4"/>
  <c r="EI92" i="4" s="1"/>
  <c r="EE93" i="4"/>
  <c r="EI93" i="4" s="1"/>
  <c r="EE89" i="4"/>
  <c r="EI89" i="4" s="1"/>
  <c r="DU91" i="4"/>
  <c r="DY91" i="4" s="1"/>
  <c r="DU92" i="4"/>
  <c r="DY92" i="4" s="1"/>
  <c r="DU93" i="4"/>
  <c r="DY93" i="4" s="1"/>
  <c r="DU90" i="4"/>
  <c r="DY90" i="4" s="1"/>
  <c r="DK91" i="4"/>
  <c r="DO91" i="4" s="1"/>
  <c r="DK93" i="4"/>
  <c r="DO93" i="4" s="1"/>
  <c r="DK90" i="4"/>
  <c r="DO90" i="4" s="1"/>
  <c r="DA90" i="4"/>
  <c r="DE90" i="4" s="1"/>
  <c r="DA93" i="4"/>
  <c r="DE93" i="4" s="1"/>
  <c r="DA89" i="4"/>
  <c r="DE89" i="4" s="1"/>
  <c r="DA91" i="4"/>
  <c r="DE91" i="4" s="1"/>
  <c r="CQ91" i="4"/>
  <c r="CU91" i="4" s="1"/>
  <c r="CQ93" i="4"/>
  <c r="CU93" i="4" s="1"/>
  <c r="CQ89" i="4"/>
  <c r="CU89" i="4" s="1"/>
  <c r="CQ92" i="4"/>
  <c r="CU92" i="4" s="1"/>
  <c r="CQ90" i="4"/>
  <c r="CU90" i="4" s="1"/>
  <c r="CG89" i="4"/>
  <c r="CK89" i="4" s="1"/>
  <c r="CK93" i="4"/>
  <c r="CG93" i="4"/>
  <c r="CG91" i="4"/>
  <c r="CK91" i="4" s="1"/>
  <c r="CG92" i="4"/>
  <c r="CK92" i="4" s="1"/>
  <c r="CG90" i="4"/>
  <c r="CK90" i="4" s="1"/>
  <c r="BW91" i="4"/>
  <c r="CA91" i="4" s="1"/>
  <c r="BW89" i="4"/>
  <c r="CA89" i="4" s="1"/>
  <c r="BW92" i="4"/>
  <c r="CA92" i="4" s="1"/>
  <c r="BW90" i="4"/>
  <c r="CA90" i="4" s="1"/>
  <c r="BM93" i="4"/>
  <c r="BQ93" i="4" s="1"/>
  <c r="BM89" i="4"/>
  <c r="BQ89" i="4" s="1"/>
  <c r="BM91" i="4"/>
  <c r="BQ91" i="4" s="1"/>
  <c r="BM92" i="4"/>
  <c r="BQ92" i="4" s="1"/>
  <c r="BC91" i="4"/>
  <c r="BG91" i="4" s="1"/>
  <c r="BC93" i="4"/>
  <c r="BG93" i="4" s="1"/>
  <c r="BC89" i="4"/>
  <c r="BG89" i="4" s="1"/>
  <c r="AS92" i="4"/>
  <c r="AW92" i="4" s="1"/>
  <c r="AS93" i="4"/>
  <c r="AW93" i="4" s="1"/>
  <c r="AS90" i="4"/>
  <c r="AW90" i="4" s="1"/>
  <c r="AS91" i="4"/>
  <c r="AW91" i="4" s="1"/>
  <c r="AS89" i="4"/>
  <c r="AW89" i="4" s="1"/>
  <c r="AI92" i="4"/>
  <c r="AM92" i="4" s="1"/>
  <c r="AI93" i="4"/>
  <c r="AM93" i="4" s="1"/>
  <c r="AI89" i="4"/>
  <c r="AM89" i="4" s="1"/>
  <c r="AI90" i="4"/>
  <c r="AM90" i="4" s="1"/>
  <c r="AM91" i="4"/>
  <c r="AI91" i="4"/>
  <c r="Y92" i="4"/>
  <c r="AC92" i="4" s="1"/>
  <c r="Y93" i="4"/>
  <c r="AC93" i="4" s="1"/>
  <c r="Y89" i="4"/>
  <c r="AC89" i="4" s="1"/>
  <c r="Y90" i="4"/>
  <c r="AC90" i="4" s="1"/>
  <c r="O91" i="4"/>
  <c r="S91" i="4" s="1"/>
  <c r="S93" i="4"/>
  <c r="O93" i="4"/>
  <c r="O89" i="4"/>
  <c r="S89" i="4" s="1"/>
  <c r="O92" i="4"/>
  <c r="S92" i="4" s="1"/>
  <c r="O90" i="4"/>
  <c r="S90" i="4" s="1"/>
  <c r="C104" i="3"/>
  <c r="L104" i="3"/>
  <c r="L108" i="3" s="1"/>
  <c r="AJ103" i="3"/>
  <c r="AR107" i="3"/>
  <c r="BP103" i="3"/>
  <c r="CG101" i="3"/>
  <c r="DT103" i="3"/>
  <c r="DT108" i="3" s="1"/>
  <c r="C105" i="3"/>
  <c r="T106" i="3"/>
  <c r="DD106" i="3"/>
  <c r="AB103" i="3"/>
  <c r="AZ107" i="3"/>
  <c r="DD107" i="3"/>
  <c r="CV104" i="3"/>
  <c r="C106" i="3"/>
  <c r="AB104" i="3"/>
  <c r="AJ104" i="3"/>
  <c r="AR106" i="3"/>
  <c r="BH103" i="3"/>
  <c r="DU99" i="3"/>
  <c r="DU105" i="3" s="1"/>
  <c r="D106" i="3"/>
  <c r="T103" i="3"/>
  <c r="T109" i="3" s="1"/>
  <c r="AZ104" i="3"/>
  <c r="BH104" i="3"/>
  <c r="BP106" i="3"/>
  <c r="CF103" i="3"/>
  <c r="CN103" i="3"/>
  <c r="DT106" i="3"/>
  <c r="BI98" i="3"/>
  <c r="BP107" i="3"/>
  <c r="CG97" i="3"/>
  <c r="CG103" i="3" s="1"/>
  <c r="CN104" i="3"/>
  <c r="DT107" i="3"/>
  <c r="C103" i="3"/>
  <c r="CF104" i="3"/>
  <c r="CV107" i="3"/>
  <c r="C107" i="3"/>
  <c r="T105" i="3"/>
  <c r="AB106" i="3"/>
  <c r="AZ105" i="3"/>
  <c r="CG98" i="3"/>
  <c r="AR104" i="3"/>
  <c r="BH106" i="3"/>
  <c r="DL106" i="3"/>
  <c r="BX104" i="3"/>
  <c r="T104" i="3"/>
  <c r="T108" i="3" s="1"/>
  <c r="AR105" i="3"/>
  <c r="CG106" i="3"/>
  <c r="CN107" i="3"/>
  <c r="DD104" i="3"/>
  <c r="DU98" i="3"/>
  <c r="DU100" i="3"/>
  <c r="DU97" i="3"/>
  <c r="DU101" i="3"/>
  <c r="DU107" i="3" s="1"/>
  <c r="DL105" i="3"/>
  <c r="DM100" i="3"/>
  <c r="DM101" i="3"/>
  <c r="DL103" i="3"/>
  <c r="DM98" i="3"/>
  <c r="DM104" i="3" s="1"/>
  <c r="DD105" i="3"/>
  <c r="DE100" i="3"/>
  <c r="DE101" i="3"/>
  <c r="DD103" i="3"/>
  <c r="DE98" i="3"/>
  <c r="DE105" i="3" s="1"/>
  <c r="CW98" i="3"/>
  <c r="CV105" i="3"/>
  <c r="CV106" i="3"/>
  <c r="CW101" i="3"/>
  <c r="CV103" i="3"/>
  <c r="CN105" i="3"/>
  <c r="CN109" i="3" s="1"/>
  <c r="CO97" i="3"/>
  <c r="CO101" i="3"/>
  <c r="CN106" i="3"/>
  <c r="CO98" i="3"/>
  <c r="CO104" i="3" s="1"/>
  <c r="CG104" i="3"/>
  <c r="CF106" i="3"/>
  <c r="BX105" i="3"/>
  <c r="BX106" i="3"/>
  <c r="BY101" i="3"/>
  <c r="BX103" i="3"/>
  <c r="BY98" i="3"/>
  <c r="BP105" i="3"/>
  <c r="BQ100" i="3"/>
  <c r="BQ97" i="3"/>
  <c r="BQ101" i="3"/>
  <c r="BQ98" i="3"/>
  <c r="BH105" i="3"/>
  <c r="BI100" i="3"/>
  <c r="BI97" i="3"/>
  <c r="BI101" i="3"/>
  <c r="BI107" i="3" s="1"/>
  <c r="AZ106" i="3"/>
  <c r="BA97" i="3"/>
  <c r="BA103" i="3" s="1"/>
  <c r="AZ103" i="3"/>
  <c r="AS99" i="3"/>
  <c r="AS97" i="3"/>
  <c r="AS101" i="3"/>
  <c r="AS107" i="3" s="1"/>
  <c r="AR103" i="3"/>
  <c r="AJ105" i="3"/>
  <c r="AK99" i="3"/>
  <c r="AJ106" i="3"/>
  <c r="AK97" i="3"/>
  <c r="AK107" i="3" s="1"/>
  <c r="AJ107" i="3"/>
  <c r="AB105" i="3"/>
  <c r="AB109" i="3" s="1"/>
  <c r="AC97" i="3"/>
  <c r="AC105" i="3" s="1"/>
  <c r="AC101" i="3"/>
  <c r="U99" i="3"/>
  <c r="U97" i="3"/>
  <c r="U103" i="3" s="1"/>
  <c r="U101" i="3"/>
  <c r="L107" i="3"/>
  <c r="L105" i="3"/>
  <c r="L106" i="3"/>
  <c r="C109" i="3"/>
  <c r="D28" i="3"/>
  <c r="AS27" i="5"/>
  <c r="AS28" i="5"/>
  <c r="AS24" i="5"/>
  <c r="AW29" i="5" s="1"/>
  <c r="AS26" i="5"/>
  <c r="AS25" i="5"/>
  <c r="AI25" i="5"/>
  <c r="AI28" i="5"/>
  <c r="AI26" i="5"/>
  <c r="AI27" i="5"/>
  <c r="AI24" i="5"/>
  <c r="AM29" i="5" s="1"/>
  <c r="Y25" i="5"/>
  <c r="Y28" i="5"/>
  <c r="Y24" i="5"/>
  <c r="AC29" i="5" s="1"/>
  <c r="Y27" i="5"/>
  <c r="Y26" i="5"/>
  <c r="O27" i="5"/>
  <c r="O25" i="5"/>
  <c r="O28" i="5"/>
  <c r="O24" i="5"/>
  <c r="S29" i="5" s="1"/>
  <c r="O26" i="5"/>
  <c r="EO58" i="4"/>
  <c r="ES58" i="4" s="1"/>
  <c r="DE59" i="4"/>
  <c r="DA59" i="4"/>
  <c r="CQ57" i="4"/>
  <c r="CU57" i="4" s="1"/>
  <c r="CG58" i="4"/>
  <c r="CK58" i="4" s="1"/>
  <c r="BM56" i="4"/>
  <c r="BQ56" i="4" s="1"/>
  <c r="AS58" i="4"/>
  <c r="AW58" i="4" s="1"/>
  <c r="Y60" i="4"/>
  <c r="AC60" i="4" s="1"/>
  <c r="Y56" i="4"/>
  <c r="AC56" i="4" s="1"/>
  <c r="O57" i="4" a="1"/>
  <c r="O57" i="4" s="1"/>
  <c r="O58" i="4" a="1"/>
  <c r="O58" i="4" s="1"/>
  <c r="S56" i="4"/>
  <c r="ES112" i="4" l="1"/>
  <c r="EO112" i="4"/>
  <c r="EO121" i="4"/>
  <c r="EO128" i="4" s="1" a="1"/>
  <c r="EO113" i="4" a="1"/>
  <c r="EO110" i="4"/>
  <c r="ES110" i="4"/>
  <c r="EO109" i="4"/>
  <c r="ES109" i="4"/>
  <c r="EO111" i="4" a="1"/>
  <c r="EO120" i="4"/>
  <c r="EO127" i="4" s="1" a="1"/>
  <c r="EO127" i="4" s="1"/>
  <c r="ES127" i="4" s="1"/>
  <c r="EO126" i="4"/>
  <c r="ES126" i="4"/>
  <c r="EE121" i="4"/>
  <c r="EE128" i="4" s="1" a="1"/>
  <c r="EE113" i="4" a="1"/>
  <c r="EE120" i="4"/>
  <c r="EE127" i="4" s="1" a="1"/>
  <c r="EE127" i="4" s="1"/>
  <c r="EI127" i="4" s="1"/>
  <c r="EE111" i="4" a="1"/>
  <c r="EE109" i="4"/>
  <c r="EI109" i="4" s="1"/>
  <c r="EE112" i="4"/>
  <c r="EI112" i="4" s="1"/>
  <c r="EI126" i="4"/>
  <c r="EE126" i="4"/>
  <c r="EE110" i="4"/>
  <c r="EI110" i="4"/>
  <c r="DU109" i="4"/>
  <c r="DY109" i="4"/>
  <c r="DU120" i="4"/>
  <c r="DU127" i="4" s="1" a="1"/>
  <c r="DU127" i="4" s="1"/>
  <c r="DY127" i="4" s="1"/>
  <c r="DU111" i="4" a="1"/>
  <c r="DU110" i="4"/>
  <c r="DY110" i="4"/>
  <c r="DU121" i="4"/>
  <c r="DU128" i="4" s="1" a="1"/>
  <c r="DU113" i="4" a="1"/>
  <c r="DU126" i="4"/>
  <c r="DY126" i="4" s="1"/>
  <c r="DU112" i="4"/>
  <c r="DY112" i="4" s="1"/>
  <c r="DK110" i="4"/>
  <c r="DO110" i="4"/>
  <c r="DK121" i="4"/>
  <c r="DK128" i="4" s="1" a="1"/>
  <c r="DK113" i="4" a="1"/>
  <c r="DK109" i="4"/>
  <c r="DO109" i="4" s="1"/>
  <c r="DK126" i="4"/>
  <c r="DO126" i="4" s="1"/>
  <c r="DK112" i="4"/>
  <c r="DO112" i="4" s="1"/>
  <c r="DK120" i="4"/>
  <c r="DK127" i="4" s="1" a="1"/>
  <c r="DK127" i="4" s="1"/>
  <c r="DO127" i="4" s="1"/>
  <c r="DK111" i="4" a="1"/>
  <c r="DA110" i="4"/>
  <c r="DE110" i="4"/>
  <c r="DA109" i="4"/>
  <c r="DE109" i="4"/>
  <c r="DA111" i="4" a="1"/>
  <c r="DA120" i="4"/>
  <c r="DA127" i="4" s="1" a="1"/>
  <c r="DA127" i="4" s="1"/>
  <c r="DE127" i="4" s="1"/>
  <c r="DA121" i="4"/>
  <c r="DA128" i="4" s="1" a="1"/>
  <c r="DA113" i="4" a="1"/>
  <c r="DA126" i="4"/>
  <c r="DE126" i="4"/>
  <c r="DA112" i="4"/>
  <c r="DE112" i="4" s="1"/>
  <c r="CQ120" i="4"/>
  <c r="CQ127" i="4" s="1" a="1"/>
  <c r="CQ127" i="4" s="1"/>
  <c r="CU127" i="4" s="1"/>
  <c r="CQ111" i="4" a="1"/>
  <c r="CQ109" i="4"/>
  <c r="CU109" i="4" s="1"/>
  <c r="CQ110" i="4"/>
  <c r="CU110" i="4"/>
  <c r="CQ121" i="4"/>
  <c r="CQ128" i="4" s="1" a="1"/>
  <c r="CQ113" i="4" a="1"/>
  <c r="CU126" i="4"/>
  <c r="CQ126" i="4"/>
  <c r="CQ112" i="4"/>
  <c r="CU112" i="4"/>
  <c r="CG112" i="4"/>
  <c r="CK112" i="4" s="1"/>
  <c r="CG121" i="4"/>
  <c r="CG128" i="4" s="1" a="1"/>
  <c r="CG113" i="4" a="1"/>
  <c r="CG110" i="4"/>
  <c r="CK110" i="4"/>
  <c r="CG111" i="4" a="1"/>
  <c r="CG120" i="4"/>
  <c r="CG127" i="4" s="1" a="1"/>
  <c r="CG127" i="4" s="1"/>
  <c r="CK127" i="4" s="1"/>
  <c r="CG126" i="4"/>
  <c r="CK126" i="4" s="1"/>
  <c r="CG109" i="4"/>
  <c r="CK109" i="4" s="1"/>
  <c r="BW126" i="4"/>
  <c r="CA126" i="4" s="1"/>
  <c r="BW128" i="4"/>
  <c r="CA128" i="4" s="1"/>
  <c r="BW112" i="4"/>
  <c r="CA112" i="4" s="1"/>
  <c r="BW109" i="4"/>
  <c r="CA109" i="4"/>
  <c r="BW110" i="4"/>
  <c r="CA110" i="4"/>
  <c r="BW111" i="4" a="1"/>
  <c r="BW120" i="4"/>
  <c r="BW127" i="4" s="1" a="1"/>
  <c r="BW127" i="4" s="1"/>
  <c r="CA127" i="4" s="1"/>
  <c r="BW113" i="4"/>
  <c r="CA113" i="4"/>
  <c r="BM112" i="4"/>
  <c r="BQ112" i="4" s="1"/>
  <c r="BM109" i="4"/>
  <c r="BQ109" i="4"/>
  <c r="BM120" i="4"/>
  <c r="BM127" i="4" s="1" a="1"/>
  <c r="BM127" i="4" s="1"/>
  <c r="BQ127" i="4" s="1"/>
  <c r="BM111" i="4" a="1"/>
  <c r="BM121" i="4"/>
  <c r="BM128" i="4" s="1" a="1"/>
  <c r="BM113" i="4" a="1"/>
  <c r="BM110" i="4"/>
  <c r="BQ110" i="4"/>
  <c r="BM126" i="4"/>
  <c r="BQ126" i="4"/>
  <c r="BC121" i="4"/>
  <c r="BC128" i="4" s="1" a="1"/>
  <c r="BC113" i="4" a="1"/>
  <c r="BC110" i="4"/>
  <c r="BG110" i="4"/>
  <c r="BC112" i="4"/>
  <c r="BG112" i="4" s="1"/>
  <c r="BC109" i="4"/>
  <c r="BG109" i="4" s="1"/>
  <c r="BC111" i="4" a="1"/>
  <c r="BC120" i="4"/>
  <c r="BC127" i="4" s="1" a="1"/>
  <c r="BC127" i="4" s="1"/>
  <c r="BG127" i="4" s="1"/>
  <c r="BC126" i="4"/>
  <c r="BG126" i="4" s="1"/>
  <c r="AS112" i="4"/>
  <c r="AW112" i="4"/>
  <c r="AS121" i="4"/>
  <c r="AS128" i="4" s="1" a="1"/>
  <c r="AS113" i="4" a="1"/>
  <c r="AS109" i="4"/>
  <c r="AW109" i="4"/>
  <c r="AS126" i="4"/>
  <c r="AW126" i="4" s="1"/>
  <c r="AS110" i="4"/>
  <c r="AW110" i="4"/>
  <c r="AS120" i="4"/>
  <c r="AS127" i="4" s="1" a="1"/>
  <c r="AS127" i="4" s="1"/>
  <c r="AW127" i="4" s="1"/>
  <c r="AS111" i="4" a="1"/>
  <c r="AI126" i="4"/>
  <c r="AM126" i="4" s="1"/>
  <c r="AI109" i="4"/>
  <c r="AM109" i="4" s="1"/>
  <c r="AI110" i="4"/>
  <c r="AM110" i="4"/>
  <c r="AI112" i="4"/>
  <c r="AM112" i="4"/>
  <c r="AI121" i="4"/>
  <c r="AI128" i="4" s="1" a="1"/>
  <c r="AI113" i="4" a="1"/>
  <c r="AI111" i="4" a="1"/>
  <c r="AI120" i="4"/>
  <c r="AI127" i="4" s="1" a="1"/>
  <c r="AI127" i="4" s="1"/>
  <c r="AM127" i="4" s="1"/>
  <c r="Y126" i="4"/>
  <c r="AC126" i="4"/>
  <c r="Y112" i="4"/>
  <c r="AC112" i="4" s="1"/>
  <c r="Y110" i="4"/>
  <c r="AC110" i="4"/>
  <c r="Y109" i="4"/>
  <c r="AC109" i="4"/>
  <c r="Y121" i="4"/>
  <c r="Y128" i="4" s="1" a="1"/>
  <c r="Y113" i="4" a="1"/>
  <c r="Y120" i="4"/>
  <c r="Y127" i="4" s="1" a="1"/>
  <c r="Y127" i="4" s="1"/>
  <c r="AC127" i="4" s="1"/>
  <c r="Y111" i="4" a="1"/>
  <c r="O109" i="4"/>
  <c r="S109" i="4" s="1"/>
  <c r="O121" i="4"/>
  <c r="O128" i="4" s="1" a="1"/>
  <c r="O113" i="4" a="1"/>
  <c r="O110" i="4"/>
  <c r="S110" i="4"/>
  <c r="O126" i="4"/>
  <c r="S126" i="4" s="1"/>
  <c r="O112" i="4"/>
  <c r="S112" i="4" s="1"/>
  <c r="O111" i="4" a="1"/>
  <c r="O120" i="4"/>
  <c r="O127" i="4" s="1" a="1"/>
  <c r="O127" i="4" s="1"/>
  <c r="S127" i="4" s="1"/>
  <c r="BG58" i="4"/>
  <c r="DK92" i="4"/>
  <c r="DO92" i="4" s="1"/>
  <c r="DO94" i="4" s="1"/>
  <c r="BC57" i="4"/>
  <c r="BG57" i="4" s="1"/>
  <c r="BG90" i="4"/>
  <c r="BG94" i="4" s="1"/>
  <c r="E120" i="4"/>
  <c r="E127" i="4" s="1" a="1"/>
  <c r="E127" i="4" s="1"/>
  <c r="I127" i="4" s="1"/>
  <c r="I111" i="4"/>
  <c r="EI94" i="4"/>
  <c r="E93" i="4"/>
  <c r="I93" i="4"/>
  <c r="DK58" i="4"/>
  <c r="DO58" i="4" s="1"/>
  <c r="EI56" i="4"/>
  <c r="BC58" i="4"/>
  <c r="E121" i="4"/>
  <c r="E128" i="4" s="1" a="1"/>
  <c r="I113" i="4"/>
  <c r="E90" i="4"/>
  <c r="I90" i="4" s="1"/>
  <c r="CK94" i="4"/>
  <c r="AW94" i="4"/>
  <c r="AC94" i="4"/>
  <c r="ES94" i="4"/>
  <c r="DY94" i="4"/>
  <c r="DE94" i="4"/>
  <c r="CU94" i="4"/>
  <c r="CA94" i="4"/>
  <c r="BQ94" i="4"/>
  <c r="AM94" i="4"/>
  <c r="S94" i="4"/>
  <c r="CF109" i="3"/>
  <c r="C108" i="3"/>
  <c r="C111" i="3" s="1"/>
  <c r="AK105" i="3"/>
  <c r="U107" i="3"/>
  <c r="AJ109" i="3"/>
  <c r="BQ104" i="3"/>
  <c r="CG107" i="3"/>
  <c r="DU103" i="3"/>
  <c r="BH109" i="3"/>
  <c r="DE106" i="3"/>
  <c r="CG105" i="3"/>
  <c r="BP109" i="3"/>
  <c r="DT109" i="3"/>
  <c r="DT111" i="3" s="1"/>
  <c r="L109" i="3"/>
  <c r="CW104" i="3"/>
  <c r="BY104" i="3"/>
  <c r="AC107" i="3"/>
  <c r="DU106" i="3"/>
  <c r="DU104" i="3"/>
  <c r="DL109" i="3"/>
  <c r="DL108" i="3"/>
  <c r="DM107" i="3"/>
  <c r="DM106" i="3"/>
  <c r="DM105" i="3"/>
  <c r="DM103" i="3"/>
  <c r="DE104" i="3"/>
  <c r="DD109" i="3"/>
  <c r="DD108" i="3"/>
  <c r="DE107" i="3"/>
  <c r="DE103" i="3"/>
  <c r="CW103" i="3"/>
  <c r="CW105" i="3"/>
  <c r="CV109" i="3"/>
  <c r="CV108" i="3"/>
  <c r="CW107" i="3"/>
  <c r="CW106" i="3"/>
  <c r="CO107" i="3"/>
  <c r="CO103" i="3"/>
  <c r="CO106" i="3"/>
  <c r="CO105" i="3"/>
  <c r="CN108" i="3"/>
  <c r="CN111" i="3" s="1"/>
  <c r="CF108" i="3"/>
  <c r="CF111" i="3" s="1"/>
  <c r="BX108" i="3"/>
  <c r="BX109" i="3"/>
  <c r="BY106" i="3"/>
  <c r="BY105" i="3"/>
  <c r="BY107" i="3"/>
  <c r="BY103" i="3"/>
  <c r="BQ107" i="3"/>
  <c r="BQ103" i="3"/>
  <c r="BQ106" i="3"/>
  <c r="BQ105" i="3"/>
  <c r="BP108" i="3"/>
  <c r="BI103" i="3"/>
  <c r="BI104" i="3"/>
  <c r="BI106" i="3"/>
  <c r="BI105" i="3"/>
  <c r="BH108" i="3"/>
  <c r="AZ109" i="3"/>
  <c r="AZ108" i="3"/>
  <c r="BA107" i="3"/>
  <c r="BA106" i="3"/>
  <c r="BA105" i="3"/>
  <c r="BA104" i="3"/>
  <c r="AR109" i="3"/>
  <c r="AR108" i="3"/>
  <c r="AS103" i="3"/>
  <c r="AS105" i="3"/>
  <c r="AS106" i="3"/>
  <c r="AS104" i="3"/>
  <c r="AK103" i="3"/>
  <c r="AK104" i="3"/>
  <c r="AJ108" i="3"/>
  <c r="AJ111" i="3" s="1"/>
  <c r="AK106" i="3"/>
  <c r="AC106" i="3"/>
  <c r="AB108" i="3"/>
  <c r="AB111" i="3" s="1"/>
  <c r="AC103" i="3"/>
  <c r="AC104" i="3"/>
  <c r="U105" i="3"/>
  <c r="U106" i="3"/>
  <c r="U104" i="3"/>
  <c r="T111" i="3"/>
  <c r="M107" i="3"/>
  <c r="M103" i="3"/>
  <c r="M104" i="3"/>
  <c r="M106" i="3"/>
  <c r="M105" i="3"/>
  <c r="L111" i="3"/>
  <c r="I29" i="5"/>
  <c r="S57" i="4"/>
  <c r="S58" i="4"/>
  <c r="Y76" i="3"/>
  <c r="Y61" i="3"/>
  <c r="Z60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60" i="3"/>
  <c r="BJ4" i="1"/>
  <c r="BK19" i="1"/>
  <c r="BG26" i="1" s="1" a="1"/>
  <c r="BG26" i="1" s="1"/>
  <c r="BJ19" i="1"/>
  <c r="BI19" i="1"/>
  <c r="BH19" i="1"/>
  <c r="BG19" i="1"/>
  <c r="BK18" i="1"/>
  <c r="BJ18" i="1"/>
  <c r="BI18" i="1"/>
  <c r="BH18" i="1"/>
  <c r="BG18" i="1"/>
  <c r="BK17" i="1"/>
  <c r="BJ17" i="1"/>
  <c r="BI17" i="1"/>
  <c r="BH17" i="1"/>
  <c r="BG17" i="1"/>
  <c r="BG24" i="1" s="1" a="1"/>
  <c r="BG24" i="1" s="1"/>
  <c r="BK16" i="1"/>
  <c r="BJ16" i="1"/>
  <c r="BI16" i="1"/>
  <c r="BH16" i="1"/>
  <c r="BG16" i="1"/>
  <c r="BK15" i="1"/>
  <c r="BJ15" i="1"/>
  <c r="BI15" i="1"/>
  <c r="BH15" i="1"/>
  <c r="BG15" i="1"/>
  <c r="BG22" i="1" s="1" a="1"/>
  <c r="BG22" i="1" s="1"/>
  <c r="BJ14" i="1"/>
  <c r="BH14" i="1"/>
  <c r="BG14" i="1"/>
  <c r="BK13" i="1"/>
  <c r="BK14" i="1" s="1"/>
  <c r="BJ13" i="1"/>
  <c r="BI13" i="1"/>
  <c r="BI14" i="1" s="1"/>
  <c r="BH13" i="1"/>
  <c r="BG25" i="1" s="1" a="1"/>
  <c r="BG25" i="1" s="1"/>
  <c r="BG13" i="1"/>
  <c r="BC19" i="1"/>
  <c r="BB19" i="1"/>
  <c r="BA19" i="1"/>
  <c r="AZ19" i="1"/>
  <c r="AY19" i="1"/>
  <c r="BC18" i="1"/>
  <c r="BB18" i="1"/>
  <c r="BA18" i="1"/>
  <c r="AZ18" i="1"/>
  <c r="AY18" i="1"/>
  <c r="BC17" i="1"/>
  <c r="BB17" i="1"/>
  <c r="BA17" i="1"/>
  <c r="AZ17" i="1"/>
  <c r="AY17" i="1"/>
  <c r="BC16" i="1"/>
  <c r="BB16" i="1"/>
  <c r="BA16" i="1"/>
  <c r="AZ16" i="1"/>
  <c r="AY16" i="1"/>
  <c r="BC15" i="1"/>
  <c r="BB15" i="1"/>
  <c r="BA15" i="1"/>
  <c r="AZ15" i="1"/>
  <c r="AY15" i="1"/>
  <c r="AY22" i="1" s="1" a="1"/>
  <c r="AY22" i="1" s="1"/>
  <c r="BC14" i="1"/>
  <c r="AZ14" i="1"/>
  <c r="AY14" i="1"/>
  <c r="BC13" i="1"/>
  <c r="BB13" i="1"/>
  <c r="BB14" i="1" s="1"/>
  <c r="BA13" i="1"/>
  <c r="BA14" i="1" s="1"/>
  <c r="AZ13" i="1"/>
  <c r="AY13" i="1"/>
  <c r="AU19" i="1"/>
  <c r="AT19" i="1"/>
  <c r="AS19" i="1"/>
  <c r="AR19" i="1"/>
  <c r="AQ19" i="1"/>
  <c r="AU18" i="1"/>
  <c r="AT18" i="1"/>
  <c r="AS18" i="1"/>
  <c r="AR18" i="1"/>
  <c r="AQ18" i="1"/>
  <c r="AU17" i="1"/>
  <c r="AT17" i="1"/>
  <c r="AS17" i="1"/>
  <c r="AR17" i="1"/>
  <c r="AQ17" i="1"/>
  <c r="AU16" i="1"/>
  <c r="AT16" i="1"/>
  <c r="AS16" i="1"/>
  <c r="AR16" i="1"/>
  <c r="AQ16" i="1"/>
  <c r="AU15" i="1"/>
  <c r="AT15" i="1"/>
  <c r="AS15" i="1"/>
  <c r="AR15" i="1"/>
  <c r="AQ15" i="1"/>
  <c r="AT14" i="1"/>
  <c r="AS14" i="1"/>
  <c r="AR14" i="1"/>
  <c r="AQ14" i="1"/>
  <c r="AU13" i="1"/>
  <c r="AU14" i="1" s="1"/>
  <c r="AT13" i="1"/>
  <c r="AS13" i="1"/>
  <c r="AR13" i="1"/>
  <c r="AQ13" i="1"/>
  <c r="S22" i="1" a="1"/>
  <c r="S22" i="1" s="1"/>
  <c r="S24" i="1" a="1"/>
  <c r="S24" i="1" s="1"/>
  <c r="S26" i="1" a="1"/>
  <c r="S26" i="1" s="1"/>
  <c r="S19" i="1"/>
  <c r="U18" i="1"/>
  <c r="S15" i="1"/>
  <c r="AI34" i="1"/>
  <c r="AI36" i="1" s="1"/>
  <c r="AI33" i="1"/>
  <c r="AA34" i="1"/>
  <c r="AA36" i="1" s="1"/>
  <c r="AA33" i="1"/>
  <c r="K34" i="1"/>
  <c r="K36" i="1" s="1"/>
  <c r="K33" i="1"/>
  <c r="C36" i="1"/>
  <c r="C33" i="1"/>
  <c r="AM15" i="1"/>
  <c r="AM13" i="1"/>
  <c r="AM14" i="1"/>
  <c r="AL15" i="1"/>
  <c r="AK15" i="1"/>
  <c r="AJ15" i="1"/>
  <c r="AI15" i="1"/>
  <c r="AK19" i="1"/>
  <c r="AK18" i="1"/>
  <c r="AK17" i="1"/>
  <c r="AK16" i="1"/>
  <c r="AB15" i="1"/>
  <c r="AM19" i="1"/>
  <c r="AL19" i="1"/>
  <c r="AJ19" i="1"/>
  <c r="AI19" i="1"/>
  <c r="AM18" i="1"/>
  <c r="AL18" i="1"/>
  <c r="AJ18" i="1"/>
  <c r="AI18" i="1"/>
  <c r="AM17" i="1"/>
  <c r="AL17" i="1"/>
  <c r="AJ17" i="1"/>
  <c r="AI17" i="1"/>
  <c r="AM16" i="1"/>
  <c r="AL16" i="1"/>
  <c r="AJ16" i="1"/>
  <c r="AI16" i="1"/>
  <c r="AL14" i="1"/>
  <c r="AI14" i="1"/>
  <c r="AL13" i="1"/>
  <c r="AK13" i="1"/>
  <c r="AK14" i="1" s="1"/>
  <c r="AJ13" i="1"/>
  <c r="AI13" i="1"/>
  <c r="AE19" i="1"/>
  <c r="AD19" i="1"/>
  <c r="AC19" i="1"/>
  <c r="AB19" i="1"/>
  <c r="AA19" i="1"/>
  <c r="AE18" i="1"/>
  <c r="AD18" i="1"/>
  <c r="AC18" i="1"/>
  <c r="AB18" i="1"/>
  <c r="AA18" i="1"/>
  <c r="AE17" i="1"/>
  <c r="AD17" i="1"/>
  <c r="AC17" i="1"/>
  <c r="AB17" i="1"/>
  <c r="AA17" i="1"/>
  <c r="AE16" i="1"/>
  <c r="AD16" i="1"/>
  <c r="AC16" i="1"/>
  <c r="AB16" i="1"/>
  <c r="AA16" i="1"/>
  <c r="AE15" i="1"/>
  <c r="AD15" i="1"/>
  <c r="AC15" i="1"/>
  <c r="AA15" i="1"/>
  <c r="AE14" i="1"/>
  <c r="AA14" i="1"/>
  <c r="AE13" i="1"/>
  <c r="AD13" i="1"/>
  <c r="AD14" i="1" s="1"/>
  <c r="AC13" i="1"/>
  <c r="AC14" i="1" s="1"/>
  <c r="AB13" i="1"/>
  <c r="AA13" i="1"/>
  <c r="W19" i="1"/>
  <c r="V19" i="1"/>
  <c r="U19" i="1"/>
  <c r="T19" i="1"/>
  <c r="W18" i="1"/>
  <c r="V18" i="1"/>
  <c r="T18" i="1"/>
  <c r="S18" i="1"/>
  <c r="W17" i="1"/>
  <c r="V17" i="1"/>
  <c r="U17" i="1"/>
  <c r="T17" i="1"/>
  <c r="S17" i="1"/>
  <c r="W16" i="1"/>
  <c r="V16" i="1"/>
  <c r="U16" i="1"/>
  <c r="T16" i="1"/>
  <c r="S16" i="1"/>
  <c r="W15" i="1"/>
  <c r="V15" i="1"/>
  <c r="U15" i="1"/>
  <c r="T15" i="1"/>
  <c r="S14" i="1"/>
  <c r="W13" i="1"/>
  <c r="W14" i="1" s="1"/>
  <c r="V13" i="1"/>
  <c r="V14" i="1" s="1"/>
  <c r="U13" i="1"/>
  <c r="U14" i="1" s="1"/>
  <c r="T13" i="1"/>
  <c r="S13" i="1"/>
  <c r="G18" i="1"/>
  <c r="F17" i="1"/>
  <c r="C24" i="1" s="1" a="1"/>
  <c r="C24" i="1" s="1"/>
  <c r="D24" i="1" s="1"/>
  <c r="N17" i="1"/>
  <c r="O17" i="1"/>
  <c r="O19" i="1"/>
  <c r="N19" i="1"/>
  <c r="M19" i="1"/>
  <c r="L19" i="1"/>
  <c r="K19" i="1"/>
  <c r="O18" i="1"/>
  <c r="N18" i="1"/>
  <c r="M18" i="1"/>
  <c r="L18" i="1"/>
  <c r="K18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O13" i="1"/>
  <c r="N13" i="1"/>
  <c r="M13" i="1"/>
  <c r="M14" i="1" s="1"/>
  <c r="L13" i="1"/>
  <c r="L14" i="1" s="1"/>
  <c r="K13" i="1"/>
  <c r="D23" i="1"/>
  <c r="D22" i="1"/>
  <c r="C23" i="1" a="1"/>
  <c r="C23" i="1" s="1"/>
  <c r="C22" i="1" a="1"/>
  <c r="C22" i="1" s="1"/>
  <c r="D17" i="1"/>
  <c r="G19" i="1"/>
  <c r="F19" i="1"/>
  <c r="E19" i="1"/>
  <c r="D19" i="1"/>
  <c r="C19" i="1"/>
  <c r="F18" i="1"/>
  <c r="E18" i="1"/>
  <c r="D18" i="1"/>
  <c r="C18" i="1"/>
  <c r="G17" i="1"/>
  <c r="E17" i="1"/>
  <c r="C17" i="1"/>
  <c r="G16" i="1"/>
  <c r="F16" i="1"/>
  <c r="E16" i="1"/>
  <c r="D16" i="1"/>
  <c r="C16" i="1"/>
  <c r="G15" i="1"/>
  <c r="F15" i="1"/>
  <c r="E15" i="1"/>
  <c r="D15" i="1"/>
  <c r="C15" i="1"/>
  <c r="G13" i="1"/>
  <c r="G14" i="1" s="1"/>
  <c r="F13" i="1"/>
  <c r="E13" i="1"/>
  <c r="E14" i="1" s="1"/>
  <c r="D13" i="1"/>
  <c r="D14" i="1" s="1"/>
  <c r="C13" i="1"/>
  <c r="C14" i="1" s="1"/>
  <c r="T34" i="3"/>
  <c r="F14" i="1"/>
  <c r="BZ40" i="3"/>
  <c r="DX40" i="3"/>
  <c r="DW40" i="3"/>
  <c r="DV40" i="3"/>
  <c r="DU40" i="3"/>
  <c r="DT40" i="3"/>
  <c r="DP40" i="3"/>
  <c r="DO40" i="3"/>
  <c r="DN40" i="3"/>
  <c r="DM40" i="3"/>
  <c r="DL40" i="3"/>
  <c r="DH40" i="3"/>
  <c r="DG40" i="3"/>
  <c r="DF40" i="3"/>
  <c r="DE40" i="3"/>
  <c r="DD40" i="3"/>
  <c r="CZ40" i="3"/>
  <c r="CY40" i="3"/>
  <c r="CX40" i="3"/>
  <c r="CW40" i="3"/>
  <c r="CV40" i="3"/>
  <c r="DX39" i="3"/>
  <c r="DW39" i="3"/>
  <c r="DV39" i="3"/>
  <c r="DU39" i="3"/>
  <c r="DT39" i="3"/>
  <c r="DP39" i="3"/>
  <c r="DO39" i="3"/>
  <c r="DN39" i="3"/>
  <c r="DM39" i="3"/>
  <c r="DL39" i="3"/>
  <c r="DH39" i="3"/>
  <c r="DG39" i="3"/>
  <c r="DF39" i="3"/>
  <c r="DE39" i="3"/>
  <c r="DD39" i="3"/>
  <c r="CZ39" i="3"/>
  <c r="CY39" i="3"/>
  <c r="CX39" i="3"/>
  <c r="CW39" i="3"/>
  <c r="CV39" i="3"/>
  <c r="DX38" i="3"/>
  <c r="DW38" i="3"/>
  <c r="DV38" i="3"/>
  <c r="DU38" i="3"/>
  <c r="DT38" i="3"/>
  <c r="DP38" i="3"/>
  <c r="DO38" i="3"/>
  <c r="DN38" i="3"/>
  <c r="DM38" i="3"/>
  <c r="DL38" i="3"/>
  <c r="DH38" i="3"/>
  <c r="DG38" i="3"/>
  <c r="DF38" i="3"/>
  <c r="DE38" i="3"/>
  <c r="DD38" i="3"/>
  <c r="CZ38" i="3"/>
  <c r="CY38" i="3"/>
  <c r="CX38" i="3"/>
  <c r="CW38" i="3"/>
  <c r="CV38" i="3"/>
  <c r="DX37" i="3"/>
  <c r="DW37" i="3"/>
  <c r="DV37" i="3"/>
  <c r="DU37" i="3"/>
  <c r="DT37" i="3"/>
  <c r="DP37" i="3"/>
  <c r="DO37" i="3"/>
  <c r="DN37" i="3"/>
  <c r="DM37" i="3"/>
  <c r="DL37" i="3"/>
  <c r="DH37" i="3"/>
  <c r="DG37" i="3"/>
  <c r="DF37" i="3"/>
  <c r="DE37" i="3"/>
  <c r="DD37" i="3"/>
  <c r="CZ37" i="3"/>
  <c r="CY37" i="3"/>
  <c r="CX37" i="3"/>
  <c r="CW37" i="3"/>
  <c r="CV37" i="3"/>
  <c r="DX36" i="3"/>
  <c r="DW36" i="3"/>
  <c r="DV36" i="3"/>
  <c r="DU36" i="3"/>
  <c r="DT36" i="3"/>
  <c r="DP36" i="3"/>
  <c r="DO36" i="3"/>
  <c r="DN36" i="3"/>
  <c r="DM36" i="3"/>
  <c r="DL36" i="3"/>
  <c r="DH36" i="3"/>
  <c r="DG36" i="3"/>
  <c r="DF36" i="3"/>
  <c r="DE36" i="3"/>
  <c r="DD36" i="3"/>
  <c r="CZ36" i="3"/>
  <c r="CY36" i="3"/>
  <c r="CX36" i="3"/>
  <c r="CW36" i="3"/>
  <c r="CV36" i="3"/>
  <c r="DX34" i="3"/>
  <c r="DX35" i="3" s="1"/>
  <c r="DW34" i="3"/>
  <c r="DW35" i="3" s="1"/>
  <c r="DV34" i="3"/>
  <c r="DV35" i="3" s="1"/>
  <c r="DU34" i="3"/>
  <c r="DU35" i="3" s="1"/>
  <c r="DT34" i="3"/>
  <c r="DT35" i="3" s="1"/>
  <c r="DP34" i="3"/>
  <c r="DP35" i="3" s="1"/>
  <c r="DO34" i="3"/>
  <c r="DO35" i="3" s="1"/>
  <c r="DN34" i="3"/>
  <c r="DN35" i="3" s="1"/>
  <c r="DM34" i="3"/>
  <c r="DM35" i="3" s="1"/>
  <c r="DL34" i="3"/>
  <c r="DL35" i="3" s="1"/>
  <c r="DH34" i="3"/>
  <c r="DH35" i="3" s="1"/>
  <c r="DG34" i="3"/>
  <c r="DG35" i="3" s="1"/>
  <c r="DF34" i="3"/>
  <c r="DF35" i="3" s="1"/>
  <c r="DE34" i="3"/>
  <c r="DE35" i="3" s="1"/>
  <c r="DD34" i="3"/>
  <c r="CZ34" i="3"/>
  <c r="CZ35" i="3" s="1"/>
  <c r="CY34" i="3"/>
  <c r="CY35" i="3" s="1"/>
  <c r="CX34" i="3"/>
  <c r="CX35" i="3" s="1"/>
  <c r="CW34" i="3"/>
  <c r="CW35" i="3" s="1"/>
  <c r="CV34" i="3"/>
  <c r="CV35" i="3" s="1"/>
  <c r="CR40" i="3"/>
  <c r="CQ40" i="3"/>
  <c r="CP40" i="3"/>
  <c r="CO40" i="3"/>
  <c r="CN40" i="3"/>
  <c r="CJ40" i="3"/>
  <c r="CI40" i="3"/>
  <c r="CH40" i="3"/>
  <c r="CG40" i="3"/>
  <c r="CF40" i="3"/>
  <c r="CB40" i="3"/>
  <c r="CA40" i="3"/>
  <c r="BY40" i="3"/>
  <c r="BX40" i="3"/>
  <c r="BT40" i="3"/>
  <c r="BS40" i="3"/>
  <c r="BR40" i="3"/>
  <c r="BQ40" i="3"/>
  <c r="BP40" i="3"/>
  <c r="BL40" i="3"/>
  <c r="BK40" i="3"/>
  <c r="BJ40" i="3"/>
  <c r="BI40" i="3"/>
  <c r="BH40" i="3"/>
  <c r="BD40" i="3"/>
  <c r="BC40" i="3"/>
  <c r="BB40" i="3"/>
  <c r="BA40" i="3"/>
  <c r="AZ40" i="3"/>
  <c r="CR39" i="3"/>
  <c r="CQ39" i="3"/>
  <c r="CP39" i="3"/>
  <c r="CO39" i="3"/>
  <c r="CN39" i="3"/>
  <c r="CJ39" i="3"/>
  <c r="CI39" i="3"/>
  <c r="CH39" i="3"/>
  <c r="CG39" i="3"/>
  <c r="CF39" i="3"/>
  <c r="CB39" i="3"/>
  <c r="CA39" i="3"/>
  <c r="BZ39" i="3"/>
  <c r="BY39" i="3"/>
  <c r="BX39" i="3"/>
  <c r="BT39" i="3"/>
  <c r="BS39" i="3"/>
  <c r="BR39" i="3"/>
  <c r="BQ39" i="3"/>
  <c r="BP39" i="3"/>
  <c r="BL39" i="3"/>
  <c r="BK39" i="3"/>
  <c r="BJ39" i="3"/>
  <c r="BI39" i="3"/>
  <c r="BH39" i="3"/>
  <c r="BD39" i="3"/>
  <c r="BC39" i="3"/>
  <c r="BB39" i="3"/>
  <c r="BA39" i="3"/>
  <c r="AZ39" i="3"/>
  <c r="CR38" i="3"/>
  <c r="CQ38" i="3"/>
  <c r="CP38" i="3"/>
  <c r="CO38" i="3"/>
  <c r="CN38" i="3"/>
  <c r="CJ38" i="3"/>
  <c r="CI38" i="3"/>
  <c r="CH38" i="3"/>
  <c r="CG38" i="3"/>
  <c r="CF38" i="3"/>
  <c r="CB38" i="3"/>
  <c r="CA38" i="3"/>
  <c r="BZ38" i="3"/>
  <c r="BY38" i="3"/>
  <c r="BX38" i="3"/>
  <c r="BT38" i="3"/>
  <c r="BS38" i="3"/>
  <c r="BR38" i="3"/>
  <c r="BQ38" i="3"/>
  <c r="BP38" i="3"/>
  <c r="BL38" i="3"/>
  <c r="BK38" i="3"/>
  <c r="BJ38" i="3"/>
  <c r="BI38" i="3"/>
  <c r="BH38" i="3"/>
  <c r="BD38" i="3"/>
  <c r="BC38" i="3"/>
  <c r="BB38" i="3"/>
  <c r="BA38" i="3"/>
  <c r="AZ38" i="3"/>
  <c r="CR37" i="3"/>
  <c r="CQ37" i="3"/>
  <c r="CP37" i="3"/>
  <c r="CO37" i="3"/>
  <c r="CN37" i="3"/>
  <c r="CJ37" i="3"/>
  <c r="CI37" i="3"/>
  <c r="CH37" i="3"/>
  <c r="CG37" i="3"/>
  <c r="CF37" i="3"/>
  <c r="CB37" i="3"/>
  <c r="CA37" i="3"/>
  <c r="BZ37" i="3"/>
  <c r="BY37" i="3"/>
  <c r="BX37" i="3"/>
  <c r="BT37" i="3"/>
  <c r="BS37" i="3"/>
  <c r="BR37" i="3"/>
  <c r="BQ37" i="3"/>
  <c r="BP37" i="3"/>
  <c r="BL37" i="3"/>
  <c r="BK37" i="3"/>
  <c r="BJ37" i="3"/>
  <c r="BI37" i="3"/>
  <c r="BH37" i="3"/>
  <c r="BD37" i="3"/>
  <c r="BC37" i="3"/>
  <c r="BB37" i="3"/>
  <c r="BA37" i="3"/>
  <c r="AZ37" i="3"/>
  <c r="CR36" i="3"/>
  <c r="CQ36" i="3"/>
  <c r="CP36" i="3"/>
  <c r="CO36" i="3"/>
  <c r="CN36" i="3"/>
  <c r="CJ36" i="3"/>
  <c r="CI36" i="3"/>
  <c r="CH36" i="3"/>
  <c r="CG36" i="3"/>
  <c r="CF36" i="3"/>
  <c r="CB36" i="3"/>
  <c r="CA36" i="3"/>
  <c r="BZ36" i="3"/>
  <c r="BY36" i="3"/>
  <c r="BX36" i="3"/>
  <c r="BT36" i="3"/>
  <c r="BS36" i="3"/>
  <c r="BR36" i="3"/>
  <c r="BQ36" i="3"/>
  <c r="BP36" i="3"/>
  <c r="BL36" i="3"/>
  <c r="BK36" i="3"/>
  <c r="BJ36" i="3"/>
  <c r="BI36" i="3"/>
  <c r="BH36" i="3"/>
  <c r="BD36" i="3"/>
  <c r="BC36" i="3"/>
  <c r="BB36" i="3"/>
  <c r="BA36" i="3"/>
  <c r="AZ36" i="3"/>
  <c r="CR34" i="3"/>
  <c r="CR35" i="3" s="1"/>
  <c r="CQ34" i="3"/>
  <c r="CQ35" i="3" s="1"/>
  <c r="CP34" i="3"/>
  <c r="CP35" i="3" s="1"/>
  <c r="CO34" i="3"/>
  <c r="CN34" i="3"/>
  <c r="CJ34" i="3"/>
  <c r="CJ35" i="3" s="1"/>
  <c r="CI34" i="3"/>
  <c r="CI35" i="3" s="1"/>
  <c r="CH34" i="3"/>
  <c r="CH35" i="3" s="1"/>
  <c r="CG34" i="3"/>
  <c r="CG35" i="3" s="1"/>
  <c r="CF34" i="3"/>
  <c r="CF35" i="3" s="1"/>
  <c r="CB34" i="3"/>
  <c r="CB35" i="3" s="1"/>
  <c r="CA34" i="3"/>
  <c r="CA35" i="3" s="1"/>
  <c r="BZ34" i="3"/>
  <c r="BZ35" i="3" s="1"/>
  <c r="BY34" i="3"/>
  <c r="BY35" i="3" s="1"/>
  <c r="BX34" i="3"/>
  <c r="BX35" i="3" s="1"/>
  <c r="BT34" i="3"/>
  <c r="BT35" i="3" s="1"/>
  <c r="BS34" i="3"/>
  <c r="BS35" i="3" s="1"/>
  <c r="BR34" i="3"/>
  <c r="BR35" i="3" s="1"/>
  <c r="BQ34" i="3"/>
  <c r="BQ35" i="3" s="1"/>
  <c r="BP34" i="3"/>
  <c r="BL34" i="3"/>
  <c r="BL35" i="3" s="1"/>
  <c r="BK34" i="3"/>
  <c r="BK35" i="3" s="1"/>
  <c r="BJ34" i="3"/>
  <c r="BJ35" i="3" s="1"/>
  <c r="BI34" i="3"/>
  <c r="BI35" i="3" s="1"/>
  <c r="BH34" i="3"/>
  <c r="BH35" i="3" s="1"/>
  <c r="BD34" i="3"/>
  <c r="BD35" i="3" s="1"/>
  <c r="BC34" i="3"/>
  <c r="BC35" i="3" s="1"/>
  <c r="BB34" i="3"/>
  <c r="BB35" i="3" s="1"/>
  <c r="BA34" i="3"/>
  <c r="BA35" i="3" s="1"/>
  <c r="AZ34" i="3"/>
  <c r="AZ35" i="3" s="1"/>
  <c r="AV40" i="3"/>
  <c r="AU40" i="3"/>
  <c r="AT40" i="3"/>
  <c r="AS40" i="3"/>
  <c r="AR40" i="3"/>
  <c r="AV39" i="3"/>
  <c r="AU39" i="3"/>
  <c r="AT39" i="3"/>
  <c r="AS39" i="3"/>
  <c r="AR39" i="3"/>
  <c r="AV38" i="3"/>
  <c r="AU38" i="3"/>
  <c r="AT38" i="3"/>
  <c r="AS38" i="3"/>
  <c r="AR38" i="3"/>
  <c r="AV37" i="3"/>
  <c r="AU37" i="3"/>
  <c r="AT37" i="3"/>
  <c r="AS37" i="3"/>
  <c r="AR37" i="3"/>
  <c r="AV36" i="3"/>
  <c r="AU36" i="3"/>
  <c r="AT36" i="3"/>
  <c r="AS36" i="3"/>
  <c r="AR36" i="3"/>
  <c r="AV34" i="3"/>
  <c r="AV35" i="3" s="1"/>
  <c r="AU34" i="3"/>
  <c r="AU35" i="3" s="1"/>
  <c r="AT34" i="3"/>
  <c r="AT35" i="3" s="1"/>
  <c r="AS34" i="3"/>
  <c r="AS35" i="3" s="1"/>
  <c r="AR34" i="3"/>
  <c r="AN40" i="3"/>
  <c r="AM40" i="3"/>
  <c r="AL40" i="3"/>
  <c r="AK40" i="3"/>
  <c r="AJ40" i="3"/>
  <c r="AN39" i="3"/>
  <c r="AM39" i="3"/>
  <c r="AL39" i="3"/>
  <c r="AK39" i="3"/>
  <c r="AJ39" i="3"/>
  <c r="AN38" i="3"/>
  <c r="AM38" i="3"/>
  <c r="AL38" i="3"/>
  <c r="AK38" i="3"/>
  <c r="AJ38" i="3"/>
  <c r="AN37" i="3"/>
  <c r="AM37" i="3"/>
  <c r="AL37" i="3"/>
  <c r="AK37" i="3"/>
  <c r="AJ37" i="3"/>
  <c r="AN36" i="3"/>
  <c r="AM36" i="3"/>
  <c r="AL36" i="3"/>
  <c r="AK36" i="3"/>
  <c r="AJ36" i="3"/>
  <c r="AN34" i="3"/>
  <c r="AN35" i="3" s="1"/>
  <c r="AM34" i="3"/>
  <c r="AM35" i="3" s="1"/>
  <c r="AL34" i="3"/>
  <c r="AL35" i="3" s="1"/>
  <c r="AK34" i="3"/>
  <c r="AJ34" i="3"/>
  <c r="AJ35" i="3" s="1"/>
  <c r="AF40" i="3"/>
  <c r="AE40" i="3"/>
  <c r="AD40" i="3"/>
  <c r="AC40" i="3"/>
  <c r="AB40" i="3"/>
  <c r="AF39" i="3"/>
  <c r="AE39" i="3"/>
  <c r="AD39" i="3"/>
  <c r="AC39" i="3"/>
  <c r="AB39" i="3"/>
  <c r="AF38" i="3"/>
  <c r="AE38" i="3"/>
  <c r="AD38" i="3"/>
  <c r="AC38" i="3"/>
  <c r="AB38" i="3"/>
  <c r="AF37" i="3"/>
  <c r="AE37" i="3"/>
  <c r="AD37" i="3"/>
  <c r="AC37" i="3"/>
  <c r="AB37" i="3"/>
  <c r="AF36" i="3"/>
  <c r="AE36" i="3"/>
  <c r="AD36" i="3"/>
  <c r="AC36" i="3"/>
  <c r="AB36" i="3"/>
  <c r="AF34" i="3"/>
  <c r="AF35" i="3" s="1"/>
  <c r="AE34" i="3"/>
  <c r="AE35" i="3" s="1"/>
  <c r="AD34" i="3"/>
  <c r="AD35" i="3" s="1"/>
  <c r="AC34" i="3"/>
  <c r="AB34" i="3"/>
  <c r="AB35" i="3" s="1"/>
  <c r="X40" i="3"/>
  <c r="W40" i="3"/>
  <c r="V40" i="3"/>
  <c r="U40" i="3"/>
  <c r="T40" i="3"/>
  <c r="X39" i="3"/>
  <c r="W39" i="3"/>
  <c r="V39" i="3"/>
  <c r="U39" i="3"/>
  <c r="T39" i="3"/>
  <c r="X38" i="3"/>
  <c r="W38" i="3"/>
  <c r="V38" i="3"/>
  <c r="U38" i="3"/>
  <c r="T38" i="3"/>
  <c r="X37" i="3"/>
  <c r="W37" i="3"/>
  <c r="V37" i="3"/>
  <c r="U37" i="3"/>
  <c r="T37" i="3"/>
  <c r="X36" i="3"/>
  <c r="W36" i="3"/>
  <c r="V36" i="3"/>
  <c r="U36" i="3"/>
  <c r="T36" i="3"/>
  <c r="X34" i="3"/>
  <c r="X35" i="3" s="1"/>
  <c r="W34" i="3"/>
  <c r="W35" i="3" s="1"/>
  <c r="V34" i="3"/>
  <c r="V35" i="3" s="1"/>
  <c r="U34" i="3"/>
  <c r="U35" i="3" s="1"/>
  <c r="L40" i="3"/>
  <c r="P37" i="3"/>
  <c r="P36" i="3"/>
  <c r="P34" i="3"/>
  <c r="P35" i="3" s="1"/>
  <c r="L34" i="3"/>
  <c r="L35" i="3" s="1"/>
  <c r="P40" i="3"/>
  <c r="O40" i="3"/>
  <c r="N40" i="3"/>
  <c r="M40" i="3"/>
  <c r="P39" i="3"/>
  <c r="O39" i="3"/>
  <c r="N39" i="3"/>
  <c r="M39" i="3"/>
  <c r="L39" i="3"/>
  <c r="P38" i="3"/>
  <c r="O38" i="3"/>
  <c r="N38" i="3"/>
  <c r="M38" i="3"/>
  <c r="L38" i="3"/>
  <c r="O37" i="3"/>
  <c r="N37" i="3"/>
  <c r="M37" i="3"/>
  <c r="L37" i="3"/>
  <c r="O36" i="3"/>
  <c r="N36" i="3"/>
  <c r="M36" i="3"/>
  <c r="L36" i="3"/>
  <c r="O34" i="3"/>
  <c r="O35" i="3" s="1"/>
  <c r="N34" i="3"/>
  <c r="N35" i="3" s="1"/>
  <c r="M34" i="3"/>
  <c r="M35" i="3" s="1"/>
  <c r="H40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E34" i="3"/>
  <c r="E35" i="3" s="1"/>
  <c r="F34" i="3"/>
  <c r="F35" i="3" s="1"/>
  <c r="G34" i="3"/>
  <c r="G35" i="3" s="1"/>
  <c r="H34" i="3"/>
  <c r="H35" i="3" s="1"/>
  <c r="D35" i="3"/>
  <c r="H36" i="3"/>
  <c r="F36" i="3"/>
  <c r="E36" i="3"/>
  <c r="G36" i="3"/>
  <c r="I114" i="4" l="1"/>
  <c r="F97" i="4" s="1"/>
  <c r="EO128" i="4"/>
  <c r="ES128" i="4" s="1"/>
  <c r="ES131" i="4" s="1"/>
  <c r="EO113" i="4"/>
  <c r="ES113" i="4" s="1"/>
  <c r="EO111" i="4"/>
  <c r="ES111" i="4"/>
  <c r="ES114" i="4" s="1"/>
  <c r="EP97" i="4" s="1"/>
  <c r="EE111" i="4"/>
  <c r="EI111" i="4" s="1"/>
  <c r="EI114" i="4" s="1"/>
  <c r="EF97" i="4" s="1"/>
  <c r="EE113" i="4"/>
  <c r="EI113" i="4"/>
  <c r="EE128" i="4"/>
  <c r="EI128" i="4"/>
  <c r="EI131" i="4" s="1"/>
  <c r="DY113" i="4"/>
  <c r="DU113" i="4"/>
  <c r="DU128" i="4"/>
  <c r="DY128" i="4"/>
  <c r="DY131" i="4" s="1"/>
  <c r="DU111" i="4"/>
  <c r="DY111" i="4" s="1"/>
  <c r="DY114" i="4" s="1"/>
  <c r="DV97" i="4" s="1"/>
  <c r="DK128" i="4"/>
  <c r="DO128" i="4" s="1"/>
  <c r="DO131" i="4" s="1"/>
  <c r="DK113" i="4"/>
  <c r="DO113" i="4" s="1"/>
  <c r="DK111" i="4"/>
  <c r="DO111" i="4" s="1"/>
  <c r="DO114" i="4" s="1"/>
  <c r="DL97" i="4" s="1"/>
  <c r="DA128" i="4"/>
  <c r="DE128" i="4" s="1"/>
  <c r="DE131" i="4" s="1"/>
  <c r="DA113" i="4"/>
  <c r="DE113" i="4" s="1"/>
  <c r="DA111" i="4"/>
  <c r="DE111" i="4" s="1"/>
  <c r="DE114" i="4" s="1"/>
  <c r="DB97" i="4" s="1"/>
  <c r="CQ128" i="4"/>
  <c r="CU128" i="4" s="1"/>
  <c r="CU131" i="4" s="1"/>
  <c r="CQ111" i="4"/>
  <c r="CU111" i="4" s="1"/>
  <c r="CQ113" i="4"/>
  <c r="CU113" i="4" s="1"/>
  <c r="CG128" i="4"/>
  <c r="CK128" i="4"/>
  <c r="CK131" i="4" s="1"/>
  <c r="CG111" i="4"/>
  <c r="CK111" i="4" s="1"/>
  <c r="CK114" i="4" s="1"/>
  <c r="CH97" i="4" s="1"/>
  <c r="CG113" i="4"/>
  <c r="CK113" i="4"/>
  <c r="CA131" i="4"/>
  <c r="CA111" i="4"/>
  <c r="CA114" i="4" s="1"/>
  <c r="BX97" i="4" s="1"/>
  <c r="BW111" i="4"/>
  <c r="BM128" i="4"/>
  <c r="BQ128" i="4" s="1"/>
  <c r="BQ131" i="4" s="1"/>
  <c r="BM111" i="4"/>
  <c r="BQ111" i="4" s="1"/>
  <c r="BM113" i="4"/>
  <c r="BQ113" i="4" s="1"/>
  <c r="BC128" i="4"/>
  <c r="BG128" i="4"/>
  <c r="BG131" i="4" s="1"/>
  <c r="BC113" i="4"/>
  <c r="BG113" i="4"/>
  <c r="BC111" i="4"/>
  <c r="BG111" i="4"/>
  <c r="BG114" i="4" s="1"/>
  <c r="BD97" i="4" s="1"/>
  <c r="AS128" i="4"/>
  <c r="AW128" i="4" s="1"/>
  <c r="AW131" i="4" s="1"/>
  <c r="AS111" i="4"/>
  <c r="AW111" i="4" s="1"/>
  <c r="AS113" i="4"/>
  <c r="AW113" i="4" s="1"/>
  <c r="AI128" i="4"/>
  <c r="AM128" i="4" s="1"/>
  <c r="AM131" i="4" s="1"/>
  <c r="AI111" i="4"/>
  <c r="AM111" i="4" s="1"/>
  <c r="AM114" i="4" s="1"/>
  <c r="AJ97" i="4" s="1"/>
  <c r="AI113" i="4"/>
  <c r="AM113" i="4" s="1"/>
  <c r="Y111" i="4"/>
  <c r="AC111" i="4" s="1"/>
  <c r="AC114" i="4" s="1"/>
  <c r="Z97" i="4" s="1"/>
  <c r="Y113" i="4"/>
  <c r="AC113" i="4"/>
  <c r="Y128" i="4"/>
  <c r="AC128" i="4" s="1"/>
  <c r="AC131" i="4" s="1"/>
  <c r="O128" i="4"/>
  <c r="S128" i="4" s="1"/>
  <c r="S131" i="4" s="1"/>
  <c r="O113" i="4"/>
  <c r="S113" i="4"/>
  <c r="O111" i="4"/>
  <c r="S111" i="4"/>
  <c r="S114" i="4" s="1"/>
  <c r="P97" i="4" s="1"/>
  <c r="I94" i="4"/>
  <c r="K93" i="4"/>
  <c r="E128" i="4"/>
  <c r="I128" i="4"/>
  <c r="I131" i="4" s="1"/>
  <c r="BH111" i="3"/>
  <c r="BP111" i="3"/>
  <c r="BT100" i="3" s="1"/>
  <c r="G98" i="3"/>
  <c r="G97" i="3"/>
  <c r="G103" i="3" s="1"/>
  <c r="AA61" i="3" s="1"/>
  <c r="G101" i="3"/>
  <c r="G100" i="3"/>
  <c r="G99" i="3"/>
  <c r="DX98" i="3"/>
  <c r="DX101" i="3"/>
  <c r="DX97" i="3"/>
  <c r="DX100" i="3"/>
  <c r="DX99" i="3"/>
  <c r="DL111" i="3"/>
  <c r="DD111" i="3"/>
  <c r="CV111" i="3"/>
  <c r="CR98" i="3"/>
  <c r="CR101" i="3"/>
  <c r="CR97" i="3"/>
  <c r="CR100" i="3"/>
  <c r="CR99" i="3"/>
  <c r="CJ98" i="3"/>
  <c r="CJ101" i="3"/>
  <c r="CJ97" i="3"/>
  <c r="CJ100" i="3"/>
  <c r="CJ99" i="3"/>
  <c r="BX111" i="3"/>
  <c r="BT98" i="3"/>
  <c r="BT101" i="3"/>
  <c r="BT97" i="3"/>
  <c r="BL98" i="3"/>
  <c r="BL101" i="3"/>
  <c r="BL97" i="3"/>
  <c r="BL100" i="3"/>
  <c r="BL99" i="3"/>
  <c r="AZ111" i="3"/>
  <c r="AR111" i="3"/>
  <c r="AN98" i="3"/>
  <c r="AN101" i="3"/>
  <c r="AN97" i="3"/>
  <c r="AN103" i="3" s="1"/>
  <c r="AN100" i="3"/>
  <c r="AN99" i="3"/>
  <c r="AF98" i="3"/>
  <c r="AF101" i="3"/>
  <c r="AF97" i="3"/>
  <c r="AF99" i="3"/>
  <c r="AF100" i="3"/>
  <c r="X101" i="3"/>
  <c r="X97" i="3"/>
  <c r="X100" i="3"/>
  <c r="X98" i="3"/>
  <c r="X99" i="3"/>
  <c r="P99" i="3"/>
  <c r="P98" i="3"/>
  <c r="P101" i="3"/>
  <c r="P97" i="3"/>
  <c r="P100" i="3"/>
  <c r="CF45" i="3" a="1"/>
  <c r="CF45" i="3" s="1"/>
  <c r="CG45" i="3" s="1"/>
  <c r="D45" i="3" a="1"/>
  <c r="D45" i="3" s="1"/>
  <c r="E45" i="3" s="1"/>
  <c r="D46" i="3" a="1"/>
  <c r="D46" i="3" s="1"/>
  <c r="E46" i="3" s="1"/>
  <c r="D47" i="3" a="1"/>
  <c r="D47" i="3" s="1"/>
  <c r="E47" i="3" s="1"/>
  <c r="D44" i="3" a="1"/>
  <c r="D44" i="3" s="1"/>
  <c r="E44" i="3" s="1"/>
  <c r="D43" i="3" a="1"/>
  <c r="D43" i="3" s="1"/>
  <c r="AQ26" i="1" a="1"/>
  <c r="AQ26" i="1" s="1"/>
  <c r="AR26" i="1" s="1"/>
  <c r="AQ25" i="1" a="1"/>
  <c r="AQ25" i="1" s="1"/>
  <c r="AR25" i="1" s="1"/>
  <c r="AQ24" i="1" a="1"/>
  <c r="AQ24" i="1" s="1"/>
  <c r="AR24" i="1" s="1"/>
  <c r="AQ23" i="1" a="1"/>
  <c r="AQ23" i="1" s="1"/>
  <c r="AR23" i="1" s="1"/>
  <c r="BH22" i="1"/>
  <c r="BH25" i="1"/>
  <c r="BH24" i="1"/>
  <c r="BH26" i="1"/>
  <c r="BG23" i="1" a="1"/>
  <c r="BG23" i="1" s="1"/>
  <c r="AZ22" i="1"/>
  <c r="AY25" i="1" a="1"/>
  <c r="AY25" i="1" s="1"/>
  <c r="AY26" i="1" a="1"/>
  <c r="AY26" i="1" s="1"/>
  <c r="AY23" i="1" a="1"/>
  <c r="AY23" i="1" s="1"/>
  <c r="AY24" i="1" a="1"/>
  <c r="AY24" i="1" s="1"/>
  <c r="AQ22" i="1" a="1"/>
  <c r="AQ22" i="1" s="1"/>
  <c r="AI22" i="1" a="1"/>
  <c r="AI22" i="1" s="1"/>
  <c r="AI26" i="1" a="1"/>
  <c r="AI26" i="1" s="1"/>
  <c r="AI23" i="1" a="1"/>
  <c r="AI23" i="1" s="1"/>
  <c r="AJ14" i="1"/>
  <c r="AA26" i="1" a="1"/>
  <c r="AA26" i="1" s="1"/>
  <c r="AA23" i="1" a="1"/>
  <c r="AA23" i="1" s="1"/>
  <c r="AB14" i="1"/>
  <c r="AA25" i="1" s="1" a="1"/>
  <c r="AA25" i="1" s="1"/>
  <c r="AA24" i="1" a="1"/>
  <c r="AA24" i="1" s="1"/>
  <c r="AA22" i="1" a="1"/>
  <c r="AA22" i="1" s="1"/>
  <c r="T14" i="1"/>
  <c r="S25" i="1" a="1"/>
  <c r="S25" i="1" s="1"/>
  <c r="S23" i="1" a="1"/>
  <c r="S23" i="1" s="1"/>
  <c r="K14" i="1"/>
  <c r="K26" i="1" s="1" a="1"/>
  <c r="K26" i="1" s="1"/>
  <c r="K24" i="1" a="1"/>
  <c r="K24" i="1" s="1"/>
  <c r="K25" i="1" a="1"/>
  <c r="K25" i="1" s="1"/>
  <c r="K22" i="1" a="1"/>
  <c r="K22" i="1" s="1"/>
  <c r="C25" i="1" a="1"/>
  <c r="C25" i="1" s="1"/>
  <c r="D25" i="1" s="1"/>
  <c r="C26" i="1" a="1"/>
  <c r="C26" i="1" s="1"/>
  <c r="DT47" i="3" a="1"/>
  <c r="DT47" i="3" s="1"/>
  <c r="DT46" i="3" a="1"/>
  <c r="DT46" i="3" s="1"/>
  <c r="DT44" i="3" a="1"/>
  <c r="DT44" i="3" s="1"/>
  <c r="AZ44" i="3" a="1"/>
  <c r="AZ44" i="3" s="1"/>
  <c r="BX46" i="3" a="1"/>
  <c r="BX46" i="3" s="1"/>
  <c r="BH46" i="3" a="1"/>
  <c r="BH46" i="3" s="1"/>
  <c r="BX47" i="3" a="1"/>
  <c r="BX47" i="3" s="1"/>
  <c r="DL44" i="3" a="1"/>
  <c r="DL44" i="3" s="1"/>
  <c r="CF43" i="3" a="1"/>
  <c r="CF43" i="3" s="1"/>
  <c r="BX44" i="3" a="1"/>
  <c r="BX44" i="3" s="1"/>
  <c r="BX43" i="3" a="1"/>
  <c r="BX43" i="3" s="1"/>
  <c r="AZ46" i="3" a="1"/>
  <c r="AZ46" i="3" s="1"/>
  <c r="CV44" i="3" a="1"/>
  <c r="CV44" i="3" s="1"/>
  <c r="DL43" i="3" a="1"/>
  <c r="DL43" i="3" s="1"/>
  <c r="DL47" i="3" a="1"/>
  <c r="DL47" i="3" s="1"/>
  <c r="CV46" i="3" a="1"/>
  <c r="CV46" i="3" s="1"/>
  <c r="CV45" i="3" a="1"/>
  <c r="CV45" i="3" s="1"/>
  <c r="DT45" i="3" a="1"/>
  <c r="DT45" i="3" s="1"/>
  <c r="CV43" i="3" a="1"/>
  <c r="CV43" i="3" s="1"/>
  <c r="CV47" i="3" a="1"/>
  <c r="CV47" i="3" s="1"/>
  <c r="DL45" i="3" a="1"/>
  <c r="DL45" i="3" s="1"/>
  <c r="DL46" i="3" a="1"/>
  <c r="DL46" i="3" s="1"/>
  <c r="DD35" i="3"/>
  <c r="DD45" i="3" s="1" a="1"/>
  <c r="DD45" i="3" s="1"/>
  <c r="DT43" i="3" a="1"/>
  <c r="DT43" i="3" s="1"/>
  <c r="BH45" i="3" a="1"/>
  <c r="BH45" i="3" s="1"/>
  <c r="BH47" i="3" a="1"/>
  <c r="BH47" i="3" s="1"/>
  <c r="CF47" i="3" a="1"/>
  <c r="CF47" i="3" s="1"/>
  <c r="CN35" i="3"/>
  <c r="BH44" i="3" a="1"/>
  <c r="BH44" i="3" s="1"/>
  <c r="BX45" i="3" a="1"/>
  <c r="BX45" i="3" s="1"/>
  <c r="AZ43" i="3" a="1"/>
  <c r="AZ43" i="3" s="1"/>
  <c r="AZ47" i="3" a="1"/>
  <c r="AZ47" i="3" s="1"/>
  <c r="CF46" i="3" a="1"/>
  <c r="CF46" i="3" s="1"/>
  <c r="BH43" i="3" a="1"/>
  <c r="BH43" i="3" s="1"/>
  <c r="AZ45" i="3" a="1"/>
  <c r="AZ45" i="3" s="1"/>
  <c r="BP35" i="3"/>
  <c r="BP46" i="3" s="1" a="1"/>
  <c r="BP46" i="3" s="1"/>
  <c r="CO35" i="3"/>
  <c r="CF44" i="3" a="1"/>
  <c r="CF44" i="3" s="1"/>
  <c r="L47" i="3" a="1"/>
  <c r="L47" i="3" s="1"/>
  <c r="L43" i="3" a="1"/>
  <c r="L43" i="3" s="1"/>
  <c r="AR35" i="3"/>
  <c r="AR45" i="3" s="1" a="1"/>
  <c r="AR45" i="3" s="1"/>
  <c r="T35" i="3"/>
  <c r="T43" i="3" s="1" a="1"/>
  <c r="T43" i="3" s="1"/>
  <c r="AK35" i="3"/>
  <c r="AJ44" i="3" s="1" a="1"/>
  <c r="AJ44" i="3" s="1"/>
  <c r="AC35" i="3"/>
  <c r="AB44" i="3" s="1" a="1"/>
  <c r="AB44" i="3" s="1"/>
  <c r="L45" i="3" a="1"/>
  <c r="L45" i="3" s="1"/>
  <c r="L46" i="3" a="1"/>
  <c r="L46" i="3" s="1"/>
  <c r="L44" i="3" a="1"/>
  <c r="L44" i="3" s="1"/>
  <c r="ET127" i="4" l="1"/>
  <c r="ET128" i="4"/>
  <c r="ET126" i="4"/>
  <c r="EQ97" i="4"/>
  <c r="EJ128" i="4"/>
  <c r="EJ126" i="4"/>
  <c r="EJ127" i="4"/>
  <c r="EG97" i="4"/>
  <c r="DW97" i="4"/>
  <c r="DZ128" i="4"/>
  <c r="DZ126" i="4"/>
  <c r="DZ127" i="4"/>
  <c r="DP128" i="4"/>
  <c r="DP126" i="4"/>
  <c r="DP127" i="4"/>
  <c r="DM97" i="4"/>
  <c r="DF127" i="4"/>
  <c r="DF128" i="4"/>
  <c r="DF126" i="4"/>
  <c r="DC97" i="4"/>
  <c r="CU114" i="4"/>
  <c r="CR97" i="4" s="1"/>
  <c r="CV127" i="4"/>
  <c r="CS97" i="4"/>
  <c r="CV128" i="4"/>
  <c r="CV126" i="4"/>
  <c r="CL127" i="4"/>
  <c r="CI97" i="4"/>
  <c r="CL128" i="4"/>
  <c r="CL126" i="4"/>
  <c r="CB127" i="4"/>
  <c r="BY97" i="4"/>
  <c r="CB128" i="4"/>
  <c r="CB126" i="4"/>
  <c r="BQ114" i="4"/>
  <c r="BN97" i="4" s="1"/>
  <c r="BR127" i="4"/>
  <c r="BO97" i="4"/>
  <c r="BR128" i="4"/>
  <c r="BR126" i="4"/>
  <c r="BH128" i="4"/>
  <c r="BH126" i="4"/>
  <c r="BH127" i="4"/>
  <c r="BE97" i="4"/>
  <c r="AW114" i="4"/>
  <c r="AT97" i="4" s="1"/>
  <c r="AX127" i="4"/>
  <c r="AX128" i="4"/>
  <c r="AX126" i="4"/>
  <c r="AU97" i="4"/>
  <c r="AN128" i="4"/>
  <c r="AN126" i="4"/>
  <c r="AN127" i="4"/>
  <c r="AK97" i="4"/>
  <c r="AD127" i="4"/>
  <c r="AA97" i="4"/>
  <c r="AD128" i="4"/>
  <c r="AD126" i="4"/>
  <c r="Q97" i="4"/>
  <c r="T128" i="4"/>
  <c r="T126" i="4"/>
  <c r="T127" i="4"/>
  <c r="J128" i="4"/>
  <c r="J127" i="4"/>
  <c r="J126" i="4"/>
  <c r="G97" i="4"/>
  <c r="E97" i="4"/>
  <c r="K92" i="4"/>
  <c r="K89" i="4"/>
  <c r="K91" i="4"/>
  <c r="K90" i="4"/>
  <c r="DX103" i="3"/>
  <c r="BT99" i="3"/>
  <c r="BT103" i="3" s="1"/>
  <c r="CR103" i="3"/>
  <c r="DP98" i="3"/>
  <c r="DP101" i="3"/>
  <c r="DP97" i="3"/>
  <c r="DP100" i="3"/>
  <c r="DP99" i="3"/>
  <c r="DH101" i="3"/>
  <c r="DH97" i="3"/>
  <c r="DH100" i="3"/>
  <c r="DH99" i="3"/>
  <c r="DH98" i="3"/>
  <c r="CZ101" i="3"/>
  <c r="CZ97" i="3"/>
  <c r="CZ103" i="3" s="1"/>
  <c r="CZ100" i="3"/>
  <c r="CZ99" i="3"/>
  <c r="CZ98" i="3"/>
  <c r="CJ103" i="3"/>
  <c r="CB101" i="3"/>
  <c r="CB97" i="3"/>
  <c r="CB100" i="3"/>
  <c r="CB99" i="3"/>
  <c r="CB98" i="3"/>
  <c r="BL103" i="3"/>
  <c r="BD98" i="3"/>
  <c r="BD101" i="3"/>
  <c r="BD97" i="3"/>
  <c r="BD100" i="3"/>
  <c r="BD99" i="3"/>
  <c r="AV101" i="3"/>
  <c r="AV97" i="3"/>
  <c r="AV98" i="3"/>
  <c r="AV100" i="3"/>
  <c r="AV99" i="3"/>
  <c r="AF103" i="3"/>
  <c r="X103" i="3"/>
  <c r="P103" i="3"/>
  <c r="AA62" i="3" s="1"/>
  <c r="CN44" i="3" a="1"/>
  <c r="CN44" i="3" s="1"/>
  <c r="DD47" i="3" a="1"/>
  <c r="DD47" i="3" s="1"/>
  <c r="DD43" i="3" a="1"/>
  <c r="DD43" i="3" s="1"/>
  <c r="DE43" i="3" s="1"/>
  <c r="T44" i="3" a="1"/>
  <c r="T44" i="3" s="1"/>
  <c r="BI46" i="3"/>
  <c r="BH52" i="3"/>
  <c r="BY46" i="3"/>
  <c r="BX52" i="3"/>
  <c r="BI45" i="3"/>
  <c r="BH51" i="3"/>
  <c r="DM47" i="3"/>
  <c r="DL53" i="3"/>
  <c r="BA44" i="3"/>
  <c r="AZ50" i="3"/>
  <c r="M44" i="3"/>
  <c r="L50" i="3"/>
  <c r="BQ46" i="3"/>
  <c r="DU43" i="3"/>
  <c r="DT49" i="3"/>
  <c r="DM43" i="3"/>
  <c r="DL49" i="3"/>
  <c r="DU44" i="3"/>
  <c r="DT50" i="3"/>
  <c r="AS45" i="3"/>
  <c r="CG44" i="3"/>
  <c r="CF50" i="3"/>
  <c r="DE45" i="3"/>
  <c r="M47" i="3"/>
  <c r="L53" i="3"/>
  <c r="CW46" i="3"/>
  <c r="CV52" i="3"/>
  <c r="M46" i="3"/>
  <c r="L52" i="3"/>
  <c r="BA45" i="3"/>
  <c r="AZ51" i="3"/>
  <c r="DD46" i="3" a="1"/>
  <c r="DD46" i="3" s="1"/>
  <c r="DU46" i="3"/>
  <c r="DT52" i="3"/>
  <c r="M45" i="3"/>
  <c r="L51" i="3"/>
  <c r="BI43" i="3"/>
  <c r="BH49" i="3"/>
  <c r="DM46" i="3"/>
  <c r="DL52" i="3"/>
  <c r="CW44" i="3"/>
  <c r="CV50" i="3"/>
  <c r="DU47" i="3"/>
  <c r="DT53" i="3"/>
  <c r="CO44" i="3"/>
  <c r="BA46" i="3"/>
  <c r="AZ52" i="3"/>
  <c r="M43" i="3"/>
  <c r="L49" i="3"/>
  <c r="CG46" i="3"/>
  <c r="CF52" i="3"/>
  <c r="CW47" i="3"/>
  <c r="CV53" i="3"/>
  <c r="CF51" i="3"/>
  <c r="CG47" i="3"/>
  <c r="CF53" i="3"/>
  <c r="AC44" i="3"/>
  <c r="BA43" i="3"/>
  <c r="AZ49" i="3"/>
  <c r="DM45" i="3"/>
  <c r="DL51" i="3"/>
  <c r="BA47" i="3"/>
  <c r="AZ53" i="3"/>
  <c r="BY43" i="3"/>
  <c r="BX49" i="3"/>
  <c r="AK44" i="3"/>
  <c r="CW43" i="3"/>
  <c r="CV49" i="3"/>
  <c r="BY44" i="3"/>
  <c r="BY50" i="3" s="1"/>
  <c r="BX50" i="3"/>
  <c r="BY45" i="3"/>
  <c r="BX51" i="3"/>
  <c r="DU45" i="3"/>
  <c r="DT51" i="3"/>
  <c r="CG43" i="3"/>
  <c r="CF49" i="3"/>
  <c r="BI44" i="3"/>
  <c r="BH50" i="3"/>
  <c r="CW45" i="3"/>
  <c r="CV51" i="3"/>
  <c r="DM44" i="3"/>
  <c r="DM50" i="3" s="1"/>
  <c r="DL50" i="3"/>
  <c r="DE47" i="3"/>
  <c r="BY47" i="3"/>
  <c r="BX53" i="3"/>
  <c r="BI47" i="3"/>
  <c r="BH53" i="3"/>
  <c r="E43" i="3"/>
  <c r="E49" i="3" s="1"/>
  <c r="D53" i="3"/>
  <c r="D52" i="3"/>
  <c r="D51" i="3"/>
  <c r="AQ30" i="1"/>
  <c r="AQ32" i="1"/>
  <c r="BG29" i="1"/>
  <c r="BH23" i="1"/>
  <c r="BH29" i="1" s="1"/>
  <c r="BH32" i="1"/>
  <c r="BG32" i="1"/>
  <c r="BH30" i="1"/>
  <c r="BG30" i="1"/>
  <c r="BG31" i="1"/>
  <c r="BH31" i="1"/>
  <c r="BH28" i="1"/>
  <c r="BG28" i="1"/>
  <c r="AY29" i="1"/>
  <c r="AZ23" i="1"/>
  <c r="AY30" i="1"/>
  <c r="AZ24" i="1"/>
  <c r="AY31" i="1"/>
  <c r="AZ25" i="1"/>
  <c r="AY32" i="1"/>
  <c r="AZ26" i="1"/>
  <c r="AY28" i="1"/>
  <c r="AQ28" i="1"/>
  <c r="AR22" i="1"/>
  <c r="AR28" i="1" s="1"/>
  <c r="AQ31" i="1"/>
  <c r="AQ29" i="1"/>
  <c r="AJ22" i="1"/>
  <c r="AJ23" i="1"/>
  <c r="AJ26" i="1"/>
  <c r="AI24" i="1" a="1"/>
  <c r="AI24" i="1" s="1"/>
  <c r="AI25" i="1" a="1"/>
  <c r="AI25" i="1" s="1"/>
  <c r="AA31" i="1"/>
  <c r="AB25" i="1"/>
  <c r="AB26" i="1"/>
  <c r="AA32" i="1"/>
  <c r="AB22" i="1"/>
  <c r="AA28" i="1"/>
  <c r="AA30" i="1"/>
  <c r="AB24" i="1"/>
  <c r="AA29" i="1"/>
  <c r="AB23" i="1"/>
  <c r="S32" i="1"/>
  <c r="T26" i="1"/>
  <c r="S28" i="1"/>
  <c r="T22" i="1"/>
  <c r="S29" i="1"/>
  <c r="T23" i="1"/>
  <c r="S31" i="1"/>
  <c r="T25" i="1"/>
  <c r="S30" i="1"/>
  <c r="T24" i="1"/>
  <c r="L26" i="1"/>
  <c r="L25" i="1"/>
  <c r="L24" i="1"/>
  <c r="K23" i="1" a="1"/>
  <c r="K23" i="1" s="1"/>
  <c r="K31" i="1" s="1"/>
  <c r="L22" i="1"/>
  <c r="D26" i="1"/>
  <c r="D28" i="1" s="1"/>
  <c r="C28" i="1"/>
  <c r="C29" i="1"/>
  <c r="U44" i="3"/>
  <c r="U43" i="3"/>
  <c r="C31" i="1"/>
  <c r="C30" i="1"/>
  <c r="C32" i="1"/>
  <c r="CN43" i="3" a="1"/>
  <c r="CN43" i="3" s="1"/>
  <c r="BP45" i="3" a="1"/>
  <c r="BP45" i="3" s="1"/>
  <c r="BP47" i="3" a="1"/>
  <c r="BP47" i="3" s="1"/>
  <c r="AR44" i="3" a="1"/>
  <c r="AR44" i="3" s="1"/>
  <c r="BP43" i="3" a="1"/>
  <c r="BP43" i="3" s="1"/>
  <c r="AR47" i="3" a="1"/>
  <c r="AR47" i="3" s="1"/>
  <c r="CN47" i="3" a="1"/>
  <c r="CN47" i="3" s="1"/>
  <c r="DD44" i="3" a="1"/>
  <c r="DD44" i="3" s="1"/>
  <c r="DD53" i="3" s="1"/>
  <c r="CN46" i="3" a="1"/>
  <c r="CN46" i="3" s="1"/>
  <c r="CN45" i="3" a="1"/>
  <c r="CN45" i="3" s="1"/>
  <c r="BP44" i="3" a="1"/>
  <c r="BP44" i="3" s="1"/>
  <c r="T47" i="3" a="1"/>
  <c r="T47" i="3" s="1"/>
  <c r="AR46" i="3" a="1"/>
  <c r="AR46" i="3" s="1"/>
  <c r="AR43" i="3" a="1"/>
  <c r="AR43" i="3" s="1"/>
  <c r="T46" i="3" a="1"/>
  <c r="T46" i="3" s="1"/>
  <c r="T45" i="3" a="1"/>
  <c r="T45" i="3" s="1"/>
  <c r="AJ46" i="3" a="1"/>
  <c r="AJ46" i="3" s="1"/>
  <c r="AJ45" i="3" a="1"/>
  <c r="AJ45" i="3" s="1"/>
  <c r="AJ43" i="3" a="1"/>
  <c r="AJ43" i="3" s="1"/>
  <c r="AJ47" i="3" a="1"/>
  <c r="AJ47" i="3" s="1"/>
  <c r="AB45" i="3" a="1"/>
  <c r="AB45" i="3" s="1"/>
  <c r="AB43" i="3" a="1"/>
  <c r="AB43" i="3" s="1"/>
  <c r="AB47" i="3" a="1"/>
  <c r="AB47" i="3" s="1"/>
  <c r="AB46" i="3" a="1"/>
  <c r="AB46" i="3" s="1"/>
  <c r="K94" i="4" l="1"/>
  <c r="DH103" i="3"/>
  <c r="BI53" i="3"/>
  <c r="DP103" i="3"/>
  <c r="CB103" i="3"/>
  <c r="BD103" i="3"/>
  <c r="AV103" i="3"/>
  <c r="AJ50" i="3"/>
  <c r="CW49" i="3"/>
  <c r="DU53" i="3"/>
  <c r="T49" i="3"/>
  <c r="CG49" i="3"/>
  <c r="M49" i="3"/>
  <c r="BA49" i="3"/>
  <c r="AK47" i="3"/>
  <c r="AJ53" i="3"/>
  <c r="CO47" i="3"/>
  <c r="CN53" i="3"/>
  <c r="AK45" i="3"/>
  <c r="AJ51" i="3"/>
  <c r="AS47" i="3"/>
  <c r="AR53" i="3"/>
  <c r="BI50" i="3"/>
  <c r="DU52" i="3"/>
  <c r="AK46" i="3"/>
  <c r="AJ52" i="3"/>
  <c r="BQ43" i="3"/>
  <c r="BQ52" i="3" s="1"/>
  <c r="BP49" i="3"/>
  <c r="DD49" i="3"/>
  <c r="CF55" i="3"/>
  <c r="CF54" i="3"/>
  <c r="CG53" i="3"/>
  <c r="DE46" i="3"/>
  <c r="DD52" i="3"/>
  <c r="CG50" i="3"/>
  <c r="M50" i="3"/>
  <c r="AC43" i="3"/>
  <c r="AB49" i="3"/>
  <c r="BA51" i="3"/>
  <c r="BA50" i="3"/>
  <c r="AC45" i="3"/>
  <c r="AB51" i="3"/>
  <c r="BY53" i="3"/>
  <c r="CW50" i="3"/>
  <c r="AS44" i="3"/>
  <c r="AR50" i="3"/>
  <c r="BQ45" i="3"/>
  <c r="BP51" i="3"/>
  <c r="DU50" i="3"/>
  <c r="BX54" i="3"/>
  <c r="BX55" i="3"/>
  <c r="AR51" i="3"/>
  <c r="AS43" i="3"/>
  <c r="AR49" i="3"/>
  <c r="DU51" i="3"/>
  <c r="AS46" i="3"/>
  <c r="AR52" i="3"/>
  <c r="DM53" i="3"/>
  <c r="BY51" i="3"/>
  <c r="CG52" i="3"/>
  <c r="DM52" i="3"/>
  <c r="DL55" i="3"/>
  <c r="DL54" i="3"/>
  <c r="BQ47" i="3"/>
  <c r="BP53" i="3"/>
  <c r="BY49" i="3"/>
  <c r="CW53" i="3"/>
  <c r="CO43" i="3"/>
  <c r="CN49" i="3"/>
  <c r="BA53" i="3"/>
  <c r="M52" i="3"/>
  <c r="AC46" i="3"/>
  <c r="AB52" i="3"/>
  <c r="AC47" i="3"/>
  <c r="AB53" i="3"/>
  <c r="BQ44" i="3"/>
  <c r="BP50" i="3"/>
  <c r="CG51" i="3"/>
  <c r="DM51" i="3"/>
  <c r="L55" i="3"/>
  <c r="L57" i="3" s="1"/>
  <c r="L54" i="3"/>
  <c r="BH55" i="3"/>
  <c r="BH54" i="3"/>
  <c r="CW52" i="3"/>
  <c r="DM49" i="3"/>
  <c r="BI51" i="3"/>
  <c r="CO45" i="3"/>
  <c r="CN51" i="3"/>
  <c r="AZ54" i="3"/>
  <c r="AZ55" i="3"/>
  <c r="AZ57" i="3" s="1"/>
  <c r="BI49" i="3"/>
  <c r="DT54" i="3"/>
  <c r="DT55" i="3"/>
  <c r="CO46" i="3"/>
  <c r="CN52" i="3"/>
  <c r="M53" i="3"/>
  <c r="DU49" i="3"/>
  <c r="BY52" i="3"/>
  <c r="DE44" i="3"/>
  <c r="DE51" i="3" s="1"/>
  <c r="DD50" i="3"/>
  <c r="CW51" i="3"/>
  <c r="CV55" i="3"/>
  <c r="CV54" i="3"/>
  <c r="AB50" i="3"/>
  <c r="BA52" i="3"/>
  <c r="M51" i="3"/>
  <c r="DD51" i="3"/>
  <c r="BP52" i="3"/>
  <c r="AK43" i="3"/>
  <c r="AJ49" i="3"/>
  <c r="CN50" i="3"/>
  <c r="BI52" i="3"/>
  <c r="D55" i="3"/>
  <c r="E50" i="3"/>
  <c r="E52" i="3"/>
  <c r="E53" i="3"/>
  <c r="AZ32" i="1"/>
  <c r="AR32" i="1"/>
  <c r="AR30" i="1"/>
  <c r="AR29" i="1"/>
  <c r="AR31" i="1"/>
  <c r="BG34" i="1"/>
  <c r="BG33" i="1"/>
  <c r="AY34" i="1"/>
  <c r="AY33" i="1"/>
  <c r="AZ31" i="1"/>
  <c r="AZ28" i="1"/>
  <c r="AZ30" i="1"/>
  <c r="AZ29" i="1"/>
  <c r="AQ34" i="1"/>
  <c r="AQ33" i="1"/>
  <c r="S34" i="1"/>
  <c r="S33" i="1"/>
  <c r="AB29" i="1"/>
  <c r="T30" i="1"/>
  <c r="AI31" i="1"/>
  <c r="AJ25" i="1"/>
  <c r="AI30" i="1"/>
  <c r="AJ24" i="1"/>
  <c r="AJ32" i="1" s="1"/>
  <c r="AI29" i="1"/>
  <c r="AI32" i="1"/>
  <c r="AI28" i="1"/>
  <c r="AJ28" i="1"/>
  <c r="AB28" i="1"/>
  <c r="AB30" i="1"/>
  <c r="AB32" i="1"/>
  <c r="AB31" i="1"/>
  <c r="T29" i="1"/>
  <c r="T31" i="1"/>
  <c r="T32" i="1"/>
  <c r="T28" i="1"/>
  <c r="K29" i="1"/>
  <c r="L23" i="1"/>
  <c r="L29" i="1" s="1"/>
  <c r="K30" i="1"/>
  <c r="K32" i="1"/>
  <c r="K28" i="1"/>
  <c r="L31" i="1"/>
  <c r="L32" i="1"/>
  <c r="C34" i="1"/>
  <c r="D32" i="1"/>
  <c r="D30" i="1"/>
  <c r="D31" i="1"/>
  <c r="D29" i="1"/>
  <c r="U45" i="3"/>
  <c r="T51" i="3"/>
  <c r="U47" i="3"/>
  <c r="T53" i="3"/>
  <c r="T50" i="3"/>
  <c r="U46" i="3"/>
  <c r="U50" i="3" s="1"/>
  <c r="T52" i="3"/>
  <c r="AP32" i="3"/>
  <c r="AH32" i="3"/>
  <c r="Z32" i="3"/>
  <c r="R32" i="3"/>
  <c r="J32" i="3"/>
  <c r="B32" i="3"/>
  <c r="C32" i="3" s="1"/>
  <c r="H32" i="3" s="1"/>
  <c r="AP31" i="3"/>
  <c r="AQ31" i="3" s="1"/>
  <c r="AT31" i="3" s="1"/>
  <c r="AH31" i="3"/>
  <c r="Z31" i="3"/>
  <c r="R31" i="3"/>
  <c r="J31" i="3"/>
  <c r="B31" i="3"/>
  <c r="AP30" i="3"/>
  <c r="AH30" i="3"/>
  <c r="AI30" i="3" s="1"/>
  <c r="AN30" i="3" s="1"/>
  <c r="Z30" i="3"/>
  <c r="R30" i="3"/>
  <c r="J30" i="3"/>
  <c r="B30" i="3"/>
  <c r="AP29" i="3"/>
  <c r="AH29" i="3"/>
  <c r="Z29" i="3"/>
  <c r="R29" i="3"/>
  <c r="S29" i="3" s="1"/>
  <c r="X29" i="3" s="1"/>
  <c r="J29" i="3"/>
  <c r="B29" i="3"/>
  <c r="AP28" i="3"/>
  <c r="AH28" i="3"/>
  <c r="Z28" i="3"/>
  <c r="R28" i="3"/>
  <c r="J28" i="3"/>
  <c r="G28" i="3"/>
  <c r="AV27" i="3"/>
  <c r="AU27" i="3"/>
  <c r="AT27" i="3"/>
  <c r="AS27" i="3"/>
  <c r="AR27" i="3"/>
  <c r="AN27" i="3"/>
  <c r="AM27" i="3"/>
  <c r="AL27" i="3"/>
  <c r="AK27" i="3"/>
  <c r="AJ27" i="3"/>
  <c r="AF27" i="3"/>
  <c r="AE27" i="3"/>
  <c r="AD27" i="3"/>
  <c r="AC27" i="3"/>
  <c r="AB27" i="3"/>
  <c r="X27" i="3"/>
  <c r="W27" i="3"/>
  <c r="V27" i="3"/>
  <c r="U27" i="3"/>
  <c r="T27" i="3"/>
  <c r="P27" i="3"/>
  <c r="O27" i="3"/>
  <c r="N27" i="3"/>
  <c r="M27" i="3"/>
  <c r="L27" i="3"/>
  <c r="H27" i="3"/>
  <c r="G27" i="3"/>
  <c r="F27" i="3"/>
  <c r="E27" i="3"/>
  <c r="D27" i="3"/>
  <c r="CO50" i="3" l="1"/>
  <c r="AS49" i="3"/>
  <c r="DE49" i="3"/>
  <c r="T54" i="3"/>
  <c r="T57" i="3" s="1"/>
  <c r="T55" i="3"/>
  <c r="AC49" i="3"/>
  <c r="AK52" i="3"/>
  <c r="CO52" i="3"/>
  <c r="BH57" i="3"/>
  <c r="BL53" i="3" s="1"/>
  <c r="DE53" i="3"/>
  <c r="DT57" i="3"/>
  <c r="DX51" i="3" s="1"/>
  <c r="BQ51" i="3"/>
  <c r="DE52" i="3"/>
  <c r="U52" i="3"/>
  <c r="CV57" i="3"/>
  <c r="BD53" i="3"/>
  <c r="BD52" i="3"/>
  <c r="BD51" i="3"/>
  <c r="BD50" i="3"/>
  <c r="BD49" i="3"/>
  <c r="C68" i="3"/>
  <c r="AS52" i="3"/>
  <c r="AS50" i="3"/>
  <c r="AC50" i="3"/>
  <c r="DE50" i="3"/>
  <c r="AC53" i="3"/>
  <c r="AK49" i="3"/>
  <c r="AC51" i="3"/>
  <c r="P53" i="3"/>
  <c r="P52" i="3"/>
  <c r="C63" i="3"/>
  <c r="P51" i="3"/>
  <c r="P50" i="3"/>
  <c r="P49" i="3"/>
  <c r="P55" i="3" s="1"/>
  <c r="P104" i="3" s="1"/>
  <c r="BQ50" i="3"/>
  <c r="AK50" i="3"/>
  <c r="AC52" i="3"/>
  <c r="DL57" i="3"/>
  <c r="BX57" i="3"/>
  <c r="CF57" i="3"/>
  <c r="AK51" i="3"/>
  <c r="BQ53" i="3"/>
  <c r="CO51" i="3"/>
  <c r="AR55" i="3"/>
  <c r="AR54" i="3"/>
  <c r="AJ54" i="3"/>
  <c r="AJ55" i="3"/>
  <c r="AS53" i="3"/>
  <c r="AS51" i="3"/>
  <c r="DD55" i="3"/>
  <c r="DD54" i="3"/>
  <c r="BL49" i="3"/>
  <c r="C69" i="3"/>
  <c r="BP55" i="3"/>
  <c r="BP54" i="3"/>
  <c r="CO53" i="3"/>
  <c r="CN55" i="3"/>
  <c r="CN54" i="3"/>
  <c r="AB55" i="3"/>
  <c r="AB54" i="3"/>
  <c r="BQ49" i="3"/>
  <c r="CO49" i="3"/>
  <c r="AK53" i="3"/>
  <c r="D57" i="3"/>
  <c r="H49" i="3" s="1"/>
  <c r="AY36" i="1"/>
  <c r="BC29" i="1" s="1"/>
  <c r="BG36" i="1"/>
  <c r="AQ36" i="1"/>
  <c r="S36" i="1"/>
  <c r="W28" i="1" s="1"/>
  <c r="AJ30" i="1"/>
  <c r="AJ29" i="1"/>
  <c r="AJ31" i="1"/>
  <c r="L28" i="1"/>
  <c r="L30" i="1"/>
  <c r="G30" i="1"/>
  <c r="G31" i="1"/>
  <c r="U53" i="3"/>
  <c r="U49" i="3"/>
  <c r="U51" i="3"/>
  <c r="K29" i="3"/>
  <c r="P29" i="3" s="1"/>
  <c r="H28" i="3"/>
  <c r="AA30" i="3"/>
  <c r="AB30" i="3" s="1"/>
  <c r="S30" i="3"/>
  <c r="X30" i="3" s="1"/>
  <c r="AI31" i="3"/>
  <c r="AJ31" i="3" s="1"/>
  <c r="T29" i="3"/>
  <c r="AJ30" i="3"/>
  <c r="D32" i="3"/>
  <c r="AA28" i="3"/>
  <c r="AD28" i="3" s="1"/>
  <c r="AQ28" i="3"/>
  <c r="AS28" i="3" s="1"/>
  <c r="U29" i="3"/>
  <c r="C30" i="3"/>
  <c r="G30" i="3" s="1"/>
  <c r="AK30" i="3"/>
  <c r="S31" i="3"/>
  <c r="U31" i="3" s="1"/>
  <c r="E32" i="3"/>
  <c r="AI32" i="3"/>
  <c r="AM32" i="3" s="1"/>
  <c r="V29" i="3"/>
  <c r="AL30" i="3"/>
  <c r="F32" i="3"/>
  <c r="E28" i="3"/>
  <c r="W29" i="3"/>
  <c r="AM30" i="3"/>
  <c r="AV31" i="3"/>
  <c r="AU31" i="3"/>
  <c r="G32" i="3"/>
  <c r="F28" i="3"/>
  <c r="S28" i="3"/>
  <c r="U28" i="3" s="1"/>
  <c r="K30" i="3"/>
  <c r="P30" i="3" s="1"/>
  <c r="AA31" i="3"/>
  <c r="AF31" i="3" s="1"/>
  <c r="AR31" i="3"/>
  <c r="AQ32" i="3"/>
  <c r="AV32" i="3" s="1"/>
  <c r="AI28" i="3"/>
  <c r="AM28" i="3" s="1"/>
  <c r="C29" i="3"/>
  <c r="H29" i="3" s="1"/>
  <c r="AQ29" i="3"/>
  <c r="K31" i="3"/>
  <c r="AS31" i="3"/>
  <c r="AA32" i="3"/>
  <c r="AD32" i="3" s="1"/>
  <c r="AI29" i="3"/>
  <c r="C31" i="3"/>
  <c r="E31" i="3" s="1"/>
  <c r="S32" i="3"/>
  <c r="K28" i="3"/>
  <c r="AA29" i="3"/>
  <c r="AB29" i="3" s="1"/>
  <c r="AQ30" i="3"/>
  <c r="K32" i="3"/>
  <c r="L32" i="3" s="1"/>
  <c r="DX52" i="3" l="1"/>
  <c r="W31" i="3"/>
  <c r="BL50" i="3"/>
  <c r="L29" i="3"/>
  <c r="BL52" i="3"/>
  <c r="M29" i="3"/>
  <c r="DX53" i="3"/>
  <c r="DD57" i="3"/>
  <c r="DH53" i="3" s="1"/>
  <c r="C78" i="3"/>
  <c r="BP57" i="3"/>
  <c r="BT49" i="3" s="1"/>
  <c r="AJ57" i="3"/>
  <c r="AN51" i="3" s="1"/>
  <c r="AB31" i="3"/>
  <c r="BL55" i="3"/>
  <c r="BD55" i="3"/>
  <c r="N29" i="3"/>
  <c r="DX49" i="3"/>
  <c r="BL51" i="3"/>
  <c r="AB57" i="3"/>
  <c r="AF52" i="3" s="1"/>
  <c r="DX50" i="3"/>
  <c r="BT51" i="3"/>
  <c r="BT50" i="3"/>
  <c r="C70" i="3"/>
  <c r="BT53" i="3"/>
  <c r="BT52" i="3"/>
  <c r="AN49" i="3"/>
  <c r="AN53" i="3"/>
  <c r="AN52" i="3"/>
  <c r="O1" i="3"/>
  <c r="Z62" i="3" s="1"/>
  <c r="AB62" i="3" s="1"/>
  <c r="CN57" i="3"/>
  <c r="AE30" i="3"/>
  <c r="AF30" i="3"/>
  <c r="C65" i="3"/>
  <c r="AF53" i="3"/>
  <c r="AF50" i="3"/>
  <c r="AF49" i="3"/>
  <c r="AR57" i="3"/>
  <c r="CJ52" i="3"/>
  <c r="CJ51" i="3"/>
  <c r="C72" i="3"/>
  <c r="CJ49" i="3"/>
  <c r="CJ53" i="3"/>
  <c r="CJ50" i="3"/>
  <c r="CB53" i="3"/>
  <c r="CB52" i="3"/>
  <c r="CB51" i="3"/>
  <c r="CB50" i="3"/>
  <c r="C71" i="3"/>
  <c r="CB49" i="3"/>
  <c r="CZ51" i="3"/>
  <c r="CZ52" i="3"/>
  <c r="CZ50" i="3"/>
  <c r="CZ49" i="3"/>
  <c r="CZ53" i="3"/>
  <c r="C74" i="3"/>
  <c r="DH50" i="3"/>
  <c r="DH49" i="3"/>
  <c r="C75" i="3"/>
  <c r="DH51" i="3"/>
  <c r="C76" i="3"/>
  <c r="DP53" i="3"/>
  <c r="DP51" i="3"/>
  <c r="DP49" i="3"/>
  <c r="C77" i="3"/>
  <c r="DP50" i="3"/>
  <c r="DP52" i="3"/>
  <c r="AF28" i="3"/>
  <c r="H52" i="3"/>
  <c r="H50" i="3"/>
  <c r="H51" i="3"/>
  <c r="C62" i="3"/>
  <c r="H53" i="3"/>
  <c r="BC31" i="1"/>
  <c r="BC34" i="1" s="1"/>
  <c r="BB4" i="1" s="1"/>
  <c r="BC30" i="1"/>
  <c r="BC32" i="1"/>
  <c r="BC28" i="1"/>
  <c r="BK29" i="1"/>
  <c r="BK32" i="1"/>
  <c r="BK28" i="1"/>
  <c r="BK31" i="1"/>
  <c r="BK30" i="1"/>
  <c r="AU32" i="1"/>
  <c r="AU28" i="1"/>
  <c r="AU29" i="1"/>
  <c r="AU31" i="1"/>
  <c r="AU30" i="1"/>
  <c r="W31" i="1"/>
  <c r="AM30" i="1"/>
  <c r="W30" i="1"/>
  <c r="W29" i="1"/>
  <c r="W32" i="1"/>
  <c r="AE30" i="1"/>
  <c r="AE29" i="1"/>
  <c r="AE32" i="1"/>
  <c r="AE28" i="1"/>
  <c r="AE31" i="1"/>
  <c r="O30" i="1"/>
  <c r="G32" i="1"/>
  <c r="G29" i="1"/>
  <c r="G28" i="1"/>
  <c r="C64" i="3"/>
  <c r="X53" i="3"/>
  <c r="X52" i="3"/>
  <c r="X51" i="3"/>
  <c r="X50" i="3"/>
  <c r="X49" i="3"/>
  <c r="AN32" i="3"/>
  <c r="AL31" i="3"/>
  <c r="AK31" i="3"/>
  <c r="AT28" i="3"/>
  <c r="AM31" i="3"/>
  <c r="AU28" i="3"/>
  <c r="AV28" i="3"/>
  <c r="AD31" i="3"/>
  <c r="AN31" i="3"/>
  <c r="AR28" i="3"/>
  <c r="T31" i="3"/>
  <c r="AB28" i="3"/>
  <c r="AL32" i="3"/>
  <c r="AE28" i="3"/>
  <c r="V31" i="3"/>
  <c r="AC28" i="3"/>
  <c r="T28" i="3"/>
  <c r="AC30" i="3"/>
  <c r="M30" i="3"/>
  <c r="L30" i="3"/>
  <c r="N30" i="3"/>
  <c r="V28" i="3"/>
  <c r="G29" i="3"/>
  <c r="AK28" i="3"/>
  <c r="AL28" i="3"/>
  <c r="O30" i="3"/>
  <c r="X31" i="3"/>
  <c r="AJ32" i="3"/>
  <c r="AD30" i="3"/>
  <c r="AC31" i="3"/>
  <c r="AK32" i="3"/>
  <c r="O29" i="3"/>
  <c r="P28" i="3"/>
  <c r="O28" i="3"/>
  <c r="N28" i="3"/>
  <c r="M28" i="3"/>
  <c r="X32" i="3"/>
  <c r="W32" i="3"/>
  <c r="V32" i="3"/>
  <c r="AV29" i="3"/>
  <c r="AU29" i="3"/>
  <c r="L28" i="3"/>
  <c r="T32" i="3"/>
  <c r="H31" i="3"/>
  <c r="G31" i="3"/>
  <c r="F31" i="3"/>
  <c r="AR29" i="3"/>
  <c r="U30" i="3"/>
  <c r="M32" i="3"/>
  <c r="P32" i="3"/>
  <c r="O32" i="3"/>
  <c r="N32" i="3"/>
  <c r="AN29" i="3"/>
  <c r="AM29" i="3"/>
  <c r="AL29" i="3"/>
  <c r="P31" i="3"/>
  <c r="O31" i="3"/>
  <c r="AS29" i="3"/>
  <c r="AS32" i="3"/>
  <c r="T30" i="3"/>
  <c r="D31" i="3"/>
  <c r="AR32" i="3"/>
  <c r="L31" i="3"/>
  <c r="AT29" i="3"/>
  <c r="AT32" i="3"/>
  <c r="AE31" i="3"/>
  <c r="U32" i="3"/>
  <c r="AK29" i="3"/>
  <c r="D30" i="3"/>
  <c r="AS30" i="3"/>
  <c r="AV30" i="3"/>
  <c r="AU30" i="3"/>
  <c r="AT30" i="3"/>
  <c r="AF32" i="3"/>
  <c r="AE32" i="3"/>
  <c r="M31" i="3"/>
  <c r="AR30" i="3"/>
  <c r="AU32" i="3"/>
  <c r="E30" i="3"/>
  <c r="V30" i="3"/>
  <c r="AJ29" i="3"/>
  <c r="AB32" i="3"/>
  <c r="N31" i="3"/>
  <c r="F29" i="3"/>
  <c r="E29" i="3"/>
  <c r="D29" i="3"/>
  <c r="H30" i="3"/>
  <c r="F30" i="3"/>
  <c r="W30" i="3"/>
  <c r="AC29" i="3"/>
  <c r="AF29" i="3"/>
  <c r="AE29" i="3"/>
  <c r="AD29" i="3"/>
  <c r="AC32" i="3"/>
  <c r="AN28" i="3"/>
  <c r="AJ28" i="3"/>
  <c r="X28" i="3"/>
  <c r="W28" i="3"/>
  <c r="BC1" i="3" l="1"/>
  <c r="Z67" i="3" s="1"/>
  <c r="AB67" i="3" s="1"/>
  <c r="BD104" i="3"/>
  <c r="BK1" i="3"/>
  <c r="Z68" i="3" s="1"/>
  <c r="AB68" i="3" s="1"/>
  <c r="BL104" i="3"/>
  <c r="DH52" i="3"/>
  <c r="C66" i="3"/>
  <c r="AN50" i="3"/>
  <c r="DX55" i="3"/>
  <c r="AF51" i="3"/>
  <c r="AF55" i="3" s="1"/>
  <c r="CZ55" i="3"/>
  <c r="CJ55" i="3"/>
  <c r="BT55" i="3"/>
  <c r="CB55" i="3"/>
  <c r="AV52" i="3"/>
  <c r="AV51" i="3"/>
  <c r="AV50" i="3"/>
  <c r="AV49" i="3"/>
  <c r="C67" i="3"/>
  <c r="AV53" i="3"/>
  <c r="DP55" i="3"/>
  <c r="DH55" i="3"/>
  <c r="AN55" i="3"/>
  <c r="CR53" i="3"/>
  <c r="CR52" i="3"/>
  <c r="C73" i="3"/>
  <c r="CR51" i="3"/>
  <c r="CR50" i="3"/>
  <c r="CR49" i="3"/>
  <c r="H55" i="3"/>
  <c r="AU34" i="1"/>
  <c r="AT4" i="1" s="1"/>
  <c r="BK34" i="1"/>
  <c r="W34" i="1"/>
  <c r="V4" i="1" s="1"/>
  <c r="AM31" i="1"/>
  <c r="AM28" i="1"/>
  <c r="AM32" i="1"/>
  <c r="AM29" i="1"/>
  <c r="AE34" i="1"/>
  <c r="AD4" i="1" s="1"/>
  <c r="O28" i="1"/>
  <c r="O32" i="1"/>
  <c r="O29" i="1"/>
  <c r="O31" i="1"/>
  <c r="G34" i="1"/>
  <c r="F4" i="1" s="1"/>
  <c r="X55" i="3"/>
  <c r="BS1" i="3" l="1"/>
  <c r="Z69" i="3" s="1"/>
  <c r="AB69" i="3" s="1"/>
  <c r="BT104" i="3"/>
  <c r="CI1" i="3"/>
  <c r="Z71" i="3" s="1"/>
  <c r="AB71" i="3" s="1"/>
  <c r="CJ104" i="3"/>
  <c r="AE1" i="3"/>
  <c r="Z64" i="3" s="1"/>
  <c r="AB64" i="3" s="1"/>
  <c r="AF104" i="3"/>
  <c r="DW1" i="3"/>
  <c r="Z76" i="3" s="1"/>
  <c r="AB76" i="3" s="1"/>
  <c r="DX104" i="3"/>
  <c r="AM1" i="3"/>
  <c r="Z65" i="3" s="1"/>
  <c r="AB65" i="3" s="1"/>
  <c r="AN104" i="3"/>
  <c r="DG1" i="3"/>
  <c r="Z74" i="3" s="1"/>
  <c r="AB74" i="3" s="1"/>
  <c r="DH104" i="3"/>
  <c r="G1" i="3"/>
  <c r="Z61" i="3" s="1"/>
  <c r="AB61" i="3" s="1"/>
  <c r="G104" i="3"/>
  <c r="CA1" i="3"/>
  <c r="Z70" i="3" s="1"/>
  <c r="AB70" i="3" s="1"/>
  <c r="CB104" i="3"/>
  <c r="CY1" i="3"/>
  <c r="Z73" i="3" s="1"/>
  <c r="AB73" i="3" s="1"/>
  <c r="CZ104" i="3"/>
  <c r="DO1" i="3"/>
  <c r="Z75" i="3" s="1"/>
  <c r="AB75" i="3" s="1"/>
  <c r="DP104" i="3"/>
  <c r="W1" i="3"/>
  <c r="Z63" i="3" s="1"/>
  <c r="AB63" i="3" s="1"/>
  <c r="X104" i="3"/>
  <c r="CR55" i="3"/>
  <c r="AV55" i="3"/>
  <c r="O34" i="1"/>
  <c r="N4" i="1" s="1"/>
  <c r="AM34" i="1"/>
  <c r="AL4" i="1" s="1"/>
  <c r="AU1" i="3" l="1"/>
  <c r="Z66" i="3" s="1"/>
  <c r="AB66" i="3" s="1"/>
  <c r="AV104" i="3"/>
  <c r="CQ1" i="3"/>
  <c r="Z72" i="3" s="1"/>
  <c r="AB72" i="3" s="1"/>
  <c r="CR104" i="3"/>
  <c r="E57" i="4" a="1"/>
  <c r="E59" i="4" a="1"/>
  <c r="I59" i="4" s="1"/>
  <c r="E59" i="4"/>
  <c r="O60" i="4" a="1"/>
  <c r="O60" i="4" s="1"/>
  <c r="O59" i="4" a="1"/>
  <c r="O59" i="4"/>
  <c r="S59" i="4"/>
  <c r="S60" i="4" l="1"/>
  <c r="E57" i="4"/>
  <c r="I57" i="4" s="1"/>
  <c r="S61" i="4"/>
  <c r="CQ58" i="4" l="1" a="1"/>
  <c r="DU56" i="4" a="1"/>
  <c r="DU56" i="4"/>
  <c r="BW60" i="4" a="1"/>
  <c r="BW60" i="4"/>
  <c r="DU58" i="4" a="1"/>
  <c r="CG60" i="4" a="1"/>
  <c r="CG60" i="4"/>
  <c r="DA60" i="4" a="1"/>
  <c r="BM60" i="4" a="1"/>
  <c r="AI59" i="4" a="1"/>
  <c r="EE60" i="4" a="1"/>
  <c r="DU57" i="4" a="1"/>
  <c r="CG59" i="4" a="1"/>
  <c r="AS59" i="4" a="1"/>
  <c r="E56" i="4" a="1"/>
  <c r="E56" i="4"/>
  <c r="DA58" i="4" a="1"/>
  <c r="CQ59" i="4" a="1"/>
  <c r="BM57" i="4" a="1"/>
  <c r="BM57" i="4"/>
  <c r="AI60" i="4" a="1"/>
  <c r="EO59" i="4" a="1"/>
  <c r="DK60" i="4" a="1"/>
  <c r="BW58" i="4" a="1"/>
  <c r="AI58" i="4" a="1"/>
  <c r="E60" i="4" a="1"/>
  <c r="E60" i="4"/>
  <c r="DU60" i="4" a="1"/>
  <c r="DA56" i="4" a="1"/>
  <c r="BW59" i="4" a="1"/>
  <c r="EE57" i="4" a="1"/>
  <c r="DK59" i="4" a="1"/>
  <c r="BM59" i="4" a="1"/>
  <c r="Y58" i="4" a="1"/>
  <c r="DK56" i="4" a="1"/>
  <c r="DA57" i="4" a="1"/>
  <c r="BC59" i="4" a="1"/>
  <c r="CQ60" i="4" a="1"/>
  <c r="CQ56" i="4" a="1"/>
  <c r="CG56" i="4" a="1"/>
  <c r="CG57" i="4" a="1"/>
  <c r="AI56" i="4" a="1"/>
  <c r="AI57" i="4" a="1"/>
  <c r="Y59" i="4" a="1"/>
  <c r="DK57" i="4" a="1"/>
  <c r="DK57" i="4"/>
  <c r="DO57" i="4"/>
  <c r="EO56" i="4" a="1"/>
  <c r="BW57" i="4" a="1"/>
  <c r="AS60" i="4" a="1"/>
  <c r="BM58" i="4" a="1"/>
  <c r="BC56" i="4" a="1"/>
  <c r="AS57" i="4" a="1"/>
  <c r="EE58" i="4" a="1"/>
  <c r="BW56" i="4" a="1"/>
  <c r="DU59" i="4" a="1"/>
  <c r="BC60" i="4" a="1"/>
  <c r="AS56" i="4" a="1"/>
  <c r="EO60" i="4" a="1"/>
  <c r="EE59" i="4" a="1"/>
  <c r="E58" i="4" a="1"/>
  <c r="E58" i="4"/>
  <c r="CA60" i="4"/>
  <c r="EE60" i="4"/>
  <c r="EI60" i="4"/>
  <c r="DU59" i="4"/>
  <c r="DY59" i="4"/>
  <c r="DK56" i="4"/>
  <c r="DO56" i="4"/>
  <c r="CQ58" i="4"/>
  <c r="BW57" i="4"/>
  <c r="CA57" i="4"/>
  <c r="BM59" i="4"/>
  <c r="BQ59" i="4"/>
  <c r="AI57" i="4"/>
  <c r="AM57" i="4"/>
  <c r="DU57" i="4"/>
  <c r="BW56" i="4"/>
  <c r="CA56" i="4"/>
  <c r="EE57" i="4"/>
  <c r="EI57" i="4"/>
  <c r="CQ60" i="4"/>
  <c r="CU60" i="4"/>
  <c r="EE59" i="4"/>
  <c r="EI59" i="4"/>
  <c r="BM58" i="4"/>
  <c r="BQ58" i="4"/>
  <c r="AS57" i="4"/>
  <c r="AW57" i="4"/>
  <c r="DA57" i="4"/>
  <c r="DY57" i="4"/>
  <c r="DA58" i="4"/>
  <c r="DE58" i="4"/>
  <c r="CU58" i="4"/>
  <c r="BW58" i="4"/>
  <c r="CA58" i="4"/>
  <c r="BC60" i="4"/>
  <c r="AI58" i="4"/>
  <c r="AM58" i="4"/>
  <c r="Y58" i="4"/>
  <c r="AC58" i="4"/>
  <c r="CG59" i="4"/>
  <c r="CK59" i="4"/>
  <c r="BG60" i="4"/>
  <c r="AI56" i="4"/>
  <c r="AM56" i="4"/>
  <c r="DY56" i="4"/>
  <c r="CG57" i="4"/>
  <c r="CK57" i="4"/>
  <c r="BM60" i="4"/>
  <c r="BQ60" i="4"/>
  <c r="AS59" i="4"/>
  <c r="AW59" i="4"/>
  <c r="I60" i="4"/>
  <c r="DU60" i="4"/>
  <c r="DY60" i="4"/>
  <c r="CK60" i="4"/>
  <c r="EO60" i="4"/>
  <c r="ES60" i="4"/>
  <c r="DK59" i="4"/>
  <c r="DO59" i="4"/>
  <c r="DE57" i="4"/>
  <c r="BC59" i="4"/>
  <c r="BG59" i="4"/>
  <c r="AS56" i="4"/>
  <c r="AW56" i="4"/>
  <c r="Y59" i="4"/>
  <c r="AC59" i="4"/>
  <c r="EO59" i="4"/>
  <c r="ES59" i="4"/>
  <c r="DK60" i="4"/>
  <c r="DO60" i="4"/>
  <c r="CQ56" i="4"/>
  <c r="CU56" i="4"/>
  <c r="DU58" i="4"/>
  <c r="DY58" i="4"/>
  <c r="BW59" i="4"/>
  <c r="CA59" i="4"/>
  <c r="BQ57" i="4"/>
  <c r="BC56" i="4"/>
  <c r="BG56" i="4"/>
  <c r="AI59" i="4"/>
  <c r="AM59" i="4"/>
  <c r="CQ59" i="4"/>
  <c r="CU59" i="4"/>
  <c r="DA60" i="4"/>
  <c r="DE60" i="4"/>
  <c r="AI60" i="4"/>
  <c r="AM60" i="4"/>
  <c r="EO56" i="4"/>
  <c r="ES56" i="4"/>
  <c r="DA56" i="4"/>
  <c r="DE56" i="4"/>
  <c r="I58" i="4"/>
  <c r="EE58" i="4"/>
  <c r="EI58" i="4"/>
  <c r="CG56" i="4"/>
  <c r="CK56" i="4"/>
  <c r="AS60" i="4"/>
  <c r="AW60" i="4"/>
  <c r="DO61" i="4"/>
  <c r="CK61" i="4"/>
  <c r="DE61" i="4"/>
  <c r="AM61" i="4"/>
  <c r="ES61" i="4"/>
  <c r="AW61" i="4"/>
  <c r="CU61" i="4"/>
  <c r="AC61" i="4"/>
  <c r="CA61" i="4"/>
  <c r="BQ61" i="4"/>
  <c r="BG61" i="4"/>
  <c r="EI61" i="4"/>
  <c r="DY61" i="4"/>
  <c r="I56" i="4"/>
  <c r="I61" i="4"/>
  <c r="D9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<sst xmlns="http://schemas.openxmlformats.org/spreadsheetml/2006/main" count="1400" uniqueCount="190">
  <si>
    <t>name</t>
  </si>
  <si>
    <t>300 Bitva u Thermopyl HD</t>
  </si>
  <si>
    <t>Ad Astra FHD</t>
  </si>
  <si>
    <t>Alvin a Chipmunkove 1 HD</t>
  </si>
  <si>
    <t>Ant-Man,and,Wasp,(2018),4K,2160p,UHD,BluRay,x265-CZ,dabing</t>
  </si>
  <si>
    <t>Doktor Strange (1920x1080)</t>
  </si>
  <si>
    <t>Dune1</t>
  </si>
  <si>
    <t>Free,Guy,CZ</t>
  </si>
  <si>
    <t>Gemini Man FHD EN</t>
  </si>
  <si>
    <t>Ghost in the Shell FHD</t>
  </si>
  <si>
    <t>Iron Man 1 FHD 10bit HEVC (H,265) BDRip By HEaVenriC</t>
  </si>
  <si>
    <t>Kapitan Amerika 1 (640x272)</t>
  </si>
  <si>
    <t>Pixely HD</t>
  </si>
  <si>
    <t>Prezident Blaník FHD</t>
  </si>
  <si>
    <t>Spider-Man,No,Way,Home,2022,2160p,UHD,BluRay,TrueHD,7,1,Atmos,HDR,x265-EVO</t>
  </si>
  <si>
    <t>Star-Trek Do Neznáma HD</t>
  </si>
  <si>
    <t>h_res</t>
  </si>
  <si>
    <t>1280</t>
  </si>
  <si>
    <t>1920</t>
  </si>
  <si>
    <t>2560</t>
  </si>
  <si>
    <t>3840</t>
  </si>
  <si>
    <t>854</t>
  </si>
  <si>
    <t>VQA</t>
  </si>
  <si>
    <t>Ant man</t>
  </si>
  <si>
    <t>orig</t>
  </si>
  <si>
    <t>x</t>
  </si>
  <si>
    <t>c</t>
  </si>
  <si>
    <t>dxi</t>
  </si>
  <si>
    <t>dyi</t>
  </si>
  <si>
    <t>dxi2</t>
  </si>
  <si>
    <t>b</t>
  </si>
  <si>
    <t>daverage</t>
  </si>
  <si>
    <t>average</t>
  </si>
  <si>
    <t>predicted</t>
  </si>
  <si>
    <t>target res</t>
  </si>
  <si>
    <t>res</t>
  </si>
  <si>
    <t>spiderman</t>
  </si>
  <si>
    <t>result</t>
  </si>
  <si>
    <t>Table</t>
  </si>
  <si>
    <t>worst</t>
  </si>
  <si>
    <t>2nd worst</t>
  </si>
  <si>
    <t>freeguy</t>
  </si>
  <si>
    <t>orig 1920</t>
  </si>
  <si>
    <t>recode</t>
  </si>
  <si>
    <t>Name</t>
  </si>
  <si>
    <t>output</t>
  </si>
  <si>
    <t>cq</t>
  </si>
  <si>
    <t>Spider-Man.No.Way.Home.2022.2160p.UHD.BluRay.TrueHD.7.1.Atmos.HDR.x265-EVO_567</t>
  </si>
  <si>
    <t>Spider-Man.No.Way.Home.2022.2160p.UHD.BluRay.TrueHD.7.1.Atmos.HDR.x265-EVO_566</t>
  </si>
  <si>
    <t>Spider-Man.No.Way.Home.2022.2160p.UHD.BluRay.TrueHD.7.1.Atmos.HDR.x265-EVO_565</t>
  </si>
  <si>
    <t>Spider-Man.No.Way.Home.2022.2160p.UHD.BluRay.TrueHD.7.1.Atmos.HDR.x265-EVO_564</t>
  </si>
  <si>
    <t>Spider-Man.No.Way.Home.2022.2160p.UHD.BluRay.TrueHD.7.1.Atmos.HDR.x265-EVO_563</t>
  </si>
  <si>
    <t>Spider-Man.No.Way.Home.2022.2160p.UHD.BluRay.TrueHD.7.1.Atmos.HDR.x265-EVO_562</t>
  </si>
  <si>
    <t>Spider-Man.No.Way.Home.2022.2160p.UHD.BluRay.TrueHD.7.1.Atmos.HDR.x265-EVO_561</t>
  </si>
  <si>
    <t>Spider-Man.No.Way.Home.2022.2160p.UHD.BluRay.TrueHD.7.1.Atmos.HDR.x265-EVO</t>
  </si>
  <si>
    <t>Prezident Blaník FHD_527</t>
  </si>
  <si>
    <t>Prezident Blaník FHD_526</t>
  </si>
  <si>
    <t>Prezident Blaník FHD_525</t>
  </si>
  <si>
    <t>Prezident Blaník FHD_524</t>
  </si>
  <si>
    <t>Prezident Blaník FHD_523</t>
  </si>
  <si>
    <t>Prezident Blaník FHD_522</t>
  </si>
  <si>
    <t>Prezident Blaník FHD_521</t>
  </si>
  <si>
    <t>Pixely HD_487</t>
  </si>
  <si>
    <t>Pixely HD_486</t>
  </si>
  <si>
    <t>Pixely HD_485</t>
  </si>
  <si>
    <t>Pixely HD_484</t>
  </si>
  <si>
    <t>Pixely HD_483</t>
  </si>
  <si>
    <t>Pixely HD_482</t>
  </si>
  <si>
    <t>Pixely HD_481</t>
  </si>
  <si>
    <t>Kapitan Amerika 1 (640x272)_447</t>
  </si>
  <si>
    <t>Kapitan Amerika 1 (640x272)_446</t>
  </si>
  <si>
    <t>Kapitan Amerika 1 (640x272)_445</t>
  </si>
  <si>
    <t>Kapitan Amerika 1 (640x272)_444</t>
  </si>
  <si>
    <t>Kapitan Amerika 1 (640x272)_443</t>
  </si>
  <si>
    <t>Kapitan Amerika 1 (640x272)_442</t>
  </si>
  <si>
    <t>Kapitan Amerika 1 (640x272)_441</t>
  </si>
  <si>
    <t>Iron Man 1 FHD 10bit HEVC (H.265) BDRip By HEaVenriC_407</t>
  </si>
  <si>
    <t>Iron Man 1 FHD 10bit HEVC (H.265) BDRip By HEaVenriC_406</t>
  </si>
  <si>
    <t>Iron Man 1 FHD 10bit HEVC (H.265) BDRip By HEaVenriC_405</t>
  </si>
  <si>
    <t>Iron Man 1 FHD 10bit HEVC (H.265) BDRip By HEaVenriC_404</t>
  </si>
  <si>
    <t>Iron Man 1 FHD 10bit HEVC (H.265) BDRip By HEaVenriC_403</t>
  </si>
  <si>
    <t>Iron Man 1 FHD 10bit HEVC (H.265) BDRip By HEaVenriC_402</t>
  </si>
  <si>
    <t>Iron Man 1 FHD 10bit HEVC (H.265) BDRip By HEaVenriC_401</t>
  </si>
  <si>
    <t>Iron Man 1 FHD 10bit HEVC (H.265) BDRip By HEaVenriC</t>
  </si>
  <si>
    <t>Ghost in the Shell FHD_367</t>
  </si>
  <si>
    <t>Ghost in the Shell FHD_366</t>
  </si>
  <si>
    <t>Ghost in the Shell FHD_365</t>
  </si>
  <si>
    <t>Ghost in the Shell FHD_364</t>
  </si>
  <si>
    <t>Ghost in the Shell FHD_363</t>
  </si>
  <si>
    <t>Ghost in the Shell FHD_362</t>
  </si>
  <si>
    <t>Ghost in the Shell FHD_361</t>
  </si>
  <si>
    <t>Gemini Man FHD EN_327</t>
  </si>
  <si>
    <t>Gemini Man FHD EN_326</t>
  </si>
  <si>
    <t>Gemini Man FHD EN_325</t>
  </si>
  <si>
    <t>Gemini Man FHD EN_324</t>
  </si>
  <si>
    <t>Gemini Man FHD EN_323</t>
  </si>
  <si>
    <t>Gemini Man FHD EN_322</t>
  </si>
  <si>
    <t>Gemini Man FHD EN_321</t>
  </si>
  <si>
    <t>Free.Guy.CZ_287</t>
  </si>
  <si>
    <t>Free.Guy.CZ_286</t>
  </si>
  <si>
    <t>Free.Guy.CZ_285</t>
  </si>
  <si>
    <t>Free.Guy.CZ_284</t>
  </si>
  <si>
    <t>Free.Guy.CZ_283</t>
  </si>
  <si>
    <t>Free.Guy.CZ_282</t>
  </si>
  <si>
    <t>Free.Guy.CZ_281</t>
  </si>
  <si>
    <t>Free.Guy.CZ</t>
  </si>
  <si>
    <t>Dune1_247</t>
  </si>
  <si>
    <t>Dune1_246</t>
  </si>
  <si>
    <t>Dune1_245</t>
  </si>
  <si>
    <t>Dune1_244</t>
  </si>
  <si>
    <t>Dune1_243</t>
  </si>
  <si>
    <t>Dune1_242</t>
  </si>
  <si>
    <t>Dune1_241</t>
  </si>
  <si>
    <t>Doktor Strange (1920x1080)_207</t>
  </si>
  <si>
    <t>Doktor Strange (1920x1080)_206</t>
  </si>
  <si>
    <t>Doktor Strange (1920x1080)_205</t>
  </si>
  <si>
    <t>Doktor Strange (1920x1080)_204</t>
  </si>
  <si>
    <t>Doktor Strange (1920x1080)_203</t>
  </si>
  <si>
    <t>Doktor Strange (1920x1080)_202</t>
  </si>
  <si>
    <t>Doktor Strange (1920x1080)_201</t>
  </si>
  <si>
    <t>Ant-Man.and.Wasp.(2018).4K.2160p.UHD.BluRay.x265-CZ.dabing_167</t>
  </si>
  <si>
    <t>Ant-Man.and.Wasp.(2018).4K.2160p.UHD.BluRay.x265-CZ.dabing_166</t>
  </si>
  <si>
    <t>Ant-Man.and.Wasp.(2018).4K.2160p.UHD.BluRay.x265-CZ.dabing_165</t>
  </si>
  <si>
    <t>Ant-Man.and.Wasp.(2018).4K.2160p.UHD.BluRay.x265-CZ.dabing_164</t>
  </si>
  <si>
    <t>Ant-Man.and.Wasp.(2018).4K.2160p.UHD.BluRay.x265-CZ.dabing_163</t>
  </si>
  <si>
    <t>Ant-Man.and.Wasp.(2018).4K.2160p.UHD.BluRay.x265-CZ.dabing_162</t>
  </si>
  <si>
    <t>Ant-Man.and.Wasp.(2018).4K.2160p.UHD.BluRay.x265-CZ.dabing_161</t>
  </si>
  <si>
    <t>Ant-Man.and.Wasp.(2018).4K.2160p.UHD.BluRay.x265-CZ.dabing</t>
  </si>
  <si>
    <t>Alvin a Chipmunkove 1 HD_127</t>
  </si>
  <si>
    <t>Alvin a Chipmunkove 1 HD_126</t>
  </si>
  <si>
    <t>Alvin a Chipmunkove 1 HD_125</t>
  </si>
  <si>
    <t>Alvin a Chipmunkove 1 HD_124</t>
  </si>
  <si>
    <t>Alvin a Chipmunkove 1 HD_123</t>
  </si>
  <si>
    <t>Alvin a Chipmunkove 1 HD_122</t>
  </si>
  <si>
    <t>Alvin a Chipmunkove 1 HD_121</t>
  </si>
  <si>
    <t>Ad Astra FHD_87</t>
  </si>
  <si>
    <t>Ad Astra FHD_86</t>
  </si>
  <si>
    <t>Ad Astra FHD_85</t>
  </si>
  <si>
    <t>Ad Astra FHD_84</t>
  </si>
  <si>
    <t>Ad Astra FHD_83</t>
  </si>
  <si>
    <t>Ad Astra FHD_82</t>
  </si>
  <si>
    <t>Ad Astra FHD_81</t>
  </si>
  <si>
    <t>300 Bitva u Thermopyl HD_47</t>
  </si>
  <si>
    <t>300 Bitva u Thermopyl HD_46</t>
  </si>
  <si>
    <t>300 Bitva u Thermopyl HD_45</t>
  </si>
  <si>
    <t>300 Bitva u Thermopyl HD_44</t>
  </si>
  <si>
    <t>300 Bitva u Thermopyl HD_43</t>
  </si>
  <si>
    <t>300 Bitva u Thermopyl HD_42</t>
  </si>
  <si>
    <t>300 Bitva u Thermopyl HD_41</t>
  </si>
  <si>
    <t>'Ant-Man - CZ (2015)</t>
  </si>
  <si>
    <t>target value</t>
  </si>
  <si>
    <t>calculated cq</t>
  </si>
  <si>
    <t>a</t>
  </si>
  <si>
    <t>cq0</t>
  </si>
  <si>
    <t>cq18</t>
  </si>
  <si>
    <t>cq1008</t>
  </si>
  <si>
    <t>cq21</t>
  </si>
  <si>
    <t>cq2100</t>
  </si>
  <si>
    <t>cq24</t>
  </si>
  <si>
    <t>cq27</t>
  </si>
  <si>
    <t>cq30</t>
  </si>
  <si>
    <t>cq33</t>
  </si>
  <si>
    <t>cq36</t>
  </si>
  <si>
    <t>target</t>
  </si>
  <si>
    <t>Failed</t>
  </si>
  <si>
    <t>Optimization</t>
  </si>
  <si>
    <t>using only 854 an 3840</t>
  </si>
  <si>
    <t>before</t>
  </si>
  <si>
    <t>;</t>
  </si>
  <si>
    <t>optimized</t>
  </si>
  <si>
    <t>std_dev</t>
  </si>
  <si>
    <t>Optimization 2</t>
  </si>
  <si>
    <t>optimitzed 2</t>
  </si>
  <si>
    <t>2+ditch</t>
  </si>
  <si>
    <t>CQ</t>
  </si>
  <si>
    <t>scenes</t>
  </si>
  <si>
    <t>Time</t>
  </si>
  <si>
    <t>*no solution</t>
  </si>
  <si>
    <t>Average</t>
  </si>
  <si>
    <t>time</t>
  </si>
  <si>
    <t>Overall</t>
  </si>
  <si>
    <t>std dev</t>
  </si>
  <si>
    <t>num of scenes</t>
  </si>
  <si>
    <t>2 VQAs</t>
  </si>
  <si>
    <t>VQA runs</t>
  </si>
  <si>
    <t>num runs</t>
  </si>
  <si>
    <t>dev to 5x</t>
  </si>
  <si>
    <t>Known cq</t>
  </si>
  <si>
    <t>scene</t>
  </si>
  <si>
    <t>Calinb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</si>
</sst>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E+00"/>
    <numFmt numFmtId="166" formatCode="0.0000"/>
    <numFmt numFmtId="167" formatCode="0.00000"/>
  </numFmts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charset val="238"/>
      <scheme val="minor"/>
    </font>
    <font>
      <sz val="16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left"/>
    </xf>
    <xf numFmtId="2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0" borderId="2" xfId="0" applyNumberFormat="1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164" fontId="2" fillId="0" borderId="0" xfId="0" applyNumberFormat="1" applyFont="1"/>
    <xf numFmtId="167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6" xfId="0" quotePrefix="1" applyBorder="1" applyAlignment="1">
      <alignment horizontal="left"/>
    </xf>
    <xf numFmtId="164" fontId="0" fillId="0" borderId="6" xfId="0" applyNumberFormat="1" applyBorder="1"/>
    <xf numFmtId="1" fontId="0" fillId="0" borderId="6" xfId="0" applyNumberFormat="1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12" xfId="0" quotePrefix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6" xfId="0" applyNumberFormat="1" applyBorder="1"/>
    <xf numFmtId="11" fontId="0" fillId="0" borderId="16" xfId="0" applyNumberFormat="1" applyBorder="1"/>
    <xf numFmtId="165" fontId="0" fillId="0" borderId="6" xfId="0" applyNumberFormat="1" applyBorder="1"/>
    <xf numFmtId="0" fontId="3" fillId="0" borderId="7" xfId="0" applyFont="1" applyBorder="1"/>
    <xf numFmtId="0" fontId="3" fillId="0" borderId="6" xfId="0" applyFont="1" applyBorder="1"/>
    <xf numFmtId="0" fontId="0" fillId="0" borderId="0" xfId="0" quotePrefix="1"/>
    <xf numFmtId="0" fontId="0" fillId="0" borderId="17" xfId="0" applyBorder="1"/>
    <xf numFmtId="1" fontId="0" fillId="0" borderId="18" xfId="0" applyNumberFormat="1" applyBorder="1"/>
    <xf numFmtId="1" fontId="0" fillId="0" borderId="19" xfId="0" applyNumberFormat="1" applyBorder="1"/>
    <xf numFmtId="2" fontId="0" fillId="0" borderId="6" xfId="0" applyNumberFormat="1" applyBorder="1"/>
    <xf numFmtId="0" fontId="0" fillId="3" borderId="0" xfId="0" applyFill="1"/>
    <xf numFmtId="11" fontId="0" fillId="3" borderId="0" xfId="0" applyNumberFormat="1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13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66514612014505"/>
          <c:y val="6.0095760100346451E-2"/>
          <c:w val="0.82392440477167184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055371412631476E-2"/>
                  <c:y val="0.121623116957050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resTest!$D$4:$H$4</c:f>
              <c:numCache>
                <c:formatCode>0.0</c:formatCode>
                <c:ptCount val="5"/>
                <c:pt idx="0">
                  <c:v>0.84672749999999997</c:v>
                </c:pt>
                <c:pt idx="1">
                  <c:v>0.86919250000000003</c:v>
                </c:pt>
                <c:pt idx="2">
                  <c:v>0.86926000000000003</c:v>
                </c:pt>
                <c:pt idx="3">
                  <c:v>0.83285999999999905</c:v>
                </c:pt>
                <c:pt idx="4">
                  <c:v>0.59600750000000002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D-44E6-9E78-6E68057C07E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resTest!$D$5:$H$5</c:f>
              <c:numCache>
                <c:formatCode>0.0</c:formatCode>
                <c:ptCount val="5"/>
                <c:pt idx="0">
                  <c:v>0.80181000000000002</c:v>
                </c:pt>
                <c:pt idx="1">
                  <c:v>0.85131000000000001</c:v>
                </c:pt>
                <c:pt idx="2">
                  <c:v>0.83936500000000003</c:v>
                </c:pt>
                <c:pt idx="3">
                  <c:v>0.777285</c:v>
                </c:pt>
                <c:pt idx="4">
                  <c:v>0.66909249999999998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FD-44E6-9E78-6E68057C07E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resTest!$D$6:$H$6</c:f>
              <c:numCache>
                <c:formatCode>0.0</c:formatCode>
                <c:ptCount val="5"/>
                <c:pt idx="0">
                  <c:v>0.76722999999999997</c:v>
                </c:pt>
                <c:pt idx="1">
                  <c:v>0.75914999999999999</c:v>
                </c:pt>
                <c:pt idx="2">
                  <c:v>0.68278499999999998</c:v>
                </c:pt>
                <c:pt idx="3">
                  <c:v>0.63849</c:v>
                </c:pt>
                <c:pt idx="4">
                  <c:v>0.43247749999999902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FD-44E6-9E78-6E68057C07E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resTest!$D$7:$H$7</c:f>
              <c:numCache>
                <c:formatCode>0.0</c:formatCode>
                <c:ptCount val="5"/>
                <c:pt idx="0">
                  <c:v>0.90045750000000002</c:v>
                </c:pt>
                <c:pt idx="1">
                  <c:v>0.90422499999999995</c:v>
                </c:pt>
                <c:pt idx="2">
                  <c:v>0.90721750000000001</c:v>
                </c:pt>
                <c:pt idx="3">
                  <c:v>0.88895499999999905</c:v>
                </c:pt>
                <c:pt idx="4">
                  <c:v>0.84289749999999997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FD-44E6-9E78-6E68057C07E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resTest!$D$8:$H$8</c:f>
              <c:numCache>
                <c:formatCode>0.0</c:formatCode>
                <c:ptCount val="5"/>
                <c:pt idx="0">
                  <c:v>0.682315</c:v>
                </c:pt>
                <c:pt idx="1">
                  <c:v>0.67813749999999995</c:v>
                </c:pt>
                <c:pt idx="2">
                  <c:v>0.59915499999999999</c:v>
                </c:pt>
                <c:pt idx="3">
                  <c:v>0.50596249999999998</c:v>
                </c:pt>
                <c:pt idx="4">
                  <c:v>0.45514500000000002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FD-44E6-9E78-6E68057C07E2}"/>
            </c:ext>
          </c:extLst>
        </c:ser>
        <c:ser>
          <c:idx val="5"/>
          <c:order val="5"/>
          <c:tx>
            <c:v>equation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(resTest!$D$3,resTest!$H$3)</c:f>
              <c:numCache>
                <c:formatCode>General</c:formatCode>
                <c:ptCount val="2"/>
                <c:pt idx="0">
                  <c:v>854</c:v>
                </c:pt>
                <c:pt idx="1">
                  <c:v>3840</c:v>
                </c:pt>
              </c:numCache>
            </c:numRef>
          </c:xVal>
          <c:yVal>
            <c:numRef>
              <c:f>(resTest!$D$4,resTest!$H$4)</c:f>
              <c:numCache>
                <c:formatCode>0.0</c:formatCode>
                <c:ptCount val="2"/>
                <c:pt idx="0">
                  <c:v>0.84672749999999997</c:v>
                </c:pt>
                <c:pt idx="1">
                  <c:v>0.59600750000000002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FD-44E6-9E78-6E68057C0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resTest!$L$4:$P$4</c:f>
              <c:numCache>
                <c:formatCode>0.0</c:formatCode>
                <c:ptCount val="5"/>
                <c:pt idx="0">
                  <c:v>0.852765</c:v>
                </c:pt>
                <c:pt idx="1">
                  <c:v>0.85603249999999997</c:v>
                </c:pt>
                <c:pt idx="2">
                  <c:v>0.81780249999999999</c:v>
                </c:pt>
                <c:pt idx="3">
                  <c:v>0.67563249999999997</c:v>
                </c:pt>
                <c:pt idx="4">
                  <c:v>0.58083249999999997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4-4D3A-ABD5-25575CAC848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resTest!$L$5:$P$5</c:f>
              <c:numCache>
                <c:formatCode>0.0</c:formatCode>
                <c:ptCount val="5"/>
                <c:pt idx="0">
                  <c:v>0.61093750000000002</c:v>
                </c:pt>
                <c:pt idx="1">
                  <c:v>0.74306000000000005</c:v>
                </c:pt>
                <c:pt idx="2">
                  <c:v>0.80537250000000005</c:v>
                </c:pt>
                <c:pt idx="3">
                  <c:v>0.75954750000000004</c:v>
                </c:pt>
                <c:pt idx="4">
                  <c:v>0.59614749999999905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04-4D3A-ABD5-25575CAC848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resTest!$L$6:$P$6</c:f>
              <c:numCache>
                <c:formatCode>0.0</c:formatCode>
                <c:ptCount val="5"/>
                <c:pt idx="0">
                  <c:v>0.82235749999999996</c:v>
                </c:pt>
                <c:pt idx="1">
                  <c:v>0.88171250000000001</c:v>
                </c:pt>
                <c:pt idx="2">
                  <c:v>0.89742</c:v>
                </c:pt>
                <c:pt idx="3">
                  <c:v>0.88554500000000003</c:v>
                </c:pt>
                <c:pt idx="4">
                  <c:v>0.83992749999999905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04-4D3A-ABD5-25575CAC848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resTest!$L$7:$P$7</c:f>
              <c:numCache>
                <c:formatCode>0.0</c:formatCode>
                <c:ptCount val="5"/>
                <c:pt idx="0">
                  <c:v>0.64424250000000005</c:v>
                </c:pt>
                <c:pt idx="1">
                  <c:v>0.7620325</c:v>
                </c:pt>
                <c:pt idx="2">
                  <c:v>0.77125500000000002</c:v>
                </c:pt>
                <c:pt idx="3">
                  <c:v>0.78714249999999997</c:v>
                </c:pt>
                <c:pt idx="4">
                  <c:v>0.62830999999999904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04-4D3A-ABD5-25575CAC848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resTest!$L$8:$P$8</c:f>
              <c:numCache>
                <c:formatCode>0.0</c:formatCode>
                <c:ptCount val="5"/>
                <c:pt idx="0">
                  <c:v>0.79443249999999999</c:v>
                </c:pt>
                <c:pt idx="1">
                  <c:v>0.85177749999999997</c:v>
                </c:pt>
                <c:pt idx="2">
                  <c:v>0.84756500000000001</c:v>
                </c:pt>
                <c:pt idx="3">
                  <c:v>0.77025250000000001</c:v>
                </c:pt>
                <c:pt idx="4">
                  <c:v>0.67532499999999995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04-4D3A-ABD5-25575CAC8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65591265618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resTest!$T$4:$X$4</c:f>
              <c:numCache>
                <c:formatCode>0.0</c:formatCode>
                <c:ptCount val="5"/>
                <c:pt idx="0">
                  <c:v>0.62524999999999997</c:v>
                </c:pt>
                <c:pt idx="1">
                  <c:v>0.59454249999999997</c:v>
                </c:pt>
                <c:pt idx="2">
                  <c:v>0.47310000000000002</c:v>
                </c:pt>
                <c:pt idx="3">
                  <c:v>0.42227500000000001</c:v>
                </c:pt>
                <c:pt idx="4">
                  <c:v>0.34394249999999998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FB-4806-80E0-9AB7DBB6A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resTest!$T$5:$X$5</c:f>
              <c:numCache>
                <c:formatCode>0.0</c:formatCode>
                <c:ptCount val="5"/>
                <c:pt idx="0">
                  <c:v>0.52659250000000002</c:v>
                </c:pt>
                <c:pt idx="1">
                  <c:v>0.43763750000000001</c:v>
                </c:pt>
                <c:pt idx="2">
                  <c:v>0.37305250000000001</c:v>
                </c:pt>
                <c:pt idx="3">
                  <c:v>0.28280499999999997</c:v>
                </c:pt>
                <c:pt idx="4">
                  <c:v>0.2430725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FB-4806-80E0-9AB7DBB6AA56}"/>
            </c:ext>
          </c:extLst>
        </c:ser>
        <c:ser>
          <c:idx val="2"/>
          <c:order val="2"/>
          <c:tx>
            <c:strRef>
              <c:f>resTest!$T$6:$X$6</c:f>
              <c:strCache>
                <c:ptCount val="5"/>
                <c:pt idx="0">
                  <c:v>0,8</c:v>
                </c:pt>
                <c:pt idx="1">
                  <c:v>0,8</c:v>
                </c:pt>
                <c:pt idx="2">
                  <c:v>0,7</c:v>
                </c:pt>
                <c:pt idx="3">
                  <c:v>0,6</c:v>
                </c:pt>
                <c:pt idx="4">
                  <c:v>0,4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resTest!$T$6:$X$6</c:f>
              <c:numCache>
                <c:formatCode>0.0</c:formatCode>
                <c:ptCount val="5"/>
                <c:pt idx="0">
                  <c:v>0.81713250000000004</c:v>
                </c:pt>
                <c:pt idx="1">
                  <c:v>0.80091999999999997</c:v>
                </c:pt>
                <c:pt idx="2">
                  <c:v>0.68158249999999998</c:v>
                </c:pt>
                <c:pt idx="3">
                  <c:v>0.61229500000000003</c:v>
                </c:pt>
                <c:pt idx="4">
                  <c:v>0.44396750000000001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FB-4806-80E0-9AB7DBB6A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resTest!$T$7:$X$7</c:f>
              <c:numCache>
                <c:formatCode>0.0</c:formatCode>
                <c:ptCount val="5"/>
                <c:pt idx="0">
                  <c:v>0.80370249999999999</c:v>
                </c:pt>
                <c:pt idx="1">
                  <c:v>0.66021750000000001</c:v>
                </c:pt>
                <c:pt idx="2">
                  <c:v>0.42712</c:v>
                </c:pt>
                <c:pt idx="3">
                  <c:v>0.28472500000000001</c:v>
                </c:pt>
                <c:pt idx="4">
                  <c:v>0.19508249999999999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FB-4806-80E0-9AB7DBB6A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resTest!$T$8:$X$8</c:f>
              <c:numCache>
                <c:formatCode>0.0</c:formatCode>
                <c:ptCount val="5"/>
                <c:pt idx="0">
                  <c:v>0.16274250000000001</c:v>
                </c:pt>
                <c:pt idx="1">
                  <c:v>0.13742750000000001</c:v>
                </c:pt>
                <c:pt idx="2">
                  <c:v>0.1041825</c:v>
                </c:pt>
                <c:pt idx="3">
                  <c:v>0.10267</c:v>
                </c:pt>
                <c:pt idx="4">
                  <c:v>9.10575E-2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4FB-4806-80E0-9AB7DBB6A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resTest!$AB$4:$AF$4</c:f>
              <c:numCache>
                <c:formatCode>0.0</c:formatCode>
                <c:ptCount val="5"/>
                <c:pt idx="0">
                  <c:v>0.82465999999999995</c:v>
                </c:pt>
                <c:pt idx="1">
                  <c:v>0.82035749999999996</c:v>
                </c:pt>
                <c:pt idx="2">
                  <c:v>0.74191499999999999</c:v>
                </c:pt>
                <c:pt idx="3">
                  <c:v>0.47123749999999998</c:v>
                </c:pt>
                <c:pt idx="4">
                  <c:v>0.55458750000000001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2B-4355-8528-55B4E75A1D8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resTest!$AB$5:$AF$5</c:f>
              <c:numCache>
                <c:formatCode>0.0</c:formatCode>
                <c:ptCount val="5"/>
                <c:pt idx="0">
                  <c:v>0.85305999999999904</c:v>
                </c:pt>
                <c:pt idx="1">
                  <c:v>0.82377749999999905</c:v>
                </c:pt>
                <c:pt idx="2">
                  <c:v>0.77708999999999995</c:v>
                </c:pt>
                <c:pt idx="3">
                  <c:v>0.69430749999999997</c:v>
                </c:pt>
                <c:pt idx="4">
                  <c:v>0.68149749999999998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2B-4355-8528-55B4E75A1D8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resTest!$AB$6:$AF$6</c:f>
              <c:numCache>
                <c:formatCode>0.0</c:formatCode>
                <c:ptCount val="5"/>
                <c:pt idx="0">
                  <c:v>0.67715999999999998</c:v>
                </c:pt>
                <c:pt idx="1">
                  <c:v>0.52554999999999996</c:v>
                </c:pt>
                <c:pt idx="2">
                  <c:v>0.43627499999999902</c:v>
                </c:pt>
                <c:pt idx="3">
                  <c:v>0.3138725</c:v>
                </c:pt>
                <c:pt idx="4">
                  <c:v>0.29065999999999997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2B-4355-8528-55B4E75A1D8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resTest!$AB$7:$AF$7</c:f>
              <c:numCache>
                <c:formatCode>0.0</c:formatCode>
                <c:ptCount val="5"/>
                <c:pt idx="0">
                  <c:v>0.71604749999999995</c:v>
                </c:pt>
                <c:pt idx="1">
                  <c:v>0.61525249999999998</c:v>
                </c:pt>
                <c:pt idx="2">
                  <c:v>0.35098000000000001</c:v>
                </c:pt>
                <c:pt idx="3">
                  <c:v>0.22088249999999901</c:v>
                </c:pt>
                <c:pt idx="4">
                  <c:v>0.2919775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2B-4355-8528-55B4E75A1D8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resTest!$AB$8:$AF$8</c:f>
              <c:numCache>
                <c:formatCode>0.0</c:formatCode>
                <c:ptCount val="5"/>
                <c:pt idx="0">
                  <c:v>0.7633375</c:v>
                </c:pt>
                <c:pt idx="1">
                  <c:v>0.62866999999999995</c:v>
                </c:pt>
                <c:pt idx="2">
                  <c:v>0.4062325</c:v>
                </c:pt>
                <c:pt idx="3">
                  <c:v>0.34800999999999999</c:v>
                </c:pt>
                <c:pt idx="4">
                  <c:v>0.34620250000000002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2B-4355-8528-55B4E75A1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resTest!$AJ$4:$AN$4</c:f>
              <c:numCache>
                <c:formatCode>0.0</c:formatCode>
                <c:ptCount val="5"/>
                <c:pt idx="0">
                  <c:v>0.88504499999999997</c:v>
                </c:pt>
                <c:pt idx="1">
                  <c:v>0.90920250000000002</c:v>
                </c:pt>
                <c:pt idx="2">
                  <c:v>0.90867750000000003</c:v>
                </c:pt>
                <c:pt idx="3">
                  <c:v>0.9031825</c:v>
                </c:pt>
                <c:pt idx="4">
                  <c:v>0.8794575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E5-45A5-9975-7031C82BC0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resTest!$AJ$5:$AN$5</c:f>
              <c:numCache>
                <c:formatCode>0.0</c:formatCode>
                <c:ptCount val="5"/>
                <c:pt idx="0">
                  <c:v>0.74950249999999996</c:v>
                </c:pt>
                <c:pt idx="1">
                  <c:v>0.82667500000000005</c:v>
                </c:pt>
                <c:pt idx="2">
                  <c:v>0.83558500000000002</c:v>
                </c:pt>
                <c:pt idx="3">
                  <c:v>0.81659749999999998</c:v>
                </c:pt>
                <c:pt idx="4">
                  <c:v>0.72141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E5-45A5-9975-7031C82BC0B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resTest!$AJ$6:$AN$6</c:f>
              <c:numCache>
                <c:formatCode>0.0</c:formatCode>
                <c:ptCount val="5"/>
                <c:pt idx="0">
                  <c:v>0.80823999999999996</c:v>
                </c:pt>
                <c:pt idx="1">
                  <c:v>0.81927749999999999</c:v>
                </c:pt>
                <c:pt idx="2">
                  <c:v>0.85072999999999999</c:v>
                </c:pt>
                <c:pt idx="3">
                  <c:v>0.81135749999999995</c:v>
                </c:pt>
                <c:pt idx="4">
                  <c:v>0.76288250000000002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5-45A5-9975-7031C82BC0B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resTest!$AJ$7:$AN$7</c:f>
              <c:numCache>
                <c:formatCode>0.0</c:formatCode>
                <c:ptCount val="5"/>
                <c:pt idx="0">
                  <c:v>0.76084750000000001</c:v>
                </c:pt>
                <c:pt idx="1">
                  <c:v>0.75639999999999996</c:v>
                </c:pt>
                <c:pt idx="2">
                  <c:v>0.68609249999999999</c:v>
                </c:pt>
                <c:pt idx="3">
                  <c:v>0.62475749999999997</c:v>
                </c:pt>
                <c:pt idx="4">
                  <c:v>0.42202000000000001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5-45A5-9975-7031C82BC0B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resTest!$AJ$8:$AN$8</c:f>
              <c:numCache>
                <c:formatCode>0.0</c:formatCode>
                <c:ptCount val="5"/>
                <c:pt idx="0">
                  <c:v>0.8759325</c:v>
                </c:pt>
                <c:pt idx="1">
                  <c:v>0.89328249999999998</c:v>
                </c:pt>
                <c:pt idx="2">
                  <c:v>0.898505</c:v>
                </c:pt>
                <c:pt idx="3">
                  <c:v>0.88446749999999996</c:v>
                </c:pt>
                <c:pt idx="4">
                  <c:v>0.80016500000000002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AE5-45A5-9975-7031C82BC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80959769434502"/>
          <c:y val="5.0850258546446994E-2"/>
          <c:w val="0.75246457429961366"/>
          <c:h val="0.7442541391819259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resTest!$AR$4:$AV$4</c:f>
              <c:numCache>
                <c:formatCode>0.0</c:formatCode>
                <c:ptCount val="5"/>
                <c:pt idx="0">
                  <c:v>0.66708250000000002</c:v>
                </c:pt>
                <c:pt idx="1">
                  <c:v>0.63973250000000004</c:v>
                </c:pt>
                <c:pt idx="2">
                  <c:v>0.56289250000000002</c:v>
                </c:pt>
                <c:pt idx="3">
                  <c:v>0.44184000000000001</c:v>
                </c:pt>
                <c:pt idx="4">
                  <c:v>0.324685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D-4BFA-AF56-77F386B972EA}"/>
            </c:ext>
          </c:extLst>
        </c:ser>
        <c:ser>
          <c:idx val="1"/>
          <c:order val="1"/>
          <c:tx>
            <c:strRef>
              <c:f>resTest!$AR$5:$AV$5</c:f>
              <c:strCache>
                <c:ptCount val="5"/>
                <c:pt idx="0">
                  <c:v>0,5</c:v>
                </c:pt>
                <c:pt idx="1">
                  <c:v>0,5</c:v>
                </c:pt>
                <c:pt idx="2">
                  <c:v>0,4</c:v>
                </c:pt>
                <c:pt idx="3">
                  <c:v>0,4</c:v>
                </c:pt>
                <c:pt idx="4">
                  <c:v>0,3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resTest!$AR$5:$AV$5</c:f>
              <c:numCache>
                <c:formatCode>0.0</c:formatCode>
                <c:ptCount val="5"/>
                <c:pt idx="0">
                  <c:v>0.51000500000000004</c:v>
                </c:pt>
                <c:pt idx="1">
                  <c:v>0.47240749999999998</c:v>
                </c:pt>
                <c:pt idx="2">
                  <c:v>0.42015999999999998</c:v>
                </c:pt>
                <c:pt idx="3">
                  <c:v>0.41241</c:v>
                </c:pt>
                <c:pt idx="4">
                  <c:v>0.34856500000000001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4D-4BFA-AF56-77F386B972E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resTest!$AR$6:$AV$6</c:f>
              <c:numCache>
                <c:formatCode>0.0</c:formatCode>
                <c:ptCount val="5"/>
                <c:pt idx="0">
                  <c:v>0.4775625</c:v>
                </c:pt>
                <c:pt idx="1">
                  <c:v>0.48329250000000001</c:v>
                </c:pt>
                <c:pt idx="2">
                  <c:v>0.4195275</c:v>
                </c:pt>
                <c:pt idx="3">
                  <c:v>0.26825749999999998</c:v>
                </c:pt>
                <c:pt idx="4">
                  <c:v>0.19316249999999999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14D-4BFA-AF56-77F386B972E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resTest!$AR$7:$AV$7</c:f>
              <c:numCache>
                <c:formatCode>0.0</c:formatCode>
                <c:ptCount val="5"/>
                <c:pt idx="0">
                  <c:v>0.46489749999999902</c:v>
                </c:pt>
                <c:pt idx="1">
                  <c:v>0.51756749999999996</c:v>
                </c:pt>
                <c:pt idx="2">
                  <c:v>0.45474749999999903</c:v>
                </c:pt>
                <c:pt idx="3">
                  <c:v>0.30471749999999997</c:v>
                </c:pt>
                <c:pt idx="4">
                  <c:v>0.28647499999999998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14D-4BFA-AF56-77F386B972E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resTest!$D$3:$H$3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resTest!$AR$8:$AV$8</c:f>
              <c:numCache>
                <c:formatCode>0.0</c:formatCode>
                <c:ptCount val="5"/>
                <c:pt idx="0">
                  <c:v>0.80542249999999904</c:v>
                </c:pt>
                <c:pt idx="1">
                  <c:v>0.78653249999999997</c:v>
                </c:pt>
                <c:pt idx="2">
                  <c:v>0.65073499999999995</c:v>
                </c:pt>
                <c:pt idx="3">
                  <c:v>0.54676999999999998</c:v>
                </c:pt>
                <c:pt idx="4">
                  <c:v>0.38427499999999998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14D-4BFA-AF56-77F386B97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523399"/>
        <c:axId val="462533639"/>
      </c:scatterChart>
      <c:valAx>
        <c:axId val="462523399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h_res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33639"/>
        <c:crosses val="autoZero"/>
        <c:crossBetween val="midCat"/>
      </c:valAx>
      <c:valAx>
        <c:axId val="462533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VQA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23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knownRes!$C$6:$G$6</c:f>
              <c:numCache>
                <c:formatCode>0.00</c:formatCode>
                <c:ptCount val="5"/>
                <c:pt idx="0">
                  <c:v>0.74273</c:v>
                </c:pt>
                <c:pt idx="1">
                  <c:v>0.81306500000000004</c:v>
                </c:pt>
                <c:pt idx="2">
                  <c:v>0.77856749999999997</c:v>
                </c:pt>
                <c:pt idx="3">
                  <c:v>0.51872750000000001</c:v>
                </c:pt>
                <c:pt idx="4">
                  <c:v>0.41301749999999998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9-4AEA-9347-C227C520F027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knownRes!$C$7:$G$7</c:f>
              <c:numCache>
                <c:formatCode>0.00</c:formatCode>
                <c:ptCount val="5"/>
                <c:pt idx="0">
                  <c:v>0.88362750000000001</c:v>
                </c:pt>
                <c:pt idx="1">
                  <c:v>0.89476500000000003</c:v>
                </c:pt>
                <c:pt idx="2">
                  <c:v>0.87878999999999996</c:v>
                </c:pt>
                <c:pt idx="3">
                  <c:v>0.84020499999999998</c:v>
                </c:pt>
                <c:pt idx="4">
                  <c:v>0.74199250000000005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9-4AEA-9347-C227C520F027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knownRes!$C$8:$G$8</c:f>
              <c:numCache>
                <c:formatCode>0.00</c:formatCode>
                <c:ptCount val="5"/>
                <c:pt idx="0">
                  <c:v>0.50361250000000002</c:v>
                </c:pt>
                <c:pt idx="1">
                  <c:v>0.43003000000000002</c:v>
                </c:pt>
                <c:pt idx="2">
                  <c:v>0.37632749999999998</c:v>
                </c:pt>
                <c:pt idx="3">
                  <c:v>0.26939750000000001</c:v>
                </c:pt>
                <c:pt idx="4">
                  <c:v>0.26007750000000002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9-4AEA-9347-C227C520F027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knownRes!$C$9:$G$9</c:f>
              <c:numCache>
                <c:formatCode>0.00</c:formatCode>
                <c:ptCount val="5"/>
                <c:pt idx="0">
                  <c:v>0.76100250000000003</c:v>
                </c:pt>
                <c:pt idx="1">
                  <c:v>0.82260500000000003</c:v>
                </c:pt>
                <c:pt idx="2">
                  <c:v>0.79498749999999996</c:v>
                </c:pt>
                <c:pt idx="3">
                  <c:v>0.62273749</c:v>
                </c:pt>
                <c:pt idx="4">
                  <c:v>0.55484999999999995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9-4AEA-9347-C227C520F027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knownRes!$C$5:$G$5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knownRes!$C$10:$G$10</c:f>
              <c:numCache>
                <c:formatCode>0.00</c:formatCode>
                <c:ptCount val="5"/>
                <c:pt idx="0">
                  <c:v>0.8840325</c:v>
                </c:pt>
                <c:pt idx="1">
                  <c:v>0.87950249999999996</c:v>
                </c:pt>
                <c:pt idx="2">
                  <c:v>0.85558999999999996</c:v>
                </c:pt>
                <c:pt idx="3">
                  <c:v>0.82295499999999999</c:v>
                </c:pt>
                <c:pt idx="4">
                  <c:v>0.65527999999999997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89-4AEA-9347-C227C520F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knownRes!$K$6:$O$6</c:f>
              <c:numCache>
                <c:formatCode>0.00</c:formatCode>
                <c:ptCount val="5"/>
                <c:pt idx="0">
                  <c:v>0.73094250000000005</c:v>
                </c:pt>
                <c:pt idx="1">
                  <c:v>0.79998749999999996</c:v>
                </c:pt>
                <c:pt idx="2">
                  <c:v>0.80722749999999999</c:v>
                </c:pt>
                <c:pt idx="3">
                  <c:v>0.67703250000000004</c:v>
                </c:pt>
                <c:pt idx="4">
                  <c:v>0.40143000000000001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A1-4067-B107-CD5FC329D461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knownRes!$K$7:$O$7</c:f>
              <c:numCache>
                <c:formatCode>0.00</c:formatCode>
                <c:ptCount val="5"/>
                <c:pt idx="0">
                  <c:v>0.87719999999999998</c:v>
                </c:pt>
                <c:pt idx="1">
                  <c:v>0.89548000000000005</c:v>
                </c:pt>
                <c:pt idx="2">
                  <c:v>0.90183999999999997</c:v>
                </c:pt>
                <c:pt idx="3">
                  <c:v>0.86910750000000003</c:v>
                </c:pt>
                <c:pt idx="4">
                  <c:v>0.77355499999999999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A1-4067-B107-CD5FC329D461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knownRes!$K$8:$O$8</c:f>
              <c:numCache>
                <c:formatCode>0.00</c:formatCode>
                <c:ptCount val="5"/>
                <c:pt idx="0">
                  <c:v>0.50661999999999996</c:v>
                </c:pt>
                <c:pt idx="1">
                  <c:v>0.47455740000000002</c:v>
                </c:pt>
                <c:pt idx="2">
                  <c:v>0.37407000000000001</c:v>
                </c:pt>
                <c:pt idx="3">
                  <c:v>0.32389000000000001</c:v>
                </c:pt>
                <c:pt idx="4">
                  <c:v>0.281055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A1-4067-B107-CD5FC329D461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knownRes!$K$9:$O$9</c:f>
              <c:numCache>
                <c:formatCode>0.00</c:formatCode>
                <c:ptCount val="5"/>
                <c:pt idx="0">
                  <c:v>0.74771500000000002</c:v>
                </c:pt>
                <c:pt idx="1">
                  <c:v>0.82360739999999999</c:v>
                </c:pt>
                <c:pt idx="2">
                  <c:v>0.82640248999999999</c:v>
                </c:pt>
                <c:pt idx="3">
                  <c:v>0.75896750000000002</c:v>
                </c:pt>
                <c:pt idx="4">
                  <c:v>0.61436000000000002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A1-4067-B107-CD5FC329D461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knownRes!$K$5:$O$5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knownRes!$K$10:$O$10</c:f>
              <c:numCache>
                <c:formatCode>0.00</c:formatCode>
                <c:ptCount val="5"/>
                <c:pt idx="0">
                  <c:v>0.87319250000000004</c:v>
                </c:pt>
                <c:pt idx="1">
                  <c:v>0.87914999999999999</c:v>
                </c:pt>
                <c:pt idx="2">
                  <c:v>0.8619</c:v>
                </c:pt>
                <c:pt idx="3">
                  <c:v>0.83055250000000003</c:v>
                </c:pt>
                <c:pt idx="4">
                  <c:v>0.70520249999999995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A1-4067-B107-CD5FC329D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knownRes!$S$6:$W$6</c:f>
              <c:numCache>
                <c:formatCode>0.00</c:formatCode>
                <c:ptCount val="5"/>
                <c:pt idx="0">
                  <c:v>0.79115000000000002</c:v>
                </c:pt>
                <c:pt idx="1">
                  <c:v>0.79357750000000005</c:v>
                </c:pt>
                <c:pt idx="2">
                  <c:v>0.73438000000000003</c:v>
                </c:pt>
                <c:pt idx="3">
                  <c:v>0.57037249999999995</c:v>
                </c:pt>
                <c:pt idx="4">
                  <c:v>0.42244749999999998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4C-4889-8774-BD1626F417D0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knownRes!$S$7:$W$7</c:f>
              <c:numCache>
                <c:formatCode>0.00</c:formatCode>
                <c:ptCount val="5"/>
                <c:pt idx="0">
                  <c:v>0.89051250000000004</c:v>
                </c:pt>
                <c:pt idx="1">
                  <c:v>0.88775000000000004</c:v>
                </c:pt>
                <c:pt idx="2">
                  <c:v>0.87354500000000002</c:v>
                </c:pt>
                <c:pt idx="3">
                  <c:v>0.83219750000000003</c:v>
                </c:pt>
                <c:pt idx="4">
                  <c:v>0.68544249999999995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4C-4889-8774-BD1626F417D0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knownRes!$S$8:$W$8</c:f>
              <c:numCache>
                <c:formatCode>0.00</c:formatCode>
                <c:ptCount val="5"/>
                <c:pt idx="0">
                  <c:v>0.50076900000000002</c:v>
                </c:pt>
                <c:pt idx="1">
                  <c:v>0.42956499999999997</c:v>
                </c:pt>
                <c:pt idx="2">
                  <c:v>0.32101000000000002</c:v>
                </c:pt>
                <c:pt idx="3">
                  <c:v>0.24015500000000001</c:v>
                </c:pt>
                <c:pt idx="4">
                  <c:v>0.24970999999999999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4C-4889-8774-BD1626F417D0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knownRes!$S$9:$W$9</c:f>
              <c:numCache>
                <c:formatCode>0.00</c:formatCode>
                <c:ptCount val="5"/>
                <c:pt idx="0">
                  <c:v>0.78626499999999999</c:v>
                </c:pt>
                <c:pt idx="1">
                  <c:v>0.79797750000000001</c:v>
                </c:pt>
                <c:pt idx="2">
                  <c:v>0.78190000000000004</c:v>
                </c:pt>
                <c:pt idx="3">
                  <c:v>0.75229749999999995</c:v>
                </c:pt>
                <c:pt idx="4">
                  <c:v>0.58572749999999996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34C-4889-8774-BD1626F417D0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knownRes!$S$5:$W$5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knownRes!$S$10:$W$10</c:f>
              <c:numCache>
                <c:formatCode>0.00</c:formatCode>
                <c:ptCount val="5"/>
                <c:pt idx="0">
                  <c:v>0.87963499999999994</c:v>
                </c:pt>
                <c:pt idx="1">
                  <c:v>0.86102489999999998</c:v>
                </c:pt>
                <c:pt idx="2">
                  <c:v>0.85298750000000001</c:v>
                </c:pt>
                <c:pt idx="3">
                  <c:v>0.77929499999999996</c:v>
                </c:pt>
                <c:pt idx="4">
                  <c:v>0.63380499999999995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34C-4889-8774-BD1626F41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knownRes!$AA$6:$AE$6</c:f>
              <c:numCache>
                <c:formatCode>0.00</c:formatCode>
                <c:ptCount val="5"/>
                <c:pt idx="0">
                  <c:v>0.7071925</c:v>
                </c:pt>
                <c:pt idx="1">
                  <c:v>0.843445</c:v>
                </c:pt>
                <c:pt idx="2">
                  <c:v>0.78720250000000003</c:v>
                </c:pt>
                <c:pt idx="3">
                  <c:v>0.68721489999999996</c:v>
                </c:pt>
                <c:pt idx="4">
                  <c:v>0.54452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3-4AD6-96BA-7749A5CF2C3E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knownRes!$AA$7:$AE$7</c:f>
              <c:numCache>
                <c:formatCode>0.00</c:formatCode>
                <c:ptCount val="5"/>
                <c:pt idx="0">
                  <c:v>0.89039250000000003</c:v>
                </c:pt>
                <c:pt idx="1">
                  <c:v>0.89998999999999996</c:v>
                </c:pt>
                <c:pt idx="2">
                  <c:v>0.88984750000000001</c:v>
                </c:pt>
                <c:pt idx="3">
                  <c:v>0.87104499999999996</c:v>
                </c:pt>
                <c:pt idx="4">
                  <c:v>0.80157250000000002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3-4AD6-96BA-7749A5CF2C3E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knownRes!$AA$8:$AE$8</c:f>
              <c:numCache>
                <c:formatCode>0.00</c:formatCode>
                <c:ptCount val="5"/>
                <c:pt idx="0">
                  <c:v>0.47421999999999997</c:v>
                </c:pt>
                <c:pt idx="1">
                  <c:v>0.41042499999999998</c:v>
                </c:pt>
                <c:pt idx="2">
                  <c:v>0.34941250000000001</c:v>
                </c:pt>
                <c:pt idx="3">
                  <c:v>0.31718249999999998</c:v>
                </c:pt>
                <c:pt idx="4">
                  <c:v>0.2344975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63-4AD6-96BA-7749A5CF2C3E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knownRes!$AA$9:$AE$9</c:f>
              <c:numCache>
                <c:formatCode>0.00</c:formatCode>
                <c:ptCount val="5"/>
                <c:pt idx="0">
                  <c:v>0.7917225</c:v>
                </c:pt>
                <c:pt idx="1">
                  <c:v>0.84150999999999998</c:v>
                </c:pt>
                <c:pt idx="2">
                  <c:v>0.81289750000000005</c:v>
                </c:pt>
                <c:pt idx="3">
                  <c:v>0.77435900000000002</c:v>
                </c:pt>
                <c:pt idx="4">
                  <c:v>0.67772250000000001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63-4AD6-96BA-7749A5CF2C3E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knownRes!$AA$5:$AE$5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knownRes!$AA$10:$AE$10</c:f>
              <c:numCache>
                <c:formatCode>0.00</c:formatCode>
                <c:ptCount val="5"/>
                <c:pt idx="0">
                  <c:v>0.88075999999999999</c:v>
                </c:pt>
                <c:pt idx="1">
                  <c:v>0.86358250000000003</c:v>
                </c:pt>
                <c:pt idx="2">
                  <c:v>0.87024000000000001</c:v>
                </c:pt>
                <c:pt idx="3">
                  <c:v>0.83948999999999996</c:v>
                </c:pt>
                <c:pt idx="4">
                  <c:v>0.69990750000000002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63-4AD6-96BA-7749A5CF2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knownRes!$AI$6:$AM$6</c:f>
              <c:numCache>
                <c:formatCode>0.00</c:formatCode>
                <c:ptCount val="5"/>
                <c:pt idx="0">
                  <c:v>0.72747249999999997</c:v>
                </c:pt>
                <c:pt idx="1">
                  <c:v>0.73416999999999999</c:v>
                </c:pt>
                <c:pt idx="2">
                  <c:v>0.53383000000000003</c:v>
                </c:pt>
                <c:pt idx="3">
                  <c:v>0.48771500000000001</c:v>
                </c:pt>
                <c:pt idx="4">
                  <c:v>0.25899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F-4ED4-9911-E33C65CE2282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knownRes!$AI$7:$AM$7</c:f>
              <c:numCache>
                <c:formatCode>0.00</c:formatCode>
                <c:ptCount val="5"/>
                <c:pt idx="0">
                  <c:v>0.88320500000000002</c:v>
                </c:pt>
                <c:pt idx="1">
                  <c:v>0.87707250000000003</c:v>
                </c:pt>
                <c:pt idx="2">
                  <c:v>0.8288375</c:v>
                </c:pt>
                <c:pt idx="3">
                  <c:v>0.75151500000000004</c:v>
                </c:pt>
                <c:pt idx="4">
                  <c:v>0.53079750000000003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AF-4ED4-9911-E33C65CE2282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knownRes!$AI$8:$AM$8</c:f>
              <c:numCache>
                <c:formatCode>0.00</c:formatCode>
                <c:ptCount val="5"/>
                <c:pt idx="0">
                  <c:v>0.52438499999999999</c:v>
                </c:pt>
                <c:pt idx="1">
                  <c:v>0.46343000000000001</c:v>
                </c:pt>
                <c:pt idx="2">
                  <c:v>0.34023999999999999</c:v>
                </c:pt>
                <c:pt idx="3">
                  <c:v>0.25029000000000001</c:v>
                </c:pt>
                <c:pt idx="4">
                  <c:v>0.28550999999999999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AF-4ED4-9911-E33C65CE2282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knownRes!$AI$9:$AM$9</c:f>
              <c:numCache>
                <c:formatCode>0.00</c:formatCode>
                <c:ptCount val="5"/>
                <c:pt idx="0">
                  <c:v>0.74073</c:v>
                </c:pt>
                <c:pt idx="1">
                  <c:v>0.7891975</c:v>
                </c:pt>
                <c:pt idx="2">
                  <c:v>0.66259250000000003</c:v>
                </c:pt>
                <c:pt idx="3">
                  <c:v>0.499525</c:v>
                </c:pt>
                <c:pt idx="4">
                  <c:v>0.41824749999999999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AF-4ED4-9911-E33C65CE2282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knownRes!$AI$5:$AM$5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knownRes!$AI$10:$AM$10</c:f>
              <c:numCache>
                <c:formatCode>0.00</c:formatCode>
                <c:ptCount val="5"/>
                <c:pt idx="0">
                  <c:v>0.88239999999999996</c:v>
                </c:pt>
                <c:pt idx="1">
                  <c:v>0.86329250000000002</c:v>
                </c:pt>
                <c:pt idx="2">
                  <c:v>0.77766749999999996</c:v>
                </c:pt>
                <c:pt idx="3">
                  <c:v>0.6861275</c:v>
                </c:pt>
                <c:pt idx="4">
                  <c:v>0.54170499999999999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AF-4ED4-9911-E33C65CE2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knownRes!$AQ$6:$AU$6</c:f>
              <c:numCache>
                <c:formatCode>0.00</c:formatCode>
                <c:ptCount val="5"/>
                <c:pt idx="0">
                  <c:v>0.71416489999999999</c:v>
                </c:pt>
                <c:pt idx="1">
                  <c:v>0.74307999999999996</c:v>
                </c:pt>
                <c:pt idx="2">
                  <c:v>0.63027</c:v>
                </c:pt>
                <c:pt idx="3">
                  <c:v>0.62397000000000002</c:v>
                </c:pt>
                <c:pt idx="4">
                  <c:v>0.62318899999999999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5-4371-B909-40D743A12FC1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knownRes!$AQ$7:$AU$7</c:f>
              <c:numCache>
                <c:formatCode>0.00</c:formatCode>
                <c:ptCount val="5"/>
                <c:pt idx="0">
                  <c:v>0.84852249999999996</c:v>
                </c:pt>
                <c:pt idx="1">
                  <c:v>0.86071750000000002</c:v>
                </c:pt>
                <c:pt idx="2">
                  <c:v>0.82289999999999996</c:v>
                </c:pt>
                <c:pt idx="3">
                  <c:v>0.80101999999999995</c:v>
                </c:pt>
                <c:pt idx="4">
                  <c:v>0.72273750000000003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85-4371-B909-40D743A12FC1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knownRes!$AQ$8:$AU$8</c:f>
              <c:numCache>
                <c:formatCode>0.00</c:formatCode>
                <c:ptCount val="5"/>
                <c:pt idx="0">
                  <c:v>0.7373575</c:v>
                </c:pt>
                <c:pt idx="1">
                  <c:v>0.69959499999999997</c:v>
                </c:pt>
                <c:pt idx="2">
                  <c:v>0.5984775</c:v>
                </c:pt>
                <c:pt idx="3">
                  <c:v>0.50308750000000002</c:v>
                </c:pt>
                <c:pt idx="4">
                  <c:v>0.38127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85-4371-B909-40D743A12FC1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knownRes!$AQ$9:$AU$9</c:f>
              <c:numCache>
                <c:formatCode>0.00</c:formatCode>
                <c:ptCount val="5"/>
                <c:pt idx="0">
                  <c:v>0.86571500000000001</c:v>
                </c:pt>
                <c:pt idx="1">
                  <c:v>0.89006750000000001</c:v>
                </c:pt>
                <c:pt idx="2">
                  <c:v>0.88698250000000001</c:v>
                </c:pt>
                <c:pt idx="3">
                  <c:v>0.85870250000000004</c:v>
                </c:pt>
                <c:pt idx="4">
                  <c:v>0.72607250000000001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85-4371-B909-40D743A12FC1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knownRes!$AQ$5:$AU$5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knownRes!$AQ$10:$AU$10</c:f>
              <c:numCache>
                <c:formatCode>0.00</c:formatCode>
                <c:ptCount val="5"/>
                <c:pt idx="0">
                  <c:v>0.71403249999999996</c:v>
                </c:pt>
                <c:pt idx="1">
                  <c:v>0.80356000000000005</c:v>
                </c:pt>
                <c:pt idx="2">
                  <c:v>0.69891999999999999</c:v>
                </c:pt>
                <c:pt idx="3">
                  <c:v>0.67793999999999999</c:v>
                </c:pt>
                <c:pt idx="4">
                  <c:v>0.5290475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85-4371-B909-40D743A12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knownRes!$AY$6:$BC$6</c:f>
              <c:numCache>
                <c:formatCode>0.00</c:formatCode>
                <c:ptCount val="5"/>
                <c:pt idx="0">
                  <c:v>0.72055000000000002</c:v>
                </c:pt>
                <c:pt idx="1">
                  <c:v>0.72687250000000003</c:v>
                </c:pt>
                <c:pt idx="2">
                  <c:v>0.67515749999999997</c:v>
                </c:pt>
                <c:pt idx="3">
                  <c:v>0.56866499999999998</c:v>
                </c:pt>
                <c:pt idx="4">
                  <c:v>0.6338975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8-445A-A822-C678657BDA6A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knownRes!$AY$7:$BC$7</c:f>
              <c:numCache>
                <c:formatCode>0.00</c:formatCode>
                <c:ptCount val="5"/>
                <c:pt idx="0">
                  <c:v>0.85530249999999997</c:v>
                </c:pt>
                <c:pt idx="1">
                  <c:v>0.85877749999999997</c:v>
                </c:pt>
                <c:pt idx="2">
                  <c:v>0.837395</c:v>
                </c:pt>
                <c:pt idx="3">
                  <c:v>0.84231489999999998</c:v>
                </c:pt>
                <c:pt idx="4">
                  <c:v>0.71999489999999999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F8-445A-A822-C678657BDA6A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knownRes!$AY$8:$BC$8</c:f>
              <c:numCache>
                <c:formatCode>0.00</c:formatCode>
                <c:ptCount val="5"/>
                <c:pt idx="0">
                  <c:v>0.74451500000000004</c:v>
                </c:pt>
                <c:pt idx="1">
                  <c:v>0.70298000000000005</c:v>
                </c:pt>
                <c:pt idx="2">
                  <c:v>0.62333249999999996</c:v>
                </c:pt>
                <c:pt idx="3">
                  <c:v>0.55325749999999996</c:v>
                </c:pt>
                <c:pt idx="4">
                  <c:v>0.42307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F8-445A-A822-C678657BDA6A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knownRes!$AY$9:$BC$9</c:f>
              <c:numCache>
                <c:formatCode>0.00</c:formatCode>
                <c:ptCount val="5"/>
                <c:pt idx="0">
                  <c:v>0.86017500000000002</c:v>
                </c:pt>
                <c:pt idx="1">
                  <c:v>0.87894499999999998</c:v>
                </c:pt>
                <c:pt idx="2">
                  <c:v>0.88453499999999996</c:v>
                </c:pt>
                <c:pt idx="3">
                  <c:v>0.86614000000000002</c:v>
                </c:pt>
                <c:pt idx="4">
                  <c:v>0.77081250000000001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F8-445A-A822-C678657BDA6A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knownRes!$AY$5:$BC$5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knownRes!$AY$10:$BC$10</c:f>
              <c:numCache>
                <c:formatCode>0.00</c:formatCode>
                <c:ptCount val="5"/>
                <c:pt idx="0">
                  <c:v>0.74356</c:v>
                </c:pt>
                <c:pt idx="1">
                  <c:v>0.76910750000000005</c:v>
                </c:pt>
                <c:pt idx="2">
                  <c:v>0.76373749999999996</c:v>
                </c:pt>
                <c:pt idx="3">
                  <c:v>0.64332250000000002</c:v>
                </c:pt>
                <c:pt idx="4">
                  <c:v>0.51888250000000002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F8-445A-A822-C678657B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knownRes!$B$6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knownRes!$BG$6:$BK$6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01-4A91-9B6E-C45105C3AA60}"/>
            </c:ext>
          </c:extLst>
        </c:ser>
        <c:ser>
          <c:idx val="1"/>
          <c:order val="1"/>
          <c:tx>
            <c:strRef>
              <c:f>knownRes!$B$7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knownRes!$BG$7:$BK$7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01-4A91-9B6E-C45105C3AA60}"/>
            </c:ext>
          </c:extLst>
        </c:ser>
        <c:ser>
          <c:idx val="2"/>
          <c:order val="2"/>
          <c:tx>
            <c:strRef>
              <c:f>knownRes!$B$8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knownRes!$BG$8:$BK$8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01-4A91-9B6E-C45105C3AA60}"/>
            </c:ext>
          </c:extLst>
        </c:ser>
        <c:ser>
          <c:idx val="3"/>
          <c:order val="3"/>
          <c:tx>
            <c:strRef>
              <c:f>knownRes!$B$9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knownRes!$BG$9:$BK$9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01-4A91-9B6E-C45105C3AA60}"/>
            </c:ext>
          </c:extLst>
        </c:ser>
        <c:ser>
          <c:idx val="4"/>
          <c:order val="4"/>
          <c:tx>
            <c:strRef>
              <c:f>knownRes!$B$10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knownRes!$BG$5:$BK$5</c:f>
              <c:numCache>
                <c:formatCode>General</c:formatCode>
                <c:ptCount val="5"/>
                <c:pt idx="0">
                  <c:v>854</c:v>
                </c:pt>
                <c:pt idx="1">
                  <c:v>1280</c:v>
                </c:pt>
                <c:pt idx="2">
                  <c:v>1920</c:v>
                </c:pt>
                <c:pt idx="3">
                  <c:v>2560</c:v>
                </c:pt>
                <c:pt idx="4">
                  <c:v>3840</c:v>
                </c:pt>
              </c:numCache>
            </c:numRef>
          </c:xVal>
          <c:yVal>
            <c:numRef>
              <c:f>knownRes!$BG$10:$BK$10</c:f>
              <c:numCache>
                <c:formatCode>0.00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01-4A91-9B6E-C45105C3A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84847"/>
        <c:axId val="542388207"/>
      </c:scatterChart>
      <c:valAx>
        <c:axId val="542384847"/>
        <c:scaling>
          <c:orientation val="minMax"/>
          <c:max val="4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8207"/>
        <c:crosses val="autoZero"/>
        <c:crossBetween val="midCat"/>
      </c:valAx>
      <c:valAx>
        <c:axId val="54238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84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cqTest!$C$3:$J$3</c:f>
              <c:numCache>
                <c:formatCode>0.00</c:formatCode>
                <c:ptCount val="8"/>
                <c:pt idx="0">
                  <c:v>0.87397000000000002</c:v>
                </c:pt>
                <c:pt idx="1">
                  <c:v>0.85999250000000005</c:v>
                </c:pt>
                <c:pt idx="2">
                  <c:v>0.87257249999999997</c:v>
                </c:pt>
                <c:pt idx="3">
                  <c:v>0.87229749999999995</c:v>
                </c:pt>
                <c:pt idx="4">
                  <c:v>0.86829500000000004</c:v>
                </c:pt>
                <c:pt idx="5">
                  <c:v>0.86688500000000002</c:v>
                </c:pt>
                <c:pt idx="6">
                  <c:v>0.86437249999999999</c:v>
                </c:pt>
                <c:pt idx="7">
                  <c:v>0.85206999999999999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7D-485B-8018-38CBB5399404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cqTest!$C$4:$J$4</c:f>
              <c:numCache>
                <c:formatCode>0.00</c:formatCode>
                <c:ptCount val="8"/>
                <c:pt idx="0">
                  <c:v>0.84009749999999994</c:v>
                </c:pt>
                <c:pt idx="1">
                  <c:v>0.83270500000000003</c:v>
                </c:pt>
                <c:pt idx="2">
                  <c:v>0.84096250000000006</c:v>
                </c:pt>
                <c:pt idx="3">
                  <c:v>0.84648000000000001</c:v>
                </c:pt>
                <c:pt idx="4">
                  <c:v>0.83557499999999996</c:v>
                </c:pt>
                <c:pt idx="5">
                  <c:v>0.81228</c:v>
                </c:pt>
                <c:pt idx="6">
                  <c:v>0.82926999999999995</c:v>
                </c:pt>
                <c:pt idx="7">
                  <c:v>0.8034675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7D-485B-8018-38CBB5399404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cqTest!$C$5:$J$5</c:f>
              <c:numCache>
                <c:formatCode>0.00</c:formatCode>
                <c:ptCount val="8"/>
                <c:pt idx="0">
                  <c:v>0.69725499999999996</c:v>
                </c:pt>
                <c:pt idx="1">
                  <c:v>0.68109500000000001</c:v>
                </c:pt>
                <c:pt idx="2">
                  <c:v>0.68493000000000004</c:v>
                </c:pt>
                <c:pt idx="3">
                  <c:v>0.67324249999999997</c:v>
                </c:pt>
                <c:pt idx="4">
                  <c:v>0.69087750000000003</c:v>
                </c:pt>
                <c:pt idx="5">
                  <c:v>0.67650200000000005</c:v>
                </c:pt>
                <c:pt idx="6">
                  <c:v>0.70729750000000002</c:v>
                </c:pt>
                <c:pt idx="7">
                  <c:v>0.68856499999999998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7D-485B-8018-38CBB5399404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cqTest!$C$6:$J$6</c:f>
              <c:numCache>
                <c:formatCode>0.00</c:formatCode>
                <c:ptCount val="8"/>
                <c:pt idx="0">
                  <c:v>0.90760249999999998</c:v>
                </c:pt>
                <c:pt idx="1">
                  <c:v>0.89658499999999997</c:v>
                </c:pt>
                <c:pt idx="2">
                  <c:v>0.89884750000000002</c:v>
                </c:pt>
                <c:pt idx="3">
                  <c:v>0.90246249999999995</c:v>
                </c:pt>
                <c:pt idx="4">
                  <c:v>0.91035749999999993</c:v>
                </c:pt>
                <c:pt idx="5">
                  <c:v>0.90222749999999996</c:v>
                </c:pt>
                <c:pt idx="6">
                  <c:v>0.90532000000000001</c:v>
                </c:pt>
                <c:pt idx="7">
                  <c:v>0.89784249999999999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7D-485B-8018-38CBB5399404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cqTest!$C$7:$J$7</c:f>
              <c:numCache>
                <c:formatCode>0.00</c:formatCode>
                <c:ptCount val="8"/>
                <c:pt idx="0">
                  <c:v>0.62195500000000004</c:v>
                </c:pt>
                <c:pt idx="1">
                  <c:v>0.61779499999999998</c:v>
                </c:pt>
                <c:pt idx="2">
                  <c:v>0.61759500000000001</c:v>
                </c:pt>
                <c:pt idx="3">
                  <c:v>0.59887500000000005</c:v>
                </c:pt>
                <c:pt idx="4">
                  <c:v>0.614425</c:v>
                </c:pt>
                <c:pt idx="5">
                  <c:v>0.60773250000000001</c:v>
                </c:pt>
                <c:pt idx="6">
                  <c:v>0.6063075</c:v>
                </c:pt>
                <c:pt idx="7">
                  <c:v>0.55323750000000005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97D-485B-8018-38CBB5399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cqTest!$C$9:$J$9</c:f>
              <c:numCache>
                <c:formatCode>0.00</c:formatCode>
                <c:ptCount val="8"/>
                <c:pt idx="0">
                  <c:v>100</c:v>
                </c:pt>
                <c:pt idx="1">
                  <c:v>96.567216999999999</c:v>
                </c:pt>
                <c:pt idx="2">
                  <c:v>96.598540999999997</c:v>
                </c:pt>
                <c:pt idx="3">
                  <c:v>96.613102999999995</c:v>
                </c:pt>
                <c:pt idx="4">
                  <c:v>96.373275000000007</c:v>
                </c:pt>
                <c:pt idx="5">
                  <c:v>95.732915000000006</c:v>
                </c:pt>
                <c:pt idx="6">
                  <c:v>94.414293000000001</c:v>
                </c:pt>
                <c:pt idx="7">
                  <c:v>92.322108999999998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B9-407B-8FC2-48D0659383FF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cqTest!$C$10:$J$10</c:f>
              <c:numCache>
                <c:formatCode>0.00</c:formatCode>
                <c:ptCount val="8"/>
                <c:pt idx="0">
                  <c:v>100</c:v>
                </c:pt>
                <c:pt idx="1">
                  <c:v>95.258157999999995</c:v>
                </c:pt>
                <c:pt idx="2">
                  <c:v>95.321700000000007</c:v>
                </c:pt>
                <c:pt idx="3">
                  <c:v>95.414625999999998</c:v>
                </c:pt>
                <c:pt idx="4">
                  <c:v>95.220468999999994</c:v>
                </c:pt>
                <c:pt idx="5">
                  <c:v>94.455286000000001</c:v>
                </c:pt>
                <c:pt idx="6">
                  <c:v>92.914660999999995</c:v>
                </c:pt>
                <c:pt idx="7">
                  <c:v>90.411010000000005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B9-407B-8FC2-48D0659383FF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cqTest!$C$11:$J$11</c:f>
              <c:numCache>
                <c:formatCode>0.00</c:formatCode>
                <c:ptCount val="8"/>
                <c:pt idx="0">
                  <c:v>100</c:v>
                </c:pt>
                <c:pt idx="1">
                  <c:v>92.370270000000005</c:v>
                </c:pt>
                <c:pt idx="2">
                  <c:v>92.416449999999998</c:v>
                </c:pt>
                <c:pt idx="3">
                  <c:v>92.839106000000001</c:v>
                </c:pt>
                <c:pt idx="4">
                  <c:v>93.457498000000001</c:v>
                </c:pt>
                <c:pt idx="5">
                  <c:v>94.018373999999994</c:v>
                </c:pt>
                <c:pt idx="6">
                  <c:v>94.210643000000005</c:v>
                </c:pt>
                <c:pt idx="7">
                  <c:v>92.122292999999999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B9-407B-8FC2-48D0659383FF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cqTest!$C$12:$J$12</c:f>
              <c:numCache>
                <c:formatCode>0.00</c:formatCode>
                <c:ptCount val="8"/>
                <c:pt idx="0">
                  <c:v>100</c:v>
                </c:pt>
                <c:pt idx="1">
                  <c:v>97.054422000000002</c:v>
                </c:pt>
                <c:pt idx="2">
                  <c:v>97.11542</c:v>
                </c:pt>
                <c:pt idx="3">
                  <c:v>97.233733999999998</c:v>
                </c:pt>
                <c:pt idx="4">
                  <c:v>97.309087000000005</c:v>
                </c:pt>
                <c:pt idx="5">
                  <c:v>97.195303999999993</c:v>
                </c:pt>
                <c:pt idx="6">
                  <c:v>96.493909000000002</c:v>
                </c:pt>
                <c:pt idx="7">
                  <c:v>94.996875000000003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B9-407B-8FC2-48D0659383FF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cqTest!$C$2:$J$2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cqTest!$C$13:$J$13</c:f>
              <c:numCache>
                <c:formatCode>0.00</c:formatCode>
                <c:ptCount val="8"/>
                <c:pt idx="0">
                  <c:v>100</c:v>
                </c:pt>
                <c:pt idx="1">
                  <c:v>95.845996</c:v>
                </c:pt>
                <c:pt idx="2">
                  <c:v>96.006929</c:v>
                </c:pt>
                <c:pt idx="3">
                  <c:v>96.274012999999997</c:v>
                </c:pt>
                <c:pt idx="4">
                  <c:v>96.568434999999994</c:v>
                </c:pt>
                <c:pt idx="5">
                  <c:v>96.886960000000002</c:v>
                </c:pt>
                <c:pt idx="6">
                  <c:v>96.143411999999998</c:v>
                </c:pt>
                <c:pt idx="7">
                  <c:v>93.719031000000001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B9-407B-8FC2-48D0659383FF}"/>
            </c:ext>
          </c:extLst>
        </c:ser>
        <c:ser>
          <c:idx val="5"/>
          <c:order val="5"/>
          <c:tx>
            <c:strRef>
              <c:f>cqTest!$B$2</c:f>
              <c:strCache>
                <c:ptCount val="1"/>
                <c:pt idx="0">
                  <c:v>cq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(cqTest!$C$2,cqTest!$D$2)</c:f>
              <c:numCache>
                <c:formatCode>General</c:formatCode>
                <c:ptCount val="2"/>
                <c:pt idx="0">
                  <c:v>0</c:v>
                </c:pt>
                <c:pt idx="1">
                  <c:v>18</c:v>
                </c:pt>
              </c:numCache>
            </c:numRef>
          </c:xVal>
          <c:yVal>
            <c:numRef>
              <c:f>cqTest!$C$9</c:f>
              <c:numCache>
                <c:formatCode>0.00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B9-407B-8FC2-48D065938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cqTest!$M$3:$T$3</c:f>
              <c:numCache>
                <c:formatCode>0.00</c:formatCode>
                <c:ptCount val="8"/>
                <c:pt idx="0">
                  <c:v>0.78695999999999999</c:v>
                </c:pt>
                <c:pt idx="1">
                  <c:v>0.78135500000000002</c:v>
                </c:pt>
                <c:pt idx="2">
                  <c:v>0.75568500000000005</c:v>
                </c:pt>
                <c:pt idx="3">
                  <c:v>0.76895500000000006</c:v>
                </c:pt>
                <c:pt idx="4">
                  <c:v>0.806975</c:v>
                </c:pt>
                <c:pt idx="5">
                  <c:v>0.79587750000000002</c:v>
                </c:pt>
                <c:pt idx="6">
                  <c:v>0.83105499999999999</c:v>
                </c:pt>
                <c:pt idx="7">
                  <c:v>0.82869999999999999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C-47AB-AC37-64D815170B40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cqTest!$M$4:$T$4</c:f>
              <c:numCache>
                <c:formatCode>0.00</c:formatCode>
                <c:ptCount val="8"/>
                <c:pt idx="0">
                  <c:v>0.80352999999999997</c:v>
                </c:pt>
                <c:pt idx="1">
                  <c:v>0.80594500000000002</c:v>
                </c:pt>
                <c:pt idx="2">
                  <c:v>0.78100250000000004</c:v>
                </c:pt>
                <c:pt idx="3">
                  <c:v>0.795095</c:v>
                </c:pt>
                <c:pt idx="4">
                  <c:v>0.80455999999999994</c:v>
                </c:pt>
                <c:pt idx="5">
                  <c:v>0.83657999999999999</c:v>
                </c:pt>
                <c:pt idx="6">
                  <c:v>0.81919500000000001</c:v>
                </c:pt>
                <c:pt idx="7">
                  <c:v>0.80566499999999996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AC-47AB-AC37-64D815170B40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cqTest!$M$5:$T$5</c:f>
              <c:numCache>
                <c:formatCode>0.00</c:formatCode>
                <c:ptCount val="8"/>
                <c:pt idx="0">
                  <c:v>0.88078999999999996</c:v>
                </c:pt>
                <c:pt idx="1">
                  <c:v>0.88708500000000001</c:v>
                </c:pt>
                <c:pt idx="2">
                  <c:v>0.8932175</c:v>
                </c:pt>
                <c:pt idx="3">
                  <c:v>0.89373499999999995</c:v>
                </c:pt>
                <c:pt idx="4">
                  <c:v>0.89448749999999999</c:v>
                </c:pt>
                <c:pt idx="5">
                  <c:v>0.87772749999999999</c:v>
                </c:pt>
                <c:pt idx="6">
                  <c:v>0.88567499999999999</c:v>
                </c:pt>
                <c:pt idx="7">
                  <c:v>0.87393750000000003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AC-47AB-AC37-64D815170B40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cqTest!$M$6:$T$6</c:f>
              <c:numCache>
                <c:formatCode>0.00</c:formatCode>
                <c:ptCount val="8"/>
                <c:pt idx="0">
                  <c:v>0.78621750000000001</c:v>
                </c:pt>
                <c:pt idx="1">
                  <c:v>0.78421249999999998</c:v>
                </c:pt>
                <c:pt idx="2">
                  <c:v>0.79687249999999998</c:v>
                </c:pt>
                <c:pt idx="3">
                  <c:v>0.79342999999999997</c:v>
                </c:pt>
                <c:pt idx="4">
                  <c:v>0.79169500000000004</c:v>
                </c:pt>
                <c:pt idx="5">
                  <c:v>0.7880625</c:v>
                </c:pt>
                <c:pt idx="6">
                  <c:v>0.76974750000000003</c:v>
                </c:pt>
                <c:pt idx="7">
                  <c:v>0.7840975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AC-47AB-AC37-64D815170B40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cqTest!$M$7:$T$7</c:f>
              <c:numCache>
                <c:formatCode>0.00</c:formatCode>
                <c:ptCount val="8"/>
                <c:pt idx="0">
                  <c:v>0.85375250000000003</c:v>
                </c:pt>
                <c:pt idx="1">
                  <c:v>0.83291999999999999</c:v>
                </c:pt>
                <c:pt idx="2">
                  <c:v>0.84193499999999999</c:v>
                </c:pt>
                <c:pt idx="3">
                  <c:v>0.84211750000000007</c:v>
                </c:pt>
                <c:pt idx="4">
                  <c:v>0.857325</c:v>
                </c:pt>
                <c:pt idx="5">
                  <c:v>0.83962499999999995</c:v>
                </c:pt>
                <c:pt idx="6">
                  <c:v>0.86012250000000001</c:v>
                </c:pt>
                <c:pt idx="7">
                  <c:v>0.84855999999999998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FAC-47AB-AC37-64D815170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cqTest!$M$9:$T$9</c:f>
              <c:numCache>
                <c:formatCode>0.00</c:formatCode>
                <c:ptCount val="8"/>
                <c:pt idx="0">
                  <c:v>100</c:v>
                </c:pt>
                <c:pt idx="1">
                  <c:v>95.596945000000005</c:v>
                </c:pt>
                <c:pt idx="2">
                  <c:v>95.716245000000001</c:v>
                </c:pt>
                <c:pt idx="3">
                  <c:v>95.812882000000002</c:v>
                </c:pt>
                <c:pt idx="4">
                  <c:v>95.511206000000001</c:v>
                </c:pt>
                <c:pt idx="5">
                  <c:v>94.623676000000003</c:v>
                </c:pt>
                <c:pt idx="6">
                  <c:v>92.851538000000005</c:v>
                </c:pt>
                <c:pt idx="7">
                  <c:v>90.405893000000006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F-48A9-AEC1-8622FAAC461E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cqTest!$M$10:$T$10</c:f>
              <c:numCache>
                <c:formatCode>0.00</c:formatCode>
                <c:ptCount val="8"/>
                <c:pt idx="0">
                  <c:v>100</c:v>
                </c:pt>
                <c:pt idx="1">
                  <c:v>94.158325000000005</c:v>
                </c:pt>
                <c:pt idx="2">
                  <c:v>94.292122000000006</c:v>
                </c:pt>
                <c:pt idx="3">
                  <c:v>94.587563000000003</c:v>
                </c:pt>
                <c:pt idx="4">
                  <c:v>94.875754999999998</c:v>
                </c:pt>
                <c:pt idx="5">
                  <c:v>95.196723000000006</c:v>
                </c:pt>
                <c:pt idx="6">
                  <c:v>94.462608000000003</c:v>
                </c:pt>
                <c:pt idx="7">
                  <c:v>92.354367999999994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F-48A9-AEC1-8622FAAC461E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cqTest!$M$11:$T$11</c:f>
              <c:numCache>
                <c:formatCode>0.00</c:formatCode>
                <c:ptCount val="8"/>
                <c:pt idx="0">
                  <c:v>100</c:v>
                </c:pt>
                <c:pt idx="1">
                  <c:v>95.566920999999994</c:v>
                </c:pt>
                <c:pt idx="2">
                  <c:v>95.719700000000003</c:v>
                </c:pt>
                <c:pt idx="3">
                  <c:v>95.881898000000007</c:v>
                </c:pt>
                <c:pt idx="4">
                  <c:v>95.969990999999993</c:v>
                </c:pt>
                <c:pt idx="5">
                  <c:v>95.555888999999993</c:v>
                </c:pt>
                <c:pt idx="6">
                  <c:v>94.025734999999997</c:v>
                </c:pt>
                <c:pt idx="7">
                  <c:v>91.337611999999993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F-48A9-AEC1-8622FAAC461E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2643861444012677"/>
                  <c:y val="8.79961358996792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cqTest!$M$12:$T$12</c:f>
              <c:numCache>
                <c:formatCode>0.00</c:formatCode>
                <c:ptCount val="8"/>
                <c:pt idx="0">
                  <c:v>100</c:v>
                </c:pt>
                <c:pt idx="1">
                  <c:v>96.225925000000004</c:v>
                </c:pt>
                <c:pt idx="2">
                  <c:v>96.352981999999997</c:v>
                </c:pt>
                <c:pt idx="3">
                  <c:v>96.503463999999994</c:v>
                </c:pt>
                <c:pt idx="4">
                  <c:v>96.566249999999997</c:v>
                </c:pt>
                <c:pt idx="5">
                  <c:v>96.251311999999999</c:v>
                </c:pt>
                <c:pt idx="6">
                  <c:v>94.956007</c:v>
                </c:pt>
                <c:pt idx="7">
                  <c:v>92.460723000000002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BF-48A9-AEC1-8622FAAC461E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cqTest!$M$2:$T$2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cqTest!$M$13:$T$13</c:f>
              <c:numCache>
                <c:formatCode>0.00</c:formatCode>
                <c:ptCount val="8"/>
                <c:pt idx="0">
                  <c:v>100</c:v>
                </c:pt>
                <c:pt idx="1">
                  <c:v>94.088586000000006</c:v>
                </c:pt>
                <c:pt idx="2">
                  <c:v>94.200253000000004</c:v>
                </c:pt>
                <c:pt idx="3">
                  <c:v>94.457808</c:v>
                </c:pt>
                <c:pt idx="4">
                  <c:v>94.741427999999999</c:v>
                </c:pt>
                <c:pt idx="5">
                  <c:v>94.774056999999999</c:v>
                </c:pt>
                <c:pt idx="6">
                  <c:v>93.595410000000001</c:v>
                </c:pt>
                <c:pt idx="7">
                  <c:v>91.315132000000006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BF-48A9-AEC1-8622FAAC4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cqTest!$W$3:$AD$3</c:f>
              <c:numCache>
                <c:formatCode>0.00</c:formatCode>
                <c:ptCount val="8"/>
                <c:pt idx="0">
                  <c:v>0.608935</c:v>
                </c:pt>
                <c:pt idx="1">
                  <c:v>0.61466750000000003</c:v>
                </c:pt>
                <c:pt idx="2">
                  <c:v>0.59355749999999996</c:v>
                </c:pt>
                <c:pt idx="3">
                  <c:v>0.57339249999999997</c:v>
                </c:pt>
                <c:pt idx="4">
                  <c:v>0.5721425</c:v>
                </c:pt>
                <c:pt idx="5">
                  <c:v>0.54984500000000003</c:v>
                </c:pt>
                <c:pt idx="6">
                  <c:v>0.51952500000000001</c:v>
                </c:pt>
                <c:pt idx="7">
                  <c:v>0.42220000000000002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7F-4F91-8F70-3FAA6A96F84B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cqTest!$W$4:$AD$4</c:f>
              <c:numCache>
                <c:formatCode>0.00</c:formatCode>
                <c:ptCount val="8"/>
                <c:pt idx="0">
                  <c:v>0.56850000000000001</c:v>
                </c:pt>
                <c:pt idx="1">
                  <c:v>0.57499750000000005</c:v>
                </c:pt>
                <c:pt idx="2">
                  <c:v>0.58233000000000001</c:v>
                </c:pt>
                <c:pt idx="3">
                  <c:v>0.57553500000000002</c:v>
                </c:pt>
                <c:pt idx="4">
                  <c:v>0.54288249999999993</c:v>
                </c:pt>
                <c:pt idx="5">
                  <c:v>0.57435000000000003</c:v>
                </c:pt>
                <c:pt idx="6">
                  <c:v>0.48190749999999999</c:v>
                </c:pt>
                <c:pt idx="7">
                  <c:v>0.48065999999999998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7F-4F91-8F70-3FAA6A96F84B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cqTest!$W$5:$AD$5</c:f>
              <c:numCache>
                <c:formatCode>0.00</c:formatCode>
                <c:ptCount val="8"/>
                <c:pt idx="0">
                  <c:v>0.80703999999999998</c:v>
                </c:pt>
                <c:pt idx="1">
                  <c:v>0.79734749999999999</c:v>
                </c:pt>
                <c:pt idx="2">
                  <c:v>0.80547250000000004</c:v>
                </c:pt>
                <c:pt idx="3">
                  <c:v>0.80776999999999999</c:v>
                </c:pt>
                <c:pt idx="4">
                  <c:v>0.78688500000000006</c:v>
                </c:pt>
                <c:pt idx="5">
                  <c:v>0.79898749999999996</c:v>
                </c:pt>
                <c:pt idx="6">
                  <c:v>0.75863499999999995</c:v>
                </c:pt>
                <c:pt idx="7">
                  <c:v>0.75084499999999998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7F-4F91-8F70-3FAA6A96F84B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cqTest!$W$6:$AD$6</c:f>
              <c:numCache>
                <c:formatCode>0.00</c:formatCode>
                <c:ptCount val="8"/>
                <c:pt idx="0">
                  <c:v>0.81560500000000002</c:v>
                </c:pt>
                <c:pt idx="1">
                  <c:v>0.815195</c:v>
                </c:pt>
                <c:pt idx="2">
                  <c:v>0.81779249999999992</c:v>
                </c:pt>
                <c:pt idx="3">
                  <c:v>0.81871749999999999</c:v>
                </c:pt>
                <c:pt idx="4">
                  <c:v>0.81133250000000001</c:v>
                </c:pt>
                <c:pt idx="5">
                  <c:v>0.81873249999999997</c:v>
                </c:pt>
                <c:pt idx="6">
                  <c:v>0.80188749999999998</c:v>
                </c:pt>
                <c:pt idx="7">
                  <c:v>0.79920000000000002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7F-4F91-8F70-3FAA6A96F84B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cqTest!$W$7:$AD$7</c:f>
              <c:numCache>
                <c:formatCode>0.00</c:formatCode>
                <c:ptCount val="8"/>
                <c:pt idx="0">
                  <c:v>0.14840500000000001</c:v>
                </c:pt>
                <c:pt idx="1">
                  <c:v>0.1413925</c:v>
                </c:pt>
                <c:pt idx="2">
                  <c:v>0.13225000000000001</c:v>
                </c:pt>
                <c:pt idx="3">
                  <c:v>0.12729499999999999</c:v>
                </c:pt>
                <c:pt idx="4">
                  <c:v>0.115645</c:v>
                </c:pt>
                <c:pt idx="5">
                  <c:v>0.10007249999999999</c:v>
                </c:pt>
                <c:pt idx="6">
                  <c:v>0.10011249999999999</c:v>
                </c:pt>
                <c:pt idx="7">
                  <c:v>8.8164999999999993E-2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97F-4F91-8F70-3FAA6A96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cqTest!$W$9:$AD$9</c:f>
              <c:numCache>
                <c:formatCode>0.00</c:formatCode>
                <c:ptCount val="8"/>
                <c:pt idx="0">
                  <c:v>100</c:v>
                </c:pt>
                <c:pt idx="1">
                  <c:v>98.858648000000002</c:v>
                </c:pt>
                <c:pt idx="2">
                  <c:v>98.684087000000005</c:v>
                </c:pt>
                <c:pt idx="3">
                  <c:v>98.378439</c:v>
                </c:pt>
                <c:pt idx="4">
                  <c:v>97.836652999999998</c:v>
                </c:pt>
                <c:pt idx="5">
                  <c:v>96.952106999999998</c:v>
                </c:pt>
                <c:pt idx="6">
                  <c:v>95.270680999999996</c:v>
                </c:pt>
                <c:pt idx="7">
                  <c:v>92.270820000000001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8-45EA-88BF-AA131E23CDA6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cqTest!$W$10:$AD$10</c:f>
              <c:numCache>
                <c:formatCode>0.00</c:formatCode>
                <c:ptCount val="8"/>
                <c:pt idx="0">
                  <c:v>100</c:v>
                </c:pt>
                <c:pt idx="1">
                  <c:v>98.499352000000002</c:v>
                </c:pt>
                <c:pt idx="2">
                  <c:v>98.339652000000001</c:v>
                </c:pt>
                <c:pt idx="3">
                  <c:v>98.028751999999997</c:v>
                </c:pt>
                <c:pt idx="4">
                  <c:v>97.442288000000005</c:v>
                </c:pt>
                <c:pt idx="5">
                  <c:v>96.519364999999993</c:v>
                </c:pt>
                <c:pt idx="6">
                  <c:v>94.977463999999998</c:v>
                </c:pt>
                <c:pt idx="7">
                  <c:v>92.180689000000001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8-45EA-88BF-AA131E23CDA6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cqTest!$W$11:$AD$11</c:f>
              <c:numCache>
                <c:formatCode>0.00</c:formatCode>
                <c:ptCount val="8"/>
                <c:pt idx="0">
                  <c:v>100</c:v>
                </c:pt>
                <c:pt idx="1">
                  <c:v>97.853256999999999</c:v>
                </c:pt>
                <c:pt idx="2">
                  <c:v>97.631435999999994</c:v>
                </c:pt>
                <c:pt idx="3">
                  <c:v>97.194837000000007</c:v>
                </c:pt>
                <c:pt idx="4">
                  <c:v>96.437582000000006</c:v>
                </c:pt>
                <c:pt idx="5">
                  <c:v>95.269690999999995</c:v>
                </c:pt>
                <c:pt idx="6">
                  <c:v>93.368109000000004</c:v>
                </c:pt>
                <c:pt idx="7">
                  <c:v>90.287102000000004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F8-45EA-88BF-AA131E23CDA6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cqTest!$W$12:$AD$12</c:f>
              <c:numCache>
                <c:formatCode>0.00</c:formatCode>
                <c:ptCount val="8"/>
                <c:pt idx="0">
                  <c:v>100</c:v>
                </c:pt>
                <c:pt idx="1">
                  <c:v>97.379622999999995</c:v>
                </c:pt>
                <c:pt idx="2">
                  <c:v>97.147282000000004</c:v>
                </c:pt>
                <c:pt idx="3">
                  <c:v>96.717617000000004</c:v>
                </c:pt>
                <c:pt idx="4">
                  <c:v>96.095394999999996</c:v>
                </c:pt>
                <c:pt idx="5">
                  <c:v>95.102374999999995</c:v>
                </c:pt>
                <c:pt idx="6">
                  <c:v>93.476809000000003</c:v>
                </c:pt>
                <c:pt idx="7">
                  <c:v>91.164046999999997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F8-45EA-88BF-AA131E23CDA6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cqTest!$W$2:$AD$2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cqTest!$W$13:$AD$13</c:f>
              <c:numCache>
                <c:formatCode>0.00</c:formatCode>
                <c:ptCount val="8"/>
                <c:pt idx="0">
                  <c:v>100</c:v>
                </c:pt>
                <c:pt idx="1">
                  <c:v>97.093728999999996</c:v>
                </c:pt>
                <c:pt idx="2">
                  <c:v>96.850499999999997</c:v>
                </c:pt>
                <c:pt idx="3">
                  <c:v>96.499943999999999</c:v>
                </c:pt>
                <c:pt idx="4">
                  <c:v>95.849322000000001</c:v>
                </c:pt>
                <c:pt idx="5">
                  <c:v>94.784450000000007</c:v>
                </c:pt>
                <c:pt idx="6">
                  <c:v>92.934087000000005</c:v>
                </c:pt>
                <c:pt idx="7">
                  <c:v>90.375045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FF8-45EA-88BF-AA131E23C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cqTest!$AG$3:$AN$3</c:f>
              <c:numCache>
                <c:formatCode>0.00</c:formatCode>
                <c:ptCount val="8"/>
                <c:pt idx="0">
                  <c:v>0.77320250000000001</c:v>
                </c:pt>
                <c:pt idx="1">
                  <c:v>0.80940499999999993</c:v>
                </c:pt>
                <c:pt idx="2">
                  <c:v>0.79239499999999996</c:v>
                </c:pt>
                <c:pt idx="3">
                  <c:v>0.76936249999999995</c:v>
                </c:pt>
                <c:pt idx="4">
                  <c:v>0.77185749999999997</c:v>
                </c:pt>
                <c:pt idx="5">
                  <c:v>0.71047000000000005</c:v>
                </c:pt>
                <c:pt idx="6">
                  <c:v>0.74052750000000001</c:v>
                </c:pt>
                <c:pt idx="7">
                  <c:v>0.64866000000000001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4-4577-AA03-7B94E69C1660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cqTest!$AG$4:$AN$4</c:f>
              <c:numCache>
                <c:formatCode>0.00</c:formatCode>
                <c:ptCount val="8"/>
                <c:pt idx="0">
                  <c:v>0.83769249999999995</c:v>
                </c:pt>
                <c:pt idx="1">
                  <c:v>0.85134749999999992</c:v>
                </c:pt>
                <c:pt idx="2">
                  <c:v>0.86394249999999995</c:v>
                </c:pt>
                <c:pt idx="3">
                  <c:v>0.83629750000000003</c:v>
                </c:pt>
                <c:pt idx="4">
                  <c:v>0.855155</c:v>
                </c:pt>
                <c:pt idx="5">
                  <c:v>0.84028749999999997</c:v>
                </c:pt>
                <c:pt idx="6">
                  <c:v>0.82665750000000005</c:v>
                </c:pt>
                <c:pt idx="7">
                  <c:v>0.84221999999999997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74-4577-AA03-7B94E69C1660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cqTest!$AG$5:$AN$5</c:f>
              <c:numCache>
                <c:formatCode>0.00</c:formatCode>
                <c:ptCount val="8"/>
                <c:pt idx="0">
                  <c:v>0.68454499999999996</c:v>
                </c:pt>
                <c:pt idx="1">
                  <c:v>0.70848750000000005</c:v>
                </c:pt>
                <c:pt idx="2">
                  <c:v>0.69516749999999994</c:v>
                </c:pt>
                <c:pt idx="3">
                  <c:v>0.70763500000000001</c:v>
                </c:pt>
                <c:pt idx="4">
                  <c:v>0.69737000000000005</c:v>
                </c:pt>
                <c:pt idx="5">
                  <c:v>0.6966675</c:v>
                </c:pt>
                <c:pt idx="6">
                  <c:v>0.66192499999999999</c:v>
                </c:pt>
                <c:pt idx="7">
                  <c:v>0.61327749999999992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74-4577-AA03-7B94E69C1660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cqTest!$AG$6:$AN$6</c:f>
              <c:numCache>
                <c:formatCode>0.00</c:formatCode>
                <c:ptCount val="8"/>
                <c:pt idx="0">
                  <c:v>0.79293250000000004</c:v>
                </c:pt>
                <c:pt idx="1">
                  <c:v>0.75110500000000002</c:v>
                </c:pt>
                <c:pt idx="2">
                  <c:v>0.75092000000000003</c:v>
                </c:pt>
                <c:pt idx="3">
                  <c:v>0.79811999999999994</c:v>
                </c:pt>
                <c:pt idx="4">
                  <c:v>0.76863749999999997</c:v>
                </c:pt>
                <c:pt idx="5">
                  <c:v>0.75019999999999998</c:v>
                </c:pt>
                <c:pt idx="6">
                  <c:v>0.68684000000000001</c:v>
                </c:pt>
                <c:pt idx="7">
                  <c:v>0.63473749999999995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74-4577-AA03-7B94E69C1660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cqTest!$AG$7:$AN$7</c:f>
              <c:numCache>
                <c:formatCode>0.00</c:formatCode>
                <c:ptCount val="8"/>
                <c:pt idx="0">
                  <c:v>0.77061250000000003</c:v>
                </c:pt>
                <c:pt idx="1">
                  <c:v>0.77512000000000003</c:v>
                </c:pt>
                <c:pt idx="2">
                  <c:v>0.77068499999999995</c:v>
                </c:pt>
                <c:pt idx="3">
                  <c:v>0.75729999999999997</c:v>
                </c:pt>
                <c:pt idx="4">
                  <c:v>0.75901750000000001</c:v>
                </c:pt>
                <c:pt idx="5">
                  <c:v>0.74293999999999993</c:v>
                </c:pt>
                <c:pt idx="6">
                  <c:v>0.71746750000000004</c:v>
                </c:pt>
                <c:pt idx="7">
                  <c:v>0.65750750000000002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974-4577-AA03-7B94E69C1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cqTest!$AG$9:$AN$9</c:f>
              <c:numCache>
                <c:formatCode>0.00</c:formatCode>
                <c:ptCount val="8"/>
                <c:pt idx="0">
                  <c:v>100</c:v>
                </c:pt>
                <c:pt idx="1">
                  <c:v>98.757435999999998</c:v>
                </c:pt>
                <c:pt idx="2">
                  <c:v>98.564556999999994</c:v>
                </c:pt>
                <c:pt idx="3">
                  <c:v>98.117237000000003</c:v>
                </c:pt>
                <c:pt idx="4">
                  <c:v>97.284109000000001</c:v>
                </c:pt>
                <c:pt idx="5">
                  <c:v>95.905434</c:v>
                </c:pt>
                <c:pt idx="6">
                  <c:v>93.669994000000003</c:v>
                </c:pt>
                <c:pt idx="7">
                  <c:v>90.261607999999995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82-4619-A0A1-86FBB9EA9241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cqTest!$AG$10:$AN$10</c:f>
              <c:numCache>
                <c:formatCode>0.00</c:formatCode>
                <c:ptCount val="8"/>
                <c:pt idx="0">
                  <c:v>100</c:v>
                </c:pt>
                <c:pt idx="1">
                  <c:v>98.737272000000004</c:v>
                </c:pt>
                <c:pt idx="2">
                  <c:v>98.601089999999999</c:v>
                </c:pt>
                <c:pt idx="3">
                  <c:v>98.212828999999999</c:v>
                </c:pt>
                <c:pt idx="4">
                  <c:v>97.437833999999995</c:v>
                </c:pt>
                <c:pt idx="5">
                  <c:v>96.127627000000004</c:v>
                </c:pt>
                <c:pt idx="6">
                  <c:v>94.017027999999996</c:v>
                </c:pt>
                <c:pt idx="7">
                  <c:v>90.712427000000005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82-4619-A0A1-86FBB9EA9241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cqTest!$AG$11:$AN$11</c:f>
              <c:numCache>
                <c:formatCode>0.00</c:formatCode>
                <c:ptCount val="8"/>
                <c:pt idx="0">
                  <c:v>100</c:v>
                </c:pt>
                <c:pt idx="1">
                  <c:v>97.848203999999996</c:v>
                </c:pt>
                <c:pt idx="2">
                  <c:v>97.542438000000004</c:v>
                </c:pt>
                <c:pt idx="3">
                  <c:v>96.932995000000005</c:v>
                </c:pt>
                <c:pt idx="4">
                  <c:v>95.960272000000003</c:v>
                </c:pt>
                <c:pt idx="5">
                  <c:v>94.639624999999995</c:v>
                </c:pt>
                <c:pt idx="6">
                  <c:v>92.769022000000007</c:v>
                </c:pt>
                <c:pt idx="7">
                  <c:v>90.071918999999994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82-4619-A0A1-86FBB9EA9241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cqTest!$AG$12:$AN$12</c:f>
              <c:numCache>
                <c:formatCode>0.00</c:formatCode>
                <c:ptCount val="8"/>
                <c:pt idx="0">
                  <c:v>100</c:v>
                </c:pt>
                <c:pt idx="1">
                  <c:v>98.406440000000003</c:v>
                </c:pt>
                <c:pt idx="2">
                  <c:v>98.220568</c:v>
                </c:pt>
                <c:pt idx="3">
                  <c:v>97.777061000000003</c:v>
                </c:pt>
                <c:pt idx="4">
                  <c:v>97.039463999999995</c:v>
                </c:pt>
                <c:pt idx="5">
                  <c:v>95.858967000000007</c:v>
                </c:pt>
                <c:pt idx="6">
                  <c:v>93.994799</c:v>
                </c:pt>
                <c:pt idx="7">
                  <c:v>90.965667999999994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682-4619-A0A1-86FBB9EA9241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cqTest!$AG$2:$AN$2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cqTest!$AG$13:$AN$13</c:f>
              <c:numCache>
                <c:formatCode>0.00</c:formatCode>
                <c:ptCount val="8"/>
                <c:pt idx="0">
                  <c:v>100</c:v>
                </c:pt>
                <c:pt idx="1">
                  <c:v>99.294600000000003</c:v>
                </c:pt>
                <c:pt idx="2">
                  <c:v>99.258298999999994</c:v>
                </c:pt>
                <c:pt idx="3">
                  <c:v>99.046222</c:v>
                </c:pt>
                <c:pt idx="4">
                  <c:v>98.40222</c:v>
                </c:pt>
                <c:pt idx="5">
                  <c:v>96.886071999999999</c:v>
                </c:pt>
                <c:pt idx="6">
                  <c:v>93.506707000000006</c:v>
                </c:pt>
                <c:pt idx="7">
                  <c:v>88.174723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682-4619-A0A1-86FBB9EA9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cqTest!$AQ$3:$AX$3</c:f>
              <c:numCache>
                <c:formatCode>0.00</c:formatCode>
                <c:ptCount val="8"/>
                <c:pt idx="0">
                  <c:v>0.87912499999999993</c:v>
                </c:pt>
                <c:pt idx="1">
                  <c:v>0.89344250000000003</c:v>
                </c:pt>
                <c:pt idx="2">
                  <c:v>0.89178250000000003</c:v>
                </c:pt>
                <c:pt idx="3">
                  <c:v>0.88883749999999995</c:v>
                </c:pt>
                <c:pt idx="4">
                  <c:v>0.88548249999999995</c:v>
                </c:pt>
                <c:pt idx="5">
                  <c:v>0.87882250000000006</c:v>
                </c:pt>
                <c:pt idx="6">
                  <c:v>0.87861999999999996</c:v>
                </c:pt>
                <c:pt idx="7">
                  <c:v>0.85821750000000008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9E-4B41-BC19-3E87AC95C9D8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cqTest!$AQ$4:$AX$4</c:f>
              <c:numCache>
                <c:formatCode>0.00</c:formatCode>
                <c:ptCount val="8"/>
                <c:pt idx="0">
                  <c:v>0.75510250000000001</c:v>
                </c:pt>
                <c:pt idx="1">
                  <c:v>0.78288499999999994</c:v>
                </c:pt>
                <c:pt idx="2">
                  <c:v>0.79922749999999998</c:v>
                </c:pt>
                <c:pt idx="3">
                  <c:v>0.76863499999999996</c:v>
                </c:pt>
                <c:pt idx="4">
                  <c:v>0.73671500000000001</c:v>
                </c:pt>
                <c:pt idx="5">
                  <c:v>0.77757500000000002</c:v>
                </c:pt>
                <c:pt idx="6">
                  <c:v>0.74560000000000004</c:v>
                </c:pt>
                <c:pt idx="7">
                  <c:v>0.71201249999999994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9E-4B41-BC19-3E87AC95C9D8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cqTest!$AQ$5:$AX$5</c:f>
              <c:numCache>
                <c:formatCode>0.00</c:formatCode>
                <c:ptCount val="8"/>
                <c:pt idx="0">
                  <c:v>0.75274750000000001</c:v>
                </c:pt>
                <c:pt idx="1">
                  <c:v>0.78181</c:v>
                </c:pt>
                <c:pt idx="2">
                  <c:v>0.78367999999999993</c:v>
                </c:pt>
                <c:pt idx="3">
                  <c:v>0.762235</c:v>
                </c:pt>
                <c:pt idx="4">
                  <c:v>0.77255000000000007</c:v>
                </c:pt>
                <c:pt idx="5">
                  <c:v>0.74559249999999999</c:v>
                </c:pt>
                <c:pt idx="6">
                  <c:v>0.71129500000000001</c:v>
                </c:pt>
                <c:pt idx="7">
                  <c:v>0.66734500000000008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9E-4B41-BC19-3E87AC95C9D8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cqTest!$AQ$6:$AX$6</c:f>
              <c:numCache>
                <c:formatCode>0.00</c:formatCode>
                <c:ptCount val="8"/>
                <c:pt idx="0">
                  <c:v>0.41452250000000002</c:v>
                </c:pt>
                <c:pt idx="1">
                  <c:v>0.44187749999999998</c:v>
                </c:pt>
                <c:pt idx="2">
                  <c:v>0.46235999999999999</c:v>
                </c:pt>
                <c:pt idx="3">
                  <c:v>0.46704000000000001</c:v>
                </c:pt>
                <c:pt idx="4">
                  <c:v>0.43136000000000002</c:v>
                </c:pt>
                <c:pt idx="5">
                  <c:v>0.42000999999999999</c:v>
                </c:pt>
                <c:pt idx="6">
                  <c:v>0.42659000000000002</c:v>
                </c:pt>
                <c:pt idx="7">
                  <c:v>0.40381499999999998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9E-4B41-BC19-3E87AC95C9D8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cqTest!$AQ$7:$AX$7</c:f>
              <c:numCache>
                <c:formatCode>0.00</c:formatCode>
                <c:ptCount val="8"/>
                <c:pt idx="0">
                  <c:v>0.82174999999999998</c:v>
                </c:pt>
                <c:pt idx="1">
                  <c:v>0.83850749999999996</c:v>
                </c:pt>
                <c:pt idx="2">
                  <c:v>0.84394250000000004</c:v>
                </c:pt>
                <c:pt idx="3">
                  <c:v>0.83438250000000003</c:v>
                </c:pt>
                <c:pt idx="4">
                  <c:v>0.82447500000000007</c:v>
                </c:pt>
                <c:pt idx="5">
                  <c:v>0.81224750000000001</c:v>
                </c:pt>
                <c:pt idx="6">
                  <c:v>0.79667250000000001</c:v>
                </c:pt>
                <c:pt idx="7">
                  <c:v>0.80148750000000002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D9E-4B41-BC19-3E87AC95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cqTest!$AQ$9:$AX$9</c:f>
              <c:numCache>
                <c:formatCode>0.00</c:formatCode>
                <c:ptCount val="8"/>
                <c:pt idx="0">
                  <c:v>100</c:v>
                </c:pt>
                <c:pt idx="1">
                  <c:v>93.825254999999999</c:v>
                </c:pt>
                <c:pt idx="2">
                  <c:v>94.037024000000002</c:v>
                </c:pt>
                <c:pt idx="3">
                  <c:v>94.402692999999999</c:v>
                </c:pt>
                <c:pt idx="4">
                  <c:v>94.743382999999994</c:v>
                </c:pt>
                <c:pt idx="5">
                  <c:v>94.900700999999998</c:v>
                </c:pt>
                <c:pt idx="6">
                  <c:v>94.522002000000001</c:v>
                </c:pt>
                <c:pt idx="7">
                  <c:v>93.013448999999994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3-4D4B-8C60-C6483096C01B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cqTest!$AQ$10:$AX$10</c:f>
              <c:numCache>
                <c:formatCode>0.00</c:formatCode>
                <c:ptCount val="8"/>
                <c:pt idx="0">
                  <c:v>100</c:v>
                </c:pt>
                <c:pt idx="1">
                  <c:v>93.001620000000003</c:v>
                </c:pt>
                <c:pt idx="2">
                  <c:v>93.211152999999996</c:v>
                </c:pt>
                <c:pt idx="3">
                  <c:v>93.588897000000003</c:v>
                </c:pt>
                <c:pt idx="4">
                  <c:v>94.029950999999997</c:v>
                </c:pt>
                <c:pt idx="5">
                  <c:v>94.371786</c:v>
                </c:pt>
                <c:pt idx="6">
                  <c:v>94.212659000000002</c:v>
                </c:pt>
                <c:pt idx="7">
                  <c:v>92.951597000000007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C3-4D4B-8C60-C6483096C01B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cqTest!$AQ$11:$AX$11</c:f>
              <c:numCache>
                <c:formatCode>0.00</c:formatCode>
                <c:ptCount val="8"/>
                <c:pt idx="0">
                  <c:v>100</c:v>
                </c:pt>
                <c:pt idx="1">
                  <c:v>93.060008999999994</c:v>
                </c:pt>
                <c:pt idx="2">
                  <c:v>93.275469000000001</c:v>
                </c:pt>
                <c:pt idx="3">
                  <c:v>93.680319999999995</c:v>
                </c:pt>
                <c:pt idx="4">
                  <c:v>94.043036000000001</c:v>
                </c:pt>
                <c:pt idx="5">
                  <c:v>94.393258000000003</c:v>
                </c:pt>
                <c:pt idx="6">
                  <c:v>93.948802000000001</c:v>
                </c:pt>
                <c:pt idx="7">
                  <c:v>92.553580999999994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C3-4D4B-8C60-C6483096C01B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cqTest!$AQ$12:$AX$12</c:f>
              <c:numCache>
                <c:formatCode>0.00</c:formatCode>
                <c:ptCount val="8"/>
                <c:pt idx="0">
                  <c:v>100</c:v>
                </c:pt>
                <c:pt idx="1">
                  <c:v>92.915233999999998</c:v>
                </c:pt>
                <c:pt idx="2">
                  <c:v>93.286249999999995</c:v>
                </c:pt>
                <c:pt idx="3">
                  <c:v>93.813683999999995</c:v>
                </c:pt>
                <c:pt idx="4">
                  <c:v>94.322799000000003</c:v>
                </c:pt>
                <c:pt idx="5">
                  <c:v>94.804238999999995</c:v>
                </c:pt>
                <c:pt idx="6">
                  <c:v>95.238292000000001</c:v>
                </c:pt>
                <c:pt idx="7">
                  <c:v>94.236279999999994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1C3-4D4B-8C60-C6483096C01B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cqTest!$AQ$2:$AX$2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cqTest!$AQ$13:$AX$13</c:f>
              <c:numCache>
                <c:formatCode>0.00</c:formatCode>
                <c:ptCount val="8"/>
                <c:pt idx="0">
                  <c:v>100</c:v>
                </c:pt>
                <c:pt idx="1">
                  <c:v>86.380770999999996</c:v>
                </c:pt>
                <c:pt idx="2">
                  <c:v>86.615824000000003</c:v>
                </c:pt>
                <c:pt idx="3">
                  <c:v>87.073482999999996</c:v>
                </c:pt>
                <c:pt idx="4">
                  <c:v>87.604960000000005</c:v>
                </c:pt>
                <c:pt idx="5">
                  <c:v>88.226731999999998</c:v>
                </c:pt>
                <c:pt idx="6">
                  <c:v>88.832578999999996</c:v>
                </c:pt>
                <c:pt idx="7">
                  <c:v>88.719731999999993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1C3-4D4B-8C60-C6483096C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cqTest!$BA$3:$BH$3</c:f>
              <c:numCache>
                <c:formatCode>0.00</c:formatCode>
                <c:ptCount val="8"/>
                <c:pt idx="0">
                  <c:v>0.55808499999999994</c:v>
                </c:pt>
                <c:pt idx="1">
                  <c:v>0.45596500000000001</c:v>
                </c:pt>
                <c:pt idx="2">
                  <c:v>0.43100499999999997</c:v>
                </c:pt>
                <c:pt idx="3">
                  <c:v>0.60575999999999997</c:v>
                </c:pt>
                <c:pt idx="4">
                  <c:v>0.47335749999999999</c:v>
                </c:pt>
                <c:pt idx="5">
                  <c:v>0.57153500000000002</c:v>
                </c:pt>
                <c:pt idx="6">
                  <c:v>0.61723749999999999</c:v>
                </c:pt>
                <c:pt idx="7">
                  <c:v>0.61404250000000005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B3-4AF5-8516-F91F36CCB4CD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cqTest!$BA$4:$BH$4</c:f>
              <c:numCache>
                <c:formatCode>0.00</c:formatCode>
                <c:ptCount val="8"/>
                <c:pt idx="0">
                  <c:v>0.44130000000000003</c:v>
                </c:pt>
                <c:pt idx="1">
                  <c:v>0.42437000000000002</c:v>
                </c:pt>
                <c:pt idx="2">
                  <c:v>0.42820000000000003</c:v>
                </c:pt>
                <c:pt idx="3">
                  <c:v>0.43797249999999999</c:v>
                </c:pt>
                <c:pt idx="4">
                  <c:v>0.45039750000000001</c:v>
                </c:pt>
                <c:pt idx="5">
                  <c:v>0.43233250000000001</c:v>
                </c:pt>
                <c:pt idx="6">
                  <c:v>0.43852000000000002</c:v>
                </c:pt>
                <c:pt idx="7">
                  <c:v>0.45988499999999999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B3-4AF5-8516-F91F36CCB4CD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cqTest!$BA$5:$BH$5</c:f>
              <c:numCache>
                <c:formatCode>0.00</c:formatCode>
                <c:ptCount val="8"/>
                <c:pt idx="0">
                  <c:v>0.34758499999999998</c:v>
                </c:pt>
                <c:pt idx="1">
                  <c:v>0.40841749999999999</c:v>
                </c:pt>
                <c:pt idx="2">
                  <c:v>0.36522750000000004</c:v>
                </c:pt>
                <c:pt idx="3">
                  <c:v>0.3785925</c:v>
                </c:pt>
                <c:pt idx="4">
                  <c:v>0.34692499999999998</c:v>
                </c:pt>
                <c:pt idx="5">
                  <c:v>0.41572249999999999</c:v>
                </c:pt>
                <c:pt idx="6">
                  <c:v>0.40146500000000002</c:v>
                </c:pt>
                <c:pt idx="7">
                  <c:v>0.37338500000000002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B3-4AF5-8516-F91F36CCB4CD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cqTest!$BA$6:$BH$6</c:f>
              <c:numCache>
                <c:formatCode>0.00</c:formatCode>
                <c:ptCount val="8"/>
                <c:pt idx="0">
                  <c:v>0.41283000000000003</c:v>
                </c:pt>
                <c:pt idx="1">
                  <c:v>0.44951750000000001</c:v>
                </c:pt>
                <c:pt idx="2">
                  <c:v>0.40941749999999999</c:v>
                </c:pt>
                <c:pt idx="3">
                  <c:v>0.39207999999999998</c:v>
                </c:pt>
                <c:pt idx="4">
                  <c:v>0.41041</c:v>
                </c:pt>
                <c:pt idx="5">
                  <c:v>0.42534</c:v>
                </c:pt>
                <c:pt idx="6">
                  <c:v>0.39691500000000002</c:v>
                </c:pt>
                <c:pt idx="7">
                  <c:v>0.36502250000000003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2B3-4AF5-8516-F91F36CCB4CD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cqTest!$BA$7:$BH$7</c:f>
              <c:numCache>
                <c:formatCode>0.00</c:formatCode>
                <c:ptCount val="8"/>
                <c:pt idx="0">
                  <c:v>0.63464500000000001</c:v>
                </c:pt>
                <c:pt idx="1">
                  <c:v>0.64663000000000004</c:v>
                </c:pt>
                <c:pt idx="2">
                  <c:v>0.7011425</c:v>
                </c:pt>
                <c:pt idx="3">
                  <c:v>0.69482500000000003</c:v>
                </c:pt>
                <c:pt idx="4">
                  <c:v>0.65619749999999999</c:v>
                </c:pt>
                <c:pt idx="5">
                  <c:v>0.62916499999999997</c:v>
                </c:pt>
                <c:pt idx="6">
                  <c:v>0.54068249999999995</c:v>
                </c:pt>
                <c:pt idx="7">
                  <c:v>0.65949499999999994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2B3-4AF5-8516-F91F36CCB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cqTest!$BA$9:$BH$9</c:f>
              <c:numCache>
                <c:formatCode>0.00</c:formatCode>
                <c:ptCount val="8"/>
                <c:pt idx="0">
                  <c:v>100</c:v>
                </c:pt>
                <c:pt idx="1">
                  <c:v>96.479104000000007</c:v>
                </c:pt>
                <c:pt idx="2">
                  <c:v>96.576201999999995</c:v>
                </c:pt>
                <c:pt idx="3">
                  <c:v>96.730487999999994</c:v>
                </c:pt>
                <c:pt idx="4">
                  <c:v>96.764187000000007</c:v>
                </c:pt>
                <c:pt idx="5">
                  <c:v>96.517105999999998</c:v>
                </c:pt>
                <c:pt idx="6">
                  <c:v>95.776618999999997</c:v>
                </c:pt>
                <c:pt idx="7">
                  <c:v>94.159935000000004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69-495D-A3AC-8FE257BAF663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cqTest!$BA$10:$BH$10</c:f>
              <c:numCache>
                <c:formatCode>0.00</c:formatCode>
                <c:ptCount val="8"/>
                <c:pt idx="0">
                  <c:v>100</c:v>
                </c:pt>
                <c:pt idx="1">
                  <c:v>95.978498000000002</c:v>
                </c:pt>
                <c:pt idx="2">
                  <c:v>96.081389000000001</c:v>
                </c:pt>
                <c:pt idx="3">
                  <c:v>96.087134000000006</c:v>
                </c:pt>
                <c:pt idx="4">
                  <c:v>95.747170999999994</c:v>
                </c:pt>
                <c:pt idx="5">
                  <c:v>95.117823000000001</c:v>
                </c:pt>
                <c:pt idx="6">
                  <c:v>94.174598000000003</c:v>
                </c:pt>
                <c:pt idx="7">
                  <c:v>92.688079000000002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69-495D-A3AC-8FE257BAF663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cqTest!$BA$11:$BH$11</c:f>
              <c:numCache>
                <c:formatCode>0.00</c:formatCode>
                <c:ptCount val="8"/>
                <c:pt idx="0">
                  <c:v>100</c:v>
                </c:pt>
                <c:pt idx="1">
                  <c:v>97.483650999999995</c:v>
                </c:pt>
                <c:pt idx="2">
                  <c:v>97.562537000000006</c:v>
                </c:pt>
                <c:pt idx="3">
                  <c:v>97.658068</c:v>
                </c:pt>
                <c:pt idx="4">
                  <c:v>97.590164000000001</c:v>
                </c:pt>
                <c:pt idx="5">
                  <c:v>97.285912999999994</c:v>
                </c:pt>
                <c:pt idx="6">
                  <c:v>96.521015000000006</c:v>
                </c:pt>
                <c:pt idx="7">
                  <c:v>95.170627999999994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69-495D-A3AC-8FE257BAF663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cqTest!$BA$12:$BH$12</c:f>
              <c:numCache>
                <c:formatCode>0.00</c:formatCode>
                <c:ptCount val="8"/>
                <c:pt idx="0">
                  <c:v>100</c:v>
                </c:pt>
                <c:pt idx="1">
                  <c:v>96.916335000000004</c:v>
                </c:pt>
                <c:pt idx="2">
                  <c:v>96.950953999999996</c:v>
                </c:pt>
                <c:pt idx="3">
                  <c:v>96.877995999999996</c:v>
                </c:pt>
                <c:pt idx="4">
                  <c:v>96.549066999999994</c:v>
                </c:pt>
                <c:pt idx="5">
                  <c:v>95.989433000000005</c:v>
                </c:pt>
                <c:pt idx="6">
                  <c:v>95.036719000000005</c:v>
                </c:pt>
                <c:pt idx="7">
                  <c:v>93.664382000000003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A69-495D-A3AC-8FE257BAF663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cqTest!$BA$2:$BH$2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cqTest!$BA$13:$BH$13</c:f>
              <c:numCache>
                <c:formatCode>0.00</c:formatCode>
                <c:ptCount val="8"/>
                <c:pt idx="0">
                  <c:v>100</c:v>
                </c:pt>
                <c:pt idx="1">
                  <c:v>94.128024999999994</c:v>
                </c:pt>
                <c:pt idx="2">
                  <c:v>94.352761000000001</c:v>
                </c:pt>
                <c:pt idx="3">
                  <c:v>94.782009000000002</c:v>
                </c:pt>
                <c:pt idx="4">
                  <c:v>95.221011000000004</c:v>
                </c:pt>
                <c:pt idx="5">
                  <c:v>95.719364999999996</c:v>
                </c:pt>
                <c:pt idx="6">
                  <c:v>95.154392000000001</c:v>
                </c:pt>
                <c:pt idx="7">
                  <c:v>93.049587000000002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A69-495D-A3AC-8FE257BAF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cqTest!$BK$3:$BR$3</c:f>
              <c:numCache>
                <c:formatCode>0.00</c:formatCode>
                <c:ptCount val="8"/>
                <c:pt idx="0">
                  <c:v>0.32174000000000003</c:v>
                </c:pt>
                <c:pt idx="1">
                  <c:v>0.25843749999999999</c:v>
                </c:pt>
                <c:pt idx="2">
                  <c:v>0.29515999999999998</c:v>
                </c:pt>
                <c:pt idx="3">
                  <c:v>0.31804250000000001</c:v>
                </c:pt>
                <c:pt idx="4">
                  <c:v>0.32435749999999997</c:v>
                </c:pt>
                <c:pt idx="5">
                  <c:v>0.31097000000000002</c:v>
                </c:pt>
                <c:pt idx="6">
                  <c:v>0.36604999999999999</c:v>
                </c:pt>
                <c:pt idx="7">
                  <c:v>0.33886250000000001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5A-4934-8081-ABD4CD7C1C81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cqTest!$BK$4:$BR$4</c:f>
              <c:numCache>
                <c:formatCode>0.00</c:formatCode>
                <c:ptCount val="8"/>
                <c:pt idx="0">
                  <c:v>0.49934000000000001</c:v>
                </c:pt>
                <c:pt idx="1">
                  <c:v>0.496305</c:v>
                </c:pt>
                <c:pt idx="2">
                  <c:v>0.44013000000000002</c:v>
                </c:pt>
                <c:pt idx="3">
                  <c:v>0.4679875</c:v>
                </c:pt>
                <c:pt idx="4">
                  <c:v>0.41250749999999997</c:v>
                </c:pt>
                <c:pt idx="5">
                  <c:v>0.46143250000000002</c:v>
                </c:pt>
                <c:pt idx="6">
                  <c:v>0.54828250000000001</c:v>
                </c:pt>
                <c:pt idx="7">
                  <c:v>0.47814000000000001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5A-4934-8081-ABD4CD7C1C81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cqTest!$BK$5:$BR$5</c:f>
              <c:numCache>
                <c:formatCode>0.00</c:formatCode>
                <c:ptCount val="8"/>
                <c:pt idx="0">
                  <c:v>0.2387425</c:v>
                </c:pt>
                <c:pt idx="1">
                  <c:v>0.18199750000000001</c:v>
                </c:pt>
                <c:pt idx="2">
                  <c:v>0.18997249999999999</c:v>
                </c:pt>
                <c:pt idx="3">
                  <c:v>0.16455249999999999</c:v>
                </c:pt>
                <c:pt idx="4">
                  <c:v>0.23935500000000001</c:v>
                </c:pt>
                <c:pt idx="5">
                  <c:v>0.26003750000000003</c:v>
                </c:pt>
                <c:pt idx="6">
                  <c:v>0.29318749999999999</c:v>
                </c:pt>
                <c:pt idx="7">
                  <c:v>0.26794499999999999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5A-4934-8081-ABD4CD7C1C81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cqTest!$BK$6:$BR$6</c:f>
              <c:numCache>
                <c:formatCode>0.00</c:formatCode>
                <c:ptCount val="8"/>
                <c:pt idx="0">
                  <c:v>0.60726000000000002</c:v>
                </c:pt>
                <c:pt idx="1">
                  <c:v>0.49879000000000001</c:v>
                </c:pt>
                <c:pt idx="2">
                  <c:v>0.51432</c:v>
                </c:pt>
                <c:pt idx="3">
                  <c:v>0.5393</c:v>
                </c:pt>
                <c:pt idx="4">
                  <c:v>0.58106999999999998</c:v>
                </c:pt>
                <c:pt idx="5">
                  <c:v>0.60070000000000001</c:v>
                </c:pt>
                <c:pt idx="6">
                  <c:v>0.61311000000000004</c:v>
                </c:pt>
                <c:pt idx="7">
                  <c:v>0.61867000000000005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5A-4934-8081-ABD4CD7C1C81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cqTest!$BK$7:$BR$7</c:f>
              <c:numCache>
                <c:formatCode>0.00</c:formatCode>
                <c:ptCount val="8"/>
                <c:pt idx="0">
                  <c:v>0.24477000000000002</c:v>
                </c:pt>
                <c:pt idx="1">
                  <c:v>0.28071999999999997</c:v>
                </c:pt>
                <c:pt idx="2">
                  <c:v>0.2578975</c:v>
                </c:pt>
                <c:pt idx="3">
                  <c:v>0.26062249999999998</c:v>
                </c:pt>
                <c:pt idx="4">
                  <c:v>0.275395</c:v>
                </c:pt>
                <c:pt idx="5">
                  <c:v>0.28132999999999997</c:v>
                </c:pt>
                <c:pt idx="6">
                  <c:v>0.25708500000000001</c:v>
                </c:pt>
                <c:pt idx="7">
                  <c:v>0.32383250000000002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5A-4934-8081-ABD4CD7C1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cqTest!$BK$9:$BR$9</c:f>
              <c:numCache>
                <c:formatCode>0.00</c:formatCode>
                <c:ptCount val="8"/>
                <c:pt idx="0">
                  <c:v>100</c:v>
                </c:pt>
                <c:pt idx="1">
                  <c:v>90.720511999999999</c:v>
                </c:pt>
                <c:pt idx="2">
                  <c:v>91.144290999999996</c:v>
                </c:pt>
                <c:pt idx="3">
                  <c:v>91.34</c:v>
                </c:pt>
                <c:pt idx="4">
                  <c:v>91.999050999999994</c:v>
                </c:pt>
                <c:pt idx="5">
                  <c:v>92.330494999999999</c:v>
                </c:pt>
                <c:pt idx="6">
                  <c:v>91.772390000000001</c:v>
                </c:pt>
                <c:pt idx="7">
                  <c:v>90.608790999999997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B-4C8D-8FF9-D96E74470ABB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cqTest!$BK$10:$BR$10</c:f>
              <c:numCache>
                <c:formatCode>0.00</c:formatCode>
                <c:ptCount val="8"/>
                <c:pt idx="0">
                  <c:v>100</c:v>
                </c:pt>
                <c:pt idx="1">
                  <c:v>90.887718000000007</c:v>
                </c:pt>
                <c:pt idx="2">
                  <c:v>91.070826999999994</c:v>
                </c:pt>
                <c:pt idx="3">
                  <c:v>91.487140999999994</c:v>
                </c:pt>
                <c:pt idx="4">
                  <c:v>91.840351999999996</c:v>
                </c:pt>
                <c:pt idx="5">
                  <c:v>92.547546999999994</c:v>
                </c:pt>
                <c:pt idx="6">
                  <c:v>92.075743000000003</c:v>
                </c:pt>
                <c:pt idx="7">
                  <c:v>90.877791999999999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B-4C8D-8FF9-D96E74470ABB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cqTest!$BK$11:$BR$11</c:f>
              <c:numCache>
                <c:formatCode>0.00</c:formatCode>
                <c:ptCount val="8"/>
                <c:pt idx="0">
                  <c:v>100</c:v>
                </c:pt>
                <c:pt idx="1">
                  <c:v>87.755279999999999</c:v>
                </c:pt>
                <c:pt idx="2">
                  <c:v>88.41628</c:v>
                </c:pt>
                <c:pt idx="3">
                  <c:v>88.603898999999998</c:v>
                </c:pt>
                <c:pt idx="4">
                  <c:v>89.671364999999994</c:v>
                </c:pt>
                <c:pt idx="5">
                  <c:v>91.439586000000006</c:v>
                </c:pt>
                <c:pt idx="6">
                  <c:v>91.349008999999995</c:v>
                </c:pt>
                <c:pt idx="7">
                  <c:v>90.566868999999997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BB-4C8D-8FF9-D96E74470ABB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cqTest!$BK$12:$BR$12</c:f>
              <c:numCache>
                <c:formatCode>0.00</c:formatCode>
                <c:ptCount val="8"/>
                <c:pt idx="0">
                  <c:v>100</c:v>
                </c:pt>
                <c:pt idx="1">
                  <c:v>91.217519999999993</c:v>
                </c:pt>
                <c:pt idx="2">
                  <c:v>91.653429000000003</c:v>
                </c:pt>
                <c:pt idx="3">
                  <c:v>91.856838999999994</c:v>
                </c:pt>
                <c:pt idx="4">
                  <c:v>92.727732000000003</c:v>
                </c:pt>
                <c:pt idx="5">
                  <c:v>93.296751</c:v>
                </c:pt>
                <c:pt idx="6">
                  <c:v>92.804378</c:v>
                </c:pt>
                <c:pt idx="7">
                  <c:v>91.611655999999996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BB-4C8D-8FF9-D96E74470ABB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cqTest!$BK$2:$BR$2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cqTest!$BK$13:$BR$13</c:f>
              <c:numCache>
                <c:formatCode>0.00</c:formatCode>
                <c:ptCount val="8"/>
                <c:pt idx="0">
                  <c:v>100</c:v>
                </c:pt>
                <c:pt idx="1">
                  <c:v>91.202387000000002</c:v>
                </c:pt>
                <c:pt idx="2">
                  <c:v>91.862773000000004</c:v>
                </c:pt>
                <c:pt idx="3">
                  <c:v>92.133415999999997</c:v>
                </c:pt>
                <c:pt idx="4">
                  <c:v>93.125619999999998</c:v>
                </c:pt>
                <c:pt idx="5">
                  <c:v>93.446269000000001</c:v>
                </c:pt>
                <c:pt idx="6">
                  <c:v>93.028941000000003</c:v>
                </c:pt>
                <c:pt idx="7">
                  <c:v>92.340278999999995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BB-4C8D-8FF9-D96E74470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cqTest!$BU$3:$CB$3</c:f>
              <c:numCache>
                <c:formatCode>0.00</c:formatCode>
                <c:ptCount val="8"/>
                <c:pt idx="0">
                  <c:v>0.61619749999999995</c:v>
                </c:pt>
                <c:pt idx="1">
                  <c:v>0.66627749999999997</c:v>
                </c:pt>
                <c:pt idx="2">
                  <c:v>0.61694749999999998</c:v>
                </c:pt>
                <c:pt idx="3">
                  <c:v>0.66360750000000002</c:v>
                </c:pt>
                <c:pt idx="4">
                  <c:v>0.5949525</c:v>
                </c:pt>
                <c:pt idx="5">
                  <c:v>0.60850499999999996</c:v>
                </c:pt>
                <c:pt idx="6">
                  <c:v>0.55584</c:v>
                </c:pt>
                <c:pt idx="7">
                  <c:v>0.63911000000000007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9-45C7-9C4D-4B35A59276F3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cqTest!$BU$4:$CB$4</c:f>
              <c:numCache>
                <c:formatCode>0.00</c:formatCode>
                <c:ptCount val="8"/>
                <c:pt idx="0">
                  <c:v>0.86502999999999997</c:v>
                </c:pt>
                <c:pt idx="1">
                  <c:v>0.88215749999999993</c:v>
                </c:pt>
                <c:pt idx="2">
                  <c:v>0.88680999999999999</c:v>
                </c:pt>
                <c:pt idx="3">
                  <c:v>0.86961500000000003</c:v>
                </c:pt>
                <c:pt idx="4">
                  <c:v>0.87434500000000004</c:v>
                </c:pt>
                <c:pt idx="5">
                  <c:v>0.86292750000000007</c:v>
                </c:pt>
                <c:pt idx="6">
                  <c:v>0.87327500000000002</c:v>
                </c:pt>
                <c:pt idx="7">
                  <c:v>0.85519499999999993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F9-45C7-9C4D-4B35A59276F3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cqTest!$BU$5:$CB$5</c:f>
              <c:numCache>
                <c:formatCode>0.00</c:formatCode>
                <c:ptCount val="8"/>
                <c:pt idx="0">
                  <c:v>0.58855000000000002</c:v>
                </c:pt>
                <c:pt idx="1">
                  <c:v>0.59043999999999996</c:v>
                </c:pt>
                <c:pt idx="2">
                  <c:v>0.58420749999999999</c:v>
                </c:pt>
                <c:pt idx="3">
                  <c:v>0.58976499999999998</c:v>
                </c:pt>
                <c:pt idx="4">
                  <c:v>0.64547500000000002</c:v>
                </c:pt>
                <c:pt idx="5">
                  <c:v>0.63847750000000003</c:v>
                </c:pt>
                <c:pt idx="6">
                  <c:v>0.59156500000000001</c:v>
                </c:pt>
                <c:pt idx="7">
                  <c:v>0.45817750000000002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F9-45C7-9C4D-4B35A59276F3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cqTest!$BU$6:$CB$6</c:f>
              <c:numCache>
                <c:formatCode>0.00</c:formatCode>
                <c:ptCount val="8"/>
                <c:pt idx="0">
                  <c:v>0.90466000000000002</c:v>
                </c:pt>
                <c:pt idx="1">
                  <c:v>0.90253000000000005</c:v>
                </c:pt>
                <c:pt idx="2">
                  <c:v>0.89943250000000008</c:v>
                </c:pt>
                <c:pt idx="3">
                  <c:v>0.901555</c:v>
                </c:pt>
                <c:pt idx="4">
                  <c:v>0.9014025</c:v>
                </c:pt>
                <c:pt idx="5">
                  <c:v>0.89688250000000003</c:v>
                </c:pt>
                <c:pt idx="6">
                  <c:v>0.88227750000000005</c:v>
                </c:pt>
                <c:pt idx="7">
                  <c:v>0.88449999999999995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F9-45C7-9C4D-4B35A59276F3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cqTest!$BU$7:$CB$7</c:f>
              <c:numCache>
                <c:formatCode>0.00</c:formatCode>
                <c:ptCount val="8"/>
                <c:pt idx="0">
                  <c:v>0.64361500000000005</c:v>
                </c:pt>
                <c:pt idx="1">
                  <c:v>0.596225</c:v>
                </c:pt>
                <c:pt idx="2">
                  <c:v>0.65372249999999998</c:v>
                </c:pt>
                <c:pt idx="3">
                  <c:v>0.6929575</c:v>
                </c:pt>
                <c:pt idx="4">
                  <c:v>0.64540500000000001</c:v>
                </c:pt>
                <c:pt idx="5">
                  <c:v>0.61919499999999994</c:v>
                </c:pt>
                <c:pt idx="6">
                  <c:v>0.63295499999999993</c:v>
                </c:pt>
                <c:pt idx="7">
                  <c:v>0.55044249999999995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3F9-45C7-9C4D-4B35A5927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cqTest!$BU$9:$CB$9</c:f>
              <c:numCache>
                <c:formatCode>0.00</c:formatCode>
                <c:ptCount val="8"/>
                <c:pt idx="0">
                  <c:v>100</c:v>
                </c:pt>
                <c:pt idx="1">
                  <c:v>89.196847000000005</c:v>
                </c:pt>
                <c:pt idx="2">
                  <c:v>89.343512000000004</c:v>
                </c:pt>
                <c:pt idx="3">
                  <c:v>89.634966000000006</c:v>
                </c:pt>
                <c:pt idx="4">
                  <c:v>89.976950000000002</c:v>
                </c:pt>
                <c:pt idx="5">
                  <c:v>90.370290999999995</c:v>
                </c:pt>
                <c:pt idx="6">
                  <c:v>90.752876000000001</c:v>
                </c:pt>
                <c:pt idx="7">
                  <c:v>90.016512000000006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2B-4B85-A5A2-5811EB851D89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cqTest!$BU$10:$CB$10</c:f>
              <c:numCache>
                <c:formatCode>0.00</c:formatCode>
                <c:ptCount val="8"/>
                <c:pt idx="0">
                  <c:v>100</c:v>
                </c:pt>
                <c:pt idx="1">
                  <c:v>87.432603999999998</c:v>
                </c:pt>
                <c:pt idx="2">
                  <c:v>87.548148999999995</c:v>
                </c:pt>
                <c:pt idx="3">
                  <c:v>87.852164000000002</c:v>
                </c:pt>
                <c:pt idx="4">
                  <c:v>88.204041000000004</c:v>
                </c:pt>
                <c:pt idx="5">
                  <c:v>88.667705999999995</c:v>
                </c:pt>
                <c:pt idx="6">
                  <c:v>89.073781999999994</c:v>
                </c:pt>
                <c:pt idx="7">
                  <c:v>88.506176999999994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2B-4B85-A5A2-5811EB851D89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cqTest!$BU$11:$CB$11</c:f>
              <c:numCache>
                <c:formatCode>0.00</c:formatCode>
                <c:ptCount val="8"/>
                <c:pt idx="0">
                  <c:v>100</c:v>
                </c:pt>
                <c:pt idx="1">
                  <c:v>90.794241999999997</c:v>
                </c:pt>
                <c:pt idx="2">
                  <c:v>90.873620000000003</c:v>
                </c:pt>
                <c:pt idx="3">
                  <c:v>91.076879000000005</c:v>
                </c:pt>
                <c:pt idx="4">
                  <c:v>91.289178000000007</c:v>
                </c:pt>
                <c:pt idx="5">
                  <c:v>91.545240000000007</c:v>
                </c:pt>
                <c:pt idx="6">
                  <c:v>91.457926999999998</c:v>
                </c:pt>
                <c:pt idx="7">
                  <c:v>90.333251000000004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2B-4B85-A5A2-5811EB851D89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cqTest!$BU$12:$CB$12</c:f>
              <c:numCache>
                <c:formatCode>0.00</c:formatCode>
                <c:ptCount val="8"/>
                <c:pt idx="0">
                  <c:v>100</c:v>
                </c:pt>
                <c:pt idx="1">
                  <c:v>93.285764999999998</c:v>
                </c:pt>
                <c:pt idx="2">
                  <c:v>93.350572</c:v>
                </c:pt>
                <c:pt idx="3">
                  <c:v>93.538767000000007</c:v>
                </c:pt>
                <c:pt idx="4">
                  <c:v>93.712751999999995</c:v>
                </c:pt>
                <c:pt idx="5">
                  <c:v>93.806023999999994</c:v>
                </c:pt>
                <c:pt idx="6">
                  <c:v>93.216751000000002</c:v>
                </c:pt>
                <c:pt idx="7">
                  <c:v>91.713460999999995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2B-4B85-A5A2-5811EB851D89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cqTest!$BU$2:$CB$2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cqTest!$BU$13:$CB$13</c:f>
              <c:numCache>
                <c:formatCode>0.00</c:formatCode>
                <c:ptCount val="8"/>
                <c:pt idx="0">
                  <c:v>100</c:v>
                </c:pt>
                <c:pt idx="1">
                  <c:v>84.131898000000007</c:v>
                </c:pt>
                <c:pt idx="2">
                  <c:v>84.230506000000005</c:v>
                </c:pt>
                <c:pt idx="3">
                  <c:v>84.500465000000005</c:v>
                </c:pt>
                <c:pt idx="4">
                  <c:v>84.832241999999994</c:v>
                </c:pt>
                <c:pt idx="5">
                  <c:v>85.426434</c:v>
                </c:pt>
                <c:pt idx="6">
                  <c:v>86.104264999999998</c:v>
                </c:pt>
                <c:pt idx="7">
                  <c:v>86.272756999999999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82B-4B85-A5A2-5811EB851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cqTest!$CE$3:$CL$3</c:f>
              <c:numCache>
                <c:formatCode>0.00</c:formatCode>
                <c:ptCount val="8"/>
                <c:pt idx="0">
                  <c:v>0.61985250000000003</c:v>
                </c:pt>
                <c:pt idx="1">
                  <c:v>0.71152749999999998</c:v>
                </c:pt>
                <c:pt idx="2">
                  <c:v>0.71018999999999999</c:v>
                </c:pt>
                <c:pt idx="3">
                  <c:v>0.67697249999999998</c:v>
                </c:pt>
                <c:pt idx="4">
                  <c:v>0.72952499999999998</c:v>
                </c:pt>
                <c:pt idx="5">
                  <c:v>0.64410999999999996</c:v>
                </c:pt>
                <c:pt idx="6">
                  <c:v>0.6278125</c:v>
                </c:pt>
                <c:pt idx="7">
                  <c:v>0.63324999999999998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AC-4B3A-A46C-2225500689DE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cqTest!$CE$4:$CL$4</c:f>
              <c:numCache>
                <c:formatCode>0.00</c:formatCode>
                <c:ptCount val="8"/>
                <c:pt idx="0">
                  <c:v>0.74834750000000005</c:v>
                </c:pt>
                <c:pt idx="1">
                  <c:v>0.73115249999999998</c:v>
                </c:pt>
                <c:pt idx="2">
                  <c:v>0.73943499999999995</c:v>
                </c:pt>
                <c:pt idx="3">
                  <c:v>0.7375775</c:v>
                </c:pt>
                <c:pt idx="4">
                  <c:v>0.74249500000000002</c:v>
                </c:pt>
                <c:pt idx="5">
                  <c:v>0.70013250000000005</c:v>
                </c:pt>
                <c:pt idx="6">
                  <c:v>0.75003500000000001</c:v>
                </c:pt>
                <c:pt idx="7">
                  <c:v>0.72382999999999997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AC-4B3A-A46C-2225500689DE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cqTest!$CE$5:$CL$5</c:f>
              <c:numCache>
                <c:formatCode>0.00</c:formatCode>
                <c:ptCount val="8"/>
                <c:pt idx="0">
                  <c:v>0.90768500000000008</c:v>
                </c:pt>
                <c:pt idx="1">
                  <c:v>0.91255500000000001</c:v>
                </c:pt>
                <c:pt idx="2">
                  <c:v>0.91036249999999996</c:v>
                </c:pt>
                <c:pt idx="3">
                  <c:v>0.90698250000000002</c:v>
                </c:pt>
                <c:pt idx="4">
                  <c:v>0.90378999999999998</c:v>
                </c:pt>
                <c:pt idx="5">
                  <c:v>0.90558000000000005</c:v>
                </c:pt>
                <c:pt idx="6">
                  <c:v>0.90125250000000001</c:v>
                </c:pt>
                <c:pt idx="7">
                  <c:v>0.90031250000000007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AC-4B3A-A46C-2225500689DE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cqTest!$CE$6:$CL$6</c:f>
              <c:numCache>
                <c:formatCode>0.00</c:formatCode>
                <c:ptCount val="8"/>
                <c:pt idx="0">
                  <c:v>0.71002500000000002</c:v>
                </c:pt>
                <c:pt idx="1">
                  <c:v>0.62565749999999998</c:v>
                </c:pt>
                <c:pt idx="2">
                  <c:v>0.69943500000000003</c:v>
                </c:pt>
                <c:pt idx="3">
                  <c:v>0.73095999999999994</c:v>
                </c:pt>
                <c:pt idx="4">
                  <c:v>0.65371500000000005</c:v>
                </c:pt>
                <c:pt idx="5">
                  <c:v>0.67052</c:v>
                </c:pt>
                <c:pt idx="6">
                  <c:v>0.66614250000000008</c:v>
                </c:pt>
                <c:pt idx="7">
                  <c:v>0.70748999999999995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AC-4B3A-A46C-2225500689DE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cqTest!$CE$7:$CL$7</c:f>
              <c:numCache>
                <c:formatCode>0.00</c:formatCode>
                <c:ptCount val="8"/>
                <c:pt idx="0">
                  <c:v>0.5535525</c:v>
                </c:pt>
                <c:pt idx="1">
                  <c:v>0.60538000000000003</c:v>
                </c:pt>
                <c:pt idx="2">
                  <c:v>0.53105000000000002</c:v>
                </c:pt>
                <c:pt idx="3">
                  <c:v>0.55166249999999994</c:v>
                </c:pt>
                <c:pt idx="4">
                  <c:v>0.56327499999999997</c:v>
                </c:pt>
                <c:pt idx="5">
                  <c:v>0.60158999999999996</c:v>
                </c:pt>
                <c:pt idx="6">
                  <c:v>0.60460749999999996</c:v>
                </c:pt>
                <c:pt idx="7">
                  <c:v>0.56166499999999997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FAC-4B3A-A46C-222550068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cqTest!$CE$9:$CL$9</c:f>
              <c:numCache>
                <c:formatCode>0.00</c:formatCode>
                <c:ptCount val="8"/>
                <c:pt idx="0">
                  <c:v>100</c:v>
                </c:pt>
                <c:pt idx="1">
                  <c:v>94.216643000000005</c:v>
                </c:pt>
                <c:pt idx="2">
                  <c:v>94.292941999999996</c:v>
                </c:pt>
                <c:pt idx="3">
                  <c:v>94.418017000000006</c:v>
                </c:pt>
                <c:pt idx="4">
                  <c:v>94.381279000000006</c:v>
                </c:pt>
                <c:pt idx="5">
                  <c:v>93.945038999999994</c:v>
                </c:pt>
                <c:pt idx="6">
                  <c:v>92.914623000000006</c:v>
                </c:pt>
                <c:pt idx="7">
                  <c:v>90.771062000000001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4C-4A27-B4AD-531B10E47E51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cqTest!$CE$10:$CL$10</c:f>
              <c:numCache>
                <c:formatCode>0.00</c:formatCode>
                <c:ptCount val="8"/>
                <c:pt idx="0">
                  <c:v>100</c:v>
                </c:pt>
                <c:pt idx="1">
                  <c:v>94.880622000000002</c:v>
                </c:pt>
                <c:pt idx="2">
                  <c:v>94.998242000000005</c:v>
                </c:pt>
                <c:pt idx="3">
                  <c:v>95.198982000000001</c:v>
                </c:pt>
                <c:pt idx="4">
                  <c:v>95.306450999999996</c:v>
                </c:pt>
                <c:pt idx="5">
                  <c:v>95.185838000000004</c:v>
                </c:pt>
                <c:pt idx="6">
                  <c:v>94.189587000000003</c:v>
                </c:pt>
                <c:pt idx="7">
                  <c:v>92.088846000000004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4C-4A27-B4AD-531B10E47E51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cqTest!$CE$11:$CL$11</c:f>
              <c:numCache>
                <c:formatCode>0.00</c:formatCode>
                <c:ptCount val="8"/>
                <c:pt idx="0">
                  <c:v>100</c:v>
                </c:pt>
                <c:pt idx="1">
                  <c:v>96.145734000000004</c:v>
                </c:pt>
                <c:pt idx="2">
                  <c:v>96.168657999999994</c:v>
                </c:pt>
                <c:pt idx="3">
                  <c:v>96.243280999999996</c:v>
                </c:pt>
                <c:pt idx="4">
                  <c:v>95.987281999999993</c:v>
                </c:pt>
                <c:pt idx="5">
                  <c:v>95.462967000000006</c:v>
                </c:pt>
                <c:pt idx="6">
                  <c:v>94.283455000000004</c:v>
                </c:pt>
                <c:pt idx="7">
                  <c:v>92.151625999999993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4C-4A27-B4AD-531B10E47E51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cqTest!$CE$12:$CL$12</c:f>
              <c:numCache>
                <c:formatCode>0.00</c:formatCode>
                <c:ptCount val="8"/>
                <c:pt idx="0">
                  <c:v>100</c:v>
                </c:pt>
                <c:pt idx="1">
                  <c:v>96.253890999999996</c:v>
                </c:pt>
                <c:pt idx="2">
                  <c:v>96.326076</c:v>
                </c:pt>
                <c:pt idx="3">
                  <c:v>96.408163999999999</c:v>
                </c:pt>
                <c:pt idx="4">
                  <c:v>96.311666000000002</c:v>
                </c:pt>
                <c:pt idx="5">
                  <c:v>95.891480999999999</c:v>
                </c:pt>
                <c:pt idx="6">
                  <c:v>95.016873000000004</c:v>
                </c:pt>
                <c:pt idx="7">
                  <c:v>93.509718000000007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4C-4A27-B4AD-531B10E47E51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cqTest!$CE$2:$CL$2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cqTest!$CE$13:$CL$13</c:f>
              <c:numCache>
                <c:formatCode>0.00</c:formatCode>
                <c:ptCount val="8"/>
                <c:pt idx="0">
                  <c:v>100</c:v>
                </c:pt>
                <c:pt idx="1">
                  <c:v>90.948241999999993</c:v>
                </c:pt>
                <c:pt idx="2">
                  <c:v>91.044899000000001</c:v>
                </c:pt>
                <c:pt idx="3">
                  <c:v>91.446314999999998</c:v>
                </c:pt>
                <c:pt idx="4">
                  <c:v>91.930587000000003</c:v>
                </c:pt>
                <c:pt idx="5">
                  <c:v>92.410387999999998</c:v>
                </c:pt>
                <c:pt idx="6">
                  <c:v>92.607919999999993</c:v>
                </c:pt>
                <c:pt idx="7">
                  <c:v>91.109748999999994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4C-4A27-B4AD-531B10E47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cqTest!$CO$3:$CV$3</c:f>
              <c:numCache>
                <c:formatCode>0.00</c:formatCode>
                <c:ptCount val="8"/>
                <c:pt idx="0">
                  <c:v>0.45355000000000001</c:v>
                </c:pt>
                <c:pt idx="1">
                  <c:v>0.46152500000000002</c:v>
                </c:pt>
                <c:pt idx="2">
                  <c:v>0.51312749999999996</c:v>
                </c:pt>
                <c:pt idx="3">
                  <c:v>0.45701499999999995</c:v>
                </c:pt>
                <c:pt idx="4">
                  <c:v>0.45878000000000002</c:v>
                </c:pt>
                <c:pt idx="5">
                  <c:v>0.43573250000000002</c:v>
                </c:pt>
                <c:pt idx="6">
                  <c:v>0.36694499999999997</c:v>
                </c:pt>
                <c:pt idx="7">
                  <c:v>0.35516750000000002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8-4C98-B885-E9B5FEB5EE4B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cqTest!$CO$4:$CV$4</c:f>
              <c:numCache>
                <c:formatCode>0.00</c:formatCode>
                <c:ptCount val="8"/>
                <c:pt idx="0">
                  <c:v>0.49989249999999996</c:v>
                </c:pt>
                <c:pt idx="1">
                  <c:v>0.58804999999999996</c:v>
                </c:pt>
                <c:pt idx="2">
                  <c:v>0.60182000000000002</c:v>
                </c:pt>
                <c:pt idx="3">
                  <c:v>0.54706500000000002</c:v>
                </c:pt>
                <c:pt idx="4">
                  <c:v>0.56413000000000002</c:v>
                </c:pt>
                <c:pt idx="5">
                  <c:v>0.54899500000000001</c:v>
                </c:pt>
                <c:pt idx="6">
                  <c:v>0.49062250000000002</c:v>
                </c:pt>
                <c:pt idx="7">
                  <c:v>0.4598875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C8-4C98-B885-E9B5FEB5EE4B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cqTest!$CO$5:$CV$5</c:f>
              <c:numCache>
                <c:formatCode>0.00</c:formatCode>
                <c:ptCount val="8"/>
                <c:pt idx="0">
                  <c:v>0.46718749999999998</c:v>
                </c:pt>
                <c:pt idx="1">
                  <c:v>0.48159000000000002</c:v>
                </c:pt>
                <c:pt idx="2">
                  <c:v>0.47334500000000002</c:v>
                </c:pt>
                <c:pt idx="3">
                  <c:v>0.47498750000000001</c:v>
                </c:pt>
                <c:pt idx="4">
                  <c:v>0.53271500000000005</c:v>
                </c:pt>
                <c:pt idx="5">
                  <c:v>0.56049749999999998</c:v>
                </c:pt>
                <c:pt idx="6">
                  <c:v>0.5421475</c:v>
                </c:pt>
                <c:pt idx="7">
                  <c:v>0.51056000000000001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1C8-4C98-B885-E9B5FEB5EE4B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cqTest!$CO$6:$CV$6</c:f>
              <c:numCache>
                <c:formatCode>0.00</c:formatCode>
                <c:ptCount val="8"/>
                <c:pt idx="0">
                  <c:v>0.50171250000000001</c:v>
                </c:pt>
                <c:pt idx="1">
                  <c:v>0.52956000000000003</c:v>
                </c:pt>
                <c:pt idx="2">
                  <c:v>0.57474499999999995</c:v>
                </c:pt>
                <c:pt idx="3">
                  <c:v>0.47212749999999998</c:v>
                </c:pt>
                <c:pt idx="4">
                  <c:v>0.41520500000000005</c:v>
                </c:pt>
                <c:pt idx="5">
                  <c:v>0.33788750000000001</c:v>
                </c:pt>
                <c:pt idx="6">
                  <c:v>0.3558675</c:v>
                </c:pt>
                <c:pt idx="7">
                  <c:v>0.33034750000000002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1C8-4C98-B885-E9B5FEB5EE4B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cqTest!$CO$7:$CV$7</c:f>
              <c:numCache>
                <c:formatCode>0.00</c:formatCode>
                <c:ptCount val="8"/>
                <c:pt idx="0">
                  <c:v>0.45657000000000003</c:v>
                </c:pt>
                <c:pt idx="1">
                  <c:v>0.39858749999999998</c:v>
                </c:pt>
                <c:pt idx="2">
                  <c:v>0.39862500000000001</c:v>
                </c:pt>
                <c:pt idx="3">
                  <c:v>0.41760750000000002</c:v>
                </c:pt>
                <c:pt idx="4">
                  <c:v>0.43252499999999999</c:v>
                </c:pt>
                <c:pt idx="5">
                  <c:v>0.43609999999999999</c:v>
                </c:pt>
                <c:pt idx="6">
                  <c:v>0.44916499999999998</c:v>
                </c:pt>
                <c:pt idx="7">
                  <c:v>0.42429250000000002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1C8-4C98-B885-E9B5FEB5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cqTest!$CO$9:$CV$9</c:f>
              <c:numCache>
                <c:formatCode>0.00</c:formatCode>
                <c:ptCount val="8"/>
                <c:pt idx="0">
                  <c:v>100</c:v>
                </c:pt>
                <c:pt idx="1">
                  <c:v>95.657594000000003</c:v>
                </c:pt>
                <c:pt idx="2">
                  <c:v>95.734042000000002</c:v>
                </c:pt>
                <c:pt idx="3">
                  <c:v>95.833583000000004</c:v>
                </c:pt>
                <c:pt idx="4">
                  <c:v>95.628050999999999</c:v>
                </c:pt>
                <c:pt idx="5">
                  <c:v>95.106672000000003</c:v>
                </c:pt>
                <c:pt idx="6">
                  <c:v>94.253674000000004</c:v>
                </c:pt>
                <c:pt idx="7">
                  <c:v>92.773854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DD-4742-B3DA-A956F34CB111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cqTest!$CO$10:$CV$10</c:f>
              <c:numCache>
                <c:formatCode>0.00</c:formatCode>
                <c:ptCount val="8"/>
                <c:pt idx="0">
                  <c:v>100</c:v>
                </c:pt>
                <c:pt idx="1">
                  <c:v>95.371387999999996</c:v>
                </c:pt>
                <c:pt idx="2">
                  <c:v>95.354865000000004</c:v>
                </c:pt>
                <c:pt idx="3">
                  <c:v>95.280152999999999</c:v>
                </c:pt>
                <c:pt idx="4">
                  <c:v>94.909616999999997</c:v>
                </c:pt>
                <c:pt idx="5">
                  <c:v>94.284619000000006</c:v>
                </c:pt>
                <c:pt idx="6">
                  <c:v>93.282660000000007</c:v>
                </c:pt>
                <c:pt idx="7">
                  <c:v>91.788624999999996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DD-4742-B3DA-A956F34CB111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cqTest!$CO$11:$CV$11</c:f>
              <c:numCache>
                <c:formatCode>0.00</c:formatCode>
                <c:ptCount val="8"/>
                <c:pt idx="0">
                  <c:v>100</c:v>
                </c:pt>
                <c:pt idx="1">
                  <c:v>96.454777000000007</c:v>
                </c:pt>
                <c:pt idx="2">
                  <c:v>96.557321000000002</c:v>
                </c:pt>
                <c:pt idx="3">
                  <c:v>96.658805000000001</c:v>
                </c:pt>
                <c:pt idx="4">
                  <c:v>96.480194999999995</c:v>
                </c:pt>
                <c:pt idx="5">
                  <c:v>95.884636</c:v>
                </c:pt>
                <c:pt idx="6">
                  <c:v>94.732884999999996</c:v>
                </c:pt>
                <c:pt idx="7">
                  <c:v>92.948954999999998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DD-4742-B3DA-A956F34CB111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cqTest!$CO$12:$CV$12</c:f>
              <c:numCache>
                <c:formatCode>0.00</c:formatCode>
                <c:ptCount val="8"/>
                <c:pt idx="0">
                  <c:v>100</c:v>
                </c:pt>
                <c:pt idx="1">
                  <c:v>96.499075000000005</c:v>
                </c:pt>
                <c:pt idx="2">
                  <c:v>96.507082999999994</c:v>
                </c:pt>
                <c:pt idx="3">
                  <c:v>96.352153000000001</c:v>
                </c:pt>
                <c:pt idx="4">
                  <c:v>96.013351</c:v>
                </c:pt>
                <c:pt idx="5">
                  <c:v>95.446288999999993</c:v>
                </c:pt>
                <c:pt idx="6">
                  <c:v>94.579770999999994</c:v>
                </c:pt>
                <c:pt idx="7">
                  <c:v>93.318477999999999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DD-4742-B3DA-A956F34CB111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cqTest!$CO$2:$CV$2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cqTest!$CO$13:$CV$13</c:f>
              <c:numCache>
                <c:formatCode>0.00</c:formatCode>
                <c:ptCount val="8"/>
                <c:pt idx="0">
                  <c:v>100</c:v>
                </c:pt>
                <c:pt idx="1">
                  <c:v>94.434544000000002</c:v>
                </c:pt>
                <c:pt idx="2">
                  <c:v>94.583331000000001</c:v>
                </c:pt>
                <c:pt idx="3">
                  <c:v>94.774900000000002</c:v>
                </c:pt>
                <c:pt idx="4">
                  <c:v>94.892105000000001</c:v>
                </c:pt>
                <c:pt idx="5">
                  <c:v>94.706995000000006</c:v>
                </c:pt>
                <c:pt idx="6">
                  <c:v>93.950657000000007</c:v>
                </c:pt>
                <c:pt idx="7">
                  <c:v>92.332910999999996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8DD-4742-B3DA-A956F34CB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cqTest!$CY$3:$DF$3</c:f>
              <c:numCache>
                <c:formatCode>0.00</c:formatCode>
                <c:ptCount val="8"/>
                <c:pt idx="0">
                  <c:v>0.81312249999999997</c:v>
                </c:pt>
                <c:pt idx="1">
                  <c:v>0.82369749999999997</c:v>
                </c:pt>
                <c:pt idx="2">
                  <c:v>0.81468750000000001</c:v>
                </c:pt>
                <c:pt idx="3">
                  <c:v>0.81694250000000002</c:v>
                </c:pt>
                <c:pt idx="4">
                  <c:v>0.81737249999999995</c:v>
                </c:pt>
                <c:pt idx="5">
                  <c:v>0.78812749999999998</c:v>
                </c:pt>
                <c:pt idx="6">
                  <c:v>0.78644749999999997</c:v>
                </c:pt>
                <c:pt idx="7">
                  <c:v>0.77285749999999998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6-4276-97A8-9EA5C52B4FD7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cqTest!$CY$4:$DF$4</c:f>
              <c:numCache>
                <c:formatCode>0.00</c:formatCode>
                <c:ptCount val="8"/>
                <c:pt idx="0">
                  <c:v>0.7587275</c:v>
                </c:pt>
                <c:pt idx="1">
                  <c:v>0.71216250000000003</c:v>
                </c:pt>
                <c:pt idx="2">
                  <c:v>0.76182249999999996</c:v>
                </c:pt>
                <c:pt idx="3">
                  <c:v>0.7394075</c:v>
                </c:pt>
                <c:pt idx="4">
                  <c:v>0.76267499999999999</c:v>
                </c:pt>
                <c:pt idx="5">
                  <c:v>0.762625</c:v>
                </c:pt>
                <c:pt idx="6">
                  <c:v>0.76101249999999998</c:v>
                </c:pt>
                <c:pt idx="7">
                  <c:v>0.76988000000000001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D6-4276-97A8-9EA5C52B4FD7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cqTest!$CY$5:$DF$5</c:f>
              <c:numCache>
                <c:formatCode>0.00</c:formatCode>
                <c:ptCount val="8"/>
                <c:pt idx="0">
                  <c:v>0.47144750000000002</c:v>
                </c:pt>
                <c:pt idx="1">
                  <c:v>0.48899000000000004</c:v>
                </c:pt>
                <c:pt idx="2">
                  <c:v>0.51265749999999999</c:v>
                </c:pt>
                <c:pt idx="3">
                  <c:v>0.44092750000000003</c:v>
                </c:pt>
                <c:pt idx="4">
                  <c:v>0.47092250000000002</c:v>
                </c:pt>
                <c:pt idx="5">
                  <c:v>0.51128499999999999</c:v>
                </c:pt>
                <c:pt idx="6">
                  <c:v>0.41992999999999997</c:v>
                </c:pt>
                <c:pt idx="7">
                  <c:v>0.43880000000000002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D6-4276-97A8-9EA5C52B4FD7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cqTest!$CY$6:$DF$6</c:f>
              <c:numCache>
                <c:formatCode>0.00</c:formatCode>
                <c:ptCount val="8"/>
                <c:pt idx="0">
                  <c:v>0.79203750000000006</c:v>
                </c:pt>
                <c:pt idx="1">
                  <c:v>0.73643000000000003</c:v>
                </c:pt>
                <c:pt idx="2">
                  <c:v>0.76950249999999998</c:v>
                </c:pt>
                <c:pt idx="3">
                  <c:v>0.74781000000000009</c:v>
                </c:pt>
                <c:pt idx="4">
                  <c:v>0.78711750000000003</c:v>
                </c:pt>
                <c:pt idx="5">
                  <c:v>0.78549500000000005</c:v>
                </c:pt>
                <c:pt idx="6">
                  <c:v>0.7977225</c:v>
                </c:pt>
                <c:pt idx="7">
                  <c:v>0.77607999999999999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D6-4276-97A8-9EA5C52B4FD7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cqTest!$CY$7:$DF$7</c:f>
              <c:numCache>
                <c:formatCode>0.00</c:formatCode>
                <c:ptCount val="8"/>
                <c:pt idx="0">
                  <c:v>0.6144425</c:v>
                </c:pt>
                <c:pt idx="1">
                  <c:v>0.54150750000000003</c:v>
                </c:pt>
                <c:pt idx="2">
                  <c:v>0.54278749999999998</c:v>
                </c:pt>
                <c:pt idx="3">
                  <c:v>0.50951000000000002</c:v>
                </c:pt>
                <c:pt idx="4">
                  <c:v>0.58918250000000005</c:v>
                </c:pt>
                <c:pt idx="5">
                  <c:v>0.59821499999999994</c:v>
                </c:pt>
                <c:pt idx="6">
                  <c:v>0.60816249999999994</c:v>
                </c:pt>
                <c:pt idx="7">
                  <c:v>0.59376499999999999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D6-4276-97A8-9EA5C52B4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cqTest!$CY$9:$DF$9</c:f>
              <c:numCache>
                <c:formatCode>0.00</c:formatCode>
                <c:ptCount val="8"/>
                <c:pt idx="0">
                  <c:v>100</c:v>
                </c:pt>
                <c:pt idx="1">
                  <c:v>97.656006000000005</c:v>
                </c:pt>
                <c:pt idx="2">
                  <c:v>97.804267999999993</c:v>
                </c:pt>
                <c:pt idx="3">
                  <c:v>97.976376000000002</c:v>
                </c:pt>
                <c:pt idx="4">
                  <c:v>98.108440000000002</c:v>
                </c:pt>
                <c:pt idx="5">
                  <c:v>97.801599999999993</c:v>
                </c:pt>
                <c:pt idx="6">
                  <c:v>96.600921</c:v>
                </c:pt>
                <c:pt idx="7">
                  <c:v>94.117914999999996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75-466E-B887-EFD23D25363D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cqTest!$CY$10:$DF$10</c:f>
              <c:numCache>
                <c:formatCode>0.00</c:formatCode>
                <c:ptCount val="8"/>
                <c:pt idx="0">
                  <c:v>100</c:v>
                </c:pt>
                <c:pt idx="1">
                  <c:v>97.197525999999996</c:v>
                </c:pt>
                <c:pt idx="2">
                  <c:v>97.302728999999999</c:v>
                </c:pt>
                <c:pt idx="3">
                  <c:v>97.403685999999993</c:v>
                </c:pt>
                <c:pt idx="4">
                  <c:v>97.455280000000002</c:v>
                </c:pt>
                <c:pt idx="5">
                  <c:v>97.037441999999999</c:v>
                </c:pt>
                <c:pt idx="6">
                  <c:v>95.778373000000002</c:v>
                </c:pt>
                <c:pt idx="7">
                  <c:v>93.631581999999995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75-466E-B887-EFD23D25363D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cqTest!$CY$11:$DF$11</c:f>
              <c:numCache>
                <c:formatCode>0.00</c:formatCode>
                <c:ptCount val="8"/>
                <c:pt idx="0">
                  <c:v>100</c:v>
                </c:pt>
                <c:pt idx="1">
                  <c:v>97.135069000000001</c:v>
                </c:pt>
                <c:pt idx="2">
                  <c:v>97.346531999999996</c:v>
                </c:pt>
                <c:pt idx="3">
                  <c:v>97.599511000000007</c:v>
                </c:pt>
                <c:pt idx="4">
                  <c:v>97.837845999999999</c:v>
                </c:pt>
                <c:pt idx="5">
                  <c:v>97.753737000000001</c:v>
                </c:pt>
                <c:pt idx="6">
                  <c:v>96.705888000000002</c:v>
                </c:pt>
                <c:pt idx="7">
                  <c:v>94.223478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475-466E-B887-EFD23D25363D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cqTest!$CY$12:$DF$12</c:f>
              <c:numCache>
                <c:formatCode>0.00</c:formatCode>
                <c:ptCount val="8"/>
                <c:pt idx="0">
                  <c:v>100</c:v>
                </c:pt>
                <c:pt idx="1">
                  <c:v>97.692201999999995</c:v>
                </c:pt>
                <c:pt idx="2">
                  <c:v>97.810139000000007</c:v>
                </c:pt>
                <c:pt idx="3">
                  <c:v>97.937766999999994</c:v>
                </c:pt>
                <c:pt idx="4">
                  <c:v>98.049073000000007</c:v>
                </c:pt>
                <c:pt idx="5">
                  <c:v>97.860742999999999</c:v>
                </c:pt>
                <c:pt idx="6">
                  <c:v>97.009169999999997</c:v>
                </c:pt>
                <c:pt idx="7">
                  <c:v>94.944498999999993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475-466E-B887-EFD23D25363D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cqTest!$CY$2:$DF$2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cqTest!$CY$13:$DF$13</c:f>
              <c:numCache>
                <c:formatCode>0.00</c:formatCode>
                <c:ptCount val="8"/>
                <c:pt idx="0">
                  <c:v>100</c:v>
                </c:pt>
                <c:pt idx="1">
                  <c:v>98.856977999999998</c:v>
                </c:pt>
                <c:pt idx="2">
                  <c:v>98.964960000000005</c:v>
                </c:pt>
                <c:pt idx="3">
                  <c:v>99.084216999999995</c:v>
                </c:pt>
                <c:pt idx="4">
                  <c:v>99.189243000000005</c:v>
                </c:pt>
                <c:pt idx="5">
                  <c:v>99.012493000000006</c:v>
                </c:pt>
                <c:pt idx="6">
                  <c:v>98.283567000000005</c:v>
                </c:pt>
                <c:pt idx="7">
                  <c:v>96.347907000000006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475-466E-B887-EFD23D253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cqTest!$DI$3:$DP$3</c:f>
              <c:numCache>
                <c:formatCode>0.00</c:formatCode>
                <c:ptCount val="8"/>
                <c:pt idx="0">
                  <c:v>0.57531749999999993</c:v>
                </c:pt>
                <c:pt idx="1">
                  <c:v>0.58421250000000002</c:v>
                </c:pt>
                <c:pt idx="2">
                  <c:v>0.5965975</c:v>
                </c:pt>
                <c:pt idx="3">
                  <c:v>0.57312750000000001</c:v>
                </c:pt>
                <c:pt idx="4">
                  <c:v>0.56799749999999993</c:v>
                </c:pt>
                <c:pt idx="5">
                  <c:v>0.53492249999999997</c:v>
                </c:pt>
                <c:pt idx="6">
                  <c:v>0.45384000000000002</c:v>
                </c:pt>
                <c:pt idx="7">
                  <c:v>0.38968749999999996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22-4730-A95A-A27E4939431C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cqTest!$DI$4:$DP$4</c:f>
              <c:numCache>
                <c:formatCode>0.00</c:formatCode>
                <c:ptCount val="8"/>
                <c:pt idx="0">
                  <c:v>0.42486499999999999</c:v>
                </c:pt>
                <c:pt idx="1">
                  <c:v>0.42111999999999999</c:v>
                </c:pt>
                <c:pt idx="2">
                  <c:v>0.42104999999999998</c:v>
                </c:pt>
                <c:pt idx="3">
                  <c:v>0.42295749999999999</c:v>
                </c:pt>
                <c:pt idx="4">
                  <c:v>0.41391499999999998</c:v>
                </c:pt>
                <c:pt idx="5">
                  <c:v>0.44494250000000002</c:v>
                </c:pt>
                <c:pt idx="6">
                  <c:v>0.41026249999999997</c:v>
                </c:pt>
                <c:pt idx="7">
                  <c:v>0.4067675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22-4730-A95A-A27E4939431C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cqTest!$DI$5:$DP$5</c:f>
              <c:numCache>
                <c:formatCode>0.00</c:formatCode>
                <c:ptCount val="8"/>
                <c:pt idx="0">
                  <c:v>0.45193749999999999</c:v>
                </c:pt>
                <c:pt idx="1">
                  <c:v>0.44396749999999996</c:v>
                </c:pt>
                <c:pt idx="2">
                  <c:v>0.43126750000000003</c:v>
                </c:pt>
                <c:pt idx="3">
                  <c:v>0.40319749999999999</c:v>
                </c:pt>
                <c:pt idx="4">
                  <c:v>0.45916999999999997</c:v>
                </c:pt>
                <c:pt idx="5">
                  <c:v>0.427375</c:v>
                </c:pt>
                <c:pt idx="6">
                  <c:v>0.38717750000000001</c:v>
                </c:pt>
                <c:pt idx="7">
                  <c:v>0.3596625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22-4730-A95A-A27E4939431C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cqTest!$DI$6:$DP$6</c:f>
              <c:numCache>
                <c:formatCode>0.00</c:formatCode>
                <c:ptCount val="8"/>
                <c:pt idx="0">
                  <c:v>0.53991</c:v>
                </c:pt>
                <c:pt idx="1">
                  <c:v>0.55263499999999999</c:v>
                </c:pt>
                <c:pt idx="2">
                  <c:v>0.55802750000000001</c:v>
                </c:pt>
                <c:pt idx="3">
                  <c:v>0.51878749999999996</c:v>
                </c:pt>
                <c:pt idx="4">
                  <c:v>0.57618999999999998</c:v>
                </c:pt>
                <c:pt idx="5">
                  <c:v>0.56162000000000001</c:v>
                </c:pt>
                <c:pt idx="6">
                  <c:v>0.53420999999999996</c:v>
                </c:pt>
                <c:pt idx="7">
                  <c:v>0.52539999999999998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22-4730-A95A-A27E4939431C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cqTest!$DI$7:$DP$7</c:f>
              <c:numCache>
                <c:formatCode>0.00</c:formatCode>
                <c:ptCount val="8"/>
                <c:pt idx="0">
                  <c:v>0.46720499999999998</c:v>
                </c:pt>
                <c:pt idx="1">
                  <c:v>0.48649249999999999</c:v>
                </c:pt>
                <c:pt idx="2">
                  <c:v>0.50503750000000003</c:v>
                </c:pt>
                <c:pt idx="3">
                  <c:v>0.4763925</c:v>
                </c:pt>
                <c:pt idx="4">
                  <c:v>0.47021000000000002</c:v>
                </c:pt>
                <c:pt idx="5">
                  <c:v>0.45585249999999999</c:v>
                </c:pt>
                <c:pt idx="6">
                  <c:v>0.40300000000000002</c:v>
                </c:pt>
                <c:pt idx="7">
                  <c:v>0.40694750000000002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322-4730-A95A-A27E49394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cqTest!$DI$9:$DP$9</c:f>
              <c:numCache>
                <c:formatCode>0.00</c:formatCode>
                <c:ptCount val="8"/>
                <c:pt idx="0">
                  <c:v>100</c:v>
                </c:pt>
                <c:pt idx="1">
                  <c:v>98.406243000000003</c:v>
                </c:pt>
                <c:pt idx="2">
                  <c:v>97.850160000000002</c:v>
                </c:pt>
                <c:pt idx="3">
                  <c:v>96.444173000000006</c:v>
                </c:pt>
                <c:pt idx="4">
                  <c:v>94.261218999999997</c:v>
                </c:pt>
                <c:pt idx="5">
                  <c:v>91.109359999999995</c:v>
                </c:pt>
                <c:pt idx="6">
                  <c:v>86.984840000000005</c:v>
                </c:pt>
                <c:pt idx="7">
                  <c:v>81.722725999999994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3-4ED8-A732-FCEC4510BB6F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cqTest!$DI$10:$DP$10</c:f>
              <c:numCache>
                <c:formatCode>0.00</c:formatCode>
                <c:ptCount val="8"/>
                <c:pt idx="0">
                  <c:v>100</c:v>
                </c:pt>
                <c:pt idx="1">
                  <c:v>98.220089000000002</c:v>
                </c:pt>
                <c:pt idx="2">
                  <c:v>97.755526000000003</c:v>
                </c:pt>
                <c:pt idx="3">
                  <c:v>96.780342000000005</c:v>
                </c:pt>
                <c:pt idx="4">
                  <c:v>95.362076000000002</c:v>
                </c:pt>
                <c:pt idx="5">
                  <c:v>93.235202000000001</c:v>
                </c:pt>
                <c:pt idx="6">
                  <c:v>90.010609000000002</c:v>
                </c:pt>
                <c:pt idx="7">
                  <c:v>85.820713999999995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3-4ED8-A732-FCEC4510BB6F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cqTest!$DI$11:$DP$11</c:f>
              <c:numCache>
                <c:formatCode>0.00</c:formatCode>
                <c:ptCount val="8"/>
                <c:pt idx="0">
                  <c:v>100</c:v>
                </c:pt>
                <c:pt idx="1">
                  <c:v>98.401915000000002</c:v>
                </c:pt>
                <c:pt idx="2">
                  <c:v>98.177453999999997</c:v>
                </c:pt>
                <c:pt idx="3">
                  <c:v>97.709942999999996</c:v>
                </c:pt>
                <c:pt idx="4">
                  <c:v>96.967585999999997</c:v>
                </c:pt>
                <c:pt idx="5">
                  <c:v>95.860906</c:v>
                </c:pt>
                <c:pt idx="6">
                  <c:v>94.043261999999999</c:v>
                </c:pt>
                <c:pt idx="7">
                  <c:v>91.042564999999996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73-4ED8-A732-FCEC4510BB6F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cqTest!$DI$12:$DP$12</c:f>
              <c:numCache>
                <c:formatCode>0.00</c:formatCode>
                <c:ptCount val="8"/>
                <c:pt idx="0">
                  <c:v>100</c:v>
                </c:pt>
                <c:pt idx="1">
                  <c:v>98.998710000000003</c:v>
                </c:pt>
                <c:pt idx="2">
                  <c:v>98.750703000000001</c:v>
                </c:pt>
                <c:pt idx="3">
                  <c:v>98.144621000000001</c:v>
                </c:pt>
                <c:pt idx="4">
                  <c:v>96.943318000000005</c:v>
                </c:pt>
                <c:pt idx="5">
                  <c:v>94.941989000000007</c:v>
                </c:pt>
                <c:pt idx="6">
                  <c:v>91.709546000000003</c:v>
                </c:pt>
                <c:pt idx="7">
                  <c:v>86.818663000000001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173-4ED8-A732-FCEC4510BB6F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cqTest!$DI$2:$DP$2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cqTest!$DI$13:$DP$13</c:f>
              <c:numCache>
                <c:formatCode>0.00</c:formatCode>
                <c:ptCount val="8"/>
                <c:pt idx="0">
                  <c:v>100</c:v>
                </c:pt>
                <c:pt idx="1">
                  <c:v>99.168914999999998</c:v>
                </c:pt>
                <c:pt idx="2">
                  <c:v>98.895236999999995</c:v>
                </c:pt>
                <c:pt idx="3">
                  <c:v>98.320537999999999</c:v>
                </c:pt>
                <c:pt idx="4">
                  <c:v>97.234930000000006</c:v>
                </c:pt>
                <c:pt idx="5">
                  <c:v>95.441295999999994</c:v>
                </c:pt>
                <c:pt idx="6">
                  <c:v>92.613771999999997</c:v>
                </c:pt>
                <c:pt idx="7">
                  <c:v>88.157835000000006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173-4ED8-A732-FCEC4510B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cqTest!$DS$3:$DZ$3</c:f>
              <c:numCache>
                <c:formatCode>0.00</c:formatCode>
                <c:ptCount val="8"/>
                <c:pt idx="0">
                  <c:v>0.81848999999999994</c:v>
                </c:pt>
                <c:pt idx="1">
                  <c:v>0.83660999999999996</c:v>
                </c:pt>
                <c:pt idx="2">
                  <c:v>0.83444000000000007</c:v>
                </c:pt>
                <c:pt idx="3">
                  <c:v>0.82278000000000007</c:v>
                </c:pt>
                <c:pt idx="4">
                  <c:v>0.8236675</c:v>
                </c:pt>
                <c:pt idx="5">
                  <c:v>0.77364999999999995</c:v>
                </c:pt>
                <c:pt idx="6">
                  <c:v>0.73588249999999999</c:v>
                </c:pt>
                <c:pt idx="7">
                  <c:v>0.71183249999999998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61-4275-85DD-D1CB885BC8A6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cqTest!$DS$4:$DZ$4</c:f>
              <c:numCache>
                <c:formatCode>0.00</c:formatCode>
                <c:ptCount val="8"/>
                <c:pt idx="0">
                  <c:v>0.77027500000000004</c:v>
                </c:pt>
                <c:pt idx="1">
                  <c:v>0.76966500000000004</c:v>
                </c:pt>
                <c:pt idx="2">
                  <c:v>0.77136249999999995</c:v>
                </c:pt>
                <c:pt idx="3">
                  <c:v>0.75984249999999998</c:v>
                </c:pt>
                <c:pt idx="4">
                  <c:v>0.75312250000000003</c:v>
                </c:pt>
                <c:pt idx="5">
                  <c:v>0.73242750000000001</c:v>
                </c:pt>
                <c:pt idx="6">
                  <c:v>0.71324750000000003</c:v>
                </c:pt>
                <c:pt idx="7">
                  <c:v>0.65678999999999998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61-4275-85DD-D1CB885BC8A6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cqTest!$DS$5:$DZ$5</c:f>
              <c:numCache>
                <c:formatCode>0.00</c:formatCode>
                <c:ptCount val="8"/>
                <c:pt idx="0">
                  <c:v>0.77035999999999993</c:v>
                </c:pt>
                <c:pt idx="1">
                  <c:v>0.75038249999999995</c:v>
                </c:pt>
                <c:pt idx="2">
                  <c:v>0.77387499999999998</c:v>
                </c:pt>
                <c:pt idx="3">
                  <c:v>0.74931749999999997</c:v>
                </c:pt>
                <c:pt idx="4">
                  <c:v>0.72683500000000001</c:v>
                </c:pt>
                <c:pt idx="5">
                  <c:v>0.72305249999999999</c:v>
                </c:pt>
                <c:pt idx="6">
                  <c:v>0.67686999999999997</c:v>
                </c:pt>
                <c:pt idx="7">
                  <c:v>0.64561249999999992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61-4275-85DD-D1CB885BC8A6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cqTest!$DS$6:$DZ$6</c:f>
              <c:numCache>
                <c:formatCode>0.00</c:formatCode>
                <c:ptCount val="8"/>
                <c:pt idx="0">
                  <c:v>0.67312749999999999</c:v>
                </c:pt>
                <c:pt idx="1">
                  <c:v>0.66422749999999997</c:v>
                </c:pt>
                <c:pt idx="2">
                  <c:v>0.67215249999999993</c:v>
                </c:pt>
                <c:pt idx="3">
                  <c:v>0.68642000000000003</c:v>
                </c:pt>
                <c:pt idx="4">
                  <c:v>0.66285250000000007</c:v>
                </c:pt>
                <c:pt idx="5">
                  <c:v>0.65647250000000001</c:v>
                </c:pt>
                <c:pt idx="6">
                  <c:v>0.63002499999999995</c:v>
                </c:pt>
                <c:pt idx="7">
                  <c:v>0.61542249999999998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61-4275-85DD-D1CB885BC8A6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cqTest!$DS$7:$DZ$7</c:f>
              <c:numCache>
                <c:formatCode>0.00</c:formatCode>
                <c:ptCount val="8"/>
                <c:pt idx="0">
                  <c:v>0.76038749999999999</c:v>
                </c:pt>
                <c:pt idx="1">
                  <c:v>0.75015500000000002</c:v>
                </c:pt>
                <c:pt idx="2">
                  <c:v>0.75312749999999995</c:v>
                </c:pt>
                <c:pt idx="3">
                  <c:v>0.74392500000000006</c:v>
                </c:pt>
                <c:pt idx="4">
                  <c:v>0.75262249999999997</c:v>
                </c:pt>
                <c:pt idx="5">
                  <c:v>0.69495499999999999</c:v>
                </c:pt>
                <c:pt idx="6">
                  <c:v>0.66356999999999999</c:v>
                </c:pt>
                <c:pt idx="7">
                  <c:v>0.61245749999999999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61-4275-85DD-D1CB885BC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cqTest!$DS$9:$DZ$9</c:f>
              <c:numCache>
                <c:formatCode>0.00</c:formatCode>
                <c:ptCount val="8"/>
                <c:pt idx="0">
                  <c:v>100</c:v>
                </c:pt>
                <c:pt idx="1">
                  <c:v>97.213854999999995</c:v>
                </c:pt>
                <c:pt idx="2">
                  <c:v>96.939753999999994</c:v>
                </c:pt>
                <c:pt idx="3">
                  <c:v>96.490048000000002</c:v>
                </c:pt>
                <c:pt idx="4">
                  <c:v>95.773499000000001</c:v>
                </c:pt>
                <c:pt idx="5">
                  <c:v>94.785556999999997</c:v>
                </c:pt>
                <c:pt idx="6">
                  <c:v>93.204459</c:v>
                </c:pt>
                <c:pt idx="7">
                  <c:v>90.778985000000006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8-4F18-BF98-A1CCC61C7D64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cqTest!$DS$10:$DZ$10</c:f>
              <c:numCache>
                <c:formatCode>0.00</c:formatCode>
                <c:ptCount val="8"/>
                <c:pt idx="0">
                  <c:v>100</c:v>
                </c:pt>
                <c:pt idx="1">
                  <c:v>98.489537999999996</c:v>
                </c:pt>
                <c:pt idx="2">
                  <c:v>98.502370999999997</c:v>
                </c:pt>
                <c:pt idx="3">
                  <c:v>98.196042000000006</c:v>
                </c:pt>
                <c:pt idx="4">
                  <c:v>97.552132999999998</c:v>
                </c:pt>
                <c:pt idx="5">
                  <c:v>96.429777000000001</c:v>
                </c:pt>
                <c:pt idx="6">
                  <c:v>94.358580000000003</c:v>
                </c:pt>
                <c:pt idx="7">
                  <c:v>90.755239000000003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E8-4F18-BF98-A1CCC61C7D64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cqTest!$DS$11:$DZ$11</c:f>
              <c:numCache>
                <c:formatCode>0.00</c:formatCode>
                <c:ptCount val="8"/>
                <c:pt idx="0">
                  <c:v>100</c:v>
                </c:pt>
                <c:pt idx="1">
                  <c:v>97.581059999999994</c:v>
                </c:pt>
                <c:pt idx="2">
                  <c:v>97.410607999999996</c:v>
                </c:pt>
                <c:pt idx="3">
                  <c:v>97.079179999999994</c:v>
                </c:pt>
                <c:pt idx="4">
                  <c:v>96.524351999999993</c:v>
                </c:pt>
                <c:pt idx="5">
                  <c:v>95.625283999999994</c:v>
                </c:pt>
                <c:pt idx="6">
                  <c:v>94.086507999999995</c:v>
                </c:pt>
                <c:pt idx="7">
                  <c:v>91.471901000000003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E8-4F18-BF98-A1CCC61C7D64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cqTest!$DS$12:$DZ$12</c:f>
              <c:numCache>
                <c:formatCode>0.00</c:formatCode>
                <c:ptCount val="8"/>
                <c:pt idx="0">
                  <c:v>100</c:v>
                </c:pt>
                <c:pt idx="1">
                  <c:v>98.629169000000005</c:v>
                </c:pt>
                <c:pt idx="2">
                  <c:v>98.632643999999999</c:v>
                </c:pt>
                <c:pt idx="3">
                  <c:v>98.304823999999996</c:v>
                </c:pt>
                <c:pt idx="4">
                  <c:v>97.513966999999994</c:v>
                </c:pt>
                <c:pt idx="5">
                  <c:v>96.009355999999997</c:v>
                </c:pt>
                <c:pt idx="6">
                  <c:v>93.419106999999997</c:v>
                </c:pt>
                <c:pt idx="7">
                  <c:v>89.542175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7E8-4F18-BF98-A1CCC61C7D64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cqTest!$DS$2:$DZ$2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cqTest!$DS$13:$DZ$13</c:f>
              <c:numCache>
                <c:formatCode>0.00</c:formatCode>
                <c:ptCount val="8"/>
                <c:pt idx="0">
                  <c:v>100</c:v>
                </c:pt>
                <c:pt idx="1">
                  <c:v>98.191564999999997</c:v>
                </c:pt>
                <c:pt idx="2">
                  <c:v>98.104939999999999</c:v>
                </c:pt>
                <c:pt idx="3">
                  <c:v>97.754596000000006</c:v>
                </c:pt>
                <c:pt idx="4">
                  <c:v>97.119479999999996</c:v>
                </c:pt>
                <c:pt idx="5">
                  <c:v>95.965467000000004</c:v>
                </c:pt>
                <c:pt idx="6">
                  <c:v>93.855680000000007</c:v>
                </c:pt>
                <c:pt idx="7">
                  <c:v>90.218771000000004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E8-4F18-BF98-A1CCC61C7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cqTest!$EC$3:$EJ$3</c:f>
              <c:numCache>
                <c:formatCode>0.00</c:formatCode>
                <c:ptCount val="8"/>
                <c:pt idx="0">
                  <c:v>0.78170499999999998</c:v>
                </c:pt>
                <c:pt idx="1">
                  <c:v>0.80113999999999996</c:v>
                </c:pt>
                <c:pt idx="2">
                  <c:v>0.82713999999999999</c:v>
                </c:pt>
                <c:pt idx="3">
                  <c:v>0.80774999999999997</c:v>
                </c:pt>
                <c:pt idx="4">
                  <c:v>0.80726500000000001</c:v>
                </c:pt>
                <c:pt idx="5">
                  <c:v>0.80443500000000001</c:v>
                </c:pt>
                <c:pt idx="6">
                  <c:v>0.78461000000000003</c:v>
                </c:pt>
                <c:pt idx="7">
                  <c:v>0.79747500000000004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4E62-8F0F-0759A498440D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cqTest!$EC$4:$EJ$4</c:f>
              <c:numCache>
                <c:formatCode>0.00</c:formatCode>
                <c:ptCount val="8"/>
                <c:pt idx="0">
                  <c:v>0.86110249999999999</c:v>
                </c:pt>
                <c:pt idx="1">
                  <c:v>0.86544749999999993</c:v>
                </c:pt>
                <c:pt idx="2">
                  <c:v>0.87084000000000006</c:v>
                </c:pt>
                <c:pt idx="3">
                  <c:v>0.86926999999999999</c:v>
                </c:pt>
                <c:pt idx="4">
                  <c:v>0.85168500000000003</c:v>
                </c:pt>
                <c:pt idx="5">
                  <c:v>0.84516250000000004</c:v>
                </c:pt>
                <c:pt idx="6">
                  <c:v>0.84836</c:v>
                </c:pt>
                <c:pt idx="7">
                  <c:v>0.85421000000000002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BE-4E62-8F0F-0759A498440D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cqTest!$EC$5:$EJ$5</c:f>
              <c:numCache>
                <c:formatCode>0.00</c:formatCode>
                <c:ptCount val="8"/>
                <c:pt idx="0">
                  <c:v>0.89465499999999998</c:v>
                </c:pt>
                <c:pt idx="1">
                  <c:v>0.87901750000000001</c:v>
                </c:pt>
                <c:pt idx="2">
                  <c:v>0.88137750000000004</c:v>
                </c:pt>
                <c:pt idx="3">
                  <c:v>0.87719499999999995</c:v>
                </c:pt>
                <c:pt idx="4">
                  <c:v>0.88614999999999999</c:v>
                </c:pt>
                <c:pt idx="5">
                  <c:v>0.88950750000000001</c:v>
                </c:pt>
                <c:pt idx="6">
                  <c:v>0.88185000000000002</c:v>
                </c:pt>
                <c:pt idx="7">
                  <c:v>0.87778500000000004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BE-4E62-8F0F-0759A498440D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cqTest!$EC$6:$EJ$6</c:f>
              <c:numCache>
                <c:formatCode>0.00</c:formatCode>
                <c:ptCount val="8"/>
                <c:pt idx="0">
                  <c:v>0.81556499999999998</c:v>
                </c:pt>
                <c:pt idx="1">
                  <c:v>0.80911</c:v>
                </c:pt>
                <c:pt idx="2">
                  <c:v>0.82332249999999996</c:v>
                </c:pt>
                <c:pt idx="3">
                  <c:v>0.79364250000000003</c:v>
                </c:pt>
                <c:pt idx="4">
                  <c:v>0.8166525</c:v>
                </c:pt>
                <c:pt idx="5">
                  <c:v>0.82126250000000001</c:v>
                </c:pt>
                <c:pt idx="6">
                  <c:v>0.78912499999999997</c:v>
                </c:pt>
                <c:pt idx="7">
                  <c:v>0.77154750000000005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BE-4E62-8F0F-0759A498440D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cqTest!$EC$7:$EJ$7</c:f>
              <c:numCache>
                <c:formatCode>0.00</c:formatCode>
                <c:ptCount val="8"/>
                <c:pt idx="0">
                  <c:v>0.7653875</c:v>
                </c:pt>
                <c:pt idx="1">
                  <c:v>0.80356000000000005</c:v>
                </c:pt>
                <c:pt idx="2">
                  <c:v>0.77965499999999999</c:v>
                </c:pt>
                <c:pt idx="3">
                  <c:v>0.77854249999999992</c:v>
                </c:pt>
                <c:pt idx="4">
                  <c:v>0.78235250000000001</c:v>
                </c:pt>
                <c:pt idx="5">
                  <c:v>0.79339500000000007</c:v>
                </c:pt>
                <c:pt idx="6">
                  <c:v>0.76708750000000003</c:v>
                </c:pt>
                <c:pt idx="7">
                  <c:v>0.77109499999999997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BE-4E62-8F0F-0759A4984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cqTest!$EC$9:$EJ$9</c:f>
              <c:numCache>
                <c:formatCode>0.00</c:formatCode>
                <c:ptCount val="8"/>
                <c:pt idx="0">
                  <c:v>100</c:v>
                </c:pt>
                <c:pt idx="1">
                  <c:v>98.253603999999996</c:v>
                </c:pt>
                <c:pt idx="2">
                  <c:v>98.321098000000006</c:v>
                </c:pt>
                <c:pt idx="3">
                  <c:v>98.430047000000002</c:v>
                </c:pt>
                <c:pt idx="4">
                  <c:v>98.529464000000004</c:v>
                </c:pt>
                <c:pt idx="5">
                  <c:v>98.465593999999996</c:v>
                </c:pt>
                <c:pt idx="6">
                  <c:v>97.942541000000006</c:v>
                </c:pt>
                <c:pt idx="7">
                  <c:v>96.674907000000005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5C-4192-B4BC-CF2A5400C79D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cqTest!$EC$10:$EJ$10</c:f>
              <c:numCache>
                <c:formatCode>0.00</c:formatCode>
                <c:ptCount val="8"/>
                <c:pt idx="0">
                  <c:v>100</c:v>
                </c:pt>
                <c:pt idx="1">
                  <c:v>97.338793999999993</c:v>
                </c:pt>
                <c:pt idx="2">
                  <c:v>97.435502999999997</c:v>
                </c:pt>
                <c:pt idx="3">
                  <c:v>97.575857999999997</c:v>
                </c:pt>
                <c:pt idx="4">
                  <c:v>97.554086999999996</c:v>
                </c:pt>
                <c:pt idx="5">
                  <c:v>97.215080999999998</c:v>
                </c:pt>
                <c:pt idx="6">
                  <c:v>96.253831000000005</c:v>
                </c:pt>
                <c:pt idx="7">
                  <c:v>94.432788000000002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5C-4192-B4BC-CF2A5400C79D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cqTest!$EC$11:$EJ$11</c:f>
              <c:numCache>
                <c:formatCode>0.00</c:formatCode>
                <c:ptCount val="8"/>
                <c:pt idx="0">
                  <c:v>100</c:v>
                </c:pt>
                <c:pt idx="1">
                  <c:v>97.009022999999999</c:v>
                </c:pt>
                <c:pt idx="2">
                  <c:v>97.096321000000003</c:v>
                </c:pt>
                <c:pt idx="3">
                  <c:v>97.293778000000003</c:v>
                </c:pt>
                <c:pt idx="4">
                  <c:v>97.477738000000002</c:v>
                </c:pt>
                <c:pt idx="5">
                  <c:v>97.544041000000007</c:v>
                </c:pt>
                <c:pt idx="6">
                  <c:v>96.995853999999994</c:v>
                </c:pt>
                <c:pt idx="7">
                  <c:v>95.346208000000004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5C-4192-B4BC-CF2A5400C79D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cqTest!$EC$12:$EJ$12</c:f>
              <c:numCache>
                <c:formatCode>0.00</c:formatCode>
                <c:ptCount val="8"/>
                <c:pt idx="0">
                  <c:v>100</c:v>
                </c:pt>
                <c:pt idx="1">
                  <c:v>97.336174999999997</c:v>
                </c:pt>
                <c:pt idx="2">
                  <c:v>97.439087999999998</c:v>
                </c:pt>
                <c:pt idx="3">
                  <c:v>97.655398000000005</c:v>
                </c:pt>
                <c:pt idx="4">
                  <c:v>97.831137999999996</c:v>
                </c:pt>
                <c:pt idx="5">
                  <c:v>98.018542999999994</c:v>
                </c:pt>
                <c:pt idx="6">
                  <c:v>97.346840999999998</c:v>
                </c:pt>
                <c:pt idx="7">
                  <c:v>95.576851000000005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5C-4192-B4BC-CF2A5400C79D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cqTest!$EC$2:$EJ$2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cqTest!$EC$13:$EJ$13</c:f>
              <c:numCache>
                <c:formatCode>0.00</c:formatCode>
                <c:ptCount val="8"/>
                <c:pt idx="0">
                  <c:v>100</c:v>
                </c:pt>
                <c:pt idx="1">
                  <c:v>98.284734</c:v>
                </c:pt>
                <c:pt idx="2">
                  <c:v>98.368472999999994</c:v>
                </c:pt>
                <c:pt idx="3">
                  <c:v>98.494330000000005</c:v>
                </c:pt>
                <c:pt idx="4">
                  <c:v>98.600820999999996</c:v>
                </c:pt>
                <c:pt idx="5">
                  <c:v>98.500639000000007</c:v>
                </c:pt>
                <c:pt idx="6">
                  <c:v>97.867913999999999</c:v>
                </c:pt>
                <c:pt idx="7">
                  <c:v>96.428552999999994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5C-4192-B4BC-CF2A5400C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cqTest!$B$3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cqTest!$EM$3:$ET$3</c:f>
              <c:numCache>
                <c:formatCode>0.00</c:formatCode>
                <c:ptCount val="8"/>
                <c:pt idx="0">
                  <c:v>0.486925</c:v>
                </c:pt>
                <c:pt idx="1">
                  <c:v>0.4793075</c:v>
                </c:pt>
                <c:pt idx="2">
                  <c:v>0.57941500000000001</c:v>
                </c:pt>
                <c:pt idx="3">
                  <c:v>0.55526750000000002</c:v>
                </c:pt>
                <c:pt idx="4">
                  <c:v>0.51300500000000004</c:v>
                </c:pt>
                <c:pt idx="5">
                  <c:v>0.51175499999999996</c:v>
                </c:pt>
                <c:pt idx="6">
                  <c:v>0.47002749999999999</c:v>
                </c:pt>
                <c:pt idx="7">
                  <c:v>0.37683250000000001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32-4D5D-907B-52EC1D68E86C}"/>
            </c:ext>
          </c:extLst>
        </c:ser>
        <c:ser>
          <c:idx val="1"/>
          <c:order val="1"/>
          <c:tx>
            <c:strRef>
              <c:f>cqTest!$B$4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cqTest!$EM$4:$ET$4</c:f>
              <c:numCache>
                <c:formatCode>0.00</c:formatCode>
                <c:ptCount val="8"/>
                <c:pt idx="0">
                  <c:v>0.85087000000000002</c:v>
                </c:pt>
                <c:pt idx="1">
                  <c:v>0.8487325</c:v>
                </c:pt>
                <c:pt idx="2">
                  <c:v>0.8594425</c:v>
                </c:pt>
                <c:pt idx="3">
                  <c:v>0.84436749999999994</c:v>
                </c:pt>
                <c:pt idx="4">
                  <c:v>0.83406000000000002</c:v>
                </c:pt>
                <c:pt idx="5">
                  <c:v>0.80330250000000003</c:v>
                </c:pt>
                <c:pt idx="6">
                  <c:v>0.77409749999999999</c:v>
                </c:pt>
                <c:pt idx="7">
                  <c:v>0.72659000000000007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32-4D5D-907B-52EC1D68E86C}"/>
            </c:ext>
          </c:extLst>
        </c:ser>
        <c:ser>
          <c:idx val="2"/>
          <c:order val="2"/>
          <c:tx>
            <c:strRef>
              <c:f>cqTest!$B$5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cqTest!$EM$5:$ET$5</c:f>
              <c:numCache>
                <c:formatCode>0.00</c:formatCode>
                <c:ptCount val="8"/>
                <c:pt idx="0">
                  <c:v>0.19598750000000001</c:v>
                </c:pt>
                <c:pt idx="1">
                  <c:v>0.18143500000000001</c:v>
                </c:pt>
                <c:pt idx="2">
                  <c:v>0.22436999999999999</c:v>
                </c:pt>
                <c:pt idx="3">
                  <c:v>0.22203500000000001</c:v>
                </c:pt>
                <c:pt idx="4">
                  <c:v>0.18108250000000001</c:v>
                </c:pt>
                <c:pt idx="5">
                  <c:v>0.21765000000000001</c:v>
                </c:pt>
                <c:pt idx="6">
                  <c:v>0.1797425</c:v>
                </c:pt>
                <c:pt idx="7">
                  <c:v>0.202815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32-4D5D-907B-52EC1D68E86C}"/>
            </c:ext>
          </c:extLst>
        </c:ser>
        <c:ser>
          <c:idx val="3"/>
          <c:order val="3"/>
          <c:tx>
            <c:strRef>
              <c:f>cqTest!$B$6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cqTest!$EM$6:$ET$6</c:f>
              <c:numCache>
                <c:formatCode>0.00</c:formatCode>
                <c:ptCount val="8"/>
                <c:pt idx="0">
                  <c:v>0.5961225</c:v>
                </c:pt>
                <c:pt idx="1">
                  <c:v>0.74729999999999996</c:v>
                </c:pt>
                <c:pt idx="2">
                  <c:v>0.69681999999999999</c:v>
                </c:pt>
                <c:pt idx="3">
                  <c:v>0.67710749999999997</c:v>
                </c:pt>
                <c:pt idx="4">
                  <c:v>0.66143250000000009</c:v>
                </c:pt>
                <c:pt idx="5">
                  <c:v>0.66294999999999993</c:v>
                </c:pt>
                <c:pt idx="6">
                  <c:v>0.63823000000000008</c:v>
                </c:pt>
                <c:pt idx="7">
                  <c:v>0.67069750000000006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32-4D5D-907B-52EC1D68E86C}"/>
            </c:ext>
          </c:extLst>
        </c:ser>
        <c:ser>
          <c:idx val="4"/>
          <c:order val="4"/>
          <c:tx>
            <c:strRef>
              <c:f>cqTest!$B$7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cqTest!$EM$7:$ET$7</c:f>
              <c:numCache>
                <c:formatCode>0.00</c:formatCode>
                <c:ptCount val="8"/>
                <c:pt idx="0">
                  <c:v>0.71877999999999997</c:v>
                </c:pt>
                <c:pt idx="1">
                  <c:v>0.78144250000000004</c:v>
                </c:pt>
                <c:pt idx="2">
                  <c:v>0.78762999999999994</c:v>
                </c:pt>
                <c:pt idx="3">
                  <c:v>0.72394000000000003</c:v>
                </c:pt>
                <c:pt idx="4">
                  <c:v>0.73811499999999997</c:v>
                </c:pt>
                <c:pt idx="5">
                  <c:v>0.68609750000000003</c:v>
                </c:pt>
                <c:pt idx="6">
                  <c:v>0.69858750000000003</c:v>
                </c:pt>
                <c:pt idx="7">
                  <c:v>0.60751749999999993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32-4D5D-907B-52EC1D68E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cqTest!$EM$9:$ET$9</c:f>
              <c:numCache>
                <c:formatCode>0.00</c:formatCode>
                <c:ptCount val="8"/>
                <c:pt idx="0">
                  <c:v>100</c:v>
                </c:pt>
                <c:pt idx="1">
                  <c:v>88.462997999999999</c:v>
                </c:pt>
                <c:pt idx="2">
                  <c:v>88.670029</c:v>
                </c:pt>
                <c:pt idx="3">
                  <c:v>89.086912999999996</c:v>
                </c:pt>
                <c:pt idx="4">
                  <c:v>89.475622000000001</c:v>
                </c:pt>
                <c:pt idx="5">
                  <c:v>89.699864000000005</c:v>
                </c:pt>
                <c:pt idx="6">
                  <c:v>89.742399000000006</c:v>
                </c:pt>
                <c:pt idx="7">
                  <c:v>89.637675999999999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D3-4E5C-8DE5-02EA5408F8B4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cqTest!$EM$10:$ET$10</c:f>
              <c:numCache>
                <c:formatCode>0.00</c:formatCode>
                <c:ptCount val="8"/>
                <c:pt idx="0">
                  <c:v>100</c:v>
                </c:pt>
                <c:pt idx="1">
                  <c:v>93.625708000000003</c:v>
                </c:pt>
                <c:pt idx="2">
                  <c:v>93.807379999999995</c:v>
                </c:pt>
                <c:pt idx="3">
                  <c:v>94.059548000000007</c:v>
                </c:pt>
                <c:pt idx="4">
                  <c:v>94.230175000000003</c:v>
                </c:pt>
                <c:pt idx="5">
                  <c:v>94.073607999999993</c:v>
                </c:pt>
                <c:pt idx="6">
                  <c:v>93.439172999999997</c:v>
                </c:pt>
                <c:pt idx="7">
                  <c:v>92.073584999999994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D3-4E5C-8DE5-02EA5408F8B4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cqTest!$EM$11:$ET$11</c:f>
              <c:numCache>
                <c:formatCode>0.00</c:formatCode>
                <c:ptCount val="8"/>
                <c:pt idx="0">
                  <c:v>100</c:v>
                </c:pt>
                <c:pt idx="1">
                  <c:v>94.282264999999995</c:v>
                </c:pt>
                <c:pt idx="2">
                  <c:v>94.611468000000002</c:v>
                </c:pt>
                <c:pt idx="3">
                  <c:v>95.048556000000005</c:v>
                </c:pt>
                <c:pt idx="4">
                  <c:v>95.440776</c:v>
                </c:pt>
                <c:pt idx="5">
                  <c:v>95.719268999999997</c:v>
                </c:pt>
                <c:pt idx="6">
                  <c:v>95.981271000000007</c:v>
                </c:pt>
                <c:pt idx="7">
                  <c:v>95.521524999999997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D3-4E5C-8DE5-02EA5408F8B4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cqTest!$EM$12:$ET$12</c:f>
              <c:numCache>
                <c:formatCode>0.00</c:formatCode>
                <c:ptCount val="8"/>
                <c:pt idx="0">
                  <c:v>100</c:v>
                </c:pt>
                <c:pt idx="1">
                  <c:v>91.758437000000001</c:v>
                </c:pt>
                <c:pt idx="2">
                  <c:v>91.959395999999998</c:v>
                </c:pt>
                <c:pt idx="3">
                  <c:v>92.298041999999995</c:v>
                </c:pt>
                <c:pt idx="4">
                  <c:v>92.637703000000002</c:v>
                </c:pt>
                <c:pt idx="5">
                  <c:v>92.940742999999998</c:v>
                </c:pt>
                <c:pt idx="6">
                  <c:v>93.191030999999995</c:v>
                </c:pt>
                <c:pt idx="7">
                  <c:v>92.823195999999996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D3-4E5C-8DE5-02EA5408F8B4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cqTest!$EM$2:$ET$2</c:f>
              <c:numCache>
                <c:formatCode>General</c:formatCode>
                <c:ptCount val="8"/>
                <c:pt idx="0">
                  <c:v>0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30</c:v>
                </c:pt>
                <c:pt idx="6">
                  <c:v>33</c:v>
                </c:pt>
                <c:pt idx="7">
                  <c:v>36</c:v>
                </c:pt>
              </c:numCache>
            </c:numRef>
          </c:xVal>
          <c:yVal>
            <c:numRef>
              <c:f>cqTest!$EM$13:$ET$13</c:f>
              <c:numCache>
                <c:formatCode>0.00</c:formatCode>
                <c:ptCount val="8"/>
                <c:pt idx="0">
                  <c:v>100</c:v>
                </c:pt>
                <c:pt idx="1">
                  <c:v>93.222852000000003</c:v>
                </c:pt>
                <c:pt idx="2">
                  <c:v>93.408602000000002</c:v>
                </c:pt>
                <c:pt idx="3">
                  <c:v>93.7029</c:v>
                </c:pt>
                <c:pt idx="4">
                  <c:v>93.935519999999997</c:v>
                </c:pt>
                <c:pt idx="5">
                  <c:v>94.079245</c:v>
                </c:pt>
                <c:pt idx="6">
                  <c:v>93.950181000000001</c:v>
                </c:pt>
                <c:pt idx="7">
                  <c:v>93.265842000000006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D3-4E5C-8DE5-02EA5408F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cqTest!$B$9</c:f>
              <c:strCache>
                <c:ptCount val="1"/>
                <c:pt idx="0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861165756005663"/>
                  <c:y val="2.86001749781277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cqTest!$E$49:$J$49</c:f>
              <c:numCache>
                <c:formatCode>0.00</c:formatCode>
                <c:ptCount val="6"/>
                <c:pt idx="0">
                  <c:v>-3.1323999999997909E-2</c:v>
                </c:pt>
                <c:pt idx="1">
                  <c:v>-4.5885999999995875E-2</c:v>
                </c:pt>
                <c:pt idx="2">
                  <c:v>0.19394199999999273</c:v>
                </c:pt>
                <c:pt idx="3">
                  <c:v>0.83430199999999388</c:v>
                </c:pt>
                <c:pt idx="4">
                  <c:v>2.1529239999999987</c:v>
                </c:pt>
                <c:pt idx="5">
                  <c:v>4.2451080000000019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14-4B00-A66B-9A337D6DF1AD}"/>
            </c:ext>
          </c:extLst>
        </c:ser>
        <c:ser>
          <c:idx val="1"/>
          <c:order val="1"/>
          <c:tx>
            <c:strRef>
              <c:f>cqTest!$B$10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cqTest!$E$50:$J$50</c:f>
              <c:numCache>
                <c:formatCode>0.00</c:formatCode>
                <c:ptCount val="6"/>
                <c:pt idx="0">
                  <c:v>-6.3542000000012422E-2</c:v>
                </c:pt>
                <c:pt idx="1">
                  <c:v>-0.15646800000000383</c:v>
                </c:pt>
                <c:pt idx="2">
                  <c:v>3.7689000000000306E-2</c:v>
                </c:pt>
                <c:pt idx="3">
                  <c:v>0.80287199999999359</c:v>
                </c:pt>
                <c:pt idx="4">
                  <c:v>2.3434969999999993</c:v>
                </c:pt>
                <c:pt idx="5">
                  <c:v>4.84714799999999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B14-4B00-A66B-9A337D6DF1AD}"/>
            </c:ext>
          </c:extLst>
        </c:ser>
        <c:ser>
          <c:idx val="2"/>
          <c:order val="2"/>
          <c:tx>
            <c:strRef>
              <c:f>cqTest!$B$11</c:f>
              <c:strCache>
                <c:ptCount val="1"/>
                <c:pt idx="0">
                  <c:v>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cqTest!$E$51:$J$51</c:f>
              <c:numCache>
                <c:formatCode>0.00</c:formatCode>
                <c:ptCount val="6"/>
                <c:pt idx="0">
                  <c:v>-4.617999999999256E-2</c:v>
                </c:pt>
                <c:pt idx="1">
                  <c:v>-0.46883599999999603</c:v>
                </c:pt>
                <c:pt idx="2">
                  <c:v>-1.0872279999999961</c:v>
                </c:pt>
                <c:pt idx="3">
                  <c:v>-1.6481039999999894</c:v>
                </c:pt>
                <c:pt idx="4">
                  <c:v>-1.8403729999999996</c:v>
                </c:pt>
                <c:pt idx="5">
                  <c:v>0.24797700000000589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B14-4B00-A66B-9A337D6DF1AD}"/>
            </c:ext>
          </c:extLst>
        </c:ser>
        <c:ser>
          <c:idx val="3"/>
          <c:order val="3"/>
          <c:tx>
            <c:strRef>
              <c:f>cqTest!$B$12</c:f>
              <c:strCache>
                <c:ptCount val="1"/>
                <c:pt idx="0">
                  <c:v>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cqTest!$E$52:$J$52</c:f>
              <c:numCache>
                <c:formatCode>0.00</c:formatCode>
                <c:ptCount val="6"/>
                <c:pt idx="0">
                  <c:v>-6.0997999999997887E-2</c:v>
                </c:pt>
                <c:pt idx="1">
                  <c:v>-0.17931199999999592</c:v>
                </c:pt>
                <c:pt idx="2">
                  <c:v>-0.25466500000000281</c:v>
                </c:pt>
                <c:pt idx="3">
                  <c:v>-0.14088199999999063</c:v>
                </c:pt>
                <c:pt idx="4">
                  <c:v>0.56051300000000026</c:v>
                </c:pt>
                <c:pt idx="5">
                  <c:v>2.0575469999999996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B14-4B00-A66B-9A337D6DF1AD}"/>
            </c:ext>
          </c:extLst>
        </c:ser>
        <c:ser>
          <c:idx val="4"/>
          <c:order val="4"/>
          <c:tx>
            <c:strRef>
              <c:f>cqTest!$B$13</c:f>
              <c:strCache>
                <c:ptCount val="1"/>
                <c:pt idx="0">
                  <c:v>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cqTest!$E$2:$J$2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cqTest!$E$53:$J$53</c:f>
              <c:numCache>
                <c:formatCode>0.00</c:formatCode>
                <c:ptCount val="6"/>
                <c:pt idx="0">
                  <c:v>-0.16093299999999999</c:v>
                </c:pt>
                <c:pt idx="1">
                  <c:v>-0.42801699999999698</c:v>
                </c:pt>
                <c:pt idx="2">
                  <c:v>-0.72243899999999428</c:v>
                </c:pt>
                <c:pt idx="3">
                  <c:v>-1.0409640000000024</c:v>
                </c:pt>
                <c:pt idx="4">
                  <c:v>-0.29741599999999835</c:v>
                </c:pt>
                <c:pt idx="5">
                  <c:v>2.1269649999999984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B14-4B00-A66B-9A337D6DF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cqTest!$O$49:$T$49</c:f>
              <c:numCache>
                <c:formatCode>0.00</c:formatCode>
                <c:ptCount val="6"/>
                <c:pt idx="0">
                  <c:v>-0.11929999999999552</c:v>
                </c:pt>
                <c:pt idx="1">
                  <c:v>-0.21593699999999671</c:v>
                </c:pt>
                <c:pt idx="2">
                  <c:v>8.5739000000003784E-2</c:v>
                </c:pt>
                <c:pt idx="3">
                  <c:v>0.97326900000000194</c:v>
                </c:pt>
                <c:pt idx="4">
                  <c:v>2.7454070000000002</c:v>
                </c:pt>
                <c:pt idx="5">
                  <c:v>5.1910519999999991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E-4B5C-AF4E-DD0B398A4209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cqTest!$O$50:$T$50</c:f>
              <c:numCache>
                <c:formatCode>0.00</c:formatCode>
                <c:ptCount val="6"/>
                <c:pt idx="0">
                  <c:v>-0.13379700000000128</c:v>
                </c:pt>
                <c:pt idx="1">
                  <c:v>-0.42923799999999801</c:v>
                </c:pt>
                <c:pt idx="2">
                  <c:v>-0.71742999999999313</c:v>
                </c:pt>
                <c:pt idx="3">
                  <c:v>-1.0383980000000008</c:v>
                </c:pt>
                <c:pt idx="4">
                  <c:v>-0.30428299999999808</c:v>
                </c:pt>
                <c:pt idx="5">
                  <c:v>1.8039570000000111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EE-4B5C-AF4E-DD0B398A4209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cqTest!$O$51:$T$51</c:f>
              <c:numCache>
                <c:formatCode>0.00</c:formatCode>
                <c:ptCount val="6"/>
                <c:pt idx="0">
                  <c:v>-0.15277900000000955</c:v>
                </c:pt>
                <c:pt idx="1">
                  <c:v>-0.31497700000001316</c:v>
                </c:pt>
                <c:pt idx="2">
                  <c:v>-0.4030699999999996</c:v>
                </c:pt>
                <c:pt idx="3">
                  <c:v>1.1032000000000153E-2</c:v>
                </c:pt>
                <c:pt idx="4">
                  <c:v>1.5411859999999962</c:v>
                </c:pt>
                <c:pt idx="5">
                  <c:v>4.2293090000000007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EE-4B5C-AF4E-DD0B398A4209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cqTest!$O$52:$T$52</c:f>
              <c:numCache>
                <c:formatCode>0.00</c:formatCode>
                <c:ptCount val="6"/>
                <c:pt idx="0">
                  <c:v>-0.12705699999999354</c:v>
                </c:pt>
                <c:pt idx="1">
                  <c:v>-0.27753899999999021</c:v>
                </c:pt>
                <c:pt idx="2">
                  <c:v>-0.34032499999999288</c:v>
                </c:pt>
                <c:pt idx="3">
                  <c:v>-2.5386999999994941E-2</c:v>
                </c:pt>
                <c:pt idx="4">
                  <c:v>1.2699180000000041</c:v>
                </c:pt>
                <c:pt idx="5">
                  <c:v>3.7652020000000022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AEE-4B5C-AF4E-DD0B398A4209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cqTest!$O$2:$T$2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cqTest!$O$53:$T$53</c:f>
              <c:numCache>
                <c:formatCode>0.00</c:formatCode>
                <c:ptCount val="6"/>
                <c:pt idx="0">
                  <c:v>-0.11166699999999707</c:v>
                </c:pt>
                <c:pt idx="1">
                  <c:v>-0.3692219999999935</c:v>
                </c:pt>
                <c:pt idx="2">
                  <c:v>-0.65284199999999259</c:v>
                </c:pt>
                <c:pt idx="3">
                  <c:v>-0.68547099999999261</c:v>
                </c:pt>
                <c:pt idx="4">
                  <c:v>0.49317600000000539</c:v>
                </c:pt>
                <c:pt idx="5">
                  <c:v>2.773454000000001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AEE-4B5C-AF4E-DD0B398A4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cqTest!$Y$49:$AD$49</c:f>
              <c:numCache>
                <c:formatCode>0.00</c:formatCode>
                <c:ptCount val="6"/>
                <c:pt idx="0">
                  <c:v>0.17456099999999708</c:v>
                </c:pt>
                <c:pt idx="1">
                  <c:v>0.48020900000000211</c:v>
                </c:pt>
                <c:pt idx="2">
                  <c:v>1.021995000000004</c:v>
                </c:pt>
                <c:pt idx="3">
                  <c:v>1.9065410000000043</c:v>
                </c:pt>
                <c:pt idx="4">
                  <c:v>3.5879670000000061</c:v>
                </c:pt>
                <c:pt idx="5">
                  <c:v>6.5878280000000018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B-41C6-BC59-76A34D8375C4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cqTest!$Y$50:$AD$50</c:f>
              <c:numCache>
                <c:formatCode>0.00</c:formatCode>
                <c:ptCount val="6"/>
                <c:pt idx="0">
                  <c:v>0.15970000000000084</c:v>
                </c:pt>
                <c:pt idx="1">
                  <c:v>0.47060000000000457</c:v>
                </c:pt>
                <c:pt idx="2">
                  <c:v>1.0570639999999969</c:v>
                </c:pt>
                <c:pt idx="3">
                  <c:v>1.9799870000000084</c:v>
                </c:pt>
                <c:pt idx="4">
                  <c:v>3.5218880000000041</c:v>
                </c:pt>
                <c:pt idx="5">
                  <c:v>6.3186630000000008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1B-41C6-BC59-76A34D8375C4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cqTest!$Y$51:$AD$51</c:f>
              <c:numCache>
                <c:formatCode>0.00</c:formatCode>
                <c:ptCount val="6"/>
                <c:pt idx="0">
                  <c:v>0.2218210000000056</c:v>
                </c:pt>
                <c:pt idx="1">
                  <c:v>0.65841999999999246</c:v>
                </c:pt>
                <c:pt idx="2">
                  <c:v>1.4156749999999931</c:v>
                </c:pt>
                <c:pt idx="3">
                  <c:v>2.5835660000000047</c:v>
                </c:pt>
                <c:pt idx="4">
                  <c:v>4.4851479999999952</c:v>
                </c:pt>
                <c:pt idx="5">
                  <c:v>7.5661549999999949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1B-41C6-BC59-76A34D8375C4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cqTest!$Y$52:$AD$52</c:f>
              <c:numCache>
                <c:formatCode>0.00</c:formatCode>
                <c:ptCount val="6"/>
                <c:pt idx="0">
                  <c:v>0.23234099999999103</c:v>
                </c:pt>
                <c:pt idx="1">
                  <c:v>0.66200599999999099</c:v>
                </c:pt>
                <c:pt idx="2">
                  <c:v>1.2842279999999988</c:v>
                </c:pt>
                <c:pt idx="3">
                  <c:v>2.2772480000000002</c:v>
                </c:pt>
                <c:pt idx="4">
                  <c:v>3.9028139999999922</c:v>
                </c:pt>
                <c:pt idx="5">
                  <c:v>6.2155759999999987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1B-41C6-BC59-76A34D8375C4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cqTest!$Y$2:$AD$2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cqTest!$Y$53:$AD$53</c:f>
              <c:numCache>
                <c:formatCode>0.00</c:formatCode>
                <c:ptCount val="6"/>
                <c:pt idx="0">
                  <c:v>0.24322899999999947</c:v>
                </c:pt>
                <c:pt idx="1">
                  <c:v>0.5937849999999969</c:v>
                </c:pt>
                <c:pt idx="2">
                  <c:v>1.2444069999999954</c:v>
                </c:pt>
                <c:pt idx="3">
                  <c:v>2.3092789999999894</c:v>
                </c:pt>
                <c:pt idx="4">
                  <c:v>4.159641999999991</c:v>
                </c:pt>
                <c:pt idx="5">
                  <c:v>6.7186839999999961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A1B-41C6-BC59-76A34D837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cqTest!$AS$49:$AX$49</c:f>
              <c:numCache>
                <c:formatCode>0.00</c:formatCode>
                <c:ptCount val="6"/>
                <c:pt idx="0">
                  <c:v>-0.21176900000000387</c:v>
                </c:pt>
                <c:pt idx="1">
                  <c:v>-0.57743800000000078</c:v>
                </c:pt>
                <c:pt idx="2">
                  <c:v>-0.91812799999999584</c:v>
                </c:pt>
                <c:pt idx="3">
                  <c:v>-1.0754459999999995</c:v>
                </c:pt>
                <c:pt idx="4">
                  <c:v>-0.696747000000002</c:v>
                </c:pt>
                <c:pt idx="5">
                  <c:v>0.81180600000000425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1-4829-BF97-AE253F67914E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cqTest!$AS$50:$AX$50</c:f>
              <c:numCache>
                <c:formatCode>0.00</c:formatCode>
                <c:ptCount val="6"/>
                <c:pt idx="0">
                  <c:v>-0.20953299999999331</c:v>
                </c:pt>
                <c:pt idx="1">
                  <c:v>-0.58727700000000027</c:v>
                </c:pt>
                <c:pt idx="2">
                  <c:v>-1.0283309999999943</c:v>
                </c:pt>
                <c:pt idx="3">
                  <c:v>-1.3701659999999976</c:v>
                </c:pt>
                <c:pt idx="4">
                  <c:v>-1.2110389999999995</c:v>
                </c:pt>
                <c:pt idx="5">
                  <c:v>5.0022999999995932E-2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51-4829-BF97-AE253F67914E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cqTest!$AS$51:$AX$51</c:f>
              <c:numCache>
                <c:formatCode>0.00</c:formatCode>
                <c:ptCount val="6"/>
                <c:pt idx="0">
                  <c:v>-0.21546000000000731</c:v>
                </c:pt>
                <c:pt idx="1">
                  <c:v>-0.62031100000000094</c:v>
                </c:pt>
                <c:pt idx="2">
                  <c:v>-0.98302700000000698</c:v>
                </c:pt>
                <c:pt idx="3">
                  <c:v>-1.3332490000000092</c:v>
                </c:pt>
                <c:pt idx="4">
                  <c:v>-0.88879300000000683</c:v>
                </c:pt>
                <c:pt idx="5">
                  <c:v>0.50642799999999966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51-4829-BF97-AE253F67914E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cqTest!$AS$52:$AX$52</c:f>
              <c:numCache>
                <c:formatCode>0.00</c:formatCode>
                <c:ptCount val="6"/>
                <c:pt idx="0">
                  <c:v>-0.37101599999999735</c:v>
                </c:pt>
                <c:pt idx="1">
                  <c:v>-0.89844999999999686</c:v>
                </c:pt>
                <c:pt idx="2">
                  <c:v>-1.4075650000000053</c:v>
                </c:pt>
                <c:pt idx="3">
                  <c:v>-1.8890049999999974</c:v>
                </c:pt>
                <c:pt idx="4">
                  <c:v>-2.3230580000000032</c:v>
                </c:pt>
                <c:pt idx="5">
                  <c:v>-1.3210459999999955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D51-4829-BF97-AE253F67914E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cqTest!$AS$2:$AX$2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cqTest!$AS$53:$AX$53</c:f>
              <c:numCache>
                <c:formatCode>0.00</c:formatCode>
                <c:ptCount val="6"/>
                <c:pt idx="0">
                  <c:v>-0.23505300000000773</c:v>
                </c:pt>
                <c:pt idx="1">
                  <c:v>-0.69271200000000022</c:v>
                </c:pt>
                <c:pt idx="2">
                  <c:v>-1.2241890000000097</c:v>
                </c:pt>
                <c:pt idx="3">
                  <c:v>-1.8459610000000026</c:v>
                </c:pt>
                <c:pt idx="4">
                  <c:v>-2.4518079999999998</c:v>
                </c:pt>
                <c:pt idx="5">
                  <c:v>-2.3389609999999976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D51-4829-BF97-AE253F679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cqTest!$DK$49:$DP$49</c:f>
              <c:numCache>
                <c:formatCode>0.00</c:formatCode>
                <c:ptCount val="6"/>
                <c:pt idx="0">
                  <c:v>0.55608300000000099</c:v>
                </c:pt>
                <c:pt idx="1">
                  <c:v>1.9620699999999971</c:v>
                </c:pt>
                <c:pt idx="2">
                  <c:v>4.1450240000000065</c:v>
                </c:pt>
                <c:pt idx="3">
                  <c:v>7.2968830000000082</c:v>
                </c:pt>
                <c:pt idx="4">
                  <c:v>11.421402999999998</c:v>
                </c:pt>
                <c:pt idx="5">
                  <c:v>16.683517000000009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3-4372-88A5-739B15498864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cqTest!$DK$50:$DP$50</c:f>
              <c:numCache>
                <c:formatCode>0.00</c:formatCode>
                <c:ptCount val="6"/>
                <c:pt idx="0">
                  <c:v>0.46456299999999828</c:v>
                </c:pt>
                <c:pt idx="1">
                  <c:v>1.439746999999997</c:v>
                </c:pt>
                <c:pt idx="2">
                  <c:v>2.8580129999999997</c:v>
                </c:pt>
                <c:pt idx="3">
                  <c:v>4.9848870000000005</c:v>
                </c:pt>
                <c:pt idx="4">
                  <c:v>8.2094799999999992</c:v>
                </c:pt>
                <c:pt idx="5">
                  <c:v>12.399375000000006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13-4372-88A5-739B15498864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cqTest!$DK$51:$DP$51</c:f>
              <c:numCache>
                <c:formatCode>0.00</c:formatCode>
                <c:ptCount val="6"/>
                <c:pt idx="0">
                  <c:v>0.22446100000000513</c:v>
                </c:pt>
                <c:pt idx="1">
                  <c:v>0.69197200000000691</c:v>
                </c:pt>
                <c:pt idx="2">
                  <c:v>1.4343290000000053</c:v>
                </c:pt>
                <c:pt idx="3">
                  <c:v>2.5410090000000025</c:v>
                </c:pt>
                <c:pt idx="4">
                  <c:v>4.3586530000000039</c:v>
                </c:pt>
                <c:pt idx="5">
                  <c:v>7.3593500000000063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13-4372-88A5-739B15498864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cqTest!$DK$52:$DP$52</c:f>
              <c:numCache>
                <c:formatCode>0.00</c:formatCode>
                <c:ptCount val="6"/>
                <c:pt idx="0">
                  <c:v>0.2480070000000012</c:v>
                </c:pt>
                <c:pt idx="1">
                  <c:v>0.85408900000000187</c:v>
                </c:pt>
                <c:pt idx="2">
                  <c:v>2.0553919999999977</c:v>
                </c:pt>
                <c:pt idx="3">
                  <c:v>4.056720999999996</c:v>
                </c:pt>
                <c:pt idx="4">
                  <c:v>7.2891639999999995</c:v>
                </c:pt>
                <c:pt idx="5">
                  <c:v>12.180047000000002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913-4372-88A5-739B15498864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cqTest!$DK$2:$DP$2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cqTest!$DK$53:$DP$53</c:f>
              <c:numCache>
                <c:formatCode>0.00</c:formatCode>
                <c:ptCount val="6"/>
                <c:pt idx="0">
                  <c:v>0.27367800000000386</c:v>
                </c:pt>
                <c:pt idx="1">
                  <c:v>0.84837699999999927</c:v>
                </c:pt>
                <c:pt idx="2">
                  <c:v>1.9339849999999927</c:v>
                </c:pt>
                <c:pt idx="3">
                  <c:v>3.7276190000000042</c:v>
                </c:pt>
                <c:pt idx="4">
                  <c:v>6.5551430000000011</c:v>
                </c:pt>
                <c:pt idx="5">
                  <c:v>11.011079999999993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913-4372-88A5-739B15498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cqTest!$B$49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cqTest!$EO$49:$ET$49</c:f>
              <c:numCache>
                <c:formatCode>0.00</c:formatCode>
                <c:ptCount val="6"/>
                <c:pt idx="0">
                  <c:v>-0.20703100000000063</c:v>
                </c:pt>
                <c:pt idx="1">
                  <c:v>-0.62391499999999667</c:v>
                </c:pt>
                <c:pt idx="2">
                  <c:v>-1.0126240000000024</c:v>
                </c:pt>
                <c:pt idx="3">
                  <c:v>-1.2368660000000062</c:v>
                </c:pt>
                <c:pt idx="4">
                  <c:v>-1.2794010000000071</c:v>
                </c:pt>
                <c:pt idx="5">
                  <c:v>-1.1746780000000001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9B-47C3-A657-CFA98C4D7034}"/>
            </c:ext>
          </c:extLst>
        </c:ser>
        <c:ser>
          <c:idx val="1"/>
          <c:order val="1"/>
          <c:tx>
            <c:strRef>
              <c:f>cqTest!$B$50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cqTest!$EO$50:$ET$50</c:f>
              <c:numCache>
                <c:formatCode>0.00</c:formatCode>
                <c:ptCount val="6"/>
                <c:pt idx="0">
                  <c:v>-0.18167199999999184</c:v>
                </c:pt>
                <c:pt idx="1">
                  <c:v>-0.43384000000000356</c:v>
                </c:pt>
                <c:pt idx="2">
                  <c:v>-0.60446699999999964</c:v>
                </c:pt>
                <c:pt idx="3">
                  <c:v>-0.44789999999998997</c:v>
                </c:pt>
                <c:pt idx="4">
                  <c:v>0.18653500000000633</c:v>
                </c:pt>
                <c:pt idx="5">
                  <c:v>1.5521230000000088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9B-47C3-A657-CFA98C4D7034}"/>
            </c:ext>
          </c:extLst>
        </c:ser>
        <c:ser>
          <c:idx val="2"/>
          <c:order val="2"/>
          <c:tx>
            <c:strRef>
              <c:f>cqTest!$B$51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cqTest!$EO$51:$ET$51</c:f>
              <c:numCache>
                <c:formatCode>0.00</c:formatCode>
                <c:ptCount val="6"/>
                <c:pt idx="0">
                  <c:v>-0.3292030000000068</c:v>
                </c:pt>
                <c:pt idx="1">
                  <c:v>-0.7662910000000096</c:v>
                </c:pt>
                <c:pt idx="2">
                  <c:v>-1.1585110000000043</c:v>
                </c:pt>
                <c:pt idx="3">
                  <c:v>-1.4370040000000017</c:v>
                </c:pt>
                <c:pt idx="4">
                  <c:v>-1.6990060000000113</c:v>
                </c:pt>
                <c:pt idx="5">
                  <c:v>-1.2392600000000016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9B-47C3-A657-CFA98C4D7034}"/>
            </c:ext>
          </c:extLst>
        </c:ser>
        <c:ser>
          <c:idx val="3"/>
          <c:order val="3"/>
          <c:tx>
            <c:strRef>
              <c:f>cqTest!$B$52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cqTest!$EO$52:$ET$52</c:f>
              <c:numCache>
                <c:formatCode>0.00</c:formatCode>
                <c:ptCount val="6"/>
                <c:pt idx="0">
                  <c:v>-0.20095899999999745</c:v>
                </c:pt>
                <c:pt idx="1">
                  <c:v>-0.53960499999999456</c:v>
                </c:pt>
                <c:pt idx="2">
                  <c:v>-0.87926600000000121</c:v>
                </c:pt>
                <c:pt idx="3">
                  <c:v>-1.182305999999997</c:v>
                </c:pt>
                <c:pt idx="4">
                  <c:v>-1.4325939999999946</c:v>
                </c:pt>
                <c:pt idx="5">
                  <c:v>-1.0647589999999951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9B-47C3-A657-CFA98C4D7034}"/>
            </c:ext>
          </c:extLst>
        </c:ser>
        <c:ser>
          <c:idx val="4"/>
          <c:order val="4"/>
          <c:tx>
            <c:strRef>
              <c:f>cqTest!$B$53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cqTest!$EO$2:$ET$2</c:f>
              <c:numCache>
                <c:formatCode>General</c:formatCode>
                <c:ptCount val="6"/>
                <c:pt idx="0">
                  <c:v>21</c:v>
                </c:pt>
                <c:pt idx="1">
                  <c:v>24</c:v>
                </c:pt>
                <c:pt idx="2">
                  <c:v>27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</c:numCache>
            </c:numRef>
          </c:xVal>
          <c:yVal>
            <c:numRef>
              <c:f>cqTest!$EO$53:$ET$53</c:f>
              <c:numCache>
                <c:formatCode>0.00</c:formatCode>
                <c:ptCount val="6"/>
                <c:pt idx="0">
                  <c:v>-0.18574999999999875</c:v>
                </c:pt>
                <c:pt idx="1">
                  <c:v>-0.48004799999999648</c:v>
                </c:pt>
                <c:pt idx="2">
                  <c:v>-0.71266799999999364</c:v>
                </c:pt>
                <c:pt idx="3">
                  <c:v>-0.85639299999999707</c:v>
                </c:pt>
                <c:pt idx="4">
                  <c:v>-0.72732899999999745</c:v>
                </c:pt>
                <c:pt idx="5">
                  <c:v>-4.2990000000003192E-2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E9B-47C3-A657-CFA98C4D7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171823"/>
        <c:axId val="1454167023"/>
      </c:scatterChart>
      <c:valAx>
        <c:axId val="1454171823"/>
        <c:scaling>
          <c:orientation val="minMax"/>
          <c:max val="38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67023"/>
        <c:crosses val="autoZero"/>
        <c:crossBetween val="midCat"/>
      </c:valAx>
      <c:valAx>
        <c:axId val="14541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71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Optimization!$B$21:$B$29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Optimization!$G$21:$G$29</c:f>
              <c:numCache>
                <c:formatCode>General</c:formatCode>
                <c:ptCount val="9"/>
                <c:pt idx="0">
                  <c:v>25.809590630174437</c:v>
                </c:pt>
                <c:pt idx="1">
                  <c:v>25.393877798296199</c:v>
                </c:pt>
                <c:pt idx="2">
                  <c:v>24.986011233656097</c:v>
                </c:pt>
                <c:pt idx="3">
                  <c:v>24.497211096594167</c:v>
                </c:pt>
                <c:pt idx="4">
                  <c:v>24.549707851508732</c:v>
                </c:pt>
                <c:pt idx="5">
                  <c:v>24.731117272032368</c:v>
                </c:pt>
                <c:pt idx="6">
                  <c:v>24.783087561071298</c:v>
                </c:pt>
                <c:pt idx="7">
                  <c:v>24.864242504012299</c:v>
                </c:pt>
                <c:pt idx="8">
                  <c:v>25.116573095837634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0-43BB-9558-68F090898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390191"/>
        <c:axId val="1276396431"/>
      </c:scatterChart>
      <c:valAx>
        <c:axId val="127639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96431"/>
        <c:crosses val="autoZero"/>
        <c:crossBetween val="midCat"/>
      </c:valAx>
      <c:valAx>
        <c:axId val="127639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39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Optimization!$B$5:$B$9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Optimization!$H$5:$H$9</c:f>
              <c:numCache>
                <c:formatCode>General</c:formatCode>
                <c:ptCount val="5"/>
                <c:pt idx="0">
                  <c:v>24.865723696989399</c:v>
                </c:pt>
                <c:pt idx="1">
                  <c:v>24.664176195029</c:v>
                </c:pt>
                <c:pt idx="2">
                  <c:v>24.731117272032368</c:v>
                </c:pt>
                <c:pt idx="3">
                  <c:v>24.839355295977676</c:v>
                </c:pt>
                <c:pt idx="4">
                  <c:v>25.354689714129748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B2B-9049-B4A0269F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46959"/>
        <c:axId val="142357519"/>
      </c:scatterChart>
      <c:valAx>
        <c:axId val="14234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57519"/>
        <c:crosses val="autoZero"/>
        <c:crossBetween val="midCat"/>
      </c:valAx>
      <c:valAx>
        <c:axId val="14235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Optimization!$F$35:$AF$35</c:f>
              <c:numCache>
                <c:formatCode>General</c:formatCode>
                <c:ptCount val="27"/>
                <c:pt idx="0">
                  <c:v>-1.8711989283322101E-4</c:v>
                </c:pt>
                <c:pt idx="1">
                  <c:v>-7.8568318821165402E-5</c:v>
                </c:pt>
                <c:pt idx="2">
                  <c:v>-8.1572337575351594E-5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3-414B-BF0F-69FC7075A8E6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Optimization!$F$36:$AF$36</c:f>
              <c:numCache>
                <c:formatCode>General</c:formatCode>
                <c:ptCount val="27"/>
                <c:pt idx="0">
                  <c:v>-5.3715673141326103E-5</c:v>
                </c:pt>
                <c:pt idx="1">
                  <c:v>-1.9720361687876698E-5</c:v>
                </c:pt>
                <c:pt idx="2">
                  <c:v>1.5120562625586001E-6</c:v>
                </c:pt>
                <c:pt idx="3">
                  <c:v>-1.2721533824514399E-4</c:v>
                </c:pt>
                <c:pt idx="4">
                  <c:v>-9.1309444072337505E-6</c:v>
                </c:pt>
                <c:pt idx="5">
                  <c:v>-1.4575519089082299E-4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3-414B-BF0F-69FC7075A8E6}"/>
            </c:ext>
          </c:extLst>
        </c:ser>
        <c:ser>
          <c:idx val="2"/>
          <c:order val="2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Optimization!$F$37:$AF$37</c:f>
              <c:numCache>
                <c:formatCode>General</c:formatCode>
                <c:ptCount val="27"/>
                <c:pt idx="0">
                  <c:v>-9.0093770931011405E-5</c:v>
                </c:pt>
                <c:pt idx="1">
                  <c:v>-3.7453114534494297E-5</c:v>
                </c:pt>
                <c:pt idx="2">
                  <c:v>-3.3878097789685098E-5</c:v>
                </c:pt>
                <c:pt idx="3">
                  <c:v>-8.0581044876088393E-5</c:v>
                </c:pt>
                <c:pt idx="4">
                  <c:v>-3.2235432016074999E-5</c:v>
                </c:pt>
                <c:pt idx="5">
                  <c:v>-7.3384125920964506E-5</c:v>
                </c:pt>
                <c:pt idx="6">
                  <c:v>-6.4080709979906202E-5</c:v>
                </c:pt>
                <c:pt idx="7">
                  <c:v>-1.49606496985934E-4</c:v>
                </c:pt>
                <c:pt idx="8">
                  <c:v>-9.2982250502344195E-5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3-414B-BF0F-69FC7075A8E6}"/>
            </c:ext>
          </c:extLst>
        </c:ser>
        <c:ser>
          <c:idx val="3"/>
          <c:order val="3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Optimization!$F$38:$AF$38</c:f>
              <c:numCache>
                <c:formatCode>General</c:formatCode>
                <c:ptCount val="27"/>
                <c:pt idx="0">
                  <c:v>-7.3419290020093698E-5</c:v>
                </c:pt>
                <c:pt idx="1">
                  <c:v>-2.6691225720026701E-5</c:v>
                </c:pt>
                <c:pt idx="2">
                  <c:v>2.6255860683188399E-6</c:v>
                </c:pt>
                <c:pt idx="3">
                  <c:v>-5.8993636972538499E-5</c:v>
                </c:pt>
                <c:pt idx="4">
                  <c:v>-1.01456798392498E-4</c:v>
                </c:pt>
                <c:pt idx="5">
                  <c:v>1.81245813797722E-5</c:v>
                </c:pt>
                <c:pt idx="6">
                  <c:v>-2.1548894842598699E-5</c:v>
                </c:pt>
                <c:pt idx="7">
                  <c:v>-3.7644005358338902E-5</c:v>
                </c:pt>
                <c:pt idx="8">
                  <c:v>-8.7146684527796299E-5</c:v>
                </c:pt>
                <c:pt idx="9">
                  <c:v>-6.2809778968519694E-5</c:v>
                </c:pt>
                <c:pt idx="10">
                  <c:v>-1.06783322170127E-4</c:v>
                </c:pt>
                <c:pt idx="11">
                  <c:v>-6.5016744809109098E-5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3-414B-BF0F-69FC7075A8E6}"/>
            </c:ext>
          </c:extLst>
        </c:ser>
        <c:ser>
          <c:idx val="4"/>
          <c:order val="4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Optimization!$F$39:$AF$39</c:f>
              <c:numCache>
                <c:formatCode>General</c:formatCode>
                <c:ptCount val="27"/>
                <c:pt idx="0">
                  <c:v>-3.9022103148024098E-5</c:v>
                </c:pt>
                <c:pt idx="1">
                  <c:v>-1.2669624916275901E-4</c:v>
                </c:pt>
                <c:pt idx="2">
                  <c:v>-6.0745144005358299E-5</c:v>
                </c:pt>
                <c:pt idx="3">
                  <c:v>-8.9090756865371702E-5</c:v>
                </c:pt>
                <c:pt idx="4">
                  <c:v>-8.6349631614199605E-5</c:v>
                </c:pt>
                <c:pt idx="5">
                  <c:v>-3.6522103148023997E-5</c:v>
                </c:pt>
                <c:pt idx="6">
                  <c:v>-8.4058941728063905E-6</c:v>
                </c:pt>
                <c:pt idx="7">
                  <c:v>-8.1707970529135894E-5</c:v>
                </c:pt>
                <c:pt idx="8">
                  <c:v>-1.01659410582719E-4</c:v>
                </c:pt>
                <c:pt idx="9">
                  <c:v>-8.2685867381111799E-5</c:v>
                </c:pt>
                <c:pt idx="10">
                  <c:v>-2.9370395177494899E-5</c:v>
                </c:pt>
                <c:pt idx="11">
                  <c:v>-4.41292699263228E-5</c:v>
                </c:pt>
                <c:pt idx="12">
                  <c:v>-1.24278298727394E-4</c:v>
                </c:pt>
                <c:pt idx="13">
                  <c:v>-6.2975552578700597E-5</c:v>
                </c:pt>
                <c:pt idx="14">
                  <c:v>-1.22344273275284E-4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03-414B-BF0F-69FC7075A8E6}"/>
            </c:ext>
          </c:extLst>
        </c:ser>
        <c:ser>
          <c:idx val="5"/>
          <c:order val="5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Optimization!$F$40:$AF$40</c:f>
              <c:numCache>
                <c:formatCode>General</c:formatCode>
                <c:ptCount val="27"/>
                <c:pt idx="0">
                  <c:v>-8.7505023442732696E-5</c:v>
                </c:pt>
                <c:pt idx="1">
                  <c:v>-1.3879604822504999E-4</c:v>
                </c:pt>
                <c:pt idx="2">
                  <c:v>-5.6026456798392503E-5</c:v>
                </c:pt>
                <c:pt idx="3">
                  <c:v>-4.7211989283322097E-5</c:v>
                </c:pt>
                <c:pt idx="4">
                  <c:v>-1.0389316811788299E-4</c:v>
                </c:pt>
                <c:pt idx="5">
                  <c:v>8.4896182183523403E-7</c:v>
                </c:pt>
                <c:pt idx="6">
                  <c:v>-6.64886135298057E-5</c:v>
                </c:pt>
                <c:pt idx="7">
                  <c:v>-7.3171466845277898E-5</c:v>
                </c:pt>
                <c:pt idx="8">
                  <c:v>-5.2297387809778903E-5</c:v>
                </c:pt>
                <c:pt idx="9">
                  <c:v>-9.5733422638981903E-5</c:v>
                </c:pt>
                <c:pt idx="10">
                  <c:v>-4.34511051574012E-5</c:v>
                </c:pt>
                <c:pt idx="11">
                  <c:v>-4.8158070997990504E-6</c:v>
                </c:pt>
                <c:pt idx="12">
                  <c:v>-1.02799732083054E-4</c:v>
                </c:pt>
                <c:pt idx="13">
                  <c:v>-3.92180174146014E-5</c:v>
                </c:pt>
                <c:pt idx="14">
                  <c:v>-1.2717180174146001E-4</c:v>
                </c:pt>
                <c:pt idx="15">
                  <c:v>-6.2788010716677799E-5</c:v>
                </c:pt>
                <c:pt idx="16">
                  <c:v>-1.1398191560616201E-5</c:v>
                </c:pt>
                <c:pt idx="17">
                  <c:v>-1.11476892163429E-4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03-414B-BF0F-69FC7075A8E6}"/>
            </c:ext>
          </c:extLst>
        </c:ser>
        <c:ser>
          <c:idx val="6"/>
          <c:order val="6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Optimization!$F$41:$AF$41</c:f>
              <c:numCache>
                <c:formatCode>General</c:formatCode>
                <c:ptCount val="27"/>
                <c:pt idx="0">
                  <c:v>-1.01957468184862E-4</c:v>
                </c:pt>
                <c:pt idx="1">
                  <c:v>-3.5157401205626199E-5</c:v>
                </c:pt>
                <c:pt idx="2">
                  <c:v>-1.0312960482250499E-4</c:v>
                </c:pt>
                <c:pt idx="3">
                  <c:v>-4.39584728734092E-5</c:v>
                </c:pt>
                <c:pt idx="4">
                  <c:v>-1.3371064969859301E-4</c:v>
                </c:pt>
                <c:pt idx="5">
                  <c:v>-8.9048894842598802E-5</c:v>
                </c:pt>
                <c:pt idx="6">
                  <c:v>-8.0572672471533794E-5</c:v>
                </c:pt>
                <c:pt idx="7">
                  <c:v>-1.53447756195579E-4</c:v>
                </c:pt>
                <c:pt idx="8">
                  <c:v>-2.4435699933020701E-5</c:v>
                </c:pt>
                <c:pt idx="9">
                  <c:v>-3.49748827863362E-5</c:v>
                </c:pt>
                <c:pt idx="10">
                  <c:v>-6.9934695244474199E-5</c:v>
                </c:pt>
                <c:pt idx="11">
                  <c:v>5.9979906229068903E-6</c:v>
                </c:pt>
                <c:pt idx="12">
                  <c:v>5.4909578030810397E-5</c:v>
                </c:pt>
                <c:pt idx="13">
                  <c:v>-2.7324179504353599E-5</c:v>
                </c:pt>
                <c:pt idx="14">
                  <c:v>-9.3148024112525097E-5</c:v>
                </c:pt>
                <c:pt idx="15">
                  <c:v>-1.10775284661754E-4</c:v>
                </c:pt>
                <c:pt idx="16">
                  <c:v>-7.1275954454119199E-5</c:v>
                </c:pt>
                <c:pt idx="17">
                  <c:v>-7.8715673141326202E-5</c:v>
                </c:pt>
                <c:pt idx="18">
                  <c:v>-9.8327193569993295E-5</c:v>
                </c:pt>
                <c:pt idx="19">
                  <c:v>-1.1804755525787E-4</c:v>
                </c:pt>
                <c:pt idx="20">
                  <c:v>-7.4859343603482902E-5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03-414B-BF0F-69FC7075A8E6}"/>
            </c:ext>
          </c:extLst>
        </c:ser>
        <c:ser>
          <c:idx val="7"/>
          <c:order val="7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Optimization!$F$42:$AF$42</c:f>
              <c:numCache>
                <c:formatCode>General</c:formatCode>
                <c:ptCount val="27"/>
                <c:pt idx="0">
                  <c:v>-6.6910582719357001E-5</c:v>
                </c:pt>
                <c:pt idx="1">
                  <c:v>-1.8225050234427301E-5</c:v>
                </c:pt>
                <c:pt idx="2">
                  <c:v>-6.6682853315472098E-5</c:v>
                </c:pt>
                <c:pt idx="3">
                  <c:v>-6.5241125251172099E-5</c:v>
                </c:pt>
                <c:pt idx="4">
                  <c:v>-1.2638479571332799E-4</c:v>
                </c:pt>
                <c:pt idx="5">
                  <c:v>-9.5818821165438703E-5</c:v>
                </c:pt>
                <c:pt idx="6">
                  <c:v>-1.79810783657066E-4</c:v>
                </c:pt>
                <c:pt idx="7">
                  <c:v>-3.6111855324849298E-5</c:v>
                </c:pt>
                <c:pt idx="8">
                  <c:v>-1.39214668452779E-4</c:v>
                </c:pt>
                <c:pt idx="9">
                  <c:v>-1.24529470864032E-4</c:v>
                </c:pt>
                <c:pt idx="10">
                  <c:v>-1.5931011386470099E-5</c:v>
                </c:pt>
                <c:pt idx="11">
                  <c:v>-5.92716008037508E-5</c:v>
                </c:pt>
                <c:pt idx="12">
                  <c:v>-2.14484259879437E-5</c:v>
                </c:pt>
                <c:pt idx="13">
                  <c:v>-5.63261888814467E-5</c:v>
                </c:pt>
                <c:pt idx="14">
                  <c:v>-4.4619892833221602E-5</c:v>
                </c:pt>
                <c:pt idx="15">
                  <c:v>6.4099129269926099E-6</c:v>
                </c:pt>
                <c:pt idx="16">
                  <c:v>-2.8328868050904202E-5</c:v>
                </c:pt>
                <c:pt idx="17">
                  <c:v>-2.29537843268586E-5</c:v>
                </c:pt>
                <c:pt idx="18">
                  <c:v>-5.8802746148693901E-5</c:v>
                </c:pt>
                <c:pt idx="19">
                  <c:v>6.6024782317481302E-6</c:v>
                </c:pt>
                <c:pt idx="20">
                  <c:v>-1.2622069658405801E-4</c:v>
                </c:pt>
                <c:pt idx="21">
                  <c:v>-3.1435030140656301E-5</c:v>
                </c:pt>
                <c:pt idx="22">
                  <c:v>-5.2171801741460099E-5</c:v>
                </c:pt>
                <c:pt idx="23">
                  <c:v>-1.7212993971868701E-4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03-414B-BF0F-69FC7075A8E6}"/>
            </c:ext>
          </c:extLst>
        </c:ser>
        <c:ser>
          <c:idx val="8"/>
          <c:order val="8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Optimization!$F$34:$AF$34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Optimization!$F$43:$AF$43</c:f>
              <c:numCache>
                <c:formatCode>General</c:formatCode>
                <c:ptCount val="27"/>
                <c:pt idx="0">
                  <c:v>-1.3231748158071E-5</c:v>
                </c:pt>
                <c:pt idx="1">
                  <c:v>-1.02431346282652E-4</c:v>
                </c:pt>
                <c:pt idx="2">
                  <c:v>-9.7238780977896793E-5</c:v>
                </c:pt>
                <c:pt idx="3">
                  <c:v>-7.5787006028131293E-5</c:v>
                </c:pt>
                <c:pt idx="4">
                  <c:v>-1.3325519089082299E-4</c:v>
                </c:pt>
                <c:pt idx="5">
                  <c:v>-6.1563965170796997E-5</c:v>
                </c:pt>
                <c:pt idx="6">
                  <c:v>-5.8348961821835201E-5</c:v>
                </c:pt>
                <c:pt idx="7">
                  <c:v>-1.74795713328868E-4</c:v>
                </c:pt>
                <c:pt idx="8">
                  <c:v>-3.87977227059613E-6</c:v>
                </c:pt>
                <c:pt idx="9">
                  <c:v>-1.1577361018084299E-5</c:v>
                </c:pt>
                <c:pt idx="10">
                  <c:v>2.3342263898191998E-6</c:v>
                </c:pt>
                <c:pt idx="11">
                  <c:v>-6.0832217012726002E-5</c:v>
                </c:pt>
                <c:pt idx="12">
                  <c:v>-1.3250167448091E-5</c:v>
                </c:pt>
                <c:pt idx="13">
                  <c:v>-4.7292364367046199E-5</c:v>
                </c:pt>
                <c:pt idx="14">
                  <c:v>-6.7047890154052205E-5</c:v>
                </c:pt>
                <c:pt idx="15">
                  <c:v>-1.3576021433355599E-4</c:v>
                </c:pt>
                <c:pt idx="16">
                  <c:v>-6.8477896851975797E-5</c:v>
                </c:pt>
                <c:pt idx="17">
                  <c:v>-1.2739618218352301E-4</c:v>
                </c:pt>
                <c:pt idx="18">
                  <c:v>6.9974882786336197E-5</c:v>
                </c:pt>
                <c:pt idx="19">
                  <c:v>-5.6111855324849303E-5</c:v>
                </c:pt>
                <c:pt idx="20">
                  <c:v>-7.2605492297387806E-5</c:v>
                </c:pt>
                <c:pt idx="21">
                  <c:v>-2.0413596784996599E-5</c:v>
                </c:pt>
                <c:pt idx="22">
                  <c:v>-8.8027461486938998E-5</c:v>
                </c:pt>
                <c:pt idx="23">
                  <c:v>3.1195579370395399E-6</c:v>
                </c:pt>
                <c:pt idx="24">
                  <c:v>-1.14115874079035E-5</c:v>
                </c:pt>
                <c:pt idx="25">
                  <c:v>-3.6950770261219001E-5</c:v>
                </c:pt>
                <c:pt idx="26">
                  <c:v>-1.5257702612190199E-4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03-414B-BF0F-69FC7075A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074223"/>
        <c:axId val="310074703"/>
      </c:scatterChart>
      <c:valAx>
        <c:axId val="31007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74703"/>
        <c:crosses val="autoZero"/>
        <c:crossBetween val="midCat"/>
      </c:valAx>
      <c:valAx>
        <c:axId val="3100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074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00000001-A1FA-4B6E-B3A6-963E36ECA53B}">
          <cx:tx>
            <cx:txData>
              <cx:f/>
              <cx:v>b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clusteredColumn" uniqueId="{BBD7ADD8-7CAB-4A2C-B9F4-26E8DFD330F3}">
          <cx:tx>
            <cx:txData>
              <cx:f>_xlchart.v1.1</cx:f>
              <cx:v>scenes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27.xml"/><Relationship Id="rId18" Type="http://schemas.openxmlformats.org/officeDocument/2006/relationships/chart" Target="../charts/chart32.xml"/><Relationship Id="rId26" Type="http://schemas.openxmlformats.org/officeDocument/2006/relationships/chart" Target="../charts/chart40.xml"/><Relationship Id="rId3" Type="http://schemas.openxmlformats.org/officeDocument/2006/relationships/chart" Target="../charts/chart17.xml"/><Relationship Id="rId21" Type="http://schemas.openxmlformats.org/officeDocument/2006/relationships/chart" Target="../charts/chart35.xml"/><Relationship Id="rId34" Type="http://schemas.openxmlformats.org/officeDocument/2006/relationships/chart" Target="../charts/chart48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17" Type="http://schemas.openxmlformats.org/officeDocument/2006/relationships/chart" Target="../charts/chart31.xml"/><Relationship Id="rId25" Type="http://schemas.openxmlformats.org/officeDocument/2006/relationships/chart" Target="../charts/chart39.xml"/><Relationship Id="rId33" Type="http://schemas.openxmlformats.org/officeDocument/2006/relationships/chart" Target="../charts/chart47.xml"/><Relationship Id="rId2" Type="http://schemas.openxmlformats.org/officeDocument/2006/relationships/chart" Target="../charts/chart16.xml"/><Relationship Id="rId16" Type="http://schemas.openxmlformats.org/officeDocument/2006/relationships/chart" Target="../charts/chart30.xml"/><Relationship Id="rId20" Type="http://schemas.openxmlformats.org/officeDocument/2006/relationships/chart" Target="../charts/chart34.xml"/><Relationship Id="rId29" Type="http://schemas.openxmlformats.org/officeDocument/2006/relationships/chart" Target="../charts/chart43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24" Type="http://schemas.openxmlformats.org/officeDocument/2006/relationships/chart" Target="../charts/chart38.xml"/><Relationship Id="rId32" Type="http://schemas.openxmlformats.org/officeDocument/2006/relationships/chart" Target="../charts/chart46.xml"/><Relationship Id="rId5" Type="http://schemas.openxmlformats.org/officeDocument/2006/relationships/chart" Target="../charts/chart19.xml"/><Relationship Id="rId15" Type="http://schemas.openxmlformats.org/officeDocument/2006/relationships/chart" Target="../charts/chart29.xml"/><Relationship Id="rId23" Type="http://schemas.openxmlformats.org/officeDocument/2006/relationships/chart" Target="../charts/chart37.xml"/><Relationship Id="rId28" Type="http://schemas.openxmlformats.org/officeDocument/2006/relationships/chart" Target="../charts/chart42.xml"/><Relationship Id="rId36" Type="http://schemas.openxmlformats.org/officeDocument/2006/relationships/chart" Target="../charts/chart50.xml"/><Relationship Id="rId10" Type="http://schemas.openxmlformats.org/officeDocument/2006/relationships/chart" Target="../charts/chart24.xml"/><Relationship Id="rId19" Type="http://schemas.openxmlformats.org/officeDocument/2006/relationships/chart" Target="../charts/chart33.xml"/><Relationship Id="rId31" Type="http://schemas.openxmlformats.org/officeDocument/2006/relationships/chart" Target="../charts/chart45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Relationship Id="rId22" Type="http://schemas.openxmlformats.org/officeDocument/2006/relationships/chart" Target="../charts/chart36.xml"/><Relationship Id="rId27" Type="http://schemas.openxmlformats.org/officeDocument/2006/relationships/chart" Target="../charts/chart41.xml"/><Relationship Id="rId30" Type="http://schemas.openxmlformats.org/officeDocument/2006/relationships/chart" Target="../charts/chart44.xml"/><Relationship Id="rId35" Type="http://schemas.openxmlformats.org/officeDocument/2006/relationships/chart" Target="../charts/chart49.xml"/><Relationship Id="rId8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microsoft.com/office/2014/relationships/chartEx" Target="../charts/chartEx2.xml"/><Relationship Id="rId4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273503</xdr:colOff>
      <xdr:row>9</xdr:row>
      <xdr:rowOff>9526</xdr:rowOff>
    </xdr:from>
    <xdr:to>
      <xdr:col>8</xdr:col>
      <xdr:colOff>108857</xdr:colOff>
      <xdr:row>23</xdr:row>
      <xdr:rowOff>166008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BC02E02-2F8C-4893-8FCE-D876FB6FC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587830</xdr:colOff>
      <xdr:row>9</xdr:row>
      <xdr:rowOff>10886</xdr:rowOff>
    </xdr:from>
    <xdr:to>
      <xdr:col>16</xdr:col>
      <xdr:colOff>346984</xdr:colOff>
      <xdr:row>23</xdr:row>
      <xdr:rowOff>167368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F5584D27-84AD-4BAE-9E2E-C5FAC49E8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239485</xdr:colOff>
      <xdr:row>9</xdr:row>
      <xdr:rowOff>0</xdr:rowOff>
    </xdr:from>
    <xdr:to>
      <xdr:col>25</xdr:col>
      <xdr:colOff>249011</xdr:colOff>
      <xdr:row>23</xdr:row>
      <xdr:rowOff>156482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5C1D0FA-8D63-401D-9CB5-E183D547C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326572</xdr:colOff>
      <xdr:row>8</xdr:row>
      <xdr:rowOff>152400</xdr:rowOff>
    </xdr:from>
    <xdr:to>
      <xdr:col>33</xdr:col>
      <xdr:colOff>336098</xdr:colOff>
      <xdr:row>23</xdr:row>
      <xdr:rowOff>123825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952576E4-252F-4A43-83A1-03B73E467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9</xdr:row>
      <xdr:rowOff>0</xdr:rowOff>
    </xdr:from>
    <xdr:to>
      <xdr:col>42</xdr:col>
      <xdr:colOff>9526</xdr:colOff>
      <xdr:row>23</xdr:row>
      <xdr:rowOff>156482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DB147D01-6422-4E7A-8336-04DF26692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0</xdr:colOff>
      <xdr:row>9</xdr:row>
      <xdr:rowOff>0</xdr:rowOff>
    </xdr:from>
    <xdr:to>
      <xdr:col>50</xdr:col>
      <xdr:colOff>9526</xdr:colOff>
      <xdr:row>23</xdr:row>
      <xdr:rowOff>156482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1514498D-6C16-442B-A4EA-879C81412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228600</xdr:colOff>
      <xdr:row>60</xdr:row>
      <xdr:rowOff>5443</xdr:rowOff>
    </xdr:from>
    <xdr:to>
      <xdr:col>13</xdr:col>
      <xdr:colOff>391886</xdr:colOff>
      <xdr:row>74</xdr:row>
      <xdr:rowOff>157843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 10">
              <a:extLst>
                <a:ext uri="{FF2B5EF4-FFF2-40B4-BE49-F238E27FC236}">
                  <a16:creationId xmlns:a16="http://schemas.microsoft.com/office/drawing/2014/main" id="{2389CAC6-5D8C-AD48-4865-C090D8C8D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10985863"/>
              <a:ext cx="4620986" cy="2712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36</xdr:row>
      <xdr:rowOff>138112</xdr:rowOff>
    </xdr:from>
    <xdr:to>
      <xdr:col>7</xdr:col>
      <xdr:colOff>28575</xdr:colOff>
      <xdr:row>51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E538E-646F-2E7F-F305-60221465E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36</xdr:row>
      <xdr:rowOff>138112</xdr:rowOff>
    </xdr:from>
    <xdr:to>
      <xdr:col>15</xdr:col>
      <xdr:colOff>28575</xdr:colOff>
      <xdr:row>51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B87416-3879-4CB2-9386-D3358ABEC6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247650</xdr:colOff>
      <xdr:row>36</xdr:row>
      <xdr:rowOff>138112</xdr:rowOff>
    </xdr:from>
    <xdr:to>
      <xdr:col>23</xdr:col>
      <xdr:colOff>28575</xdr:colOff>
      <xdr:row>51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F99488-C841-4B76-95FF-690C9F11B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247650</xdr:colOff>
      <xdr:row>36</xdr:row>
      <xdr:rowOff>138112</xdr:rowOff>
    </xdr:from>
    <xdr:to>
      <xdr:col>31</xdr:col>
      <xdr:colOff>28575</xdr:colOff>
      <xdr:row>51</xdr:row>
      <xdr:rowOff>23812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E2AF6-E3EF-4441-949C-848570BA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247650</xdr:colOff>
      <xdr:row>36</xdr:row>
      <xdr:rowOff>138112</xdr:rowOff>
    </xdr:from>
    <xdr:to>
      <xdr:col>39</xdr:col>
      <xdr:colOff>28575</xdr:colOff>
      <xdr:row>51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F69466-B051-4067-B3AE-0A40705E2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247650</xdr:colOff>
      <xdr:row>36</xdr:row>
      <xdr:rowOff>138112</xdr:rowOff>
    </xdr:from>
    <xdr:to>
      <xdr:col>47</xdr:col>
      <xdr:colOff>28575</xdr:colOff>
      <xdr:row>51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1477C4-897D-42CB-A3A1-C7D485F297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247650</xdr:colOff>
      <xdr:row>36</xdr:row>
      <xdr:rowOff>138112</xdr:rowOff>
    </xdr:from>
    <xdr:to>
      <xdr:col>55</xdr:col>
      <xdr:colOff>28575</xdr:colOff>
      <xdr:row>51</xdr:row>
      <xdr:rowOff>23812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0E85B65-0831-41F5-84D7-E39FF2F24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247650</xdr:colOff>
      <xdr:row>36</xdr:row>
      <xdr:rowOff>138112</xdr:rowOff>
    </xdr:from>
    <xdr:to>
      <xdr:col>63</xdr:col>
      <xdr:colOff>28575</xdr:colOff>
      <xdr:row>51</xdr:row>
      <xdr:rowOff>23812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E0C8F8-F6DF-4054-8003-B7262DD6A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41781</xdr:colOff>
      <xdr:row>16</xdr:row>
      <xdr:rowOff>110938</xdr:rowOff>
    </xdr:from>
    <xdr:to>
      <xdr:col>9</xdr:col>
      <xdr:colOff>393326</xdr:colOff>
      <xdr:row>31</xdr:row>
      <xdr:rowOff>2081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B2F78-F567-4D58-A3DE-D01F2C66E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32</xdr:row>
      <xdr:rowOff>0</xdr:rowOff>
    </xdr:from>
    <xdr:to>
      <xdr:col>9</xdr:col>
      <xdr:colOff>336176</xdr:colOff>
      <xdr:row>46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B522D-CE63-4583-9034-1A2A8E9E1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509867</xdr:colOff>
      <xdr:row>16</xdr:row>
      <xdr:rowOff>34738</xdr:rowOff>
    </xdr:from>
    <xdr:to>
      <xdr:col>19</xdr:col>
      <xdr:colOff>240926</xdr:colOff>
      <xdr:row>30</xdr:row>
      <xdr:rowOff>110938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715C7F-EB1E-47D5-9BB3-65C3EC3CE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19</xdr:col>
      <xdr:colOff>336176</xdr:colOff>
      <xdr:row>46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ED795E-8D38-4B7B-92F3-FAD231E5B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509867</xdr:colOff>
      <xdr:row>16</xdr:row>
      <xdr:rowOff>34738</xdr:rowOff>
    </xdr:from>
    <xdr:to>
      <xdr:col>29</xdr:col>
      <xdr:colOff>240926</xdr:colOff>
      <xdr:row>30</xdr:row>
      <xdr:rowOff>110938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300E6B-ED0B-4849-89B2-E38185D59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32</xdr:row>
      <xdr:rowOff>0</xdr:rowOff>
    </xdr:from>
    <xdr:to>
      <xdr:col>29</xdr:col>
      <xdr:colOff>336176</xdr:colOff>
      <xdr:row>46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69EEC6-907E-465D-BC29-993299A73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509867</xdr:colOff>
      <xdr:row>16</xdr:row>
      <xdr:rowOff>34738</xdr:rowOff>
    </xdr:from>
    <xdr:to>
      <xdr:col>39</xdr:col>
      <xdr:colOff>240926</xdr:colOff>
      <xdr:row>30</xdr:row>
      <xdr:rowOff>110938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7D577-63F7-4B2A-9936-D1A021BCD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32</xdr:row>
      <xdr:rowOff>0</xdr:rowOff>
    </xdr:from>
    <xdr:to>
      <xdr:col>39</xdr:col>
      <xdr:colOff>336176</xdr:colOff>
      <xdr:row>46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52FB3DF-1F4B-4155-9C55-23AF1D6A2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509867</xdr:colOff>
      <xdr:row>16</xdr:row>
      <xdr:rowOff>34738</xdr:rowOff>
    </xdr:from>
    <xdr:to>
      <xdr:col>49</xdr:col>
      <xdr:colOff>240926</xdr:colOff>
      <xdr:row>30</xdr:row>
      <xdr:rowOff>110938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B0E3172-AFA4-4874-A353-B9F6A78C7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42</xdr:col>
      <xdr:colOff>0</xdr:colOff>
      <xdr:row>32</xdr:row>
      <xdr:rowOff>0</xdr:rowOff>
    </xdr:from>
    <xdr:to>
      <xdr:col>49</xdr:col>
      <xdr:colOff>336176</xdr:colOff>
      <xdr:row>46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0CEE359-5479-4427-866A-37505BD15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51</xdr:col>
      <xdr:colOff>509867</xdr:colOff>
      <xdr:row>16</xdr:row>
      <xdr:rowOff>34738</xdr:rowOff>
    </xdr:from>
    <xdr:to>
      <xdr:col>59</xdr:col>
      <xdr:colOff>240926</xdr:colOff>
      <xdr:row>30</xdr:row>
      <xdr:rowOff>110938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800B7F3-69D5-4782-9897-F91B4DDA9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52</xdr:col>
      <xdr:colOff>0</xdr:colOff>
      <xdr:row>32</xdr:row>
      <xdr:rowOff>0</xdr:rowOff>
    </xdr:from>
    <xdr:to>
      <xdr:col>59</xdr:col>
      <xdr:colOff>336176</xdr:colOff>
      <xdr:row>46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BC19DA4-B1EE-48D4-AD18-93E24C820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61</xdr:col>
      <xdr:colOff>509867</xdr:colOff>
      <xdr:row>16</xdr:row>
      <xdr:rowOff>34738</xdr:rowOff>
    </xdr:from>
    <xdr:to>
      <xdr:col>69</xdr:col>
      <xdr:colOff>240926</xdr:colOff>
      <xdr:row>30</xdr:row>
      <xdr:rowOff>110938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239202D-0079-488F-B669-4046D18587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62</xdr:col>
      <xdr:colOff>0</xdr:colOff>
      <xdr:row>32</xdr:row>
      <xdr:rowOff>0</xdr:rowOff>
    </xdr:from>
    <xdr:to>
      <xdr:col>69</xdr:col>
      <xdr:colOff>336176</xdr:colOff>
      <xdr:row>46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6BA39E1-51C8-4D5B-BC35-B181DE3204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509867</xdr:colOff>
      <xdr:row>16</xdr:row>
      <xdr:rowOff>34738</xdr:rowOff>
    </xdr:from>
    <xdr:to>
      <xdr:col>79</xdr:col>
      <xdr:colOff>240926</xdr:colOff>
      <xdr:row>30</xdr:row>
      <xdr:rowOff>110938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5132951-43CD-4F5F-9FE4-F66EA79594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72</xdr:col>
      <xdr:colOff>0</xdr:colOff>
      <xdr:row>32</xdr:row>
      <xdr:rowOff>0</xdr:rowOff>
    </xdr:from>
    <xdr:to>
      <xdr:col>79</xdr:col>
      <xdr:colOff>336176</xdr:colOff>
      <xdr:row>46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EDC9BA7-5B8B-46E1-95AB-352700C65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81</xdr:col>
      <xdr:colOff>509867</xdr:colOff>
      <xdr:row>16</xdr:row>
      <xdr:rowOff>34738</xdr:rowOff>
    </xdr:from>
    <xdr:to>
      <xdr:col>89</xdr:col>
      <xdr:colOff>240926</xdr:colOff>
      <xdr:row>30</xdr:row>
      <xdr:rowOff>110938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9D84F0-5E0C-49A6-86AA-6CBB92C66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82</xdr:col>
      <xdr:colOff>0</xdr:colOff>
      <xdr:row>32</xdr:row>
      <xdr:rowOff>0</xdr:rowOff>
    </xdr:from>
    <xdr:to>
      <xdr:col>89</xdr:col>
      <xdr:colOff>336176</xdr:colOff>
      <xdr:row>46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F8EAD81-CE4B-4CD7-BC32-D04BC1B63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91</xdr:col>
      <xdr:colOff>509867</xdr:colOff>
      <xdr:row>16</xdr:row>
      <xdr:rowOff>34738</xdr:rowOff>
    </xdr:from>
    <xdr:to>
      <xdr:col>99</xdr:col>
      <xdr:colOff>240926</xdr:colOff>
      <xdr:row>30</xdr:row>
      <xdr:rowOff>110938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E726956-B448-4FAA-893F-2E5FD79443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92</xdr:col>
      <xdr:colOff>0</xdr:colOff>
      <xdr:row>32</xdr:row>
      <xdr:rowOff>0</xdr:rowOff>
    </xdr:from>
    <xdr:to>
      <xdr:col>99</xdr:col>
      <xdr:colOff>336176</xdr:colOff>
      <xdr:row>46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04F0782-D6DF-449D-8F78-EEE6C33ED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101</xdr:col>
      <xdr:colOff>509867</xdr:colOff>
      <xdr:row>16</xdr:row>
      <xdr:rowOff>34738</xdr:rowOff>
    </xdr:from>
    <xdr:to>
      <xdr:col>109</xdr:col>
      <xdr:colOff>240926</xdr:colOff>
      <xdr:row>30</xdr:row>
      <xdr:rowOff>110938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23F6F78-5B9B-4363-8A63-B568EBD72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102</xdr:col>
      <xdr:colOff>0</xdr:colOff>
      <xdr:row>32</xdr:row>
      <xdr:rowOff>0</xdr:rowOff>
    </xdr:from>
    <xdr:to>
      <xdr:col>109</xdr:col>
      <xdr:colOff>336176</xdr:colOff>
      <xdr:row>46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EDF7391-804B-435B-879F-78667C0AB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111</xdr:col>
      <xdr:colOff>509867</xdr:colOff>
      <xdr:row>16</xdr:row>
      <xdr:rowOff>34738</xdr:rowOff>
    </xdr:from>
    <xdr:to>
      <xdr:col>119</xdr:col>
      <xdr:colOff>240926</xdr:colOff>
      <xdr:row>30</xdr:row>
      <xdr:rowOff>110938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74EFDD3-6DB5-4B8C-8EB1-8A923F6D6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112</xdr:col>
      <xdr:colOff>0</xdr:colOff>
      <xdr:row>32</xdr:row>
      <xdr:rowOff>0</xdr:rowOff>
    </xdr:from>
    <xdr:to>
      <xdr:col>119</xdr:col>
      <xdr:colOff>336176</xdr:colOff>
      <xdr:row>46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391C5B8B-BD73-4E2A-85DD-15D5237C0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121</xdr:col>
      <xdr:colOff>509867</xdr:colOff>
      <xdr:row>16</xdr:row>
      <xdr:rowOff>34738</xdr:rowOff>
    </xdr:from>
    <xdr:to>
      <xdr:col>129</xdr:col>
      <xdr:colOff>240926</xdr:colOff>
      <xdr:row>30</xdr:row>
      <xdr:rowOff>110938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802E007-2C08-4B43-A05E-E4997CDAE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122</xdr:col>
      <xdr:colOff>0</xdr:colOff>
      <xdr:row>32</xdr:row>
      <xdr:rowOff>0</xdr:rowOff>
    </xdr:from>
    <xdr:to>
      <xdr:col>129</xdr:col>
      <xdr:colOff>336176</xdr:colOff>
      <xdr:row>46</xdr:row>
      <xdr:rowOff>76200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9E8EFF9-0E5D-4A0A-A623-7AD550F87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131</xdr:col>
      <xdr:colOff>509867</xdr:colOff>
      <xdr:row>16</xdr:row>
      <xdr:rowOff>34738</xdr:rowOff>
    </xdr:from>
    <xdr:to>
      <xdr:col>139</xdr:col>
      <xdr:colOff>240926</xdr:colOff>
      <xdr:row>30</xdr:row>
      <xdr:rowOff>110938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D0A7C07-F46F-473F-80A8-79505195F3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132</xdr:col>
      <xdr:colOff>0</xdr:colOff>
      <xdr:row>32</xdr:row>
      <xdr:rowOff>0</xdr:rowOff>
    </xdr:from>
    <xdr:to>
      <xdr:col>139</xdr:col>
      <xdr:colOff>336176</xdr:colOff>
      <xdr:row>46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5CD7F96-D96A-4660-9F0B-CE4D15B76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141</xdr:col>
      <xdr:colOff>509867</xdr:colOff>
      <xdr:row>16</xdr:row>
      <xdr:rowOff>34738</xdr:rowOff>
    </xdr:from>
    <xdr:to>
      <xdr:col>149</xdr:col>
      <xdr:colOff>240926</xdr:colOff>
      <xdr:row>30</xdr:row>
      <xdr:rowOff>110938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793168D-09A0-48B9-ADF2-EBBB7E445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142</xdr:col>
      <xdr:colOff>0</xdr:colOff>
      <xdr:row>32</xdr:row>
      <xdr:rowOff>0</xdr:rowOff>
    </xdr:from>
    <xdr:to>
      <xdr:col>149</xdr:col>
      <xdr:colOff>336176</xdr:colOff>
      <xdr:row>46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87DE2B87-DDBA-4496-B3E4-82DD1F00A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333375</xdr:colOff>
      <xdr:row>64</xdr:row>
      <xdr:rowOff>28575</xdr:rowOff>
    </xdr:from>
    <xdr:to>
      <xdr:col>10</xdr:col>
      <xdr:colOff>59951</xdr:colOff>
      <xdr:row>78</xdr:row>
      <xdr:rowOff>104775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788A9AB4-FF2E-4F4D-A5F6-B1F230A00F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12</xdr:col>
      <xdr:colOff>0</xdr:colOff>
      <xdr:row>64</xdr:row>
      <xdr:rowOff>0</xdr:rowOff>
    </xdr:from>
    <xdr:to>
      <xdr:col>19</xdr:col>
      <xdr:colOff>340659</xdr:colOff>
      <xdr:row>78</xdr:row>
      <xdr:rowOff>76200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D620B147-6D2D-47D1-BB2E-65CDD30AC1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22</xdr:col>
      <xdr:colOff>0</xdr:colOff>
      <xdr:row>64</xdr:row>
      <xdr:rowOff>0</xdr:rowOff>
    </xdr:from>
    <xdr:to>
      <xdr:col>29</xdr:col>
      <xdr:colOff>340659</xdr:colOff>
      <xdr:row>78</xdr:row>
      <xdr:rowOff>76200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AFD4C0D1-B1E8-477E-B9F9-87C76C70F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42</xdr:col>
      <xdr:colOff>0</xdr:colOff>
      <xdr:row>63</xdr:row>
      <xdr:rowOff>0</xdr:rowOff>
    </xdr:from>
    <xdr:to>
      <xdr:col>49</xdr:col>
      <xdr:colOff>340659</xdr:colOff>
      <xdr:row>77</xdr:row>
      <xdr:rowOff>76200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B83BCC2F-EE41-484D-9733-8F7AFC9B5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112</xdr:col>
      <xdr:colOff>0</xdr:colOff>
      <xdr:row>62</xdr:row>
      <xdr:rowOff>0</xdr:rowOff>
    </xdr:from>
    <xdr:to>
      <xdr:col>119</xdr:col>
      <xdr:colOff>340659</xdr:colOff>
      <xdr:row>76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430CBA42-8A3D-42C0-94F1-BFAB81E8B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143</xdr:col>
      <xdr:colOff>295275</xdr:colOff>
      <xdr:row>61</xdr:row>
      <xdr:rowOff>142875</xdr:rowOff>
    </xdr:from>
    <xdr:to>
      <xdr:col>151</xdr:col>
      <xdr:colOff>26334</xdr:colOff>
      <xdr:row>76</xdr:row>
      <xdr:rowOff>28575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2B4F7888-3F0C-4B94-8964-AA7B21763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71437</xdr:colOff>
      <xdr:row>1</xdr:row>
      <xdr:rowOff>90487</xdr:rowOff>
    </xdr:from>
    <xdr:to>
      <xdr:col>19</xdr:col>
      <xdr:colOff>376237</xdr:colOff>
      <xdr:row>15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2F05C11-CD42-A5B5-12CB-DEB5082A6E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6637" y="273367"/>
              <a:ext cx="484632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223837</xdr:colOff>
      <xdr:row>16</xdr:row>
      <xdr:rowOff>80962</xdr:rowOff>
    </xdr:from>
    <xdr:to>
      <xdr:col>17</xdr:col>
      <xdr:colOff>528637</xdr:colOff>
      <xdr:row>30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B54F98D-EEDA-4AF7-534C-C5D362379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538162</xdr:colOff>
      <xdr:row>1</xdr:row>
      <xdr:rowOff>33337</xdr:rowOff>
    </xdr:from>
    <xdr:to>
      <xdr:col>27</xdr:col>
      <xdr:colOff>233362</xdr:colOff>
      <xdr:row>15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E2CE543-7B21-7E95-91C6-E586B8C9D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76201</xdr:colOff>
      <xdr:row>14</xdr:row>
      <xdr:rowOff>109538</xdr:rowOff>
    </xdr:from>
    <xdr:to>
      <xdr:col>61</xdr:col>
      <xdr:colOff>285751</xdr:colOff>
      <xdr:row>44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9F33B-50C9-FE45-F3EE-94204E668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7CC-9120-479D-AB00-A1B36B7642F5}">
  <sheetPr codeName="List3"/>
  <dimension ref="A1:EM111"/>
  <sheetViews>
    <sheetView tabSelected="1" topLeftCell="A85" zoomScale="63" zoomScaleNormal="63" workbookViewId="0">
      <selection activeCell="D57" sqref="D57"/>
    </sheetView>
  </sheetViews>
  <sheetFormatPr defaultRowHeight="14.4" x14ac:dyDescent="0.3"/>
  <cols>
    <col min="1" max="1" width="9.33203125" style="18" customWidth="1"/>
    <col min="2" max="2" width="9" customWidth="1"/>
    <col min="3" max="9" width="9.33203125" customWidth="1"/>
    <col min="10" max="10" width="9" style="18" customWidth="1"/>
    <col min="11" max="17" width="9.33203125" customWidth="1"/>
    <col min="18" max="18" width="9" style="18" customWidth="1"/>
    <col min="19" max="25" width="9.33203125" customWidth="1"/>
    <col min="26" max="26" width="9" style="18" customWidth="1"/>
    <col min="27" max="33" width="9.33203125" customWidth="1"/>
    <col min="34" max="34" width="9" style="18" customWidth="1"/>
    <col min="35" max="41" width="9.33203125" customWidth="1"/>
    <col min="42" max="42" width="9" style="18" customWidth="1"/>
    <col min="43" max="49" width="9.33203125" customWidth="1"/>
    <col min="50" max="50" width="9" style="18" customWidth="1"/>
    <col min="51" max="57" width="9.33203125" customWidth="1"/>
    <col min="58" max="58" width="9" style="18" customWidth="1"/>
    <col min="59" max="65" width="9.33203125" customWidth="1"/>
    <col min="66" max="66" width="9" style="18" customWidth="1"/>
    <col min="67" max="73" width="9.33203125" customWidth="1"/>
    <col min="74" max="74" width="9" style="18" customWidth="1"/>
    <col min="75" max="81" width="9.33203125" customWidth="1"/>
    <col min="82" max="82" width="9" style="18" customWidth="1"/>
    <col min="83" max="89" width="9.33203125" customWidth="1"/>
    <col min="90" max="90" width="9" style="18" customWidth="1"/>
    <col min="91" max="97" width="9.33203125" customWidth="1"/>
    <col min="98" max="98" width="9" style="18" customWidth="1"/>
    <col min="99" max="105" width="9.33203125" customWidth="1"/>
    <col min="106" max="106" width="9" style="18" customWidth="1"/>
    <col min="107" max="113" width="9.33203125" customWidth="1"/>
    <col min="114" max="114" width="9" style="18" customWidth="1"/>
    <col min="115" max="121" width="9.33203125" customWidth="1"/>
    <col min="122" max="122" width="9" style="18" customWidth="1"/>
    <col min="123" max="128" width="9.33203125" customWidth="1"/>
    <col min="129" max="129" width="5.5546875" bestFit="1" customWidth="1"/>
  </cols>
  <sheetData>
    <row r="1" spans="2:128" x14ac:dyDescent="0.3">
      <c r="C1" t="s">
        <v>24</v>
      </c>
      <c r="D1">
        <v>1920</v>
      </c>
      <c r="F1" t="s">
        <v>33</v>
      </c>
      <c r="G1">
        <f>H55</f>
        <v>1920</v>
      </c>
      <c r="K1" t="s">
        <v>24</v>
      </c>
      <c r="L1">
        <v>1920</v>
      </c>
      <c r="N1" t="s">
        <v>33</v>
      </c>
      <c r="O1">
        <f>P55</f>
        <v>3840</v>
      </c>
      <c r="S1" t="s">
        <v>24</v>
      </c>
      <c r="T1">
        <v>1920</v>
      </c>
      <c r="V1" t="s">
        <v>33</v>
      </c>
      <c r="W1">
        <f>X55</f>
        <v>1280</v>
      </c>
      <c r="AA1" t="s">
        <v>24</v>
      </c>
      <c r="AB1">
        <v>1280</v>
      </c>
      <c r="AD1" t="s">
        <v>33</v>
      </c>
      <c r="AE1">
        <f>AF55</f>
        <v>1280</v>
      </c>
      <c r="AI1" t="s">
        <v>24</v>
      </c>
      <c r="AJ1">
        <v>3840</v>
      </c>
      <c r="AL1" t="s">
        <v>33</v>
      </c>
      <c r="AM1">
        <f>AN55</f>
        <v>3840</v>
      </c>
      <c r="AQ1" t="s">
        <v>24</v>
      </c>
      <c r="AR1">
        <v>1920</v>
      </c>
      <c r="AT1" t="s">
        <v>33</v>
      </c>
      <c r="AU1">
        <f>AV55</f>
        <v>1280</v>
      </c>
      <c r="AY1" t="s">
        <v>24</v>
      </c>
      <c r="AZ1">
        <v>3840</v>
      </c>
      <c r="BB1" t="s">
        <v>33</v>
      </c>
      <c r="BC1">
        <f>BD55</f>
        <v>1920</v>
      </c>
      <c r="BG1" t="s">
        <v>24</v>
      </c>
      <c r="BH1">
        <v>1920</v>
      </c>
      <c r="BJ1" t="s">
        <v>33</v>
      </c>
      <c r="BK1">
        <f>BL55</f>
        <v>3840</v>
      </c>
      <c r="BO1" t="s">
        <v>24</v>
      </c>
      <c r="BP1">
        <v>1920</v>
      </c>
      <c r="BR1" t="s">
        <v>33</v>
      </c>
      <c r="BS1">
        <f>BT55</f>
        <v>1920</v>
      </c>
      <c r="BW1" t="s">
        <v>24</v>
      </c>
      <c r="BX1">
        <v>1920</v>
      </c>
      <c r="BZ1" t="s">
        <v>33</v>
      </c>
      <c r="CA1">
        <f>CB55</f>
        <v>854</v>
      </c>
      <c r="CE1" t="s">
        <v>24</v>
      </c>
      <c r="CF1">
        <v>1920</v>
      </c>
      <c r="CH1" t="s">
        <v>33</v>
      </c>
      <c r="CI1">
        <f>CJ55</f>
        <v>1920</v>
      </c>
      <c r="CM1" t="s">
        <v>24</v>
      </c>
      <c r="CN1">
        <v>640</v>
      </c>
      <c r="CP1" t="s">
        <v>33</v>
      </c>
      <c r="CQ1">
        <f>CR55</f>
        <v>3840</v>
      </c>
      <c r="CU1" t="s">
        <v>24</v>
      </c>
      <c r="CV1">
        <v>1280</v>
      </c>
      <c r="CX1" t="s">
        <v>33</v>
      </c>
      <c r="CY1">
        <f>CZ55</f>
        <v>854</v>
      </c>
      <c r="DC1" t="s">
        <v>24</v>
      </c>
      <c r="DD1">
        <v>1920</v>
      </c>
      <c r="DF1" t="s">
        <v>33</v>
      </c>
      <c r="DG1">
        <f>DH55</f>
        <v>2560</v>
      </c>
      <c r="DK1" t="s">
        <v>24</v>
      </c>
      <c r="DL1">
        <v>3840</v>
      </c>
      <c r="DN1" t="s">
        <v>33</v>
      </c>
      <c r="DO1">
        <f>DP55</f>
        <v>3840</v>
      </c>
      <c r="DS1" t="s">
        <v>24</v>
      </c>
      <c r="DT1">
        <v>1920</v>
      </c>
      <c r="DV1" t="s">
        <v>33</v>
      </c>
      <c r="DW1">
        <f>DX55</f>
        <v>2560</v>
      </c>
    </row>
    <row r="2" spans="2:128" x14ac:dyDescent="0.3">
      <c r="B2" s="2"/>
      <c r="C2" s="2" t="s">
        <v>0</v>
      </c>
      <c r="D2" s="2" t="s">
        <v>23</v>
      </c>
      <c r="E2" s="2"/>
      <c r="F2" s="2"/>
      <c r="G2" s="2"/>
      <c r="H2" s="2"/>
      <c r="J2" s="19"/>
      <c r="K2" s="2" t="s">
        <v>0</v>
      </c>
      <c r="L2" s="2" t="s">
        <v>1</v>
      </c>
      <c r="M2" s="2"/>
      <c r="N2" s="2"/>
      <c r="O2" s="2"/>
      <c r="P2" s="2"/>
      <c r="R2" s="19"/>
      <c r="S2" s="2" t="s">
        <v>0</v>
      </c>
      <c r="T2" s="2" t="s">
        <v>2</v>
      </c>
      <c r="U2" s="2"/>
      <c r="V2" s="2"/>
      <c r="W2" s="2"/>
      <c r="X2" s="2"/>
      <c r="Z2" s="19"/>
      <c r="AA2" s="2" t="s">
        <v>0</v>
      </c>
      <c r="AB2" s="2" t="s">
        <v>3</v>
      </c>
      <c r="AC2" s="2"/>
      <c r="AD2" s="2"/>
      <c r="AE2" s="2"/>
      <c r="AF2" s="2"/>
      <c r="AH2" s="19"/>
      <c r="AI2" s="2" t="s">
        <v>0</v>
      </c>
      <c r="AJ2" s="2" t="s">
        <v>4</v>
      </c>
      <c r="AK2" s="2"/>
      <c r="AL2" s="2"/>
      <c r="AM2" s="2"/>
      <c r="AN2" s="2"/>
      <c r="AP2" s="19"/>
      <c r="AQ2" s="2" t="s">
        <v>0</v>
      </c>
      <c r="AR2" s="2" t="s">
        <v>5</v>
      </c>
      <c r="AS2" s="2"/>
      <c r="AT2" s="2"/>
      <c r="AU2" s="2"/>
      <c r="AV2" s="2"/>
      <c r="AX2" s="19"/>
      <c r="AY2" s="2" t="s">
        <v>0</v>
      </c>
      <c r="AZ2" s="2" t="s">
        <v>6</v>
      </c>
      <c r="BA2" s="2"/>
      <c r="BB2" s="2"/>
      <c r="BC2" s="2"/>
      <c r="BD2" s="2"/>
      <c r="BF2" s="19"/>
      <c r="BG2" s="2" t="s">
        <v>0</v>
      </c>
      <c r="BH2" s="2" t="s">
        <v>7</v>
      </c>
      <c r="BI2" s="2"/>
      <c r="BJ2" s="2"/>
      <c r="BK2" s="2"/>
      <c r="BL2" s="2"/>
      <c r="BN2" s="19"/>
      <c r="BO2" s="2" t="s">
        <v>0</v>
      </c>
      <c r="BP2" s="2" t="s">
        <v>8</v>
      </c>
      <c r="BQ2" s="2"/>
      <c r="BR2" s="2"/>
      <c r="BS2" s="2"/>
      <c r="BT2" s="2"/>
      <c r="BV2" s="19"/>
      <c r="BW2" s="2" t="s">
        <v>0</v>
      </c>
      <c r="BX2" s="2" t="s">
        <v>9</v>
      </c>
      <c r="BY2" s="2"/>
      <c r="BZ2" s="2"/>
      <c r="CA2" s="2"/>
      <c r="CB2" s="2"/>
      <c r="CD2" s="19"/>
      <c r="CE2" s="2" t="s">
        <v>0</v>
      </c>
      <c r="CF2" s="2" t="s">
        <v>10</v>
      </c>
      <c r="CG2" s="2"/>
      <c r="CH2" s="2"/>
      <c r="CI2" s="2"/>
      <c r="CJ2" s="2"/>
      <c r="CL2" s="19"/>
      <c r="CM2" s="2" t="s">
        <v>0</v>
      </c>
      <c r="CN2" s="2" t="s">
        <v>11</v>
      </c>
      <c r="CO2" s="2"/>
      <c r="CP2" s="2"/>
      <c r="CQ2" s="2"/>
      <c r="CR2" s="2"/>
      <c r="CT2" s="19"/>
      <c r="CU2" s="2" t="s">
        <v>0</v>
      </c>
      <c r="CV2" s="2" t="s">
        <v>12</v>
      </c>
      <c r="CW2" s="2"/>
      <c r="CX2" s="2"/>
      <c r="CY2" s="2"/>
      <c r="CZ2" s="2"/>
      <c r="DB2" s="19"/>
      <c r="DC2" s="2" t="s">
        <v>0</v>
      </c>
      <c r="DD2" s="2" t="s">
        <v>13</v>
      </c>
      <c r="DE2" s="2"/>
      <c r="DF2" s="2"/>
      <c r="DG2" s="2"/>
      <c r="DH2" s="2"/>
      <c r="DJ2" s="19"/>
      <c r="DK2" s="2" t="s">
        <v>0</v>
      </c>
      <c r="DL2" s="2" t="s">
        <v>14</v>
      </c>
      <c r="DM2" s="2"/>
      <c r="DN2" s="2"/>
      <c r="DO2" s="2"/>
      <c r="DP2" s="2"/>
      <c r="DR2" s="19"/>
      <c r="DS2" s="2" t="s">
        <v>0</v>
      </c>
      <c r="DT2" s="2" t="s">
        <v>15</v>
      </c>
      <c r="DU2" s="2"/>
      <c r="DV2" s="2"/>
      <c r="DW2" s="2"/>
      <c r="DX2" s="2"/>
    </row>
    <row r="3" spans="2:128" x14ac:dyDescent="0.3">
      <c r="C3" t="s">
        <v>16</v>
      </c>
      <c r="D3">
        <v>854</v>
      </c>
      <c r="E3">
        <v>1280</v>
      </c>
      <c r="F3">
        <v>1920</v>
      </c>
      <c r="G3">
        <v>2560</v>
      </c>
      <c r="H3">
        <v>3840</v>
      </c>
      <c r="K3" t="s">
        <v>16</v>
      </c>
      <c r="L3" t="s">
        <v>21</v>
      </c>
      <c r="M3" t="s">
        <v>17</v>
      </c>
      <c r="N3" t="s">
        <v>18</v>
      </c>
      <c r="O3" t="s">
        <v>19</v>
      </c>
      <c r="P3" t="s">
        <v>20</v>
      </c>
      <c r="S3" t="s">
        <v>16</v>
      </c>
      <c r="T3" t="s">
        <v>21</v>
      </c>
      <c r="U3" t="s">
        <v>17</v>
      </c>
      <c r="V3" t="s">
        <v>18</v>
      </c>
      <c r="W3" t="s">
        <v>19</v>
      </c>
      <c r="X3" t="s">
        <v>20</v>
      </c>
      <c r="AA3" t="s">
        <v>16</v>
      </c>
      <c r="AB3" t="s">
        <v>21</v>
      </c>
      <c r="AC3" t="s">
        <v>17</v>
      </c>
      <c r="AD3" t="s">
        <v>18</v>
      </c>
      <c r="AE3" t="s">
        <v>19</v>
      </c>
      <c r="AF3" t="s">
        <v>20</v>
      </c>
      <c r="AI3" t="s">
        <v>16</v>
      </c>
      <c r="AJ3" t="s">
        <v>21</v>
      </c>
      <c r="AK3" t="s">
        <v>17</v>
      </c>
      <c r="AL3" t="s">
        <v>18</v>
      </c>
      <c r="AM3" t="s">
        <v>19</v>
      </c>
      <c r="AN3" t="s">
        <v>20</v>
      </c>
      <c r="AQ3" t="s">
        <v>16</v>
      </c>
      <c r="AR3" t="s">
        <v>21</v>
      </c>
      <c r="AS3" t="s">
        <v>17</v>
      </c>
      <c r="AT3" t="s">
        <v>18</v>
      </c>
      <c r="AU3" t="s">
        <v>19</v>
      </c>
      <c r="AV3" t="s">
        <v>20</v>
      </c>
      <c r="AY3" t="s">
        <v>16</v>
      </c>
      <c r="AZ3" t="s">
        <v>21</v>
      </c>
      <c r="BA3" t="s">
        <v>17</v>
      </c>
      <c r="BB3" t="s">
        <v>18</v>
      </c>
      <c r="BC3" t="s">
        <v>19</v>
      </c>
      <c r="BD3" t="s">
        <v>20</v>
      </c>
      <c r="BG3" t="s">
        <v>16</v>
      </c>
      <c r="BH3" t="s">
        <v>21</v>
      </c>
      <c r="BI3" t="s">
        <v>17</v>
      </c>
      <c r="BJ3" t="s">
        <v>18</v>
      </c>
      <c r="BK3" t="s">
        <v>19</v>
      </c>
      <c r="BL3" t="s">
        <v>20</v>
      </c>
      <c r="BO3" t="s">
        <v>16</v>
      </c>
      <c r="BP3" t="s">
        <v>21</v>
      </c>
      <c r="BQ3" t="s">
        <v>17</v>
      </c>
      <c r="BR3" t="s">
        <v>18</v>
      </c>
      <c r="BS3" t="s">
        <v>19</v>
      </c>
      <c r="BT3" t="s">
        <v>20</v>
      </c>
      <c r="BW3" t="s">
        <v>16</v>
      </c>
      <c r="BX3" t="s">
        <v>21</v>
      </c>
      <c r="BY3" t="s">
        <v>17</v>
      </c>
      <c r="BZ3" t="s">
        <v>18</v>
      </c>
      <c r="CA3" t="s">
        <v>19</v>
      </c>
      <c r="CB3" t="s">
        <v>20</v>
      </c>
      <c r="CE3" t="s">
        <v>16</v>
      </c>
      <c r="CF3" t="s">
        <v>21</v>
      </c>
      <c r="CG3" t="s">
        <v>17</v>
      </c>
      <c r="CH3" t="s">
        <v>18</v>
      </c>
      <c r="CI3" t="s">
        <v>19</v>
      </c>
      <c r="CJ3" t="s">
        <v>20</v>
      </c>
      <c r="CM3" t="s">
        <v>16</v>
      </c>
      <c r="CN3" t="s">
        <v>21</v>
      </c>
      <c r="CO3" t="s">
        <v>17</v>
      </c>
      <c r="CP3" t="s">
        <v>18</v>
      </c>
      <c r="CQ3" t="s">
        <v>19</v>
      </c>
      <c r="CR3" t="s">
        <v>20</v>
      </c>
      <c r="CU3" t="s">
        <v>16</v>
      </c>
      <c r="CV3" t="s">
        <v>21</v>
      </c>
      <c r="CW3" t="s">
        <v>17</v>
      </c>
      <c r="CX3" t="s">
        <v>18</v>
      </c>
      <c r="CY3" t="s">
        <v>19</v>
      </c>
      <c r="CZ3" t="s">
        <v>20</v>
      </c>
      <c r="DC3" t="s">
        <v>16</v>
      </c>
      <c r="DD3" t="s">
        <v>21</v>
      </c>
      <c r="DE3" t="s">
        <v>17</v>
      </c>
      <c r="DF3" t="s">
        <v>18</v>
      </c>
      <c r="DG3" t="s">
        <v>19</v>
      </c>
      <c r="DH3" t="s">
        <v>20</v>
      </c>
      <c r="DK3" t="s">
        <v>16</v>
      </c>
      <c r="DL3" t="s">
        <v>21</v>
      </c>
      <c r="DM3" t="s">
        <v>17</v>
      </c>
      <c r="DN3" t="s">
        <v>18</v>
      </c>
      <c r="DO3" t="s">
        <v>19</v>
      </c>
      <c r="DP3" t="s">
        <v>20</v>
      </c>
      <c r="DS3" t="s">
        <v>16</v>
      </c>
      <c r="DT3" t="s">
        <v>21</v>
      </c>
      <c r="DU3" t="s">
        <v>17</v>
      </c>
      <c r="DV3" t="s">
        <v>18</v>
      </c>
      <c r="DW3" t="s">
        <v>19</v>
      </c>
      <c r="DX3" t="s">
        <v>20</v>
      </c>
    </row>
    <row r="4" spans="2:128" x14ac:dyDescent="0.3">
      <c r="B4" s="1">
        <v>1</v>
      </c>
      <c r="C4" s="1" t="s">
        <v>22</v>
      </c>
      <c r="D4" s="1">
        <v>0.84672749999999997</v>
      </c>
      <c r="E4" s="1">
        <v>0.86919250000000003</v>
      </c>
      <c r="F4" s="1">
        <v>0.86926000000000003</v>
      </c>
      <c r="G4" s="1">
        <v>0.83285999999999905</v>
      </c>
      <c r="H4" s="1">
        <v>0.59600750000000002</v>
      </c>
      <c r="J4" s="20">
        <v>1</v>
      </c>
      <c r="K4" s="1" t="s">
        <v>22</v>
      </c>
      <c r="L4" s="1">
        <v>0.852765</v>
      </c>
      <c r="M4" s="1">
        <v>0.85603249999999997</v>
      </c>
      <c r="N4" s="1">
        <v>0.81780249999999999</v>
      </c>
      <c r="O4" s="1">
        <v>0.67563249999999997</v>
      </c>
      <c r="P4" s="1">
        <v>0.58083249999999997</v>
      </c>
      <c r="R4" s="20">
        <v>1</v>
      </c>
      <c r="S4" s="1" t="s">
        <v>22</v>
      </c>
      <c r="T4" s="1">
        <v>0.62524999999999997</v>
      </c>
      <c r="U4" s="1">
        <v>0.59454249999999997</v>
      </c>
      <c r="V4" s="1">
        <v>0.47310000000000002</v>
      </c>
      <c r="W4" s="1">
        <v>0.42227500000000001</v>
      </c>
      <c r="X4" s="1">
        <v>0.34394249999999998</v>
      </c>
      <c r="Z4" s="20">
        <v>1</v>
      </c>
      <c r="AA4" s="1" t="s">
        <v>22</v>
      </c>
      <c r="AB4" s="1">
        <v>0.82465999999999995</v>
      </c>
      <c r="AC4" s="1">
        <v>0.82035749999999996</v>
      </c>
      <c r="AD4" s="1">
        <v>0.74191499999999999</v>
      </c>
      <c r="AE4" s="1">
        <v>0.47123749999999998</v>
      </c>
      <c r="AF4" s="1">
        <v>0.55458750000000001</v>
      </c>
      <c r="AH4" s="20">
        <v>1</v>
      </c>
      <c r="AI4" s="1" t="s">
        <v>22</v>
      </c>
      <c r="AJ4" s="1">
        <v>0.88504499999999997</v>
      </c>
      <c r="AK4" s="1">
        <v>0.90920250000000002</v>
      </c>
      <c r="AL4" s="1">
        <v>0.90867750000000003</v>
      </c>
      <c r="AM4" s="1">
        <v>0.9031825</v>
      </c>
      <c r="AN4" s="1">
        <v>0.8794575</v>
      </c>
      <c r="AP4" s="20">
        <v>1</v>
      </c>
      <c r="AQ4" s="1" t="s">
        <v>22</v>
      </c>
      <c r="AR4" s="1">
        <v>0.66708250000000002</v>
      </c>
      <c r="AS4" s="1">
        <v>0.63973250000000004</v>
      </c>
      <c r="AT4" s="1">
        <v>0.56289250000000002</v>
      </c>
      <c r="AU4" s="1">
        <v>0.44184000000000001</v>
      </c>
      <c r="AV4" s="1">
        <v>0.324685</v>
      </c>
      <c r="AX4" s="20">
        <v>1</v>
      </c>
      <c r="AY4" s="1" t="s">
        <v>22</v>
      </c>
      <c r="AZ4" s="1">
        <v>0.68961749999999999</v>
      </c>
      <c r="BA4" s="1">
        <v>0.720885</v>
      </c>
      <c r="BB4" s="1">
        <v>0.60371249999999999</v>
      </c>
      <c r="BC4" s="1">
        <v>0.52489249999999998</v>
      </c>
      <c r="BD4" s="1">
        <v>0.36014999999999903</v>
      </c>
      <c r="BF4" s="20">
        <v>1</v>
      </c>
      <c r="BG4" s="1" t="s">
        <v>22</v>
      </c>
      <c r="BH4" s="1">
        <v>0.61623499999999998</v>
      </c>
      <c r="BI4" s="1">
        <v>0.69047999999999998</v>
      </c>
      <c r="BJ4" s="1">
        <v>0.61205500000000002</v>
      </c>
      <c r="BK4" s="1">
        <v>0.57384999999999997</v>
      </c>
      <c r="BL4" s="1">
        <v>0.61807749999999995</v>
      </c>
      <c r="BN4" s="20">
        <v>1</v>
      </c>
      <c r="BO4" s="1" t="s">
        <v>22</v>
      </c>
      <c r="BP4" s="1">
        <v>0.72249249999999998</v>
      </c>
      <c r="BQ4" s="1">
        <v>0.73226749999999996</v>
      </c>
      <c r="BR4" s="1">
        <v>0.65493749999999995</v>
      </c>
      <c r="BS4" s="1">
        <v>0.57823000000000002</v>
      </c>
      <c r="BT4" s="1">
        <v>0.53490749999999998</v>
      </c>
      <c r="BV4" s="20">
        <v>1</v>
      </c>
      <c r="BW4" s="1" t="s">
        <v>22</v>
      </c>
      <c r="BX4" s="1">
        <v>0.589175</v>
      </c>
      <c r="BY4" s="1">
        <v>0.54940999999999995</v>
      </c>
      <c r="BZ4" s="1">
        <v>0.44871749999999999</v>
      </c>
      <c r="CA4" s="1">
        <v>0.32341500000000001</v>
      </c>
      <c r="CB4" s="1">
        <v>0.2245875</v>
      </c>
      <c r="CD4" s="20">
        <v>1</v>
      </c>
      <c r="CE4" s="1" t="s">
        <v>22</v>
      </c>
      <c r="CF4" s="1">
        <v>0.77281500000000003</v>
      </c>
      <c r="CG4" s="1">
        <v>0.82408250000000005</v>
      </c>
      <c r="CH4" s="1">
        <v>0.82386249999999905</v>
      </c>
      <c r="CI4" s="1">
        <v>0.75486750000000002</v>
      </c>
      <c r="CJ4" s="1">
        <v>0.639845</v>
      </c>
      <c r="CL4" s="20">
        <v>1</v>
      </c>
      <c r="CM4" s="1" t="s">
        <v>22</v>
      </c>
      <c r="CN4" s="1">
        <v>0.54376500000000005</v>
      </c>
      <c r="CO4" s="1">
        <v>0.47303000000000001</v>
      </c>
      <c r="CP4" s="1">
        <v>0.4098175</v>
      </c>
      <c r="CQ4" s="1">
        <v>0.44162999999999902</v>
      </c>
      <c r="CR4" s="1">
        <v>0.51610999999999996</v>
      </c>
      <c r="CT4" s="20">
        <v>1</v>
      </c>
      <c r="CU4" s="1" t="s">
        <v>22</v>
      </c>
      <c r="CV4" s="1">
        <v>0.817855</v>
      </c>
      <c r="CW4" s="1">
        <v>0.79467750000000004</v>
      </c>
      <c r="CX4" s="1">
        <v>0.65581</v>
      </c>
      <c r="CY4" s="1">
        <v>0.4880775</v>
      </c>
      <c r="CZ4" s="1">
        <v>0.42408000000000001</v>
      </c>
      <c r="DB4" s="20">
        <v>1</v>
      </c>
      <c r="DC4" s="1" t="s">
        <v>22</v>
      </c>
      <c r="DD4" s="1">
        <v>0.83128500000000005</v>
      </c>
      <c r="DE4" s="1">
        <v>0.84257249999999995</v>
      </c>
      <c r="DF4" s="1">
        <v>0.78834499999999996</v>
      </c>
      <c r="DG4" s="1">
        <v>0.75234749999999995</v>
      </c>
      <c r="DH4" s="1">
        <v>0.64917249999999904</v>
      </c>
      <c r="DJ4" s="20">
        <v>1</v>
      </c>
      <c r="DK4" s="1" t="s">
        <v>22</v>
      </c>
      <c r="DL4" s="1">
        <v>0.61691499999999999</v>
      </c>
      <c r="DM4" s="1">
        <v>0.78369500000000003</v>
      </c>
      <c r="DN4" s="1">
        <v>0.74443499999999996</v>
      </c>
      <c r="DO4" s="1">
        <v>0.71316999999999997</v>
      </c>
      <c r="DP4" s="1">
        <v>0.60204749999999996</v>
      </c>
      <c r="DR4" s="20">
        <v>1</v>
      </c>
      <c r="DS4" s="1" t="s">
        <v>22</v>
      </c>
      <c r="DT4" s="1">
        <v>0.49239500000000003</v>
      </c>
      <c r="DU4" s="1">
        <v>0.43924750000000001</v>
      </c>
      <c r="DV4" s="1">
        <v>0.34236749999999999</v>
      </c>
      <c r="DW4" s="1">
        <v>0.296985</v>
      </c>
      <c r="DX4" s="1">
        <v>0.185725</v>
      </c>
    </row>
    <row r="5" spans="2:128" x14ac:dyDescent="0.3">
      <c r="B5" s="1">
        <v>2</v>
      </c>
      <c r="C5" s="1" t="s">
        <v>22</v>
      </c>
      <c r="D5" s="1">
        <v>0.80181000000000002</v>
      </c>
      <c r="E5" s="1">
        <v>0.85131000000000001</v>
      </c>
      <c r="F5" s="1">
        <v>0.83936500000000003</v>
      </c>
      <c r="G5" s="1">
        <v>0.777285</v>
      </c>
      <c r="H5" s="1">
        <v>0.66909249999999998</v>
      </c>
      <c r="J5" s="20">
        <v>2</v>
      </c>
      <c r="K5" s="1" t="s">
        <v>22</v>
      </c>
      <c r="L5" s="1">
        <v>0.61093750000000002</v>
      </c>
      <c r="M5" s="1">
        <v>0.74306000000000005</v>
      </c>
      <c r="N5" s="1">
        <v>0.80537250000000005</v>
      </c>
      <c r="O5" s="1">
        <v>0.75954750000000004</v>
      </c>
      <c r="P5" s="1">
        <v>0.59614749999999905</v>
      </c>
      <c r="R5" s="20">
        <v>2</v>
      </c>
      <c r="S5" s="1" t="s">
        <v>22</v>
      </c>
      <c r="T5" s="1">
        <v>0.52659250000000002</v>
      </c>
      <c r="U5" s="1">
        <v>0.43763750000000001</v>
      </c>
      <c r="V5" s="1">
        <v>0.37305250000000001</v>
      </c>
      <c r="W5" s="1">
        <v>0.28280499999999997</v>
      </c>
      <c r="X5" s="1">
        <v>0.2430725</v>
      </c>
      <c r="Z5" s="20">
        <v>2</v>
      </c>
      <c r="AA5" s="1" t="s">
        <v>22</v>
      </c>
      <c r="AB5" s="1">
        <v>0.85305999999999904</v>
      </c>
      <c r="AC5" s="1">
        <v>0.82377749999999905</v>
      </c>
      <c r="AD5" s="1">
        <v>0.77708999999999995</v>
      </c>
      <c r="AE5" s="1">
        <v>0.69430749999999997</v>
      </c>
      <c r="AF5" s="1">
        <v>0.68149749999999998</v>
      </c>
      <c r="AH5" s="20">
        <v>2</v>
      </c>
      <c r="AI5" s="1" t="s">
        <v>22</v>
      </c>
      <c r="AJ5" s="1">
        <v>0.74950249999999996</v>
      </c>
      <c r="AK5" s="1">
        <v>0.82667500000000005</v>
      </c>
      <c r="AL5" s="1">
        <v>0.83558500000000002</v>
      </c>
      <c r="AM5" s="1">
        <v>0.81659749999999998</v>
      </c>
      <c r="AN5" s="1">
        <v>0.72141</v>
      </c>
      <c r="AP5" s="20">
        <v>2</v>
      </c>
      <c r="AQ5" s="1" t="s">
        <v>22</v>
      </c>
      <c r="AR5" s="1">
        <v>0.51000500000000004</v>
      </c>
      <c r="AS5" s="1">
        <v>0.47240749999999998</v>
      </c>
      <c r="AT5" s="1">
        <v>0.42015999999999998</v>
      </c>
      <c r="AU5" s="1">
        <v>0.41241</v>
      </c>
      <c r="AV5" s="1">
        <v>0.34856500000000001</v>
      </c>
      <c r="AX5" s="20">
        <v>2</v>
      </c>
      <c r="AY5" s="1" t="s">
        <v>22</v>
      </c>
      <c r="AZ5" s="1">
        <v>0.655335</v>
      </c>
      <c r="BA5" s="1">
        <v>0.72110249999999998</v>
      </c>
      <c r="BB5" s="1">
        <v>0.64472249999999998</v>
      </c>
      <c r="BC5" s="1">
        <v>0.68928250000000002</v>
      </c>
      <c r="BD5" s="1">
        <v>0.49506749999999999</v>
      </c>
      <c r="BF5" s="20">
        <v>2</v>
      </c>
      <c r="BG5" s="1" t="s">
        <v>22</v>
      </c>
      <c r="BH5" s="1">
        <v>0.88367249999999997</v>
      </c>
      <c r="BI5" s="1">
        <v>0.89000250000000003</v>
      </c>
      <c r="BJ5" s="1">
        <v>0.87811499999999998</v>
      </c>
      <c r="BK5" s="1">
        <v>0.83889499999999995</v>
      </c>
      <c r="BL5" s="1">
        <v>0.80981000000000003</v>
      </c>
      <c r="BN5" s="20">
        <v>2</v>
      </c>
      <c r="BO5" s="1" t="s">
        <v>22</v>
      </c>
      <c r="BP5" s="1">
        <v>0.73347249999999997</v>
      </c>
      <c r="BQ5" s="1">
        <v>0.78420999999999996</v>
      </c>
      <c r="BR5" s="1">
        <v>0.71574499999999996</v>
      </c>
      <c r="BS5" s="1">
        <v>0.61567499999999997</v>
      </c>
      <c r="BT5" s="1">
        <v>0.47200249999999999</v>
      </c>
      <c r="BV5" s="20">
        <v>2</v>
      </c>
      <c r="BW5" s="1" t="s">
        <v>22</v>
      </c>
      <c r="BX5" s="1">
        <v>0.65990499999999996</v>
      </c>
      <c r="BY5" s="1">
        <v>0.61331000000000002</v>
      </c>
      <c r="BZ5" s="1">
        <v>0.58379499999999995</v>
      </c>
      <c r="CA5" s="1">
        <v>0.46100750000000001</v>
      </c>
      <c r="CB5" s="1">
        <v>0.35901250000000001</v>
      </c>
      <c r="CD5" s="20">
        <v>2</v>
      </c>
      <c r="CE5" s="1" t="s">
        <v>22</v>
      </c>
      <c r="CF5" s="1">
        <v>0.77315249999999902</v>
      </c>
      <c r="CG5" s="1">
        <v>0.80962500000000004</v>
      </c>
      <c r="CH5" s="1">
        <v>0.75224749999999996</v>
      </c>
      <c r="CI5" s="1">
        <v>0.63224749999999996</v>
      </c>
      <c r="CJ5" s="1">
        <v>0.42072500000000002</v>
      </c>
      <c r="CL5" s="20">
        <v>2</v>
      </c>
      <c r="CM5" s="1" t="s">
        <v>22</v>
      </c>
      <c r="CN5" s="1">
        <v>0.39930749999999998</v>
      </c>
      <c r="CO5" s="1">
        <v>0.30619000000000002</v>
      </c>
      <c r="CP5" s="1">
        <v>0.27697749999999999</v>
      </c>
      <c r="CQ5" s="1">
        <v>0.29128500000000002</v>
      </c>
      <c r="CR5" s="1">
        <v>0.30227749999999998</v>
      </c>
      <c r="CT5" s="20">
        <v>2</v>
      </c>
      <c r="CU5" s="1" t="s">
        <v>22</v>
      </c>
      <c r="CV5" s="1">
        <v>0.7651</v>
      </c>
      <c r="CW5" s="1">
        <v>0.7162425</v>
      </c>
      <c r="CX5" s="1">
        <v>0.57634750000000001</v>
      </c>
      <c r="CY5" s="1">
        <v>0.44028499999999998</v>
      </c>
      <c r="CZ5" s="1">
        <v>0.43763750000000001</v>
      </c>
      <c r="DB5" s="20">
        <v>2</v>
      </c>
      <c r="DC5" s="1" t="s">
        <v>22</v>
      </c>
      <c r="DD5" s="1">
        <v>0.87780499999999995</v>
      </c>
      <c r="DE5" s="1">
        <v>0.88282499999999997</v>
      </c>
      <c r="DF5" s="1">
        <v>0.872305</v>
      </c>
      <c r="DG5" s="1">
        <v>0.82759000000000005</v>
      </c>
      <c r="DH5" s="1">
        <v>0.77352750000000003</v>
      </c>
      <c r="DJ5" s="20">
        <v>2</v>
      </c>
      <c r="DK5" s="1" t="s">
        <v>22</v>
      </c>
      <c r="DL5" s="1">
        <v>0.88573000000000002</v>
      </c>
      <c r="DM5" s="1">
        <v>0.89233750000000001</v>
      </c>
      <c r="DN5" s="1">
        <v>0.89497249999999995</v>
      </c>
      <c r="DO5" s="1">
        <v>0.87549250000000001</v>
      </c>
      <c r="DP5" s="1">
        <v>0.81483749999999999</v>
      </c>
      <c r="DR5" s="20">
        <v>2</v>
      </c>
      <c r="DS5" s="1" t="s">
        <v>22</v>
      </c>
      <c r="DT5" s="1">
        <v>0.8829475</v>
      </c>
      <c r="DU5" s="1">
        <v>0.891455</v>
      </c>
      <c r="DV5" s="1">
        <v>0.87464500000000001</v>
      </c>
      <c r="DW5" s="1">
        <v>0.86999499999999996</v>
      </c>
      <c r="DX5" s="1">
        <v>0.74392250000000004</v>
      </c>
    </row>
    <row r="6" spans="2:128" x14ac:dyDescent="0.3">
      <c r="B6" s="1">
        <v>3</v>
      </c>
      <c r="C6" s="1" t="s">
        <v>22</v>
      </c>
      <c r="D6" s="1">
        <v>0.76722999999999997</v>
      </c>
      <c r="E6" s="1">
        <v>0.75914999999999999</v>
      </c>
      <c r="F6" s="1">
        <v>0.68278499999999998</v>
      </c>
      <c r="G6" s="1">
        <v>0.63849</v>
      </c>
      <c r="H6" s="1">
        <v>0.43247749999999902</v>
      </c>
      <c r="J6" s="20">
        <v>3</v>
      </c>
      <c r="K6" s="1" t="s">
        <v>22</v>
      </c>
      <c r="L6" s="1">
        <v>0.82235749999999996</v>
      </c>
      <c r="M6" s="1">
        <v>0.88171250000000001</v>
      </c>
      <c r="N6" s="1">
        <v>0.89742</v>
      </c>
      <c r="O6" s="1">
        <v>0.88554500000000003</v>
      </c>
      <c r="P6" s="1">
        <v>0.83992749999999905</v>
      </c>
      <c r="R6" s="20">
        <v>3</v>
      </c>
      <c r="S6" s="1" t="s">
        <v>22</v>
      </c>
      <c r="T6" s="1">
        <v>0.81713250000000004</v>
      </c>
      <c r="U6" s="1">
        <v>0.80091999999999997</v>
      </c>
      <c r="V6" s="1">
        <v>0.68158249999999998</v>
      </c>
      <c r="W6" s="1">
        <v>0.61229500000000003</v>
      </c>
      <c r="X6" s="1">
        <v>0.44396750000000001</v>
      </c>
      <c r="Z6" s="20">
        <v>3</v>
      </c>
      <c r="AA6" s="1" t="s">
        <v>22</v>
      </c>
      <c r="AB6" s="1">
        <v>0.67715999999999998</v>
      </c>
      <c r="AC6" s="1">
        <v>0.52554999999999996</v>
      </c>
      <c r="AD6" s="1">
        <v>0.43627499999999902</v>
      </c>
      <c r="AE6" s="1">
        <v>0.3138725</v>
      </c>
      <c r="AF6" s="1">
        <v>0.29065999999999997</v>
      </c>
      <c r="AH6" s="20">
        <v>3</v>
      </c>
      <c r="AI6" s="1" t="s">
        <v>22</v>
      </c>
      <c r="AJ6" s="1">
        <v>0.80823999999999996</v>
      </c>
      <c r="AK6" s="1">
        <v>0.81927749999999999</v>
      </c>
      <c r="AL6" s="1">
        <v>0.85072999999999999</v>
      </c>
      <c r="AM6" s="1">
        <v>0.81135749999999995</v>
      </c>
      <c r="AN6" s="1">
        <v>0.76288250000000002</v>
      </c>
      <c r="AP6" s="20">
        <v>3</v>
      </c>
      <c r="AQ6" s="1" t="s">
        <v>22</v>
      </c>
      <c r="AR6" s="1">
        <v>0.4775625</v>
      </c>
      <c r="AS6" s="1">
        <v>0.48329250000000001</v>
      </c>
      <c r="AT6" s="1">
        <v>0.4195275</v>
      </c>
      <c r="AU6" s="1">
        <v>0.26825749999999998</v>
      </c>
      <c r="AV6" s="1">
        <v>0.19316249999999999</v>
      </c>
      <c r="AX6" s="20">
        <v>3</v>
      </c>
      <c r="AY6" s="1" t="s">
        <v>22</v>
      </c>
      <c r="AZ6" s="1">
        <v>0.33639249999999998</v>
      </c>
      <c r="BA6" s="1">
        <v>0.3886675</v>
      </c>
      <c r="BB6" s="1">
        <v>0.3304975</v>
      </c>
      <c r="BC6" s="1">
        <v>0.248645</v>
      </c>
      <c r="BD6" s="1">
        <v>0.243335</v>
      </c>
      <c r="BF6" s="20">
        <v>3</v>
      </c>
      <c r="BG6" s="1" t="s">
        <v>22</v>
      </c>
      <c r="BH6" s="1">
        <v>0.67447499999999905</v>
      </c>
      <c r="BI6" s="1">
        <v>0.69417499999999999</v>
      </c>
      <c r="BJ6" s="1">
        <v>0.57386250000000005</v>
      </c>
      <c r="BK6" s="1">
        <v>0.36575000000000002</v>
      </c>
      <c r="BL6" s="1">
        <v>0.26957249999999999</v>
      </c>
      <c r="BN6" s="20">
        <v>3</v>
      </c>
      <c r="BO6" s="1" t="s">
        <v>22</v>
      </c>
      <c r="BP6" s="1">
        <v>0.908335</v>
      </c>
      <c r="BQ6" s="1">
        <v>0.9158925</v>
      </c>
      <c r="BR6" s="1">
        <v>0.90832250000000003</v>
      </c>
      <c r="BS6" s="1">
        <v>0.89437999999999995</v>
      </c>
      <c r="BT6" s="1">
        <v>0.83557999999999999</v>
      </c>
      <c r="BV6" s="20">
        <v>3</v>
      </c>
      <c r="BW6" s="1" t="s">
        <v>22</v>
      </c>
      <c r="BX6" s="1">
        <v>0.622695</v>
      </c>
      <c r="BY6" s="1">
        <v>0.65191250000000001</v>
      </c>
      <c r="BZ6" s="1">
        <v>0.48028749999999998</v>
      </c>
      <c r="CA6" s="1">
        <v>0.39563999999999999</v>
      </c>
      <c r="CB6" s="1">
        <v>0.28704000000000002</v>
      </c>
      <c r="CD6" s="20">
        <v>3</v>
      </c>
      <c r="CE6" s="1" t="s">
        <v>22</v>
      </c>
      <c r="CF6" s="1">
        <v>0.67241499999999998</v>
      </c>
      <c r="CG6" s="1">
        <v>0.61113249999999997</v>
      </c>
      <c r="CH6" s="1">
        <v>0.47102500000000003</v>
      </c>
      <c r="CI6" s="1">
        <v>0.39596999999999999</v>
      </c>
      <c r="CJ6" s="1">
        <v>0.29734250000000001</v>
      </c>
      <c r="CL6" s="20">
        <v>3</v>
      </c>
      <c r="CM6" s="1" t="s">
        <v>22</v>
      </c>
      <c r="CN6" s="1">
        <v>0.45012750000000001</v>
      </c>
      <c r="CO6" s="1">
        <v>0.35348499999999999</v>
      </c>
      <c r="CP6" s="1">
        <v>0.20465749999999999</v>
      </c>
      <c r="CQ6" s="1">
        <v>0.1774</v>
      </c>
      <c r="CR6" s="1">
        <v>0.20755499999999999</v>
      </c>
      <c r="CT6" s="20">
        <v>3</v>
      </c>
      <c r="CU6" s="1" t="s">
        <v>22</v>
      </c>
      <c r="CV6" s="1">
        <v>0.77234749999999996</v>
      </c>
      <c r="CW6" s="1">
        <v>0.66546249999999996</v>
      </c>
      <c r="CX6" s="1">
        <v>0.56061000000000005</v>
      </c>
      <c r="CY6" s="1">
        <v>0.43049999999999999</v>
      </c>
      <c r="CZ6" s="1">
        <v>0.339675</v>
      </c>
      <c r="DB6" s="20">
        <v>3</v>
      </c>
      <c r="DC6" s="1" t="s">
        <v>22</v>
      </c>
      <c r="DD6" s="1">
        <v>0.83182750000000005</v>
      </c>
      <c r="DE6" s="1">
        <v>0.87175999999999998</v>
      </c>
      <c r="DF6" s="1">
        <v>0.88649250000000002</v>
      </c>
      <c r="DG6" s="1">
        <v>0.85723499999999997</v>
      </c>
      <c r="DH6" s="1">
        <v>0.73470749999999996</v>
      </c>
      <c r="DJ6" s="20">
        <v>3</v>
      </c>
      <c r="DK6" s="1" t="s">
        <v>22</v>
      </c>
      <c r="DL6" s="1">
        <v>0.44773499999999999</v>
      </c>
      <c r="DM6" s="1">
        <v>0.38959749999999999</v>
      </c>
      <c r="DN6" s="1">
        <v>0.33828999999999998</v>
      </c>
      <c r="DO6" s="1">
        <v>0.2719125</v>
      </c>
      <c r="DP6" s="1">
        <v>0.19677249999999999</v>
      </c>
      <c r="DR6" s="20">
        <v>3</v>
      </c>
      <c r="DS6" s="1" t="s">
        <v>22</v>
      </c>
      <c r="DT6" s="1">
        <v>0.85106499999999996</v>
      </c>
      <c r="DU6" s="1">
        <v>0.84932249999999998</v>
      </c>
      <c r="DV6" s="1">
        <v>0.80197750000000001</v>
      </c>
      <c r="DW6" s="1">
        <v>0.68759250000000005</v>
      </c>
      <c r="DX6" s="1">
        <v>0.58001499999999995</v>
      </c>
    </row>
    <row r="7" spans="2:128" x14ac:dyDescent="0.3">
      <c r="B7" s="1">
        <v>4</v>
      </c>
      <c r="C7" s="1" t="s">
        <v>22</v>
      </c>
      <c r="D7" s="1">
        <v>0.90045750000000002</v>
      </c>
      <c r="E7" s="1">
        <v>0.90422499999999995</v>
      </c>
      <c r="F7" s="1">
        <v>0.90721750000000001</v>
      </c>
      <c r="G7" s="1">
        <v>0.88895499999999905</v>
      </c>
      <c r="H7" s="1">
        <v>0.84289749999999997</v>
      </c>
      <c r="J7" s="20">
        <v>4</v>
      </c>
      <c r="K7" s="1" t="s">
        <v>22</v>
      </c>
      <c r="L7" s="1">
        <v>0.64424250000000005</v>
      </c>
      <c r="M7" s="1">
        <v>0.7620325</v>
      </c>
      <c r="N7" s="1">
        <v>0.77125500000000002</v>
      </c>
      <c r="O7" s="1">
        <v>0.78714249999999997</v>
      </c>
      <c r="P7" s="1">
        <v>0.62830999999999904</v>
      </c>
      <c r="R7" s="20">
        <v>4</v>
      </c>
      <c r="S7" s="1" t="s">
        <v>22</v>
      </c>
      <c r="T7" s="1">
        <v>0.80370249999999999</v>
      </c>
      <c r="U7" s="1">
        <v>0.66021750000000001</v>
      </c>
      <c r="V7" s="1">
        <v>0.42712</v>
      </c>
      <c r="W7" s="1">
        <v>0.28472500000000001</v>
      </c>
      <c r="X7" s="1">
        <v>0.19508249999999999</v>
      </c>
      <c r="Z7" s="20">
        <v>4</v>
      </c>
      <c r="AA7" s="1" t="s">
        <v>22</v>
      </c>
      <c r="AB7" s="1">
        <v>0.71604749999999995</v>
      </c>
      <c r="AC7" s="1">
        <v>0.61525249999999998</v>
      </c>
      <c r="AD7" s="1">
        <v>0.35098000000000001</v>
      </c>
      <c r="AE7" s="1">
        <v>0.22088249999999901</v>
      </c>
      <c r="AF7" s="1">
        <v>0.2919775</v>
      </c>
      <c r="AH7" s="20">
        <v>4</v>
      </c>
      <c r="AI7" s="1" t="s">
        <v>22</v>
      </c>
      <c r="AJ7" s="1">
        <v>0.76084750000000001</v>
      </c>
      <c r="AK7" s="1">
        <v>0.75639999999999996</v>
      </c>
      <c r="AL7" s="1">
        <v>0.68609249999999999</v>
      </c>
      <c r="AM7" s="1">
        <v>0.62475749999999997</v>
      </c>
      <c r="AN7" s="1">
        <v>0.42202000000000001</v>
      </c>
      <c r="AP7" s="20">
        <v>4</v>
      </c>
      <c r="AQ7" s="1" t="s">
        <v>22</v>
      </c>
      <c r="AR7" s="1">
        <v>0.46489749999999902</v>
      </c>
      <c r="AS7" s="1">
        <v>0.51756749999999996</v>
      </c>
      <c r="AT7" s="1">
        <v>0.45474749999999903</v>
      </c>
      <c r="AU7" s="1">
        <v>0.30471749999999997</v>
      </c>
      <c r="AV7" s="1">
        <v>0.28647499999999998</v>
      </c>
      <c r="AX7" s="20">
        <v>4</v>
      </c>
      <c r="AY7" s="1" t="s">
        <v>22</v>
      </c>
      <c r="AZ7" s="1">
        <v>0.7857575</v>
      </c>
      <c r="BA7" s="1">
        <v>0.78126249999999997</v>
      </c>
      <c r="BB7" s="1">
        <v>0.70453250000000001</v>
      </c>
      <c r="BC7" s="1">
        <v>0.69605249999999996</v>
      </c>
      <c r="BD7" s="1">
        <v>0.5680075</v>
      </c>
      <c r="BF7" s="20">
        <v>4</v>
      </c>
      <c r="BG7" s="1" t="s">
        <v>22</v>
      </c>
      <c r="BH7" s="1">
        <v>0.87383250000000001</v>
      </c>
      <c r="BI7" s="1">
        <v>0.89720749999999905</v>
      </c>
      <c r="BJ7" s="1">
        <v>0.90238750000000001</v>
      </c>
      <c r="BK7" s="1">
        <v>0.880305</v>
      </c>
      <c r="BL7" s="1">
        <v>0.83150499999999905</v>
      </c>
      <c r="BN7" s="20">
        <v>4</v>
      </c>
      <c r="BO7" s="1" t="s">
        <v>22</v>
      </c>
      <c r="BP7" s="1">
        <v>0.75990500000000005</v>
      </c>
      <c r="BQ7" s="1">
        <v>0.76581750000000004</v>
      </c>
      <c r="BR7" s="1">
        <v>0.7028025</v>
      </c>
      <c r="BS7" s="1">
        <v>0.64035249999999999</v>
      </c>
      <c r="BT7" s="1">
        <v>0.44011749999999999</v>
      </c>
      <c r="BV7" s="20">
        <v>4</v>
      </c>
      <c r="BW7" s="1" t="s">
        <v>22</v>
      </c>
      <c r="BX7" s="1">
        <v>0.71105249999999998</v>
      </c>
      <c r="BY7" s="1">
        <v>0.65979999999999905</v>
      </c>
      <c r="BZ7" s="1">
        <v>0.50027250000000001</v>
      </c>
      <c r="CA7" s="1">
        <v>0.35372500000000001</v>
      </c>
      <c r="CB7" s="1">
        <v>0.237955</v>
      </c>
      <c r="CD7" s="20">
        <v>4</v>
      </c>
      <c r="CE7" s="1" t="s">
        <v>22</v>
      </c>
      <c r="CF7" s="1">
        <v>0.84135499999999996</v>
      </c>
      <c r="CG7" s="1">
        <v>0.85269499999999998</v>
      </c>
      <c r="CH7" s="1">
        <v>0.79598499999999905</v>
      </c>
      <c r="CI7" s="1">
        <v>0.73791249999999997</v>
      </c>
      <c r="CJ7" s="1">
        <v>0.63858000000000004</v>
      </c>
      <c r="CL7" s="20">
        <v>4</v>
      </c>
      <c r="CM7" s="1" t="s">
        <v>22</v>
      </c>
      <c r="CN7" s="1">
        <v>0.55107249999999997</v>
      </c>
      <c r="CO7" s="1">
        <v>0.43179999999999902</v>
      </c>
      <c r="CP7" s="1">
        <v>0.35155500000000001</v>
      </c>
      <c r="CQ7" s="1">
        <v>0.25544499999999998</v>
      </c>
      <c r="CR7" s="1">
        <v>0.30793749999999998</v>
      </c>
      <c r="CT7" s="20">
        <v>4</v>
      </c>
      <c r="CU7" s="1" t="s">
        <v>22</v>
      </c>
      <c r="CV7" s="1">
        <v>0.60206999999999999</v>
      </c>
      <c r="CW7" s="1">
        <v>0.47247250000000002</v>
      </c>
      <c r="CX7" s="1">
        <v>0.29204999999999998</v>
      </c>
      <c r="CY7" s="1">
        <v>0.22753999999999999</v>
      </c>
      <c r="CZ7" s="1">
        <v>0.3674925</v>
      </c>
      <c r="DB7" s="20">
        <v>4</v>
      </c>
      <c r="DC7" s="1" t="s">
        <v>22</v>
      </c>
      <c r="DD7" s="1">
        <v>0.86267000000000005</v>
      </c>
      <c r="DE7" s="1">
        <v>0.84616749999999996</v>
      </c>
      <c r="DF7" s="1">
        <v>0.81360500000000002</v>
      </c>
      <c r="DG7" s="1">
        <v>0.70820499999999997</v>
      </c>
      <c r="DH7" s="1">
        <v>0.58919750000000004</v>
      </c>
      <c r="DJ7" s="20">
        <v>4</v>
      </c>
      <c r="DK7" s="1" t="s">
        <v>22</v>
      </c>
      <c r="DL7" s="1">
        <v>0.75568999999999997</v>
      </c>
      <c r="DM7" s="1">
        <v>0.80640000000000001</v>
      </c>
      <c r="DN7" s="1">
        <v>0.80832999999999999</v>
      </c>
      <c r="DO7" s="1">
        <v>0.76837999999999995</v>
      </c>
      <c r="DP7" s="1">
        <v>0.67767500000000003</v>
      </c>
      <c r="DR7" s="20">
        <v>4</v>
      </c>
      <c r="DS7" s="1" t="s">
        <v>22</v>
      </c>
      <c r="DT7" s="1">
        <v>0.44925749999999998</v>
      </c>
      <c r="DU7" s="1">
        <v>0.62098249999999999</v>
      </c>
      <c r="DV7" s="1">
        <v>0.59904000000000002</v>
      </c>
      <c r="DW7" s="1">
        <v>0.49855249999999901</v>
      </c>
      <c r="DX7" s="1">
        <v>0.315135</v>
      </c>
    </row>
    <row r="8" spans="2:128" x14ac:dyDescent="0.3">
      <c r="B8" s="1">
        <v>5</v>
      </c>
      <c r="C8" s="1" t="s">
        <v>22</v>
      </c>
      <c r="D8" s="1">
        <v>0.682315</v>
      </c>
      <c r="E8" s="1">
        <v>0.67813749999999995</v>
      </c>
      <c r="F8" s="1">
        <v>0.59915499999999999</v>
      </c>
      <c r="G8" s="1">
        <v>0.50596249999999998</v>
      </c>
      <c r="H8" s="1">
        <v>0.45514500000000002</v>
      </c>
      <c r="J8" s="20">
        <v>5</v>
      </c>
      <c r="K8" s="1" t="s">
        <v>22</v>
      </c>
      <c r="L8" s="1">
        <v>0.79443249999999999</v>
      </c>
      <c r="M8" s="1">
        <v>0.85177749999999997</v>
      </c>
      <c r="N8" s="1">
        <v>0.84756500000000001</v>
      </c>
      <c r="O8" s="1">
        <v>0.77025250000000001</v>
      </c>
      <c r="P8" s="1">
        <v>0.67532499999999995</v>
      </c>
      <c r="R8" s="20">
        <v>5</v>
      </c>
      <c r="S8" s="1" t="s">
        <v>22</v>
      </c>
      <c r="T8" s="1">
        <v>0.16274250000000001</v>
      </c>
      <c r="U8" s="1">
        <v>0.13742750000000001</v>
      </c>
      <c r="V8" s="1">
        <v>0.1041825</v>
      </c>
      <c r="W8" s="1">
        <v>0.10267</v>
      </c>
      <c r="X8" s="1">
        <v>9.10575E-2</v>
      </c>
      <c r="Z8" s="20">
        <v>5</v>
      </c>
      <c r="AA8" s="1" t="s">
        <v>22</v>
      </c>
      <c r="AB8" s="1">
        <v>0.7633375</v>
      </c>
      <c r="AC8" s="1">
        <v>0.62866999999999995</v>
      </c>
      <c r="AD8" s="1">
        <v>0.4062325</v>
      </c>
      <c r="AE8" s="1">
        <v>0.34800999999999999</v>
      </c>
      <c r="AF8" s="1">
        <v>0.34620250000000002</v>
      </c>
      <c r="AH8" s="20">
        <v>5</v>
      </c>
      <c r="AI8" s="1" t="s">
        <v>22</v>
      </c>
      <c r="AJ8" s="1">
        <v>0.8759325</v>
      </c>
      <c r="AK8" s="1">
        <v>0.89328249999999998</v>
      </c>
      <c r="AL8" s="1">
        <v>0.898505</v>
      </c>
      <c r="AM8" s="1">
        <v>0.88446749999999996</v>
      </c>
      <c r="AN8" s="1">
        <v>0.80016500000000002</v>
      </c>
      <c r="AP8" s="20">
        <v>5</v>
      </c>
      <c r="AQ8" s="1" t="s">
        <v>22</v>
      </c>
      <c r="AR8" s="1">
        <v>0.80542249999999904</v>
      </c>
      <c r="AS8" s="1">
        <v>0.78653249999999997</v>
      </c>
      <c r="AT8" s="1">
        <v>0.65073499999999995</v>
      </c>
      <c r="AU8" s="1">
        <v>0.54676999999999998</v>
      </c>
      <c r="AV8" s="1">
        <v>0.38427499999999998</v>
      </c>
      <c r="AX8" s="20">
        <v>5</v>
      </c>
      <c r="AY8" s="1" t="s">
        <v>22</v>
      </c>
      <c r="AZ8" s="1">
        <v>0.53071999999999997</v>
      </c>
      <c r="BA8" s="1">
        <v>0.45604</v>
      </c>
      <c r="BB8" s="1">
        <v>0.36826999999999999</v>
      </c>
      <c r="BC8" s="1">
        <v>0.354935</v>
      </c>
      <c r="BD8" s="1">
        <v>0.28093499999999999</v>
      </c>
      <c r="BF8" s="20">
        <v>5</v>
      </c>
      <c r="BG8" s="1" t="s">
        <v>22</v>
      </c>
      <c r="BH8" s="1">
        <v>0.63438749999999999</v>
      </c>
      <c r="BI8" s="1">
        <v>0.64261499999999905</v>
      </c>
      <c r="BJ8" s="1">
        <v>0.58158500000000002</v>
      </c>
      <c r="BK8" s="1">
        <v>0.48043999999999998</v>
      </c>
      <c r="BL8" s="1">
        <v>0.353045</v>
      </c>
      <c r="BN8" s="20">
        <v>5</v>
      </c>
      <c r="BO8" s="1" t="s">
        <v>22</v>
      </c>
      <c r="BP8" s="1">
        <v>0.68850499999999903</v>
      </c>
      <c r="BQ8" s="1">
        <v>0.67486999999999997</v>
      </c>
      <c r="BR8" s="1">
        <v>0.591445</v>
      </c>
      <c r="BS8" s="1">
        <v>0.45826499999999998</v>
      </c>
      <c r="BT8" s="1">
        <v>0.39278249999999998</v>
      </c>
      <c r="BV8" s="20">
        <v>5</v>
      </c>
      <c r="BW8" s="1" t="s">
        <v>22</v>
      </c>
      <c r="BX8" s="1">
        <v>0.60629250000000001</v>
      </c>
      <c r="BY8" s="1">
        <v>0.50966500000000003</v>
      </c>
      <c r="BZ8" s="1">
        <v>0.41009499999999999</v>
      </c>
      <c r="CA8" s="1">
        <v>0.39254</v>
      </c>
      <c r="CB8" s="1">
        <v>0.34223749999999997</v>
      </c>
      <c r="CD8" s="20">
        <v>5</v>
      </c>
      <c r="CE8" s="1" t="s">
        <v>22</v>
      </c>
      <c r="CF8" s="1">
        <v>0.61084249999999995</v>
      </c>
      <c r="CG8" s="1">
        <v>0.65609499999999998</v>
      </c>
      <c r="CH8" s="1">
        <v>0.57947499999999996</v>
      </c>
      <c r="CI8" s="1">
        <v>0.57969249999999894</v>
      </c>
      <c r="CJ8" s="1">
        <v>0.420485</v>
      </c>
      <c r="CL8" s="20">
        <v>5</v>
      </c>
      <c r="CM8" s="1" t="s">
        <v>22</v>
      </c>
      <c r="CN8" s="1">
        <v>0.44598749999999998</v>
      </c>
      <c r="CO8" s="1">
        <v>0.35662250000000001</v>
      </c>
      <c r="CP8" s="1">
        <v>0.23674999999999999</v>
      </c>
      <c r="CQ8" s="1">
        <v>0.2186775</v>
      </c>
      <c r="CR8" s="1">
        <v>0.26701750000000002</v>
      </c>
      <c r="CT8" s="20">
        <v>5</v>
      </c>
      <c r="CU8" s="1" t="s">
        <v>22</v>
      </c>
      <c r="CV8" s="1">
        <v>0.74837500000000001</v>
      </c>
      <c r="CW8" s="1">
        <v>0.68226750000000003</v>
      </c>
      <c r="CX8" s="1">
        <v>0.59198499999999998</v>
      </c>
      <c r="CY8" s="1">
        <v>0.4652</v>
      </c>
      <c r="CZ8" s="1">
        <v>0.38545000000000001</v>
      </c>
      <c r="DB8" s="20">
        <v>5</v>
      </c>
      <c r="DC8" s="1" t="s">
        <v>22</v>
      </c>
      <c r="DD8" s="1">
        <v>0.87646250000000003</v>
      </c>
      <c r="DE8" s="1">
        <v>0.85098249999999998</v>
      </c>
      <c r="DF8" s="1">
        <v>0.77717000000000003</v>
      </c>
      <c r="DG8" s="1">
        <v>0.62736749999999997</v>
      </c>
      <c r="DH8" s="1">
        <v>0.56396000000000002</v>
      </c>
      <c r="DJ8" s="20">
        <v>5</v>
      </c>
      <c r="DK8" s="1" t="s">
        <v>22</v>
      </c>
      <c r="DL8" s="1">
        <v>0.84041750000000004</v>
      </c>
      <c r="DM8" s="1">
        <v>0.85534250000000001</v>
      </c>
      <c r="DN8" s="1">
        <v>0.84402500000000003</v>
      </c>
      <c r="DO8" s="1">
        <v>0.81438250000000001</v>
      </c>
      <c r="DP8" s="1">
        <v>0.69044749999999999</v>
      </c>
      <c r="DR8" s="20">
        <v>5</v>
      </c>
      <c r="DS8" s="1" t="s">
        <v>22</v>
      </c>
      <c r="DT8" s="1">
        <v>0.90529499999999996</v>
      </c>
      <c r="DU8" s="1">
        <v>0.91605749999999997</v>
      </c>
      <c r="DV8" s="1">
        <v>0.91391500000000003</v>
      </c>
      <c r="DW8" s="1">
        <v>0.90132749999999995</v>
      </c>
      <c r="DX8" s="1">
        <v>0.86990500000000004</v>
      </c>
    </row>
    <row r="27" spans="2:128" x14ac:dyDescent="0.3">
      <c r="B27" t="s">
        <v>25</v>
      </c>
      <c r="C27" t="s">
        <v>26</v>
      </c>
      <c r="D27">
        <f>D3</f>
        <v>854</v>
      </c>
      <c r="E27">
        <f>E3</f>
        <v>1280</v>
      </c>
      <c r="F27">
        <f>F3</f>
        <v>1920</v>
      </c>
      <c r="G27">
        <f>G3</f>
        <v>2560</v>
      </c>
      <c r="H27">
        <f>H3</f>
        <v>3840</v>
      </c>
      <c r="J27" s="18" t="s">
        <v>25</v>
      </c>
      <c r="K27" t="s">
        <v>26</v>
      </c>
      <c r="L27" t="str">
        <f>L3</f>
        <v>854</v>
      </c>
      <c r="M27" t="str">
        <f>M3</f>
        <v>1280</v>
      </c>
      <c r="N27" t="str">
        <f>N3</f>
        <v>1920</v>
      </c>
      <c r="O27" t="str">
        <f>O3</f>
        <v>2560</v>
      </c>
      <c r="P27" t="str">
        <f>P3</f>
        <v>3840</v>
      </c>
      <c r="R27" s="18" t="s">
        <v>25</v>
      </c>
      <c r="S27" t="s">
        <v>26</v>
      </c>
      <c r="T27" t="str">
        <f>T3</f>
        <v>854</v>
      </c>
      <c r="U27" t="str">
        <f>U3</f>
        <v>1280</v>
      </c>
      <c r="V27" t="str">
        <f>V3</f>
        <v>1920</v>
      </c>
      <c r="W27" t="str">
        <f>W3</f>
        <v>2560</v>
      </c>
      <c r="X27" t="str">
        <f>X3</f>
        <v>3840</v>
      </c>
      <c r="Z27" s="18" t="s">
        <v>25</v>
      </c>
      <c r="AA27" t="s">
        <v>26</v>
      </c>
      <c r="AB27" t="str">
        <f>AB3</f>
        <v>854</v>
      </c>
      <c r="AC27" t="str">
        <f>AC3</f>
        <v>1280</v>
      </c>
      <c r="AD27" t="str">
        <f>AD3</f>
        <v>1920</v>
      </c>
      <c r="AE27" t="str">
        <f>AE3</f>
        <v>2560</v>
      </c>
      <c r="AF27" t="str">
        <f>AF3</f>
        <v>3840</v>
      </c>
      <c r="AH27" s="18" t="s">
        <v>25</v>
      </c>
      <c r="AI27" t="s">
        <v>26</v>
      </c>
      <c r="AJ27" t="str">
        <f>AJ3</f>
        <v>854</v>
      </c>
      <c r="AK27" t="str">
        <f>AK3</f>
        <v>1280</v>
      </c>
      <c r="AL27" t="str">
        <f>AL3</f>
        <v>1920</v>
      </c>
      <c r="AM27" t="str">
        <f>AM3</f>
        <v>2560</v>
      </c>
      <c r="AN27" t="str">
        <f>AN3</f>
        <v>3840</v>
      </c>
      <c r="AP27" s="18" t="s">
        <v>25</v>
      </c>
      <c r="AQ27" t="s">
        <v>26</v>
      </c>
      <c r="AR27" t="str">
        <f>AR3</f>
        <v>854</v>
      </c>
      <c r="AS27" t="str">
        <f>AS3</f>
        <v>1280</v>
      </c>
      <c r="AT27" t="str">
        <f>AT3</f>
        <v>1920</v>
      </c>
      <c r="AU27" t="str">
        <f>AU3</f>
        <v>2560</v>
      </c>
      <c r="AV27" t="str">
        <f>AV3</f>
        <v>3840</v>
      </c>
    </row>
    <row r="28" spans="2:128" x14ac:dyDescent="0.3">
      <c r="B28">
        <f>(F4-D4)/($F$3-$D$3)</f>
        <v>2.1137429643527266E-5</v>
      </c>
      <c r="C28" s="3">
        <f>D4-(B28*$D$3)</f>
        <v>0.82867613508442772</v>
      </c>
      <c r="D28" s="5">
        <f>($B$28*D$3+$C$28)-D4</f>
        <v>0</v>
      </c>
      <c r="E28" s="5">
        <f>(B28*E3+C28)-E4</f>
        <v>-1.3460454971857438E-2</v>
      </c>
      <c r="F28" s="5">
        <f>(B28*F3+C28)-F4</f>
        <v>0</v>
      </c>
      <c r="G28" s="5">
        <f>(B28*G3+C28)-G4</f>
        <v>4.9927954971858535E-2</v>
      </c>
      <c r="H28" s="5">
        <f>H4-(B28*H3+C28)</f>
        <v>-0.31383636491557243</v>
      </c>
      <c r="I28" s="5"/>
      <c r="J28" s="18">
        <f>(N4-L4)/($F$3-$D$3)</f>
        <v>-3.2797842401500943E-5</v>
      </c>
      <c r="K28" s="3">
        <f>L4-(J28*$D$3)</f>
        <v>0.88077435741088184</v>
      </c>
      <c r="L28" s="5">
        <f t="shared" ref="L28:P32" si="0">($J28*L$3+$K28)-L4</f>
        <v>0</v>
      </c>
      <c r="M28" s="5">
        <f t="shared" si="0"/>
        <v>-1.7239380863039333E-2</v>
      </c>
      <c r="N28" s="5">
        <f t="shared" si="0"/>
        <v>0</v>
      </c>
      <c r="O28" s="5">
        <f t="shared" si="0"/>
        <v>0.12117938086303948</v>
      </c>
      <c r="P28" s="5">
        <f t="shared" si="0"/>
        <v>0.17399814258911828</v>
      </c>
      <c r="Q28" s="5"/>
      <c r="R28" s="18">
        <f>(V4-T4)/($F$3-$D$3)</f>
        <v>-1.4272983114446526E-4</v>
      </c>
      <c r="S28" s="3">
        <f>T4-(R28*$D$3)</f>
        <v>0.74714127579737333</v>
      </c>
      <c r="T28" s="5">
        <f t="shared" ref="T28:X32" si="1">($R28*T$3+$S28)-T4</f>
        <v>0</v>
      </c>
      <c r="U28" s="5">
        <f t="shared" si="1"/>
        <v>-3.0095408067542184E-2</v>
      </c>
      <c r="V28" s="5">
        <f t="shared" si="1"/>
        <v>0</v>
      </c>
      <c r="W28" s="5">
        <f t="shared" si="1"/>
        <v>-4.052209193245776E-2</v>
      </c>
      <c r="X28" s="5">
        <f t="shared" si="1"/>
        <v>-0.14488377579737327</v>
      </c>
      <c r="Y28" s="5"/>
      <c r="Z28" s="18">
        <f>(AF4-AB4)/($H$3-$D$3)</f>
        <v>-9.0446249162759524E-5</v>
      </c>
      <c r="AA28" s="3">
        <f>AB4-(Z28*$D$3)</f>
        <v>0.90190109678499653</v>
      </c>
      <c r="AB28" s="5">
        <f t="shared" ref="AB28:AF32" si="2">($Z28*AB$3+$AA28)-AB4</f>
        <v>0</v>
      </c>
      <c r="AC28" s="5">
        <f t="shared" si="2"/>
        <v>-3.4227602143335645E-2</v>
      </c>
      <c r="AD28" s="5">
        <f t="shared" si="2"/>
        <v>-1.3670701607501723E-2</v>
      </c>
      <c r="AE28" s="5">
        <f t="shared" si="2"/>
        <v>0.19912119892833213</v>
      </c>
      <c r="AF28" s="5">
        <f t="shared" si="2"/>
        <v>0</v>
      </c>
      <c r="AG28" s="5"/>
      <c r="AH28" s="18">
        <f>(AN4-AJ4)/($H$3-$D$3)</f>
        <v>-1.8712324179504245E-6</v>
      </c>
      <c r="AI28" s="3">
        <f>AJ4-(AH28*$D$3)</f>
        <v>0.88664303248492959</v>
      </c>
      <c r="AJ28" s="5">
        <f t="shared" ref="AJ28:AN32" si="3">($AH28*AJ$3+$AI28)-AJ4</f>
        <v>0</v>
      </c>
      <c r="AK28" s="5">
        <f t="shared" si="3"/>
        <v>-2.4954645010046961E-2</v>
      </c>
      <c r="AL28" s="5">
        <f t="shared" si="3"/>
        <v>-2.5627233757535284E-2</v>
      </c>
      <c r="AM28" s="5">
        <f t="shared" si="3"/>
        <v>-2.1329822505023466E-2</v>
      </c>
      <c r="AN28" s="5">
        <f t="shared" si="3"/>
        <v>0</v>
      </c>
      <c r="AO28" s="5"/>
      <c r="AP28" s="18">
        <f>(AT4-AR4)/($F$3-$D$3)</f>
        <v>-9.7739212007504699E-5</v>
      </c>
      <c r="AQ28" s="3">
        <f>AR4-(AP28*$D$3)</f>
        <v>0.75055178705440906</v>
      </c>
      <c r="AR28" s="5">
        <f t="shared" ref="AR28:AV32" si="4">($AP28*AR$3+$AQ28)-AR4</f>
        <v>0</v>
      </c>
      <c r="AS28" s="5">
        <f t="shared" si="4"/>
        <v>-1.4286904315196969E-2</v>
      </c>
      <c r="AT28" s="5">
        <f t="shared" si="4"/>
        <v>0</v>
      </c>
      <c r="AU28" s="5">
        <f t="shared" si="4"/>
        <v>5.8499404315196957E-2</v>
      </c>
      <c r="AV28" s="5">
        <f t="shared" si="4"/>
        <v>5.0548212945591031E-2</v>
      </c>
      <c r="DX28" s="5"/>
    </row>
    <row r="29" spans="2:128" x14ac:dyDescent="0.3">
      <c r="B29">
        <f>(F5-D5)/($F$3-$D$3)</f>
        <v>3.5229831144465295E-5</v>
      </c>
      <c r="C29" s="3">
        <f>D5-(B29*$D$3)</f>
        <v>0.77172372420262669</v>
      </c>
      <c r="D29" s="5">
        <f>($B$29*D$3+$C$29)-D5</f>
        <v>0</v>
      </c>
      <c r="E29" s="5">
        <f>($B$29*E$3+$C$29)-E5</f>
        <v>-3.4492091932457725E-2</v>
      </c>
      <c r="F29" s="5">
        <f>($B$29*F$3+$C$29)-F5</f>
        <v>0</v>
      </c>
      <c r="G29" s="5">
        <f>($B$29*G$3+$C$29)-G5</f>
        <v>8.4627091932457876E-2</v>
      </c>
      <c r="H29" s="5">
        <f>($B$29*H$3+$C$29)-H5</f>
        <v>0.23791377579737338</v>
      </c>
      <c r="J29" s="18">
        <f>(N5-L5)/($F$3-$D$3)</f>
        <v>1.8239681050656663E-4</v>
      </c>
      <c r="K29" s="3">
        <f>L5-(J29*$D$3)</f>
        <v>0.45517062382739215</v>
      </c>
      <c r="L29" s="5">
        <f t="shared" si="0"/>
        <v>0</v>
      </c>
      <c r="M29" s="5">
        <f t="shared" si="0"/>
        <v>-5.4421458724202676E-2</v>
      </c>
      <c r="N29" s="5">
        <f t="shared" si="0"/>
        <v>0</v>
      </c>
      <c r="O29" s="5">
        <f t="shared" si="0"/>
        <v>0.16255895872420267</v>
      </c>
      <c r="P29" s="5">
        <f t="shared" si="0"/>
        <v>0.55942687617260878</v>
      </c>
      <c r="R29" s="18">
        <f>(V5-T5)/($F$3-$D$3)</f>
        <v>-1.4403377110694184E-4</v>
      </c>
      <c r="S29" s="3">
        <f>T5-(R29*$D$3)</f>
        <v>0.64959734052532836</v>
      </c>
      <c r="T29" s="5">
        <f t="shared" si="1"/>
        <v>0</v>
      </c>
      <c r="U29" s="5">
        <f t="shared" si="1"/>
        <v>2.759661350844278E-2</v>
      </c>
      <c r="V29" s="5">
        <f t="shared" si="1"/>
        <v>0</v>
      </c>
      <c r="W29" s="5">
        <f t="shared" si="1"/>
        <v>-1.9341135084427474E-3</v>
      </c>
      <c r="X29" s="5">
        <f t="shared" si="1"/>
        <v>-0.14656484052532834</v>
      </c>
      <c r="Z29" s="18">
        <f>(AF5-AB5)/($H$3-$D$3)</f>
        <v>-5.7455626255860366E-5</v>
      </c>
      <c r="AA29" s="3">
        <f>AB5-(Z29*$D$3)</f>
        <v>0.9021271048225038</v>
      </c>
      <c r="AB29" s="5">
        <f t="shared" si="2"/>
        <v>0</v>
      </c>
      <c r="AC29" s="5">
        <f t="shared" si="2"/>
        <v>4.8064032150034741E-3</v>
      </c>
      <c r="AD29" s="5">
        <f t="shared" si="2"/>
        <v>1.4722302411251942E-2</v>
      </c>
      <c r="AE29" s="5">
        <f t="shared" si="2"/>
        <v>6.0733201607501286E-2</v>
      </c>
      <c r="AF29" s="5">
        <f t="shared" si="2"/>
        <v>0</v>
      </c>
      <c r="AH29" s="18">
        <f>(AN5-AJ5)/($H$3-$D$3)</f>
        <v>-9.4080709979906104E-6</v>
      </c>
      <c r="AI29" s="3">
        <f>AJ5-(AH29*$D$3)</f>
        <v>0.75753699263228391</v>
      </c>
      <c r="AJ29" s="5">
        <f t="shared" si="3"/>
        <v>0</v>
      </c>
      <c r="AK29" s="5">
        <f t="shared" si="3"/>
        <v>-8.1180338245144146E-2</v>
      </c>
      <c r="AL29" s="5">
        <f t="shared" si="3"/>
        <v>-9.6111503683858124E-2</v>
      </c>
      <c r="AM29" s="5">
        <f t="shared" si="3"/>
        <v>-8.3145169122572082E-2</v>
      </c>
      <c r="AN29" s="5">
        <f t="shared" si="3"/>
        <v>0</v>
      </c>
      <c r="AP29" s="18">
        <f>(AT5-AR5)/($F$3-$D$3)</f>
        <v>-8.4282363977485986E-5</v>
      </c>
      <c r="AQ29" s="3">
        <f>AR5-(AP29*$D$3)</f>
        <v>0.58198213883677308</v>
      </c>
      <c r="AR29" s="5">
        <f t="shared" si="4"/>
        <v>0</v>
      </c>
      <c r="AS29" s="5">
        <f t="shared" si="4"/>
        <v>1.6932129455910494E-3</v>
      </c>
      <c r="AT29" s="5">
        <f t="shared" si="4"/>
        <v>0</v>
      </c>
      <c r="AU29" s="5">
        <f t="shared" si="4"/>
        <v>-4.6190712945591017E-2</v>
      </c>
      <c r="AV29" s="5">
        <f t="shared" si="4"/>
        <v>-9.0227138836773135E-2</v>
      </c>
    </row>
    <row r="30" spans="2:128" x14ac:dyDescent="0.3">
      <c r="B30">
        <f>(F6-D6)/($F$3-$D$3)</f>
        <v>-7.9216697936210123E-5</v>
      </c>
      <c r="C30" s="3">
        <f>D6-(B30*$D$3)</f>
        <v>0.83488106003752338</v>
      </c>
      <c r="D30" s="5">
        <f>($B$30*D$3+$C$30)-D6</f>
        <v>0</v>
      </c>
      <c r="E30" s="5">
        <f>($B$30*E$3+$C$30)-E6</f>
        <v>-2.5666313320825584E-2</v>
      </c>
      <c r="F30" s="5">
        <f>($B$30*F$3+$C$30)-F6</f>
        <v>0</v>
      </c>
      <c r="G30" s="5">
        <f>($B$30*G$3+$C$30)-G6</f>
        <v>-6.4036866791745695E-3</v>
      </c>
      <c r="H30" s="5">
        <f>($B$30*H$3+$C$30)-H6</f>
        <v>9.8211439962477554E-2</v>
      </c>
      <c r="J30" s="18">
        <f>(N6-L6)/($F$3-$D$3)</f>
        <v>7.0415103189493458E-5</v>
      </c>
      <c r="K30" s="3">
        <f>L6-(J30*$D$3)</f>
        <v>0.76222300187617253</v>
      </c>
      <c r="L30" s="5">
        <f t="shared" si="0"/>
        <v>0</v>
      </c>
      <c r="M30" s="5">
        <f t="shared" si="0"/>
        <v>-2.9358166041275835E-2</v>
      </c>
      <c r="N30" s="5">
        <f t="shared" si="0"/>
        <v>0</v>
      </c>
      <c r="O30" s="5">
        <f t="shared" si="0"/>
        <v>5.6940666041275789E-2</v>
      </c>
      <c r="P30" s="5">
        <f t="shared" si="0"/>
        <v>0.1926894981238283</v>
      </c>
      <c r="R30" s="18">
        <f>(V6-T6)/($F$3-$D$3)</f>
        <v>-1.2715759849906197E-4</v>
      </c>
      <c r="S30" s="3">
        <f>T6-(R30*$D$3)</f>
        <v>0.92572508911819895</v>
      </c>
      <c r="T30" s="5">
        <f t="shared" si="1"/>
        <v>0</v>
      </c>
      <c r="U30" s="5">
        <f t="shared" si="1"/>
        <v>-3.7956636960600365E-2</v>
      </c>
      <c r="V30" s="5">
        <f t="shared" si="1"/>
        <v>0</v>
      </c>
      <c r="W30" s="5">
        <f t="shared" si="1"/>
        <v>-1.2093363039399785E-2</v>
      </c>
      <c r="X30" s="5">
        <f t="shared" si="1"/>
        <v>-6.5275891181990064E-3</v>
      </c>
      <c r="Z30" s="18">
        <f>(AF6-AB6)/($H$3-$D$3)</f>
        <v>-1.2943737441393168E-4</v>
      </c>
      <c r="AA30" s="3">
        <f>AB6-(Z30*$D$3)</f>
        <v>0.78769951774949765</v>
      </c>
      <c r="AB30" s="5">
        <f t="shared" si="2"/>
        <v>0</v>
      </c>
      <c r="AC30" s="5">
        <f t="shared" si="2"/>
        <v>9.6469678499665146E-2</v>
      </c>
      <c r="AD30" s="5">
        <f t="shared" si="2"/>
        <v>0.10290475887474987</v>
      </c>
      <c r="AE30" s="5">
        <f t="shared" si="2"/>
        <v>0.14246733924983257</v>
      </c>
      <c r="AF30" s="5">
        <f t="shared" si="2"/>
        <v>0</v>
      </c>
      <c r="AH30" s="18">
        <f>(AN6-AJ6)/($H$3-$D$3)</f>
        <v>-1.519005358338913E-5</v>
      </c>
      <c r="AI30" s="3">
        <f>AJ6-(AH30*$D$3)</f>
        <v>0.82121230576021431</v>
      </c>
      <c r="AJ30" s="5">
        <f t="shared" si="3"/>
        <v>0</v>
      </c>
      <c r="AK30" s="5">
        <f t="shared" si="3"/>
        <v>-1.7508462826523741E-2</v>
      </c>
      <c r="AL30" s="5">
        <f t="shared" si="3"/>
        <v>-5.8682597119892765E-2</v>
      </c>
      <c r="AM30" s="5">
        <f t="shared" si="3"/>
        <v>-2.9031731413261763E-2</v>
      </c>
      <c r="AN30" s="5">
        <f t="shared" si="3"/>
        <v>0</v>
      </c>
      <c r="AP30" s="18">
        <f>(AT6-AR6)/($F$3-$D$3)</f>
        <v>-5.4441838649155725E-5</v>
      </c>
      <c r="AQ30" s="3">
        <f>AR6-(AP30*$D$3)</f>
        <v>0.52405583020637903</v>
      </c>
      <c r="AR30" s="5">
        <f t="shared" si="4"/>
        <v>0</v>
      </c>
      <c r="AS30" s="5">
        <f t="shared" si="4"/>
        <v>-2.8922223264540303E-2</v>
      </c>
      <c r="AT30" s="5">
        <f t="shared" si="4"/>
        <v>0</v>
      </c>
      <c r="AU30" s="5">
        <f t="shared" si="4"/>
        <v>0.11642722326454041</v>
      </c>
      <c r="AV30" s="5">
        <f t="shared" si="4"/>
        <v>0.12183666979362104</v>
      </c>
    </row>
    <row r="31" spans="2:128" x14ac:dyDescent="0.3">
      <c r="B31">
        <f>(F7-D7)/($F$3-$D$3)</f>
        <v>6.3414634146341353E-6</v>
      </c>
      <c r="C31" s="3">
        <f>D7-(B31*$D$3)</f>
        <v>0.89504189024390246</v>
      </c>
      <c r="D31" s="5">
        <f>($B$31*D$3+$C$31)-D7</f>
        <v>0</v>
      </c>
      <c r="E31" s="5">
        <f>($B$31*E$3+$C$31)-E7</f>
        <v>-1.0660365853657483E-3</v>
      </c>
      <c r="F31" s="5">
        <f>($B$31*F$3+$C$31)-F7</f>
        <v>0</v>
      </c>
      <c r="G31" s="5">
        <f>($B$31*G$3+$C$31)-G7</f>
        <v>2.2321036585366771E-2</v>
      </c>
      <c r="H31" s="5">
        <f>($B$31*H$3+$C$31)-H7</f>
        <v>7.6495609756097593E-2</v>
      </c>
      <c r="J31" s="18">
        <f>(N7-L7)/($F$3-$D$3)</f>
        <v>1.1914868667917446E-4</v>
      </c>
      <c r="K31" s="3">
        <f>L7-(J31*$D$3)</f>
        <v>0.54248952157598507</v>
      </c>
      <c r="L31" s="5">
        <f t="shared" si="0"/>
        <v>0</v>
      </c>
      <c r="M31" s="5">
        <f t="shared" si="0"/>
        <v>-6.703265947467163E-2</v>
      </c>
      <c r="N31" s="5">
        <f t="shared" si="0"/>
        <v>0</v>
      </c>
      <c r="O31" s="5">
        <f t="shared" si="0"/>
        <v>6.0367659474671709E-2</v>
      </c>
      <c r="P31" s="5">
        <f t="shared" si="0"/>
        <v>0.37171047842401594</v>
      </c>
      <c r="R31" s="18">
        <f>(V7-T7)/($F$3-$D$3)</f>
        <v>-3.5326688555347091E-4</v>
      </c>
      <c r="S31" s="3">
        <f>T7-(R31*$D$3)</f>
        <v>1.1053924202626642</v>
      </c>
      <c r="T31" s="5">
        <f t="shared" si="1"/>
        <v>0</v>
      </c>
      <c r="U31" s="5">
        <f t="shared" si="1"/>
        <v>-7.006693245778628E-3</v>
      </c>
      <c r="V31" s="5">
        <f t="shared" si="1"/>
        <v>0</v>
      </c>
      <c r="W31" s="5">
        <f t="shared" si="1"/>
        <v>-8.3695806754221391E-2</v>
      </c>
      <c r="X31" s="5">
        <f t="shared" si="1"/>
        <v>-0.44623492026266426</v>
      </c>
      <c r="Z31" s="18">
        <f>(AF7-AB7)/($H$3-$D$3)</f>
        <v>-1.4201942397856662E-4</v>
      </c>
      <c r="AA31" s="3">
        <f>AB7-(Z31*$D$3)</f>
        <v>0.83733208807769588</v>
      </c>
      <c r="AB31" s="5">
        <f t="shared" si="2"/>
        <v>0</v>
      </c>
      <c r="AC31" s="5">
        <f t="shared" si="2"/>
        <v>4.0294725385130681E-2</v>
      </c>
      <c r="AD31" s="5">
        <f t="shared" si="2"/>
        <v>0.21367479403884798</v>
      </c>
      <c r="AE31" s="5">
        <f t="shared" si="2"/>
        <v>0.25287986269256635</v>
      </c>
      <c r="AF31" s="5">
        <f t="shared" si="2"/>
        <v>0</v>
      </c>
      <c r="AH31" s="18">
        <f>(AN7-AJ7)/($H$3-$D$3)</f>
        <v>-1.1347203616878768E-4</v>
      </c>
      <c r="AI31" s="3">
        <f>AJ7-(AH31*$D$3)</f>
        <v>0.85775261888814469</v>
      </c>
      <c r="AJ31" s="5">
        <f t="shared" si="3"/>
        <v>0</v>
      </c>
      <c r="AK31" s="5">
        <f t="shared" si="3"/>
        <v>-4.3891587407903554E-2</v>
      </c>
      <c r="AL31" s="5">
        <f t="shared" si="3"/>
        <v>-4.6206190555927673E-2</v>
      </c>
      <c r="AM31" s="5">
        <f t="shared" si="3"/>
        <v>-5.7493293703951731E-2</v>
      </c>
      <c r="AN31" s="5">
        <f t="shared" si="3"/>
        <v>0</v>
      </c>
      <c r="AP31" s="18">
        <f>(AT7-AR7)/($F$3-$D$3)</f>
        <v>-9.5215759849906115E-6</v>
      </c>
      <c r="AQ31" s="3">
        <f>AR7-(AP31*$D$3)</f>
        <v>0.47302892589118101</v>
      </c>
      <c r="AR31" s="5">
        <f t="shared" si="4"/>
        <v>0</v>
      </c>
      <c r="AS31" s="5">
        <f t="shared" si="4"/>
        <v>-5.6726191369606938E-2</v>
      </c>
      <c r="AT31" s="5">
        <f t="shared" si="4"/>
        <v>0</v>
      </c>
      <c r="AU31" s="5">
        <f t="shared" si="4"/>
        <v>0.14393619136960506</v>
      </c>
      <c r="AV31" s="5">
        <f t="shared" si="4"/>
        <v>0.14999107410881707</v>
      </c>
    </row>
    <row r="32" spans="2:128" x14ac:dyDescent="0.3">
      <c r="B32">
        <f>(F8-D8)/($F$3-$D$3)</f>
        <v>-7.8011257035647292E-5</v>
      </c>
      <c r="C32" s="3">
        <f>D8-(B32*$D$3)</f>
        <v>0.74893661350844276</v>
      </c>
      <c r="D32" s="5">
        <f>($B$32*D$3+$C$32)-D8</f>
        <v>0</v>
      </c>
      <c r="E32" s="5">
        <f>($B$32*E$3+$C$32)-E8</f>
        <v>-2.9055295497185774E-2</v>
      </c>
      <c r="F32" s="5">
        <f>($B$32*F$3+$C$32)-F8</f>
        <v>0</v>
      </c>
      <c r="G32" s="5">
        <f>($B$32*G$3+$C$32)-G8</f>
        <v>4.3265295497185718E-2</v>
      </c>
      <c r="H32" s="5">
        <f>($B$32*H$3+$C$32)-H8</f>
        <v>-5.7716135084428521E-3</v>
      </c>
      <c r="J32" s="18">
        <f>(N8-L8)/($F$3-$D$3)</f>
        <v>4.9842870544090084E-5</v>
      </c>
      <c r="K32" s="3">
        <f>L8-(J32*$D$3)</f>
        <v>0.75186668855534711</v>
      </c>
      <c r="L32" s="5">
        <f t="shared" si="0"/>
        <v>0</v>
      </c>
      <c r="M32" s="5">
        <f t="shared" si="0"/>
        <v>-3.6111937148217588E-2</v>
      </c>
      <c r="N32" s="5">
        <f t="shared" si="0"/>
        <v>0</v>
      </c>
      <c r="O32" s="5">
        <f t="shared" si="0"/>
        <v>0.10921193714821775</v>
      </c>
      <c r="P32" s="5">
        <f t="shared" si="0"/>
        <v>0.26793831144465308</v>
      </c>
      <c r="R32" s="18">
        <f>(V8-T8)/($F$3-$D$3)</f>
        <v>-5.493433395872422E-5</v>
      </c>
      <c r="S32" s="3">
        <f>T8-(R32*$D$3)</f>
        <v>0.20965642120075051</v>
      </c>
      <c r="T32" s="5">
        <f t="shared" si="1"/>
        <v>0</v>
      </c>
      <c r="U32" s="5">
        <f t="shared" si="1"/>
        <v>1.912973733583484E-3</v>
      </c>
      <c r="V32" s="5">
        <f t="shared" si="1"/>
        <v>0</v>
      </c>
      <c r="W32" s="5">
        <f t="shared" si="1"/>
        <v>-3.3645473733583495E-2</v>
      </c>
      <c r="X32" s="5">
        <f t="shared" si="1"/>
        <v>-9.2348921200750486E-2</v>
      </c>
      <c r="Z32" s="18">
        <f>(AF8-AB8)/($H$3-$D$3)</f>
        <v>-1.3969691895512391E-4</v>
      </c>
      <c r="AA32" s="3">
        <f>AB8-(Z32*$D$3)</f>
        <v>0.88263866878767583</v>
      </c>
      <c r="AB32" s="5">
        <f t="shared" si="2"/>
        <v>0</v>
      </c>
      <c r="AC32" s="5">
        <f t="shared" si="2"/>
        <v>7.5156612525117295E-2</v>
      </c>
      <c r="AD32" s="5">
        <f t="shared" si="2"/>
        <v>0.20818808439383796</v>
      </c>
      <c r="AE32" s="5">
        <f t="shared" si="2"/>
        <v>0.17700455626255857</v>
      </c>
      <c r="AF32" s="5">
        <f t="shared" si="2"/>
        <v>0</v>
      </c>
      <c r="AH32" s="18">
        <f>(AN8-AJ8)/($H$3-$D$3)</f>
        <v>-2.5374246483590084E-5</v>
      </c>
      <c r="AI32" s="3">
        <f>AJ8-(AH32*$D$3)</f>
        <v>0.89760210649698591</v>
      </c>
      <c r="AJ32" s="5">
        <f t="shared" si="3"/>
        <v>0</v>
      </c>
      <c r="AK32" s="5">
        <f t="shared" si="3"/>
        <v>-2.8159429002009406E-2</v>
      </c>
      <c r="AL32" s="5">
        <f t="shared" si="3"/>
        <v>-4.9621446751507037E-2</v>
      </c>
      <c r="AM32" s="5">
        <f t="shared" si="3"/>
        <v>-5.1823464501004723E-2</v>
      </c>
      <c r="AN32" s="5">
        <f t="shared" si="3"/>
        <v>0</v>
      </c>
      <c r="AP32" s="18">
        <f>(AT8-AR8)/($F$3-$D$3)</f>
        <v>-1.4511022514071209E-4</v>
      </c>
      <c r="AQ32" s="3">
        <f>AR8-(AP32*$D$3)</f>
        <v>0.92934663227016712</v>
      </c>
      <c r="AR32" s="5">
        <f t="shared" si="4"/>
        <v>0</v>
      </c>
      <c r="AS32" s="5">
        <f t="shared" si="4"/>
        <v>-4.2926955909944331E-2</v>
      </c>
      <c r="AT32" s="5">
        <f t="shared" si="4"/>
        <v>0</v>
      </c>
      <c r="AU32" s="5">
        <f t="shared" si="4"/>
        <v>1.1094455909944179E-2</v>
      </c>
      <c r="AV32" s="5">
        <f t="shared" si="4"/>
        <v>-1.2151632270167301E-2</v>
      </c>
    </row>
    <row r="34" spans="2:143" x14ac:dyDescent="0.3">
      <c r="C34" t="s">
        <v>27</v>
      </c>
      <c r="D34" s="5">
        <f>D3-AVERAGEA($D$3:$H$3)</f>
        <v>-1236.8000000000002</v>
      </c>
      <c r="E34" s="5">
        <f>E3-AVERAGEA($D$3:$H$3)</f>
        <v>-810.80000000000018</v>
      </c>
      <c r="F34" s="5">
        <f>F3-AVERAGEA($D$3:$H$3)</f>
        <v>-170.80000000000018</v>
      </c>
      <c r="G34" s="5">
        <f>G3-AVERAGEA($D$3:$H$3)</f>
        <v>469.19999999999982</v>
      </c>
      <c r="H34" s="5">
        <f>H3-AVERAGEA($D$3:$H$3)</f>
        <v>1749.1999999999998</v>
      </c>
      <c r="K34" t="s">
        <v>27</v>
      </c>
      <c r="L34" s="5">
        <f>L3-AVERAGEA($D$3:$H$3)</f>
        <v>-1236.8000000000002</v>
      </c>
      <c r="M34" s="5">
        <f>M3-AVERAGEA($D$3:$H$3)</f>
        <v>-810.80000000000018</v>
      </c>
      <c r="N34" s="5">
        <f>N3-AVERAGEA($D$3:$H$3)</f>
        <v>-170.80000000000018</v>
      </c>
      <c r="O34" s="5">
        <f>O3-AVERAGEA($D$3:$H$3)</f>
        <v>469.19999999999982</v>
      </c>
      <c r="P34" s="5">
        <f>P3-AVERAGEA($D$3:$H$3)</f>
        <v>1749.1999999999998</v>
      </c>
      <c r="S34" t="s">
        <v>27</v>
      </c>
      <c r="T34" s="5">
        <f>T3-AVERAGEA($D$3:$H$3)</f>
        <v>-1236.8000000000002</v>
      </c>
      <c r="U34" s="5">
        <f>U3-AVERAGEA($D$3:$H$3)</f>
        <v>-810.80000000000018</v>
      </c>
      <c r="V34" s="5">
        <f>V3-AVERAGEA($D$3:$H$3)</f>
        <v>-170.80000000000018</v>
      </c>
      <c r="W34" s="5">
        <f>W3-AVERAGEA($D$3:$H$3)</f>
        <v>469.19999999999982</v>
      </c>
      <c r="X34" s="5">
        <f>X3-AVERAGEA($D$3:$H$3)</f>
        <v>1749.1999999999998</v>
      </c>
      <c r="AA34" t="s">
        <v>27</v>
      </c>
      <c r="AB34" s="5">
        <f>AB3-AVERAGEA($D$3:$H$3)</f>
        <v>-1236.8000000000002</v>
      </c>
      <c r="AC34" s="5">
        <f>AC3-AVERAGEA($D$3:$H$3)</f>
        <v>-810.80000000000018</v>
      </c>
      <c r="AD34" s="5">
        <f>AD3-AVERAGEA($D$3:$H$3)</f>
        <v>-170.80000000000018</v>
      </c>
      <c r="AE34" s="5">
        <f>AE3-AVERAGEA($D$3:$H$3)</f>
        <v>469.19999999999982</v>
      </c>
      <c r="AF34" s="5">
        <f>AF3-AVERAGEA($D$3:$H$3)</f>
        <v>1749.1999999999998</v>
      </c>
      <c r="AI34" t="s">
        <v>27</v>
      </c>
      <c r="AJ34" s="5">
        <f>AJ3-AVERAGEA($D$3:$H$3)</f>
        <v>-1236.8000000000002</v>
      </c>
      <c r="AK34" s="5">
        <f>AK3-AVERAGEA($D$3:$H$3)</f>
        <v>-810.80000000000018</v>
      </c>
      <c r="AL34" s="5">
        <f>AL3-AVERAGEA($D$3:$H$3)</f>
        <v>-170.80000000000018</v>
      </c>
      <c r="AM34" s="5">
        <f>AM3-AVERAGEA($D$3:$H$3)</f>
        <v>469.19999999999982</v>
      </c>
      <c r="AN34" s="5">
        <f>AN3-AVERAGEA($D$3:$H$3)</f>
        <v>1749.1999999999998</v>
      </c>
      <c r="AQ34" t="s">
        <v>27</v>
      </c>
      <c r="AR34" s="5">
        <f>AR3-AVERAGEA($D$3:$H$3)</f>
        <v>-1236.8000000000002</v>
      </c>
      <c r="AS34" s="5">
        <f>AS3-AVERAGEA($D$3:$H$3)</f>
        <v>-810.80000000000018</v>
      </c>
      <c r="AT34" s="5">
        <f>AT3-AVERAGEA($D$3:$H$3)</f>
        <v>-170.80000000000018</v>
      </c>
      <c r="AU34" s="5">
        <f>AU3-AVERAGEA($D$3:$H$3)</f>
        <v>469.19999999999982</v>
      </c>
      <c r="AV34" s="5">
        <f>AV3-AVERAGEA($D$3:$H$3)</f>
        <v>1749.1999999999998</v>
      </c>
      <c r="AY34" t="s">
        <v>27</v>
      </c>
      <c r="AZ34" s="5">
        <f>AZ3-AVERAGEA($D$3:$H$3)</f>
        <v>-1236.8000000000002</v>
      </c>
      <c r="BA34" s="5">
        <f>BA3-AVERAGEA($D$3:$H$3)</f>
        <v>-810.80000000000018</v>
      </c>
      <c r="BB34" s="5">
        <f>BB3-AVERAGEA($D$3:$H$3)</f>
        <v>-170.80000000000018</v>
      </c>
      <c r="BC34" s="5">
        <f>BC3-AVERAGEA($D$3:$H$3)</f>
        <v>469.19999999999982</v>
      </c>
      <c r="BD34" s="5">
        <f>BD3-AVERAGEA($D$3:$H$3)</f>
        <v>1749.1999999999998</v>
      </c>
      <c r="BG34" t="s">
        <v>27</v>
      </c>
      <c r="BH34" s="5">
        <f>BH3-AVERAGEA($D$3:$H$3)</f>
        <v>-1236.8000000000002</v>
      </c>
      <c r="BI34" s="5">
        <f>BI3-AVERAGEA($D$3:$H$3)</f>
        <v>-810.80000000000018</v>
      </c>
      <c r="BJ34" s="5">
        <f>BJ3-AVERAGEA($D$3:$H$3)</f>
        <v>-170.80000000000018</v>
      </c>
      <c r="BK34" s="5">
        <f>BK3-AVERAGEA($D$3:$H$3)</f>
        <v>469.19999999999982</v>
      </c>
      <c r="BL34" s="5">
        <f>BL3-AVERAGEA($D$3:$H$3)</f>
        <v>1749.1999999999998</v>
      </c>
      <c r="BO34" t="s">
        <v>27</v>
      </c>
      <c r="BP34" s="5">
        <f>BP3-AVERAGEA($D$3:$H$3)</f>
        <v>-1236.8000000000002</v>
      </c>
      <c r="BQ34" s="5">
        <f>BQ3-AVERAGEA($D$3:$H$3)</f>
        <v>-810.80000000000018</v>
      </c>
      <c r="BR34" s="5">
        <f>BR3-AVERAGEA($D$3:$H$3)</f>
        <v>-170.80000000000018</v>
      </c>
      <c r="BS34" s="5">
        <f>BS3-AVERAGEA($D$3:$H$3)</f>
        <v>469.19999999999982</v>
      </c>
      <c r="BT34" s="5">
        <f>BT3-AVERAGEA($D$3:$H$3)</f>
        <v>1749.1999999999998</v>
      </c>
      <c r="BW34" t="s">
        <v>27</v>
      </c>
      <c r="BX34" s="5">
        <f>BX3-AVERAGEA($D$3:$H$3)</f>
        <v>-1236.8000000000002</v>
      </c>
      <c r="BY34" s="5">
        <f>BY3-AVERAGEA($D$3:$H$3)</f>
        <v>-810.80000000000018</v>
      </c>
      <c r="BZ34" s="5">
        <f>BZ3-AVERAGEA($D$3:$H$3)</f>
        <v>-170.80000000000018</v>
      </c>
      <c r="CA34" s="5">
        <f>CA3-AVERAGEA($D$3:$H$3)</f>
        <v>469.19999999999982</v>
      </c>
      <c r="CB34" s="5">
        <f>CB3-AVERAGEA($D$3:$H$3)</f>
        <v>1749.1999999999998</v>
      </c>
      <c r="CE34" t="s">
        <v>27</v>
      </c>
      <c r="CF34" s="5">
        <f>CF3-AVERAGEA($D$3:$H$3)</f>
        <v>-1236.8000000000002</v>
      </c>
      <c r="CG34" s="5">
        <f>CG3-AVERAGEA($D$3:$H$3)</f>
        <v>-810.80000000000018</v>
      </c>
      <c r="CH34" s="5">
        <f>CH3-AVERAGEA($D$3:$H$3)</f>
        <v>-170.80000000000018</v>
      </c>
      <c r="CI34" s="5">
        <f>CI3-AVERAGEA($D$3:$H$3)</f>
        <v>469.19999999999982</v>
      </c>
      <c r="CJ34" s="5">
        <f>CJ3-AVERAGEA($D$3:$H$3)</f>
        <v>1749.1999999999998</v>
      </c>
      <c r="CM34" t="s">
        <v>27</v>
      </c>
      <c r="CN34" s="5">
        <f>CN3-AVERAGEA($D$3:$H$3)</f>
        <v>-1236.8000000000002</v>
      </c>
      <c r="CO34" s="5">
        <f>CO3-AVERAGEA($D$3:$H$3)</f>
        <v>-810.80000000000018</v>
      </c>
      <c r="CP34" s="5">
        <f>CP3-AVERAGEA($D$3:$H$3)</f>
        <v>-170.80000000000018</v>
      </c>
      <c r="CQ34" s="5">
        <f>CQ3-AVERAGEA($D$3:$H$3)</f>
        <v>469.19999999999982</v>
      </c>
      <c r="CR34" s="5">
        <f>CR3-AVERAGEA($D$3:$H$3)</f>
        <v>1749.1999999999998</v>
      </c>
      <c r="CU34" t="s">
        <v>27</v>
      </c>
      <c r="CV34" s="5">
        <f>CV3-AVERAGEA($D$3:$H$3)</f>
        <v>-1236.8000000000002</v>
      </c>
      <c r="CW34" s="5">
        <f>CW3-AVERAGEA($D$3:$H$3)</f>
        <v>-810.80000000000018</v>
      </c>
      <c r="CX34" s="5">
        <f>CX3-AVERAGEA($D$3:$H$3)</f>
        <v>-170.80000000000018</v>
      </c>
      <c r="CY34" s="5">
        <f>CY3-AVERAGEA($D$3:$H$3)</f>
        <v>469.19999999999982</v>
      </c>
      <c r="CZ34" s="5">
        <f>CZ3-AVERAGEA($D$3:$H$3)</f>
        <v>1749.1999999999998</v>
      </c>
      <c r="DC34" t="s">
        <v>27</v>
      </c>
      <c r="DD34" s="5">
        <f>DD3-AVERAGEA($D$3:$H$3)</f>
        <v>-1236.8000000000002</v>
      </c>
      <c r="DE34" s="5">
        <f>DE3-AVERAGEA($D$3:$H$3)</f>
        <v>-810.80000000000018</v>
      </c>
      <c r="DF34" s="5">
        <f>DF3-AVERAGEA($D$3:$H$3)</f>
        <v>-170.80000000000018</v>
      </c>
      <c r="DG34" s="5">
        <f>DG3-AVERAGEA($D$3:$H$3)</f>
        <v>469.19999999999982</v>
      </c>
      <c r="DH34" s="5">
        <f>DH3-AVERAGEA($D$3:$H$3)</f>
        <v>1749.1999999999998</v>
      </c>
      <c r="DK34" t="s">
        <v>27</v>
      </c>
      <c r="DL34" s="5">
        <f>DL3-AVERAGEA($D$3:$H$3)</f>
        <v>-1236.8000000000002</v>
      </c>
      <c r="DM34" s="5">
        <f>DM3-AVERAGEA($D$3:$H$3)</f>
        <v>-810.80000000000018</v>
      </c>
      <c r="DN34" s="5">
        <f>DN3-AVERAGEA($D$3:$H$3)</f>
        <v>-170.80000000000018</v>
      </c>
      <c r="DO34" s="5">
        <f>DO3-AVERAGEA($D$3:$H$3)</f>
        <v>469.19999999999982</v>
      </c>
      <c r="DP34" s="5">
        <f>DP3-AVERAGEA($D$3:$H$3)</f>
        <v>1749.1999999999998</v>
      </c>
      <c r="DS34" t="s">
        <v>27</v>
      </c>
      <c r="DT34" s="5">
        <f>DT3-AVERAGEA($D$3:$H$3)</f>
        <v>-1236.8000000000002</v>
      </c>
      <c r="DU34" s="5">
        <f>DU3-AVERAGEA($D$3:$H$3)</f>
        <v>-810.80000000000018</v>
      </c>
      <c r="DV34" s="5">
        <f>DV3-AVERAGEA($D$3:$H$3)</f>
        <v>-170.80000000000018</v>
      </c>
      <c r="DW34" s="5">
        <f>DW3-AVERAGEA($D$3:$H$3)</f>
        <v>469.19999999999982</v>
      </c>
      <c r="DX34" s="5">
        <f>DX3-AVERAGEA($D$3:$H$3)</f>
        <v>1749.1999999999998</v>
      </c>
      <c r="EA34" s="5"/>
      <c r="EB34" s="5"/>
      <c r="EC34" s="5"/>
      <c r="ED34" s="5"/>
      <c r="EE34" s="5"/>
      <c r="EI34" s="5"/>
      <c r="EJ34" s="5"/>
      <c r="EK34" s="5"/>
      <c r="EL34" s="5"/>
      <c r="EM34" s="5"/>
    </row>
    <row r="35" spans="2:143" x14ac:dyDescent="0.3">
      <c r="C35" t="s">
        <v>29</v>
      </c>
      <c r="D35" s="5">
        <f>D34^2</f>
        <v>1529674.2400000005</v>
      </c>
      <c r="E35" s="5">
        <f t="shared" ref="E35:H35" si="5">E34^2</f>
        <v>657396.64000000025</v>
      </c>
      <c r="F35" s="5">
        <f t="shared" si="5"/>
        <v>29172.640000000061</v>
      </c>
      <c r="G35" s="5">
        <f t="shared" si="5"/>
        <v>220148.63999999984</v>
      </c>
      <c r="H35" s="5">
        <f t="shared" si="5"/>
        <v>3059700.6399999992</v>
      </c>
      <c r="K35" t="s">
        <v>29</v>
      </c>
      <c r="L35" s="5">
        <f>L34^2</f>
        <v>1529674.2400000005</v>
      </c>
      <c r="M35" s="5">
        <f t="shared" ref="M35" si="6">M34^2</f>
        <v>657396.64000000025</v>
      </c>
      <c r="N35" s="5">
        <f t="shared" ref="N35" si="7">N34^2</f>
        <v>29172.640000000061</v>
      </c>
      <c r="O35" s="5">
        <f t="shared" ref="O35" si="8">O34^2</f>
        <v>220148.63999999984</v>
      </c>
      <c r="P35" s="5">
        <f>P34^2</f>
        <v>3059700.6399999992</v>
      </c>
      <c r="S35" t="s">
        <v>29</v>
      </c>
      <c r="T35" s="5">
        <f>T34^2</f>
        <v>1529674.2400000005</v>
      </c>
      <c r="U35" s="5">
        <f t="shared" ref="U35" si="9">U34^2</f>
        <v>657396.64000000025</v>
      </c>
      <c r="V35" s="5">
        <f t="shared" ref="V35" si="10">V34^2</f>
        <v>29172.640000000061</v>
      </c>
      <c r="W35" s="5">
        <f t="shared" ref="W35" si="11">W34^2</f>
        <v>220148.63999999984</v>
      </c>
      <c r="X35" s="5">
        <f>X34^2</f>
        <v>3059700.6399999992</v>
      </c>
      <c r="AA35" t="s">
        <v>29</v>
      </c>
      <c r="AB35" s="5">
        <f>AB34^2</f>
        <v>1529674.2400000005</v>
      </c>
      <c r="AC35" s="5">
        <f t="shared" ref="AC35" si="12">AC34^2</f>
        <v>657396.64000000025</v>
      </c>
      <c r="AD35" s="5">
        <f t="shared" ref="AD35" si="13">AD34^2</f>
        <v>29172.640000000061</v>
      </c>
      <c r="AE35" s="5">
        <f t="shared" ref="AE35" si="14">AE34^2</f>
        <v>220148.63999999984</v>
      </c>
      <c r="AF35" s="5">
        <f>AF34^2</f>
        <v>3059700.6399999992</v>
      </c>
      <c r="AI35" t="s">
        <v>29</v>
      </c>
      <c r="AJ35" s="5">
        <f>AJ34^2</f>
        <v>1529674.2400000005</v>
      </c>
      <c r="AK35" s="5">
        <f t="shared" ref="AK35" si="15">AK34^2</f>
        <v>657396.64000000025</v>
      </c>
      <c r="AL35" s="5">
        <f t="shared" ref="AL35" si="16">AL34^2</f>
        <v>29172.640000000061</v>
      </c>
      <c r="AM35" s="5">
        <f t="shared" ref="AM35" si="17">AM34^2</f>
        <v>220148.63999999984</v>
      </c>
      <c r="AN35" s="5">
        <f>AN34^2</f>
        <v>3059700.6399999992</v>
      </c>
      <c r="AQ35" t="s">
        <v>29</v>
      </c>
      <c r="AR35" s="5">
        <f>AR34^2</f>
        <v>1529674.2400000005</v>
      </c>
      <c r="AS35" s="5">
        <f t="shared" ref="AS35" si="18">AS34^2</f>
        <v>657396.64000000025</v>
      </c>
      <c r="AT35" s="5">
        <f t="shared" ref="AT35" si="19">AT34^2</f>
        <v>29172.640000000061</v>
      </c>
      <c r="AU35" s="5">
        <f t="shared" ref="AU35" si="20">AU34^2</f>
        <v>220148.63999999984</v>
      </c>
      <c r="AV35" s="5">
        <f>AV34^2</f>
        <v>3059700.6399999992</v>
      </c>
      <c r="AY35" t="s">
        <v>29</v>
      </c>
      <c r="AZ35" s="5">
        <f>AZ34^2</f>
        <v>1529674.2400000005</v>
      </c>
      <c r="BA35" s="5">
        <f t="shared" ref="BA35" si="21">BA34^2</f>
        <v>657396.64000000025</v>
      </c>
      <c r="BB35" s="5">
        <f t="shared" ref="BB35" si="22">BB34^2</f>
        <v>29172.640000000061</v>
      </c>
      <c r="BC35" s="5">
        <f t="shared" ref="BC35" si="23">BC34^2</f>
        <v>220148.63999999984</v>
      </c>
      <c r="BD35" s="5">
        <f t="shared" ref="BD35" si="24">BD34^2</f>
        <v>3059700.6399999992</v>
      </c>
      <c r="BG35" t="s">
        <v>29</v>
      </c>
      <c r="BH35" s="5">
        <f>BH34^2</f>
        <v>1529674.2400000005</v>
      </c>
      <c r="BI35" s="5">
        <f t="shared" ref="BI35" si="25">BI34^2</f>
        <v>657396.64000000025</v>
      </c>
      <c r="BJ35" s="5">
        <f t="shared" ref="BJ35" si="26">BJ34^2</f>
        <v>29172.640000000061</v>
      </c>
      <c r="BK35" s="5">
        <f t="shared" ref="BK35" si="27">BK34^2</f>
        <v>220148.63999999984</v>
      </c>
      <c r="BL35" s="5">
        <f>BL34^2</f>
        <v>3059700.6399999992</v>
      </c>
      <c r="BO35" t="s">
        <v>29</v>
      </c>
      <c r="BP35" s="5">
        <f>BP34^2</f>
        <v>1529674.2400000005</v>
      </c>
      <c r="BQ35" s="5">
        <f t="shared" ref="BQ35" si="28">BQ34^2</f>
        <v>657396.64000000025</v>
      </c>
      <c r="BR35" s="5">
        <f t="shared" ref="BR35" si="29">BR34^2</f>
        <v>29172.640000000061</v>
      </c>
      <c r="BS35" s="5">
        <f t="shared" ref="BS35" si="30">BS34^2</f>
        <v>220148.63999999984</v>
      </c>
      <c r="BT35" s="5">
        <f>BT34^2</f>
        <v>3059700.6399999992</v>
      </c>
      <c r="BW35" t="s">
        <v>29</v>
      </c>
      <c r="BX35" s="5">
        <f>BX34^2</f>
        <v>1529674.2400000005</v>
      </c>
      <c r="BY35" s="5">
        <f t="shared" ref="BY35" si="31">BY34^2</f>
        <v>657396.64000000025</v>
      </c>
      <c r="BZ35" s="5">
        <f t="shared" ref="BZ35" si="32">BZ34^2</f>
        <v>29172.640000000061</v>
      </c>
      <c r="CA35" s="5">
        <f t="shared" ref="CA35" si="33">CA34^2</f>
        <v>220148.63999999984</v>
      </c>
      <c r="CB35" s="5">
        <f>CB34^2</f>
        <v>3059700.6399999992</v>
      </c>
      <c r="CE35" t="s">
        <v>29</v>
      </c>
      <c r="CF35" s="5">
        <f>CF34^2</f>
        <v>1529674.2400000005</v>
      </c>
      <c r="CG35" s="5">
        <f t="shared" ref="CG35" si="34">CG34^2</f>
        <v>657396.64000000025</v>
      </c>
      <c r="CH35" s="5">
        <f t="shared" ref="CH35" si="35">CH34^2</f>
        <v>29172.640000000061</v>
      </c>
      <c r="CI35" s="5">
        <f t="shared" ref="CI35" si="36">CI34^2</f>
        <v>220148.63999999984</v>
      </c>
      <c r="CJ35" s="5">
        <f>CJ34^2</f>
        <v>3059700.6399999992</v>
      </c>
      <c r="CM35" t="s">
        <v>29</v>
      </c>
      <c r="CN35" s="5">
        <f>CN34^2</f>
        <v>1529674.2400000005</v>
      </c>
      <c r="CO35" s="5">
        <f t="shared" ref="CO35" si="37">CO34^2</f>
        <v>657396.64000000025</v>
      </c>
      <c r="CP35" s="5">
        <f t="shared" ref="CP35" si="38">CP34^2</f>
        <v>29172.640000000061</v>
      </c>
      <c r="CQ35" s="5">
        <f t="shared" ref="CQ35" si="39">CQ34^2</f>
        <v>220148.63999999984</v>
      </c>
      <c r="CR35" s="5">
        <f>CR34^2</f>
        <v>3059700.6399999992</v>
      </c>
      <c r="CU35" t="s">
        <v>29</v>
      </c>
      <c r="CV35" s="5">
        <f>CV34^2</f>
        <v>1529674.2400000005</v>
      </c>
      <c r="CW35" s="5">
        <f t="shared" ref="CW35" si="40">CW34^2</f>
        <v>657396.64000000025</v>
      </c>
      <c r="CX35" s="5">
        <f t="shared" ref="CX35" si="41">CX34^2</f>
        <v>29172.640000000061</v>
      </c>
      <c r="CY35" s="5">
        <f t="shared" ref="CY35" si="42">CY34^2</f>
        <v>220148.63999999984</v>
      </c>
      <c r="CZ35" s="5">
        <f t="shared" ref="CZ35" si="43">CZ34^2</f>
        <v>3059700.6399999992</v>
      </c>
      <c r="DC35" t="s">
        <v>29</v>
      </c>
      <c r="DD35" s="5">
        <f>DD34^2</f>
        <v>1529674.2400000005</v>
      </c>
      <c r="DE35" s="5">
        <f t="shared" ref="DE35" si="44">DE34^2</f>
        <v>657396.64000000025</v>
      </c>
      <c r="DF35" s="5">
        <f t="shared" ref="DF35" si="45">DF34^2</f>
        <v>29172.640000000061</v>
      </c>
      <c r="DG35" s="5">
        <f t="shared" ref="DG35" si="46">DG34^2</f>
        <v>220148.63999999984</v>
      </c>
      <c r="DH35" s="5">
        <f>DH34^2</f>
        <v>3059700.6399999992</v>
      </c>
      <c r="DK35" t="s">
        <v>29</v>
      </c>
      <c r="DL35" s="5">
        <f>DL34^2</f>
        <v>1529674.2400000005</v>
      </c>
      <c r="DM35" s="5">
        <f t="shared" ref="DM35" si="47">DM34^2</f>
        <v>657396.64000000025</v>
      </c>
      <c r="DN35" s="5">
        <f t="shared" ref="DN35" si="48">DN34^2</f>
        <v>29172.640000000061</v>
      </c>
      <c r="DO35" s="5">
        <f t="shared" ref="DO35" si="49">DO34^2</f>
        <v>220148.63999999984</v>
      </c>
      <c r="DP35" s="5">
        <f>DP34^2</f>
        <v>3059700.6399999992</v>
      </c>
      <c r="DS35" t="s">
        <v>29</v>
      </c>
      <c r="DT35" s="5">
        <f>DT34^2</f>
        <v>1529674.2400000005</v>
      </c>
      <c r="DU35" s="5">
        <f t="shared" ref="DU35" si="50">DU34^2</f>
        <v>657396.64000000025</v>
      </c>
      <c r="DV35" s="5">
        <f t="shared" ref="DV35" si="51">DV34^2</f>
        <v>29172.640000000061</v>
      </c>
      <c r="DW35" s="5">
        <f t="shared" ref="DW35" si="52">DW34^2</f>
        <v>220148.63999999984</v>
      </c>
      <c r="DX35" s="5">
        <f>DX34^2</f>
        <v>3059700.6399999992</v>
      </c>
      <c r="EA35" s="5"/>
      <c r="EB35" s="5"/>
      <c r="EC35" s="5"/>
      <c r="ED35" s="5"/>
      <c r="EE35" s="5"/>
      <c r="EI35" s="5"/>
      <c r="EJ35" s="5"/>
      <c r="EK35" s="5"/>
      <c r="EL35" s="5"/>
      <c r="EM35" s="5"/>
    </row>
    <row r="36" spans="2:143" x14ac:dyDescent="0.3">
      <c r="B36" s="7">
        <v>1</v>
      </c>
      <c r="C36" t="s">
        <v>28</v>
      </c>
      <c r="D36" s="5">
        <f>D4-AVERAGEA(D4:H4)</f>
        <v>4.3918000000000124E-2</v>
      </c>
      <c r="E36" s="5">
        <f>E4-AVERAGEA(D4:H4)</f>
        <v>6.6383000000000192E-2</v>
      </c>
      <c r="F36" s="5">
        <f>F4-AVERAGEA(D4:H4)</f>
        <v>6.645050000000019E-2</v>
      </c>
      <c r="G36" s="5">
        <f>G4-AVERAGEA(D4:H4)</f>
        <v>3.0050499999999203E-2</v>
      </c>
      <c r="H36" s="5">
        <f>H4-AVERAGEA(D4:H4)</f>
        <v>-0.20680199999999982</v>
      </c>
      <c r="J36" s="21">
        <v>1</v>
      </c>
      <c r="K36" t="s">
        <v>28</v>
      </c>
      <c r="L36" s="5">
        <f>L4-AVERAGEA(L4:P4)</f>
        <v>9.6152000000000015E-2</v>
      </c>
      <c r="M36" s="5">
        <f>M4-AVERAGEA(L4:P4)</f>
        <v>9.9419499999999994E-2</v>
      </c>
      <c r="N36" s="5">
        <f>N4-AVERAGEA(L4:P4)</f>
        <v>6.1189500000000008E-2</v>
      </c>
      <c r="O36" s="5">
        <f>O4-AVERAGEA(L4:P4)</f>
        <v>-8.0980500000000011E-2</v>
      </c>
      <c r="P36" s="5">
        <f>P4-AVERAGEA(L4:P4)</f>
        <v>-0.17578050000000001</v>
      </c>
      <c r="R36" s="21">
        <v>1</v>
      </c>
      <c r="S36" t="s">
        <v>28</v>
      </c>
      <c r="T36" s="5">
        <f>T4-AVERAGEA(T4:X4)</f>
        <v>0.13342799999999999</v>
      </c>
      <c r="U36" s="5">
        <f>U4-AVERAGEA(T4:X4)</f>
        <v>0.10272049999999999</v>
      </c>
      <c r="V36" s="5">
        <f>V4-AVERAGEA(T4:X4)</f>
        <v>-1.8721999999999961E-2</v>
      </c>
      <c r="W36" s="5">
        <f>W4-AVERAGEA(T4:X4)</f>
        <v>-6.954699999999997E-2</v>
      </c>
      <c r="X36" s="5">
        <f>X4-AVERAGEA(T4:X4)</f>
        <v>-0.1478795</v>
      </c>
      <c r="Z36" s="21">
        <v>1</v>
      </c>
      <c r="AA36" t="s">
        <v>28</v>
      </c>
      <c r="AB36" s="5">
        <f>AB4-AVERAGEA(AB4:AF4)</f>
        <v>0.14210849999999997</v>
      </c>
      <c r="AC36" s="5">
        <f>AC4-AVERAGEA(AB4:AF4)</f>
        <v>0.13780599999999998</v>
      </c>
      <c r="AD36" s="5">
        <f>AD4-AVERAGEA(AB4:AF4)</f>
        <v>5.9363500000000013E-2</v>
      </c>
      <c r="AE36" s="5">
        <f>AE4-AVERAGEA(AB4:AF4)</f>
        <v>-0.211314</v>
      </c>
      <c r="AF36" s="5">
        <f>AF4-AVERAGEA(AB4:AF4)</f>
        <v>-0.12796399999999997</v>
      </c>
      <c r="AH36" s="21">
        <v>1</v>
      </c>
      <c r="AI36" t="s">
        <v>28</v>
      </c>
      <c r="AJ36" s="5">
        <f>AJ4-AVERAGEA(AJ4:AN4)</f>
        <v>-1.2068000000000079E-2</v>
      </c>
      <c r="AK36" s="5">
        <f>AK4-AVERAGEA(AJ4:AN4)</f>
        <v>1.2089499999999975E-2</v>
      </c>
      <c r="AL36" s="5">
        <f>AL4-AVERAGEA(AJ4:AN4)</f>
        <v>1.1564499999999978E-2</v>
      </c>
      <c r="AM36" s="5">
        <f>AM4-AVERAGEA(AJ4:AN4)</f>
        <v>6.0694999999999499E-3</v>
      </c>
      <c r="AN36" s="5">
        <f>AN4-AVERAGEA(AJ4:AN4)</f>
        <v>-1.7655500000000046E-2</v>
      </c>
      <c r="AP36" s="21">
        <v>1</v>
      </c>
      <c r="AQ36" t="s">
        <v>28</v>
      </c>
      <c r="AR36" s="5">
        <f>AR4-AVERAGEA(AR4:AV4)</f>
        <v>0.13983599999999996</v>
      </c>
      <c r="AS36" s="5">
        <f>AS4-AVERAGEA(AR4:AV4)</f>
        <v>0.11248599999999997</v>
      </c>
      <c r="AT36" s="5">
        <f>AT4-AVERAGEA(AR4:AV4)</f>
        <v>3.5645999999999955E-2</v>
      </c>
      <c r="AU36" s="5">
        <f>AU4-AVERAGEA(AR4:AV4)</f>
        <v>-8.5406500000000052E-2</v>
      </c>
      <c r="AV36" s="5">
        <f>AV4-AVERAGEA(AR4:AV4)</f>
        <v>-0.20256150000000006</v>
      </c>
      <c r="AX36" s="21">
        <v>1</v>
      </c>
      <c r="AY36" t="s">
        <v>28</v>
      </c>
      <c r="AZ36" s="5">
        <f>AZ4-AVERAGEA(AZ4:BD4)</f>
        <v>0.10976600000000014</v>
      </c>
      <c r="BA36" s="5">
        <f>BA4-AVERAGEA(AZ4:BD4)</f>
        <v>0.14103350000000014</v>
      </c>
      <c r="BB36" s="5">
        <f>BB4-AVERAGEA(AZ4:BD4)</f>
        <v>2.3861000000000132E-2</v>
      </c>
      <c r="BC36" s="5">
        <f>BC4-AVERAGEA(AZ4:BD4)</f>
        <v>-5.4958999999999869E-2</v>
      </c>
      <c r="BD36" s="5">
        <f>BD4-AVERAGEA(AZ4:BD4)</f>
        <v>-0.21970150000000083</v>
      </c>
      <c r="BF36" s="21">
        <v>1</v>
      </c>
      <c r="BG36" t="s">
        <v>28</v>
      </c>
      <c r="BH36" s="5">
        <f>BH4-AVERAGEA(BH4:BL4)</f>
        <v>-5.9045000000000902E-3</v>
      </c>
      <c r="BI36" s="5">
        <f>BI4-AVERAGEA(BH4:BL4)</f>
        <v>6.8340499999999915E-2</v>
      </c>
      <c r="BJ36" s="5">
        <f>BJ4-AVERAGEA(BH4:BL4)</f>
        <v>-1.0084500000000052E-2</v>
      </c>
      <c r="BK36" s="5">
        <f>BK4-AVERAGEA(BH4:BL4)</f>
        <v>-4.8289500000000096E-2</v>
      </c>
      <c r="BL36" s="5">
        <f>BL4-AVERAGEA(BH4:BL4)</f>
        <v>-4.0620000000001211E-3</v>
      </c>
      <c r="BN36" s="21">
        <v>1</v>
      </c>
      <c r="BO36" t="s">
        <v>28</v>
      </c>
      <c r="BP36" s="5">
        <f>BP4-AVERAGEA(BP4:BT4)</f>
        <v>7.7925499999999981E-2</v>
      </c>
      <c r="BQ36" s="5">
        <f>BQ4-AVERAGEA(BP4:BT4)</f>
        <v>8.7700499999999959E-2</v>
      </c>
      <c r="BR36" s="5">
        <f>BR4-AVERAGEA(BP4:BT4)</f>
        <v>1.0370499999999949E-2</v>
      </c>
      <c r="BS36" s="5">
        <f>BS4-AVERAGEA(BP4:BT4)</f>
        <v>-6.6336999999999979E-2</v>
      </c>
      <c r="BT36" s="5">
        <f>BT4-AVERAGEA(BP4:BT4)</f>
        <v>-0.10965950000000002</v>
      </c>
      <c r="BV36" s="21">
        <v>1</v>
      </c>
      <c r="BW36" t="s">
        <v>28</v>
      </c>
      <c r="BX36" s="5">
        <f>BX4-AVERAGEA(BX4:CB4)</f>
        <v>0.16211400000000004</v>
      </c>
      <c r="BY36" s="5">
        <f>BY4-AVERAGEA(BX4:CB4)</f>
        <v>0.12234899999999999</v>
      </c>
      <c r="BZ36" s="5">
        <f>BZ4-AVERAGEA(BX4:CB4)</f>
        <v>2.1656500000000023E-2</v>
      </c>
      <c r="CA36" s="5">
        <f>CA4-AVERAGEA(BX4:CB4)</f>
        <v>-0.10364599999999996</v>
      </c>
      <c r="CB36" s="5">
        <f>CB4-AVERAGEA(BX4:CB4)</f>
        <v>-0.20247349999999997</v>
      </c>
      <c r="CD36" s="21">
        <v>1</v>
      </c>
      <c r="CE36" t="s">
        <v>28</v>
      </c>
      <c r="CF36" s="5">
        <f>CF4-AVERAGEA(CF4:CJ4)</f>
        <v>9.7205000000001318E-3</v>
      </c>
      <c r="CG36" s="5">
        <f>CG4-AVERAGEA(CF4:CJ4)</f>
        <v>6.0988000000000153E-2</v>
      </c>
      <c r="CH36" s="5">
        <f>CH4-AVERAGEA(CF4:CJ4)</f>
        <v>6.0767999999999156E-2</v>
      </c>
      <c r="CI36" s="5">
        <f>CI4-AVERAGEA(CF4:CJ4)</f>
        <v>-8.2269999999998733E-3</v>
      </c>
      <c r="CJ36" s="5">
        <f>CJ4-AVERAGEA(CF4:CJ4)</f>
        <v>-0.1232494999999999</v>
      </c>
      <c r="CL36" s="21">
        <v>1</v>
      </c>
      <c r="CM36" t="s">
        <v>28</v>
      </c>
      <c r="CN36" s="5">
        <f>CN4-AVERAGEA(CN4:CR4)</f>
        <v>6.6894500000000245E-2</v>
      </c>
      <c r="CO36" s="5">
        <f>CO4-AVERAGEA(CN4:CR4)</f>
        <v>-3.8404999999998024E-3</v>
      </c>
      <c r="CP36" s="5">
        <f>CP4-AVERAGEA(CN4:CR4)</f>
        <v>-6.7052999999999807E-2</v>
      </c>
      <c r="CQ36" s="5">
        <f>CQ4-AVERAGEA(CN4:CR4)</f>
        <v>-3.5240500000000785E-2</v>
      </c>
      <c r="CR36" s="5">
        <f>CR4-AVERAGEA(CN4:CR4)</f>
        <v>3.9239500000000149E-2</v>
      </c>
      <c r="CT36" s="21">
        <v>1</v>
      </c>
      <c r="CU36" t="s">
        <v>28</v>
      </c>
      <c r="CV36" s="5">
        <f>CV4-AVERAGEA(CV4:CZ4)</f>
        <v>0.18175499999999989</v>
      </c>
      <c r="CW36" s="5">
        <f>CW4-AVERAGEA(CV4:CZ4)</f>
        <v>0.15857749999999993</v>
      </c>
      <c r="CX36" s="5">
        <f>CX4-AVERAGEA(CV4:CZ4)</f>
        <v>1.9709999999999894E-2</v>
      </c>
      <c r="CY36" s="5">
        <f>CY4-AVERAGEA(CV4:CZ4)</f>
        <v>-0.14802250000000011</v>
      </c>
      <c r="CZ36" s="5">
        <f>CZ4-AVERAGEA(CV4:CZ4)</f>
        <v>-0.2120200000000001</v>
      </c>
      <c r="DB36" s="21">
        <v>1</v>
      </c>
      <c r="DC36" t="s">
        <v>28</v>
      </c>
      <c r="DD36" s="5">
        <f>DD4-AVERAGEA(DD4:DH4)</f>
        <v>5.8540500000000328E-2</v>
      </c>
      <c r="DE36" s="5">
        <f>DE4-AVERAGEA(DD4:DH4)</f>
        <v>6.9828000000000223E-2</v>
      </c>
      <c r="DF36" s="5">
        <f>DF4-AVERAGEA(DD4:DH4)</f>
        <v>1.5600500000000239E-2</v>
      </c>
      <c r="DG36" s="5">
        <f>DG4-AVERAGEA(DD4:DH4)</f>
        <v>-2.0396999999999776E-2</v>
      </c>
      <c r="DH36" s="5">
        <f>DH4-AVERAGEA(DD4:DH4)</f>
        <v>-0.12357200000000068</v>
      </c>
      <c r="DJ36" s="21">
        <v>1</v>
      </c>
      <c r="DK36" t="s">
        <v>28</v>
      </c>
      <c r="DL36" s="5">
        <f>DL4-AVERAGEA(DL4:DP4)</f>
        <v>-7.5137499999999857E-2</v>
      </c>
      <c r="DM36" s="5">
        <f>DM4-AVERAGEA(DL4:DP4)</f>
        <v>9.1642500000000182E-2</v>
      </c>
      <c r="DN36" s="5">
        <f>DN4-AVERAGEA(DL4:DP4)</f>
        <v>5.238250000000011E-2</v>
      </c>
      <c r="DO36" s="5">
        <f>DO4-AVERAGEA(DL4:DP4)</f>
        <v>2.1117500000000122E-2</v>
      </c>
      <c r="DP36" s="5">
        <f>DP4-AVERAGEA(DL4:DP4)</f>
        <v>-9.0004999999999891E-2</v>
      </c>
      <c r="DR36" s="21">
        <v>1</v>
      </c>
      <c r="DS36" t="s">
        <v>28</v>
      </c>
      <c r="DT36" s="5">
        <f>DT4-AVERAGEA(DT4:DX4)</f>
        <v>0.14105100000000004</v>
      </c>
      <c r="DU36" s="5">
        <f>DU4-AVERAGEA(DT4:DX4)</f>
        <v>8.7903500000000023E-2</v>
      </c>
      <c r="DV36" s="5">
        <f>DV4-AVERAGEA(DT4:DX4)</f>
        <v>-8.9764999999999984E-3</v>
      </c>
      <c r="DW36" s="5">
        <f>DW4-AVERAGEA(DT4:DX4)</f>
        <v>-5.4358999999999991E-2</v>
      </c>
      <c r="DX36" s="5">
        <f>DX4-AVERAGEA(DT4:DX4)</f>
        <v>-0.16561899999999999</v>
      </c>
      <c r="DY36" s="7"/>
      <c r="EA36" s="5"/>
      <c r="EB36" s="5"/>
      <c r="EC36" s="5"/>
      <c r="ED36" s="5"/>
      <c r="EE36" s="5"/>
      <c r="EG36" s="7"/>
      <c r="EI36" s="5"/>
      <c r="EJ36" s="5"/>
      <c r="EK36" s="5"/>
      <c r="EL36" s="5"/>
      <c r="EM36" s="5"/>
    </row>
    <row r="37" spans="2:143" x14ac:dyDescent="0.3">
      <c r="B37" s="7">
        <v>2</v>
      </c>
      <c r="C37" t="s">
        <v>28</v>
      </c>
      <c r="D37" s="5">
        <f>D5-AVERAGEA(D5:H5)</f>
        <v>1.4037500000000036E-2</v>
      </c>
      <c r="E37" s="5">
        <f>E5-AVERAGEA(D5:H5)</f>
        <v>6.3537500000000025E-2</v>
      </c>
      <c r="F37" s="5">
        <f>F5-AVERAGEA(D5:H5)</f>
        <v>5.1592500000000041E-2</v>
      </c>
      <c r="G37" s="5">
        <f>G5-AVERAGEA(D5:H5)</f>
        <v>-1.0487499999999983E-2</v>
      </c>
      <c r="H37" s="5">
        <f>H5-AVERAGEA(D5:H5)</f>
        <v>-0.11868000000000001</v>
      </c>
      <c r="J37" s="21">
        <v>2</v>
      </c>
      <c r="K37" t="s">
        <v>28</v>
      </c>
      <c r="L37" s="5">
        <f>L5-AVERAGEA(L5:P5)</f>
        <v>-9.2075499999999755E-2</v>
      </c>
      <c r="M37" s="5">
        <f>M5-AVERAGEA(L5:P5)</f>
        <v>4.0047000000000277E-2</v>
      </c>
      <c r="N37" s="5">
        <f>N5-AVERAGEA(L5:P5)</f>
        <v>0.10235950000000027</v>
      </c>
      <c r="O37" s="5">
        <f>O5-AVERAGEA(L5:P5)</f>
        <v>5.6534500000000265E-2</v>
      </c>
      <c r="P37" s="5">
        <f>P5-AVERAGEA(L5:P5)</f>
        <v>-0.10686550000000072</v>
      </c>
      <c r="R37" s="21">
        <v>2</v>
      </c>
      <c r="S37" t="s">
        <v>28</v>
      </c>
      <c r="T37" s="5">
        <f>T5-AVERAGEA(T5:X5)</f>
        <v>0.1539605</v>
      </c>
      <c r="U37" s="5">
        <f>U5-AVERAGEA(T5:X5)</f>
        <v>6.5005499999999994E-2</v>
      </c>
      <c r="V37" s="5">
        <f>V5-AVERAGEA(T5:X5)</f>
        <v>4.2049999999999033E-4</v>
      </c>
      <c r="W37" s="5">
        <f>W5-AVERAGEA(T5:X5)</f>
        <v>-8.9827000000000046E-2</v>
      </c>
      <c r="X37" s="5">
        <f>X5-AVERAGEA(T5:X5)</f>
        <v>-0.12955950000000002</v>
      </c>
      <c r="Z37" s="21">
        <v>2</v>
      </c>
      <c r="AA37" t="s">
        <v>28</v>
      </c>
      <c r="AB37" s="5">
        <f>AB5-AVERAGEA(AB5:AF5)</f>
        <v>8.7113499999999511E-2</v>
      </c>
      <c r="AC37" s="5">
        <f>AC5-AVERAGEA(AB5:AF5)</f>
        <v>5.7830999999999522E-2</v>
      </c>
      <c r="AD37" s="5">
        <f>AD5-AVERAGEA(AB5:AF5)</f>
        <v>1.1143500000000417E-2</v>
      </c>
      <c r="AE37" s="5">
        <f>AE5-AVERAGEA(AB5:AF5)</f>
        <v>-7.1638999999999564E-2</v>
      </c>
      <c r="AF37" s="5">
        <f>AF5-AVERAGEA(AB5:AF5)</f>
        <v>-8.4448999999999552E-2</v>
      </c>
      <c r="AH37" s="21">
        <v>2</v>
      </c>
      <c r="AI37" t="s">
        <v>28</v>
      </c>
      <c r="AJ37" s="5">
        <f>AJ5-AVERAGEA(AJ5:AN5)</f>
        <v>-4.0451500000000085E-2</v>
      </c>
      <c r="AK37" s="5">
        <f>AK5-AVERAGEA(AJ5:AN5)</f>
        <v>3.6721000000000004E-2</v>
      </c>
      <c r="AL37" s="5">
        <f>AL5-AVERAGEA(AJ5:AN5)</f>
        <v>4.5630999999999977E-2</v>
      </c>
      <c r="AM37" s="5">
        <f>AM5-AVERAGEA(AJ5:AN5)</f>
        <v>2.6643499999999931E-2</v>
      </c>
      <c r="AN37" s="5">
        <f>AN5-AVERAGEA(AJ5:AN5)</f>
        <v>-6.8544000000000049E-2</v>
      </c>
      <c r="AP37" s="21">
        <v>2</v>
      </c>
      <c r="AQ37" t="s">
        <v>28</v>
      </c>
      <c r="AR37" s="5">
        <f>AR5-AVERAGEA(AR5:AV5)</f>
        <v>7.7295500000000072E-2</v>
      </c>
      <c r="AS37" s="5">
        <f>AS5-AVERAGEA(AR5:AV5)</f>
        <v>3.9698000000000011E-2</v>
      </c>
      <c r="AT37" s="5">
        <f>AT5-AVERAGEA(AR5:AV5)</f>
        <v>-1.2549499999999991E-2</v>
      </c>
      <c r="AU37" s="5">
        <f>AU5-AVERAGEA(AR5:AV5)</f>
        <v>-2.029949999999997E-2</v>
      </c>
      <c r="AV37" s="5">
        <f>AV5-AVERAGEA(AR5:AV5)</f>
        <v>-8.4144499999999955E-2</v>
      </c>
      <c r="AX37" s="21">
        <v>2</v>
      </c>
      <c r="AY37" t="s">
        <v>28</v>
      </c>
      <c r="AZ37" s="5">
        <f>AZ5-AVERAGEA(AZ5:BD5)</f>
        <v>1.423299999999994E-2</v>
      </c>
      <c r="BA37" s="5">
        <f>BA5-AVERAGEA(AZ5:BD5)</f>
        <v>8.0000499999999919E-2</v>
      </c>
      <c r="BB37" s="5">
        <f>BB5-AVERAGEA(AZ5:BD5)</f>
        <v>3.6204999999999155E-3</v>
      </c>
      <c r="BC37" s="5">
        <f>BC5-AVERAGEA(AZ5:BD5)</f>
        <v>4.8180499999999959E-2</v>
      </c>
      <c r="BD37" s="5">
        <f>BD5-AVERAGEA(AZ5:BD5)</f>
        <v>-0.14603450000000007</v>
      </c>
      <c r="BF37" s="21">
        <v>2</v>
      </c>
      <c r="BG37" t="s">
        <v>28</v>
      </c>
      <c r="BH37" s="5">
        <f>BH5-AVERAGEA(BH5:BL5)</f>
        <v>2.3573500000000025E-2</v>
      </c>
      <c r="BI37" s="5">
        <f>BI5-AVERAGEA(BH5:BL5)</f>
        <v>2.9903500000000083E-2</v>
      </c>
      <c r="BJ37" s="5">
        <f>BJ5-AVERAGEA(BH5:BL5)</f>
        <v>1.8016000000000032E-2</v>
      </c>
      <c r="BK37" s="5">
        <f>BK5-AVERAGEA(BH5:BL5)</f>
        <v>-2.1204000000000001E-2</v>
      </c>
      <c r="BL37" s="5">
        <f>BL5-AVERAGEA(BH5:BL5)</f>
        <v>-5.0288999999999917E-2</v>
      </c>
      <c r="BN37" s="21">
        <v>2</v>
      </c>
      <c r="BO37" t="s">
        <v>28</v>
      </c>
      <c r="BP37" s="5">
        <f>BP5-AVERAGEA(BP5:BT5)</f>
        <v>6.9251500000000021E-2</v>
      </c>
      <c r="BQ37" s="5">
        <f>BQ5-AVERAGEA(BP5:BT5)</f>
        <v>0.11998900000000001</v>
      </c>
      <c r="BR37" s="5">
        <f>BR5-AVERAGEA(BP5:BT5)</f>
        <v>5.1524000000000014E-2</v>
      </c>
      <c r="BS37" s="5">
        <f>BS5-AVERAGEA(BP5:BT5)</f>
        <v>-4.8545999999999978E-2</v>
      </c>
      <c r="BT37" s="5">
        <f>BT5-AVERAGEA(BP5:BT5)</f>
        <v>-0.19221849999999996</v>
      </c>
      <c r="BV37" s="21">
        <v>2</v>
      </c>
      <c r="BW37" t="s">
        <v>28</v>
      </c>
      <c r="BX37" s="5">
        <f>BX5-AVERAGEA(BX5:CB5)</f>
        <v>0.12449900000000003</v>
      </c>
      <c r="BY37" s="5">
        <f>BY5-AVERAGEA(BX5:CB5)</f>
        <v>7.7904000000000084E-2</v>
      </c>
      <c r="BZ37" s="5">
        <f>BZ5-AVERAGEA(BX5:CB5)</f>
        <v>4.8389000000000015E-2</v>
      </c>
      <c r="CA37" s="5">
        <f>CA5-AVERAGEA(BX5:CB5)</f>
        <v>-7.4398499999999923E-2</v>
      </c>
      <c r="CB37" s="5">
        <f>CB5-AVERAGEA(BX5:CB5)</f>
        <v>-0.17639349999999993</v>
      </c>
      <c r="CD37" s="21">
        <v>2</v>
      </c>
      <c r="CE37" t="s">
        <v>28</v>
      </c>
      <c r="CF37" s="5">
        <f>CF5-AVERAGEA(CF5:CJ5)</f>
        <v>9.5552999999999222E-2</v>
      </c>
      <c r="CG37" s="5">
        <f>CG5-AVERAGEA(CF5:CJ5)</f>
        <v>0.13202550000000024</v>
      </c>
      <c r="CH37" s="5">
        <f>CH5-AVERAGEA(CF5:CJ5)</f>
        <v>7.4648000000000159E-2</v>
      </c>
      <c r="CI37" s="5">
        <f>CI5-AVERAGEA(CF5:CJ5)</f>
        <v>-4.5351999999999837E-2</v>
      </c>
      <c r="CJ37" s="5">
        <f>CJ5-AVERAGEA(CF5:CJ5)</f>
        <v>-0.25687449999999978</v>
      </c>
      <c r="CL37" s="21">
        <v>2</v>
      </c>
      <c r="CM37" t="s">
        <v>28</v>
      </c>
      <c r="CN37" s="5">
        <f>CN5-AVERAGEA(CN5:CR5)</f>
        <v>8.4100000000000008E-2</v>
      </c>
      <c r="CO37" s="5">
        <f>CO5-AVERAGEA(CN5:CR5)</f>
        <v>-9.0174999999999561E-3</v>
      </c>
      <c r="CP37" s="5">
        <f>CP5-AVERAGEA(CN5:CR5)</f>
        <v>-3.8229999999999986E-2</v>
      </c>
      <c r="CQ37" s="5">
        <f>CQ5-AVERAGEA(CN5:CR5)</f>
        <v>-2.3922499999999958E-2</v>
      </c>
      <c r="CR37" s="5">
        <f>CR5-AVERAGEA(CN5:CR5)</f>
        <v>-1.2929999999999997E-2</v>
      </c>
      <c r="CT37" s="21">
        <v>2</v>
      </c>
      <c r="CU37" t="s">
        <v>28</v>
      </c>
      <c r="CV37" s="5">
        <f>CV5-AVERAGEA(CV5:CZ5)</f>
        <v>0.17797750000000001</v>
      </c>
      <c r="CW37" s="5">
        <f>CW5-AVERAGEA(CV5:CZ5)</f>
        <v>0.12912000000000001</v>
      </c>
      <c r="CX37" s="5">
        <f>CX5-AVERAGEA(CV5:CZ5)</f>
        <v>-1.0774999999999979E-2</v>
      </c>
      <c r="CY37" s="5">
        <f>CY5-AVERAGEA(CV5:CZ5)</f>
        <v>-0.14683750000000001</v>
      </c>
      <c r="CZ37" s="5">
        <f>CZ5-AVERAGEA(CV5:CZ5)</f>
        <v>-0.14948499999999998</v>
      </c>
      <c r="DB37" s="21">
        <v>2</v>
      </c>
      <c r="DC37" t="s">
        <v>28</v>
      </c>
      <c r="DD37" s="5">
        <f>DD5-AVERAGEA(DD5:DH5)</f>
        <v>3.0994500000000036E-2</v>
      </c>
      <c r="DE37" s="5">
        <f>DE5-AVERAGEA(DD5:DH5)</f>
        <v>3.601450000000006E-2</v>
      </c>
      <c r="DF37" s="5">
        <f>DF5-AVERAGEA(DD5:DH5)</f>
        <v>2.5494500000000087E-2</v>
      </c>
      <c r="DG37" s="5">
        <f>DG5-AVERAGEA(DD5:DH5)</f>
        <v>-1.9220499999999863E-2</v>
      </c>
      <c r="DH37" s="5">
        <f>DH5-AVERAGEA(DD5:DH5)</f>
        <v>-7.3282999999999876E-2</v>
      </c>
      <c r="DJ37" s="21">
        <v>2</v>
      </c>
      <c r="DK37" t="s">
        <v>28</v>
      </c>
      <c r="DL37" s="5">
        <f>DL5-AVERAGEA(DL5:DP5)</f>
        <v>1.3055999999999846E-2</v>
      </c>
      <c r="DM37" s="5">
        <f>DM5-AVERAGEA(DL5:DP5)</f>
        <v>1.9663499999999834E-2</v>
      </c>
      <c r="DN37" s="5">
        <f>DN5-AVERAGEA(DL5:DP5)</f>
        <v>2.2298499999999777E-2</v>
      </c>
      <c r="DO37" s="5">
        <f>DO5-AVERAGEA(DL5:DP5)</f>
        <v>2.818499999999835E-3</v>
      </c>
      <c r="DP37" s="5">
        <f>DP5-AVERAGEA(DL5:DP5)</f>
        <v>-5.7836500000000179E-2</v>
      </c>
      <c r="DR37" s="21">
        <v>2</v>
      </c>
      <c r="DS37" t="s">
        <v>28</v>
      </c>
      <c r="DT37" s="5">
        <f>DT5-AVERAGEA(DT5:DX5)</f>
        <v>3.0354500000000062E-2</v>
      </c>
      <c r="DU37" s="5">
        <f>DU5-AVERAGEA(DT5:DX5)</f>
        <v>3.8862000000000063E-2</v>
      </c>
      <c r="DV37" s="5">
        <f>DV5-AVERAGEA(DT5:DX5)</f>
        <v>2.2052000000000072E-2</v>
      </c>
      <c r="DW37" s="5">
        <f>DW5-AVERAGEA(DT5:DX5)</f>
        <v>1.7402000000000029E-2</v>
      </c>
      <c r="DX37" s="5">
        <f>DX5-AVERAGEA(DT5:DX5)</f>
        <v>-0.10867049999999989</v>
      </c>
      <c r="DY37" s="7"/>
      <c r="EA37" s="5"/>
      <c r="EB37" s="5"/>
      <c r="EC37" s="5"/>
      <c r="ED37" s="5"/>
      <c r="EE37" s="5"/>
      <c r="EG37" s="7"/>
      <c r="EI37" s="5"/>
      <c r="EJ37" s="5"/>
      <c r="EK37" s="5"/>
      <c r="EL37" s="5"/>
      <c r="EM37" s="5"/>
    </row>
    <row r="38" spans="2:143" x14ac:dyDescent="0.3">
      <c r="B38" s="7">
        <v>3</v>
      </c>
      <c r="C38" t="s">
        <v>28</v>
      </c>
      <c r="D38" s="5">
        <f>D6-AVERAGEA(D6:H6)</f>
        <v>0.11120350000000012</v>
      </c>
      <c r="E38" s="5">
        <f>E6-AVERAGEA(D6:H6)</f>
        <v>0.10312350000000015</v>
      </c>
      <c r="F38" s="5">
        <f>F6-AVERAGEA(D6:H6)</f>
        <v>2.6758500000000129E-2</v>
      </c>
      <c r="G38" s="5">
        <f>G6-AVERAGEA(D6:H6)</f>
        <v>-1.7536499999999844E-2</v>
      </c>
      <c r="H38" s="5">
        <f>H6-AVERAGEA(D6:H6)</f>
        <v>-0.22354900000000083</v>
      </c>
      <c r="J38" s="21">
        <v>3</v>
      </c>
      <c r="K38" t="s">
        <v>28</v>
      </c>
      <c r="L38" s="5">
        <f>L6-AVERAGEA(L6:P6)</f>
        <v>-4.3034999999999823E-2</v>
      </c>
      <c r="M38" s="5">
        <f>M6-AVERAGEA(L6:P6)</f>
        <v>1.6320000000000223E-2</v>
      </c>
      <c r="N38" s="5">
        <f>N6-AVERAGEA(L6:P6)</f>
        <v>3.2027500000000209E-2</v>
      </c>
      <c r="O38" s="5">
        <f>O6-AVERAGEA(L6:P6)</f>
        <v>2.015250000000024E-2</v>
      </c>
      <c r="P38" s="5">
        <f>P6-AVERAGEA(L6:P6)</f>
        <v>-2.5465000000000737E-2</v>
      </c>
      <c r="R38" s="21">
        <v>3</v>
      </c>
      <c r="S38" t="s">
        <v>28</v>
      </c>
      <c r="T38" s="5">
        <f>T6-AVERAGEA(T6:X6)</f>
        <v>0.145953</v>
      </c>
      <c r="U38" s="5">
        <f>U6-AVERAGEA(T6:X6)</f>
        <v>0.12974049999999993</v>
      </c>
      <c r="V38" s="5">
        <f>V6-AVERAGEA(T6:X6)</f>
        <v>1.040299999999994E-2</v>
      </c>
      <c r="W38" s="5">
        <f>W6-AVERAGEA(T6:X6)</f>
        <v>-5.8884500000000006E-2</v>
      </c>
      <c r="X38" s="5">
        <f>X6-AVERAGEA(T6:X6)</f>
        <v>-0.22721200000000003</v>
      </c>
      <c r="Z38" s="21">
        <v>3</v>
      </c>
      <c r="AA38" t="s">
        <v>28</v>
      </c>
      <c r="AB38" s="5">
        <f>AB6-AVERAGEA(AB6:AF6)</f>
        <v>0.22845650000000017</v>
      </c>
      <c r="AC38" s="5">
        <f>AC6-AVERAGEA(AB6:AF6)</f>
        <v>7.6846500000000151E-2</v>
      </c>
      <c r="AD38" s="5">
        <f>AD6-AVERAGEA(AB6:AF6)</f>
        <v>-1.2428500000000786E-2</v>
      </c>
      <c r="AE38" s="5">
        <f>AE6-AVERAGEA(AB6:AF6)</f>
        <v>-0.13483099999999981</v>
      </c>
      <c r="AF38" s="5">
        <f>AF6-AVERAGEA(AB6:AF6)</f>
        <v>-0.15804349999999984</v>
      </c>
      <c r="AH38" s="21">
        <v>3</v>
      </c>
      <c r="AI38" t="s">
        <v>28</v>
      </c>
      <c r="AJ38" s="5">
        <f>AJ6-AVERAGEA(AJ6:AN6)</f>
        <v>-2.2575000000000234E-3</v>
      </c>
      <c r="AK38" s="5">
        <f>AK6-AVERAGEA(AJ6:AN6)</f>
        <v>8.78000000000001E-3</v>
      </c>
      <c r="AL38" s="5">
        <f>AL6-AVERAGEA(AJ6:AN6)</f>
        <v>4.0232500000000004E-2</v>
      </c>
      <c r="AM38" s="5">
        <f>AM6-AVERAGEA(AJ6:AN6)</f>
        <v>8.599999999999719E-4</v>
      </c>
      <c r="AN38" s="5">
        <f>AN6-AVERAGEA(AJ6:AN6)</f>
        <v>-4.7614999999999963E-2</v>
      </c>
      <c r="AP38" s="21">
        <v>3</v>
      </c>
      <c r="AQ38" t="s">
        <v>28</v>
      </c>
      <c r="AR38" s="5">
        <f>AR6-AVERAGEA(AR6:AV6)</f>
        <v>0.10920200000000002</v>
      </c>
      <c r="AS38" s="5">
        <f>AS6-AVERAGEA(AR6:AV6)</f>
        <v>0.11493200000000003</v>
      </c>
      <c r="AT38" s="5">
        <f>AT6-AVERAGEA(AR6:AV6)</f>
        <v>5.1167000000000018E-2</v>
      </c>
      <c r="AU38" s="5">
        <f>AU6-AVERAGEA(AR6:AV6)</f>
        <v>-0.100103</v>
      </c>
      <c r="AV38" s="5">
        <f>AV6-AVERAGEA(AR6:AV6)</f>
        <v>-0.17519799999999999</v>
      </c>
      <c r="AX38" s="21">
        <v>3</v>
      </c>
      <c r="AY38" t="s">
        <v>28</v>
      </c>
      <c r="AZ38" s="5">
        <f>AZ6-AVERAGEA(AZ6:BD6)</f>
        <v>2.6884999999999992E-2</v>
      </c>
      <c r="BA38" s="5">
        <f>BA6-AVERAGEA(AZ6:BD6)</f>
        <v>7.9160000000000008E-2</v>
      </c>
      <c r="BB38" s="5">
        <f>BB6-AVERAGEA(AZ6:BD6)</f>
        <v>2.0990000000000009E-2</v>
      </c>
      <c r="BC38" s="5">
        <f>BC6-AVERAGEA(AZ6:BD6)</f>
        <v>-6.0862499999999986E-2</v>
      </c>
      <c r="BD38" s="5">
        <f>BD6-AVERAGEA(AZ6:BD6)</f>
        <v>-6.6172499999999995E-2</v>
      </c>
      <c r="BF38" s="21">
        <v>3</v>
      </c>
      <c r="BG38" t="s">
        <v>28</v>
      </c>
      <c r="BH38" s="5">
        <f>BH6-AVERAGEA(BH6:BL6)</f>
        <v>0.15890799999999938</v>
      </c>
      <c r="BI38" s="5">
        <f>BI6-AVERAGEA(BH6:BL6)</f>
        <v>0.17860800000000032</v>
      </c>
      <c r="BJ38" s="5">
        <f>BJ6-AVERAGEA(BH6:BL6)</f>
        <v>5.8295500000000389E-2</v>
      </c>
      <c r="BK38" s="5">
        <f>BK6-AVERAGEA(BH6:BL6)</f>
        <v>-0.14981699999999964</v>
      </c>
      <c r="BL38" s="5">
        <f>BL6-AVERAGEA(BH6:BL6)</f>
        <v>-0.24599449999999967</v>
      </c>
      <c r="BN38" s="21">
        <v>3</v>
      </c>
      <c r="BO38" t="s">
        <v>28</v>
      </c>
      <c r="BP38" s="5">
        <f>BP6-AVERAGEA(BP6:BT6)</f>
        <v>1.5832999999999986E-2</v>
      </c>
      <c r="BQ38" s="5">
        <f>BQ6-AVERAGEA(BP6:BT6)</f>
        <v>2.3390499999999981E-2</v>
      </c>
      <c r="BR38" s="5">
        <f>BR6-AVERAGEA(BP6:BT6)</f>
        <v>1.5820500000000015E-2</v>
      </c>
      <c r="BS38" s="5">
        <f>BS6-AVERAGEA(BP6:BT6)</f>
        <v>1.8779999999999353E-3</v>
      </c>
      <c r="BT38" s="5">
        <f>BT6-AVERAGEA(BP6:BT6)</f>
        <v>-5.6922000000000028E-2</v>
      </c>
      <c r="BV38" s="21">
        <v>3</v>
      </c>
      <c r="BW38" t="s">
        <v>28</v>
      </c>
      <c r="BX38" s="5">
        <f>BX6-AVERAGEA(BX6:CB6)</f>
        <v>0.13517999999999997</v>
      </c>
      <c r="BY38" s="5">
        <f>BY6-AVERAGEA(BX6:CB6)</f>
        <v>0.16439749999999997</v>
      </c>
      <c r="BZ38" s="5">
        <f>BZ6-AVERAGEA(BX6:CB6)</f>
        <v>-7.2275000000000533E-3</v>
      </c>
      <c r="CA38" s="5">
        <f>CA6-AVERAGEA(BX6:CB6)</f>
        <v>-9.187500000000004E-2</v>
      </c>
      <c r="CB38" s="5">
        <f>CB6-AVERAGEA(BX6:CB6)</f>
        <v>-0.20047500000000001</v>
      </c>
      <c r="CD38" s="21">
        <v>3</v>
      </c>
      <c r="CE38" t="s">
        <v>28</v>
      </c>
      <c r="CF38" s="5">
        <f>CF6-AVERAGEA(CF6:CJ6)</f>
        <v>0.18283799999999995</v>
      </c>
      <c r="CG38" s="5">
        <f>CG6-AVERAGEA(CF6:CJ6)</f>
        <v>0.12155549999999993</v>
      </c>
      <c r="CH38" s="5">
        <f>CH6-AVERAGEA(CF6:CJ6)</f>
        <v>-1.8552000000000013E-2</v>
      </c>
      <c r="CI38" s="5">
        <f>CI6-AVERAGEA(CF6:CJ6)</f>
        <v>-9.3607000000000051E-2</v>
      </c>
      <c r="CJ38" s="5">
        <f>CJ6-AVERAGEA(CF6:CJ6)</f>
        <v>-0.19223450000000003</v>
      </c>
      <c r="CL38" s="21">
        <v>3</v>
      </c>
      <c r="CM38" t="s">
        <v>28</v>
      </c>
      <c r="CN38" s="5">
        <f>CN6-AVERAGEA(CN6:CR6)</f>
        <v>0.17148250000000004</v>
      </c>
      <c r="CO38" s="5">
        <f>CO6-AVERAGEA(CN6:CR6)</f>
        <v>7.4840000000000018E-2</v>
      </c>
      <c r="CP38" s="5">
        <f>CP6-AVERAGEA(CN6:CR6)</f>
        <v>-7.3987499999999984E-2</v>
      </c>
      <c r="CQ38" s="5">
        <f>CQ6-AVERAGEA(CN6:CR6)</f>
        <v>-0.10124499999999997</v>
      </c>
      <c r="CR38" s="5">
        <f>CR6-AVERAGEA(CN6:CR6)</f>
        <v>-7.1089999999999987E-2</v>
      </c>
      <c r="CT38" s="21">
        <v>3</v>
      </c>
      <c r="CU38" t="s">
        <v>28</v>
      </c>
      <c r="CV38" s="5">
        <f>CV6-AVERAGEA(CV6:CZ6)</f>
        <v>0.2186285</v>
      </c>
      <c r="CW38" s="5">
        <f>CW6-AVERAGEA(CV6:CZ6)</f>
        <v>0.1117435</v>
      </c>
      <c r="CX38" s="5">
        <f>CX6-AVERAGEA(CV6:CZ6)</f>
        <v>6.8910000000000915E-3</v>
      </c>
      <c r="CY38" s="5">
        <f>CY6-AVERAGEA(CV6:CZ6)</f>
        <v>-0.12321899999999997</v>
      </c>
      <c r="CZ38" s="5">
        <f>CZ6-AVERAGEA(CV6:CZ6)</f>
        <v>-0.21404399999999996</v>
      </c>
      <c r="DB38" s="21">
        <v>3</v>
      </c>
      <c r="DC38" t="s">
        <v>28</v>
      </c>
      <c r="DD38" s="5">
        <f>DD6-AVERAGEA(DD6:DH6)</f>
        <v>-4.5769999999998312E-3</v>
      </c>
      <c r="DE38" s="5">
        <f>DE6-AVERAGEA(DD6:DH6)</f>
        <v>3.5355500000000095E-2</v>
      </c>
      <c r="DF38" s="5">
        <f>DF6-AVERAGEA(DD6:DH6)</f>
        <v>5.0088000000000132E-2</v>
      </c>
      <c r="DG38" s="5">
        <f>DG6-AVERAGEA(DD6:DH6)</f>
        <v>2.0830500000000085E-2</v>
      </c>
      <c r="DH38" s="5">
        <f>DH6-AVERAGEA(DD6:DH6)</f>
        <v>-0.10169699999999993</v>
      </c>
      <c r="DJ38" s="21">
        <v>3</v>
      </c>
      <c r="DK38" t="s">
        <v>28</v>
      </c>
      <c r="DL38" s="5">
        <f>DL6-AVERAGEA(DL6:DP6)</f>
        <v>0.11887349999999997</v>
      </c>
      <c r="DM38" s="5">
        <f>DM6-AVERAGEA(DL6:DP6)</f>
        <v>6.0735999999999957E-2</v>
      </c>
      <c r="DN38" s="5">
        <f>DN6-AVERAGEA(DL6:DP6)</f>
        <v>9.4284999999999508E-3</v>
      </c>
      <c r="DO38" s="5">
        <f>DO6-AVERAGEA(DL6:DP6)</f>
        <v>-5.6949000000000027E-2</v>
      </c>
      <c r="DP38" s="5">
        <f>DP6-AVERAGEA(DL6:DP6)</f>
        <v>-0.13208900000000004</v>
      </c>
      <c r="DR38" s="21">
        <v>3</v>
      </c>
      <c r="DS38" t="s">
        <v>28</v>
      </c>
      <c r="DT38" s="5">
        <f>DT6-AVERAGEA(DT6:DX6)</f>
        <v>9.7070499999999948E-2</v>
      </c>
      <c r="DU38" s="5">
        <f>DU6-AVERAGEA(DT6:DX6)</f>
        <v>9.5327999999999968E-2</v>
      </c>
      <c r="DV38" s="5">
        <f>DV6-AVERAGEA(DT6:DX6)</f>
        <v>4.7982999999999998E-2</v>
      </c>
      <c r="DW38" s="5">
        <f>DW6-AVERAGEA(DT6:DX6)</f>
        <v>-6.6401999999999961E-2</v>
      </c>
      <c r="DX38" s="5">
        <f>DX6-AVERAGEA(DT6:DX6)</f>
        <v>-0.17397950000000006</v>
      </c>
      <c r="DY38" s="7"/>
      <c r="EA38" s="5"/>
      <c r="EB38" s="5"/>
      <c r="EC38" s="5"/>
      <c r="ED38" s="5"/>
      <c r="EE38" s="5"/>
      <c r="EG38" s="7"/>
      <c r="EI38" s="5"/>
      <c r="EJ38" s="5"/>
      <c r="EK38" s="5"/>
      <c r="EL38" s="5"/>
      <c r="EM38" s="5"/>
    </row>
    <row r="39" spans="2:143" x14ac:dyDescent="0.3">
      <c r="B39" s="7">
        <v>4</v>
      </c>
      <c r="C39" t="s">
        <v>28</v>
      </c>
      <c r="D39" s="5">
        <f>D7-AVERAGEA(D7:H7)</f>
        <v>1.1707000000000134E-2</v>
      </c>
      <c r="E39" s="5">
        <f>E7-AVERAGEA(D7:H7)</f>
        <v>1.5474500000000058E-2</v>
      </c>
      <c r="F39" s="5">
        <f>F7-AVERAGEA(D7:H7)</f>
        <v>1.8467000000000122E-2</v>
      </c>
      <c r="G39" s="5">
        <f>G7-AVERAGEA(D7:H7)</f>
        <v>2.0449999999916368E-4</v>
      </c>
      <c r="H39" s="5">
        <f>H7-AVERAGEA(D7:H7)</f>
        <v>-4.5852999999999922E-2</v>
      </c>
      <c r="J39" s="21">
        <v>4</v>
      </c>
      <c r="K39" t="s">
        <v>28</v>
      </c>
      <c r="L39" s="5">
        <f>L7-AVERAGEA(L7:P7)</f>
        <v>-7.4353999999999698E-2</v>
      </c>
      <c r="M39" s="5">
        <f>M7-AVERAGEA(L7:P7)</f>
        <v>4.3436000000000252E-2</v>
      </c>
      <c r="N39" s="5">
        <f>N7-AVERAGEA(L7:P7)</f>
        <v>5.2658500000000275E-2</v>
      </c>
      <c r="O39" s="5">
        <f>O7-AVERAGEA(L7:P7)</f>
        <v>6.8546000000000218E-2</v>
      </c>
      <c r="P39" s="5">
        <f>P7-AVERAGEA(L7:P7)</f>
        <v>-9.0286500000000713E-2</v>
      </c>
      <c r="R39" s="21">
        <v>4</v>
      </c>
      <c r="S39" t="s">
        <v>28</v>
      </c>
      <c r="T39" s="5">
        <f>T7-AVERAGEA(T7:X7)</f>
        <v>0.32953300000000008</v>
      </c>
      <c r="U39" s="5">
        <f>U7-AVERAGEA(T7:X7)</f>
        <v>0.1860480000000001</v>
      </c>
      <c r="V39" s="5">
        <f>V7-AVERAGEA(T7:X7)</f>
        <v>-4.7049499999999911E-2</v>
      </c>
      <c r="W39" s="5">
        <f>W7-AVERAGEA(T7:X7)</f>
        <v>-0.1894444999999999</v>
      </c>
      <c r="X39" s="5">
        <f>X7-AVERAGEA(T7:X7)</f>
        <v>-0.27908699999999992</v>
      </c>
      <c r="Z39" s="21">
        <v>4</v>
      </c>
      <c r="AA39" t="s">
        <v>28</v>
      </c>
      <c r="AB39" s="5">
        <f>AB7-AVERAGEA(AB7:AF7)</f>
        <v>0.27701950000000014</v>
      </c>
      <c r="AC39" s="5">
        <f>AC7-AVERAGEA(AB7:AF7)</f>
        <v>0.17622450000000017</v>
      </c>
      <c r="AD39" s="5">
        <f>AD7-AVERAGEA(AB7:AF7)</f>
        <v>-8.8047999999999793E-2</v>
      </c>
      <c r="AE39" s="5">
        <f>AE7-AVERAGEA(AB7:AF7)</f>
        <v>-0.2181455000000008</v>
      </c>
      <c r="AF39" s="5">
        <f>AF7-AVERAGEA(AB7:AF7)</f>
        <v>-0.14705049999999981</v>
      </c>
      <c r="AH39" s="21">
        <v>4</v>
      </c>
      <c r="AI39" t="s">
        <v>28</v>
      </c>
      <c r="AJ39" s="5">
        <f>AJ7-AVERAGEA(AJ7:AN7)</f>
        <v>0.11082400000000014</v>
      </c>
      <c r="AK39" s="5">
        <f>AK7-AVERAGEA(AJ7:AN7)</f>
        <v>0.1063765000000001</v>
      </c>
      <c r="AL39" s="5">
        <f>AL7-AVERAGEA(AJ7:AN7)</f>
        <v>3.6069000000000129E-2</v>
      </c>
      <c r="AM39" s="5">
        <f>AM7-AVERAGEA(AJ7:AN7)</f>
        <v>-2.52659999999999E-2</v>
      </c>
      <c r="AN39" s="5">
        <f>AN7-AVERAGEA(AJ7:AN7)</f>
        <v>-0.22800349999999986</v>
      </c>
      <c r="AP39" s="21">
        <v>4</v>
      </c>
      <c r="AQ39" t="s">
        <v>28</v>
      </c>
      <c r="AR39" s="5">
        <f>AR7-AVERAGEA(AR7:AV7)</f>
        <v>5.9216499999999395E-2</v>
      </c>
      <c r="AS39" s="5">
        <f>AS7-AVERAGEA(AR7:AV7)</f>
        <v>0.11188650000000033</v>
      </c>
      <c r="AT39" s="5">
        <f>AT7-AVERAGEA(AR7:AV7)</f>
        <v>4.9066499999999402E-2</v>
      </c>
      <c r="AU39" s="5">
        <f>AU7-AVERAGEA(AR7:AV7)</f>
        <v>-0.10096349999999965</v>
      </c>
      <c r="AV39" s="5">
        <f>AV7-AVERAGEA(AR7:AV7)</f>
        <v>-0.11920599999999965</v>
      </c>
      <c r="AX39" s="21">
        <v>4</v>
      </c>
      <c r="AY39" t="s">
        <v>28</v>
      </c>
      <c r="AZ39" s="5">
        <f>AZ7-AVERAGEA(AZ7:BD7)</f>
        <v>7.863500000000001E-2</v>
      </c>
      <c r="BA39" s="5">
        <f>BA7-AVERAGEA(AZ7:BD7)</f>
        <v>7.4139999999999984E-2</v>
      </c>
      <c r="BB39" s="5">
        <f>BB7-AVERAGEA(AZ7:BD7)</f>
        <v>-2.5899999999999812E-3</v>
      </c>
      <c r="BC39" s="5">
        <f>BC7-AVERAGEA(AZ7:BD7)</f>
        <v>-1.1070000000000024E-2</v>
      </c>
      <c r="BD39" s="5">
        <f>BD7-AVERAGEA(AZ7:BD7)</f>
        <v>-0.13911499999999999</v>
      </c>
      <c r="BF39" s="21">
        <v>4</v>
      </c>
      <c r="BG39" t="s">
        <v>28</v>
      </c>
      <c r="BH39" s="5">
        <f>BH7-AVERAGEA(BH7:BL7)</f>
        <v>-3.2149999999995238E-3</v>
      </c>
      <c r="BI39" s="5">
        <f>BI7-AVERAGEA(BH7:BL7)</f>
        <v>2.0159999999999512E-2</v>
      </c>
      <c r="BJ39" s="5">
        <f>BJ7-AVERAGEA(BH7:BL7)</f>
        <v>2.5340000000000473E-2</v>
      </c>
      <c r="BK39" s="5">
        <f>BK7-AVERAGEA(BH7:BL7)</f>
        <v>3.2575000000004684E-3</v>
      </c>
      <c r="BL39" s="5">
        <f>BL7-AVERAGEA(BH7:BL7)</f>
        <v>-4.5542500000000485E-2</v>
      </c>
      <c r="BN39" s="21">
        <v>4</v>
      </c>
      <c r="BO39" t="s">
        <v>28</v>
      </c>
      <c r="BP39" s="5">
        <f>BP7-AVERAGEA(BP7:BT7)</f>
        <v>9.8106000000000027E-2</v>
      </c>
      <c r="BQ39" s="5">
        <f>BQ7-AVERAGEA(BP7:BT7)</f>
        <v>0.10401850000000001</v>
      </c>
      <c r="BR39" s="5">
        <f>BR7-AVERAGEA(BP7:BT7)</f>
        <v>4.1003499999999971E-2</v>
      </c>
      <c r="BS39" s="5">
        <f>BS7-AVERAGEA(BP7:BT7)</f>
        <v>-2.1446500000000035E-2</v>
      </c>
      <c r="BT39" s="5">
        <f>BT7-AVERAGEA(BP7:BT7)</f>
        <v>-0.22168150000000003</v>
      </c>
      <c r="BV39" s="21">
        <v>4</v>
      </c>
      <c r="BW39" t="s">
        <v>28</v>
      </c>
      <c r="BX39" s="5">
        <f>BX7-AVERAGEA(BX7:CB7)</f>
        <v>0.21849150000000028</v>
      </c>
      <c r="BY39" s="5">
        <f>BY7-AVERAGEA(BX7:CB7)</f>
        <v>0.16723899999999936</v>
      </c>
      <c r="BZ39" s="5">
        <f>BZ7-AVERAGEA(BX7:CB7)</f>
        <v>7.7115000000003153E-3</v>
      </c>
      <c r="CA39" s="5">
        <f>CA7-AVERAGEA(BX7:CB7)</f>
        <v>-0.13883599999999968</v>
      </c>
      <c r="CB39" s="5">
        <f>CB7-AVERAGEA(BX7:CB7)</f>
        <v>-0.25460599999999967</v>
      </c>
      <c r="CD39" s="21">
        <v>4</v>
      </c>
      <c r="CE39" t="s">
        <v>28</v>
      </c>
      <c r="CF39" s="5">
        <f>CF7-AVERAGEA(CF7:CJ7)</f>
        <v>6.8049500000000096E-2</v>
      </c>
      <c r="CG39" s="5">
        <f>CG7-AVERAGEA(CF7:CJ7)</f>
        <v>7.9389500000000113E-2</v>
      </c>
      <c r="CH39" s="5">
        <f>CH7-AVERAGEA(CF7:CJ7)</f>
        <v>2.2679499999999186E-2</v>
      </c>
      <c r="CI39" s="5">
        <f>CI7-AVERAGEA(CF7:CJ7)</f>
        <v>-3.5392999999999897E-2</v>
      </c>
      <c r="CJ39" s="5">
        <f>CJ7-AVERAGEA(CF7:CJ7)</f>
        <v>-0.13472549999999983</v>
      </c>
      <c r="CL39" s="21">
        <v>4</v>
      </c>
      <c r="CM39" t="s">
        <v>28</v>
      </c>
      <c r="CN39" s="5">
        <f>CN7-AVERAGEA(CN7:CR7)</f>
        <v>0.17151050000000018</v>
      </c>
      <c r="CO39" s="5">
        <f>CO7-AVERAGEA(CN7:CR7)</f>
        <v>5.2237999999999229E-2</v>
      </c>
      <c r="CP39" s="5">
        <f>CP7-AVERAGEA(CN7:CR7)</f>
        <v>-2.8006999999999782E-2</v>
      </c>
      <c r="CQ39" s="5">
        <f>CQ7-AVERAGEA(CN7:CR7)</f>
        <v>-0.12411699999999981</v>
      </c>
      <c r="CR39" s="5">
        <f>CR7-AVERAGEA(CN7:CR7)</f>
        <v>-7.1624499999999813E-2</v>
      </c>
      <c r="CT39" s="21">
        <v>4</v>
      </c>
      <c r="CU39" t="s">
        <v>28</v>
      </c>
      <c r="CV39" s="5">
        <f>CV7-AVERAGEA(CV7:CZ7)</f>
        <v>0.20974500000000001</v>
      </c>
      <c r="CW39" s="5">
        <f>CW7-AVERAGEA(CV7:CZ7)</f>
        <v>8.0147500000000038E-2</v>
      </c>
      <c r="CX39" s="5">
        <f>CX7-AVERAGEA(CV7:CZ7)</f>
        <v>-0.100275</v>
      </c>
      <c r="CY39" s="5">
        <f>CY7-AVERAGEA(CV7:CZ7)</f>
        <v>-0.16478499999999999</v>
      </c>
      <c r="CZ39" s="5">
        <f>CZ7-AVERAGEA(CV7:CZ7)</f>
        <v>-2.483249999999998E-2</v>
      </c>
      <c r="DB39" s="21">
        <v>4</v>
      </c>
      <c r="DC39" t="s">
        <v>28</v>
      </c>
      <c r="DD39" s="5">
        <f>DD7-AVERAGEA(DD7:DH7)</f>
        <v>9.8701000000000039E-2</v>
      </c>
      <c r="DE39" s="5">
        <f>DE7-AVERAGEA(DD7:DH7)</f>
        <v>8.2198499999999952E-2</v>
      </c>
      <c r="DF39" s="5">
        <f>DF7-AVERAGEA(DD7:DH7)</f>
        <v>4.9636000000000013E-2</v>
      </c>
      <c r="DG39" s="5">
        <f>DG7-AVERAGEA(DD7:DH7)</f>
        <v>-5.5764000000000036E-2</v>
      </c>
      <c r="DH39" s="5">
        <f>DH7-AVERAGEA(DD7:DH7)</f>
        <v>-0.17477149999999997</v>
      </c>
      <c r="DJ39" s="21">
        <v>4</v>
      </c>
      <c r="DK39" t="s">
        <v>28</v>
      </c>
      <c r="DL39" s="5">
        <f>DL7-AVERAGEA(DL7:DP7)</f>
        <v>-7.6050000000000839E-3</v>
      </c>
      <c r="DM39" s="5">
        <f>DM7-AVERAGEA(DL7:DP7)</f>
        <v>4.3104999999999949E-2</v>
      </c>
      <c r="DN39" s="5">
        <f>DN7-AVERAGEA(DL7:DP7)</f>
        <v>4.5034999999999936E-2</v>
      </c>
      <c r="DO39" s="5">
        <f>DO7-AVERAGEA(DL7:DP7)</f>
        <v>5.0849999999998952E-3</v>
      </c>
      <c r="DP39" s="5">
        <f>DP7-AVERAGEA(DL7:DP7)</f>
        <v>-8.5620000000000029E-2</v>
      </c>
      <c r="DR39" s="21">
        <v>4</v>
      </c>
      <c r="DS39" t="s">
        <v>28</v>
      </c>
      <c r="DT39" s="5">
        <f>DT7-AVERAGEA(DT7:DX7)</f>
        <v>-4.7335999999999823E-2</v>
      </c>
      <c r="DU39" s="5">
        <f>DU7-AVERAGEA(DT7:DX7)</f>
        <v>0.12438900000000019</v>
      </c>
      <c r="DV39" s="5">
        <f>DV7-AVERAGEA(DT7:DX7)</f>
        <v>0.10244650000000022</v>
      </c>
      <c r="DW39" s="5">
        <f>DW7-AVERAGEA(DT7:DX7)</f>
        <v>1.9589999999992114E-3</v>
      </c>
      <c r="DX39" s="5">
        <f>DX7-AVERAGEA(DT7:DX7)</f>
        <v>-0.1814584999999998</v>
      </c>
      <c r="DY39" s="7"/>
      <c r="EA39" s="5"/>
      <c r="EB39" s="5"/>
      <c r="EC39" s="5"/>
      <c r="ED39" s="5"/>
      <c r="EE39" s="5"/>
      <c r="EG39" s="7"/>
      <c r="EI39" s="5"/>
      <c r="EJ39" s="5"/>
      <c r="EK39" s="5"/>
      <c r="EL39" s="5"/>
      <c r="EM39" s="5"/>
    </row>
    <row r="40" spans="2:143" x14ac:dyDescent="0.3">
      <c r="B40" s="7">
        <v>5</v>
      </c>
      <c r="C40" t="s">
        <v>28</v>
      </c>
      <c r="D40" s="5">
        <f>D8-AVERAGEA(D8:H8)</f>
        <v>9.8172000000000037E-2</v>
      </c>
      <c r="E40" s="5">
        <f>E8-AVERAGEA(D8:H8)</f>
        <v>9.3994499999999981E-2</v>
      </c>
      <c r="F40" s="5">
        <f>F8-AVERAGEA(D8:H8)</f>
        <v>1.5012000000000025E-2</v>
      </c>
      <c r="G40" s="5">
        <f>G8-AVERAGEA(D8:H8)</f>
        <v>-7.8180499999999986E-2</v>
      </c>
      <c r="H40" s="5">
        <f>H8-AVERAGEA(D8:H8)</f>
        <v>-0.12899799999999995</v>
      </c>
      <c r="J40" s="21">
        <v>5</v>
      </c>
      <c r="K40" t="s">
        <v>28</v>
      </c>
      <c r="L40" s="5">
        <f>L8-AVERAGEA(L8:P8)</f>
        <v>6.5619999999999568E-3</v>
      </c>
      <c r="M40" s="5">
        <f>M8-AVERAGEA(L8:P8)</f>
        <v>6.3906999999999936E-2</v>
      </c>
      <c r="N40" s="5">
        <f>N8-AVERAGEA(L8:P8)</f>
        <v>5.9694499999999984E-2</v>
      </c>
      <c r="O40" s="5">
        <f>O8-AVERAGEA(L8:P8)</f>
        <v>-1.7618000000000023E-2</v>
      </c>
      <c r="P40" s="5">
        <f>P8-AVERAGEA(L8:P8)</f>
        <v>-0.11254550000000008</v>
      </c>
      <c r="R40" s="21">
        <v>5</v>
      </c>
      <c r="S40" t="s">
        <v>28</v>
      </c>
      <c r="T40" s="5">
        <f>T8-AVERAGEA(T8:X8)</f>
        <v>4.3126499999999998E-2</v>
      </c>
      <c r="U40" s="5">
        <f>U8-AVERAGEA(T8:X8)</f>
        <v>1.7811499999999994E-2</v>
      </c>
      <c r="V40" s="5">
        <f>V8-AVERAGEA(T8:X8)</f>
        <v>-1.5433500000000017E-2</v>
      </c>
      <c r="W40" s="5">
        <f>W8-AVERAGEA(T8:X8)</f>
        <v>-1.6946000000000017E-2</v>
      </c>
      <c r="X40" s="5">
        <f>X8-AVERAGEA(T8:X8)</f>
        <v>-2.8558500000000014E-2</v>
      </c>
      <c r="Z40" s="21">
        <v>5</v>
      </c>
      <c r="AA40" t="s">
        <v>28</v>
      </c>
      <c r="AB40" s="5">
        <f>AB8-AVERAGEA(AB8:AF8)</f>
        <v>0.26484699999999994</v>
      </c>
      <c r="AC40" s="5">
        <f>AC8-AVERAGEA(AB8:AF8)</f>
        <v>0.13017949999999989</v>
      </c>
      <c r="AD40" s="5">
        <f>AD8-AVERAGEA(AB8:AF8)</f>
        <v>-9.2258000000000062E-2</v>
      </c>
      <c r="AE40" s="5">
        <f>AE8-AVERAGEA(AB8:AF8)</f>
        <v>-0.15048050000000007</v>
      </c>
      <c r="AF40" s="5">
        <f>AF8-AVERAGEA(AB8:AF8)</f>
        <v>-0.15228800000000003</v>
      </c>
      <c r="AH40" s="21">
        <v>5</v>
      </c>
      <c r="AI40" t="s">
        <v>28</v>
      </c>
      <c r="AJ40" s="5">
        <f>AJ8-AVERAGEA(AJ8:AN8)</f>
        <v>5.4619999999999669E-3</v>
      </c>
      <c r="AK40" s="5">
        <f>AK8-AVERAGEA(AJ8:AN8)</f>
        <v>2.2811999999999943E-2</v>
      </c>
      <c r="AL40" s="5">
        <f>AL8-AVERAGEA(AJ8:AN8)</f>
        <v>2.8034499999999962E-2</v>
      </c>
      <c r="AM40" s="5">
        <f>AM8-AVERAGEA(AJ8:AN8)</f>
        <v>1.3996999999999926E-2</v>
      </c>
      <c r="AN40" s="5">
        <f>AN8-AVERAGEA(AJ8:AN8)</f>
        <v>-7.0305500000000021E-2</v>
      </c>
      <c r="AP40" s="21">
        <v>5</v>
      </c>
      <c r="AQ40" t="s">
        <v>28</v>
      </c>
      <c r="AR40" s="5">
        <f>AR8-AVERAGEA(AR8:AV8)</f>
        <v>0.1706754999999992</v>
      </c>
      <c r="AS40" s="5">
        <f>AS8-AVERAGEA(AR8:AV8)</f>
        <v>0.15178550000000013</v>
      </c>
      <c r="AT40" s="5">
        <f>AT8-AVERAGEA(AR8:AV8)</f>
        <v>1.5988000000000113E-2</v>
      </c>
      <c r="AU40" s="5">
        <f>AU8-AVERAGEA(AR8:AV8)</f>
        <v>-8.7976999999999861E-2</v>
      </c>
      <c r="AV40" s="5">
        <f>AV8-AVERAGEA(AR8:AV8)</f>
        <v>-0.25047199999999986</v>
      </c>
      <c r="AX40" s="21">
        <v>5</v>
      </c>
      <c r="AY40" t="s">
        <v>28</v>
      </c>
      <c r="AZ40" s="5">
        <f>AZ8-AVERAGEA(AZ8:BD8)</f>
        <v>0.13253999999999999</v>
      </c>
      <c r="BA40" s="5">
        <f>BA8-AVERAGEA(AZ8:BD8)</f>
        <v>5.7860000000000023E-2</v>
      </c>
      <c r="BB40" s="5">
        <f>BB8-AVERAGEA(AZ8:BD8)</f>
        <v>-2.9909999999999992E-2</v>
      </c>
      <c r="BC40" s="5">
        <f>BC8-AVERAGEA(AZ8:BD8)</f>
        <v>-4.3244999999999978E-2</v>
      </c>
      <c r="BD40" s="5">
        <f>BD8-AVERAGEA(AZ8:BD8)</f>
        <v>-0.11724499999999999</v>
      </c>
      <c r="BF40" s="21">
        <v>5</v>
      </c>
      <c r="BG40" t="s">
        <v>28</v>
      </c>
      <c r="BH40" s="5">
        <f>BH8-AVERAGEA(BH8:BL8)</f>
        <v>9.5973000000000197E-2</v>
      </c>
      <c r="BI40" s="5">
        <f>BI8-AVERAGEA(BH8:BL8)</f>
        <v>0.10420049999999925</v>
      </c>
      <c r="BJ40" s="5">
        <f>BJ8-AVERAGEA(BH8:BL8)</f>
        <v>4.3170500000000223E-2</v>
      </c>
      <c r="BK40" s="5">
        <f>BK8-AVERAGEA(BH8:BL8)</f>
        <v>-5.7974499999999818E-2</v>
      </c>
      <c r="BL40" s="5">
        <f>BL8-AVERAGEA(BH8:BL8)</f>
        <v>-0.1853694999999998</v>
      </c>
      <c r="BN40" s="21">
        <v>5</v>
      </c>
      <c r="BO40" t="s">
        <v>28</v>
      </c>
      <c r="BP40" s="5">
        <f>BP8-AVERAGEA(BP8:BT8)</f>
        <v>0.12733149999999915</v>
      </c>
      <c r="BQ40" s="5">
        <f>BQ8-AVERAGEA(BP8:BT8)</f>
        <v>0.11369650000000009</v>
      </c>
      <c r="BR40" s="5">
        <f>BR8-AVERAGEA(BP8:BT8)</f>
        <v>3.0271500000000118E-2</v>
      </c>
      <c r="BS40" s="5">
        <f>BS8-AVERAGEA(BP8:BT8)</f>
        <v>-0.1029084999999999</v>
      </c>
      <c r="BT40" s="5">
        <f>BT8-AVERAGEA(BP8:BT8)</f>
        <v>-0.1683909999999999</v>
      </c>
      <c r="BV40" s="21">
        <v>5</v>
      </c>
      <c r="BW40" t="s">
        <v>28</v>
      </c>
      <c r="BX40" s="5">
        <f>BX8-AVERAGEA(BX8:CB8)</f>
        <v>0.15412650000000006</v>
      </c>
      <c r="BY40" s="5">
        <f>BY8-AVERAGEA(BX8:CB8)</f>
        <v>5.7499000000000078E-2</v>
      </c>
      <c r="BZ40" s="5">
        <f>BZ8-AVERAGEA(BX8:CB8)</f>
        <v>-4.207099999999997E-2</v>
      </c>
      <c r="CA40" s="5">
        <f>CA8-AVERAGEA(BX8:CB8)</f>
        <v>-5.9625999999999957E-2</v>
      </c>
      <c r="CB40" s="5">
        <f>CB8-AVERAGEA(BX8:CB8)</f>
        <v>-0.10992849999999998</v>
      </c>
      <c r="CD40" s="21">
        <v>5</v>
      </c>
      <c r="CE40" t="s">
        <v>28</v>
      </c>
      <c r="CF40" s="5">
        <f>CF8-AVERAGEA(CF8:CJ8)</f>
        <v>4.1524500000000186E-2</v>
      </c>
      <c r="CG40" s="5">
        <f>CG8-AVERAGEA(CF8:CJ8)</f>
        <v>8.6777000000000215E-2</v>
      </c>
      <c r="CH40" s="5">
        <f>CH8-AVERAGEA(CF8:CJ8)</f>
        <v>1.0157000000000194E-2</v>
      </c>
      <c r="CI40" s="5">
        <f>CI8-AVERAGEA(CF8:CJ8)</f>
        <v>1.0374499999999176E-2</v>
      </c>
      <c r="CJ40" s="5">
        <f>CJ8-AVERAGEA(CF8:CJ8)</f>
        <v>-0.14883299999999977</v>
      </c>
      <c r="CL40" s="21">
        <v>5</v>
      </c>
      <c r="CM40" t="s">
        <v>28</v>
      </c>
      <c r="CN40" s="5">
        <f>CN8-AVERAGEA(CN8:CR8)</f>
        <v>0.14097649999999995</v>
      </c>
      <c r="CO40" s="5">
        <f>CO8-AVERAGEA(CN8:CR8)</f>
        <v>5.1611499999999977E-2</v>
      </c>
      <c r="CP40" s="5">
        <f>CP8-AVERAGEA(CN8:CR8)</f>
        <v>-6.8261000000000044E-2</v>
      </c>
      <c r="CQ40" s="5">
        <f>CQ8-AVERAGEA(CN8:CR8)</f>
        <v>-8.6333500000000035E-2</v>
      </c>
      <c r="CR40" s="5">
        <f>CR8-AVERAGEA(CN8:CR8)</f>
        <v>-3.7993500000000013E-2</v>
      </c>
      <c r="CT40" s="21">
        <v>5</v>
      </c>
      <c r="CU40" t="s">
        <v>28</v>
      </c>
      <c r="CV40" s="5">
        <f>CV8-AVERAGEA(CV8:CZ8)</f>
        <v>0.17371950000000003</v>
      </c>
      <c r="CW40" s="5">
        <f>CW8-AVERAGEA(CV8:CZ8)</f>
        <v>0.10761200000000004</v>
      </c>
      <c r="CX40" s="5">
        <f>CX8-AVERAGEA(CV8:CZ8)</f>
        <v>1.7329499999999998E-2</v>
      </c>
      <c r="CY40" s="5">
        <f>CY8-AVERAGEA(CV8:CZ8)</f>
        <v>-0.10945549999999998</v>
      </c>
      <c r="CZ40" s="5">
        <f>CZ8-AVERAGEA(CV8:CZ8)</f>
        <v>-0.18920549999999997</v>
      </c>
      <c r="DB40" s="21">
        <v>5</v>
      </c>
      <c r="DC40" t="s">
        <v>28</v>
      </c>
      <c r="DD40" s="5">
        <f>DD8-AVERAGEA(DD8:DH8)</f>
        <v>0.13727400000000001</v>
      </c>
      <c r="DE40" s="5">
        <f>DE8-AVERAGEA(DD8:DH8)</f>
        <v>0.11179399999999995</v>
      </c>
      <c r="DF40" s="5">
        <f>DF8-AVERAGEA(DD8:DH8)</f>
        <v>3.7981500000000001E-2</v>
      </c>
      <c r="DG40" s="5">
        <f>DG8-AVERAGEA(DD8:DH8)</f>
        <v>-0.11182100000000006</v>
      </c>
      <c r="DH40" s="5">
        <f>DH8-AVERAGEA(DD8:DH8)</f>
        <v>-0.17522850000000001</v>
      </c>
      <c r="DJ40" s="21">
        <v>5</v>
      </c>
      <c r="DK40" t="s">
        <v>28</v>
      </c>
      <c r="DL40" s="5">
        <f>DL8-AVERAGEA(DL8:DP8)</f>
        <v>3.1494499999999981E-2</v>
      </c>
      <c r="DM40" s="5">
        <f>DM8-AVERAGEA(DL8:DP8)</f>
        <v>4.6419499999999947E-2</v>
      </c>
      <c r="DN40" s="5">
        <f>DN8-AVERAGEA(DL8:DP8)</f>
        <v>3.5101999999999967E-2</v>
      </c>
      <c r="DO40" s="5">
        <f>DO8-AVERAGEA(DL8:DP8)</f>
        <v>5.4594999999999505E-3</v>
      </c>
      <c r="DP40" s="5">
        <f>DP8-AVERAGEA(DL8:DP8)</f>
        <v>-0.11847550000000007</v>
      </c>
      <c r="DR40" s="21">
        <v>5</v>
      </c>
      <c r="DS40" t="s">
        <v>28</v>
      </c>
      <c r="DT40" s="5">
        <f>DT8-AVERAGEA(DT8:DX8)</f>
        <v>3.9949999999999708E-3</v>
      </c>
      <c r="DU40" s="5">
        <f>DU8-AVERAGEA(DT8:DX8)</f>
        <v>1.4757499999999979E-2</v>
      </c>
      <c r="DV40" s="5">
        <f>DV8-AVERAGEA(DT8:DX8)</f>
        <v>1.2615000000000043E-2</v>
      </c>
      <c r="DW40" s="5">
        <f>DW8-AVERAGEA(DT8:DX8)</f>
        <v>2.7499999999958114E-5</v>
      </c>
      <c r="DX40" s="5">
        <f>DX8-AVERAGEA(DT8:DX8)</f>
        <v>-3.1394999999999951E-2</v>
      </c>
      <c r="DY40" s="7"/>
      <c r="EA40" s="5"/>
      <c r="EB40" s="5"/>
      <c r="EC40" s="5"/>
      <c r="ED40" s="5"/>
      <c r="EE40" s="5"/>
      <c r="EG40" s="7"/>
      <c r="EI40" s="5"/>
      <c r="EJ40" s="5"/>
      <c r="EK40" s="5"/>
      <c r="EL40" s="5"/>
      <c r="EM40" s="5"/>
    </row>
    <row r="42" spans="2:143" x14ac:dyDescent="0.3">
      <c r="D42" t="s">
        <v>30</v>
      </c>
      <c r="E42" t="s">
        <v>26</v>
      </c>
      <c r="F42" s="5"/>
      <c r="G42" s="5"/>
      <c r="H42" s="5"/>
      <c r="L42" t="s">
        <v>30</v>
      </c>
      <c r="M42" t="s">
        <v>26</v>
      </c>
      <c r="N42" s="5"/>
      <c r="O42" s="5"/>
      <c r="P42" s="5"/>
      <c r="T42" t="s">
        <v>30</v>
      </c>
      <c r="U42" t="s">
        <v>26</v>
      </c>
      <c r="V42" s="5"/>
      <c r="W42" s="5"/>
      <c r="X42" s="5"/>
      <c r="AB42" t="s">
        <v>30</v>
      </c>
      <c r="AC42" t="s">
        <v>26</v>
      </c>
      <c r="AD42" s="5"/>
      <c r="AE42" s="5"/>
      <c r="AF42" s="5"/>
      <c r="AJ42" t="s">
        <v>30</v>
      </c>
      <c r="AK42" t="s">
        <v>26</v>
      </c>
      <c r="AL42" s="5"/>
      <c r="AM42" s="5"/>
      <c r="AN42" s="5"/>
      <c r="AR42" t="s">
        <v>30</v>
      </c>
      <c r="AS42" t="s">
        <v>26</v>
      </c>
      <c r="AT42" s="5"/>
      <c r="AU42" s="5"/>
      <c r="AV42" s="5"/>
      <c r="AZ42" t="s">
        <v>30</v>
      </c>
      <c r="BA42" t="s">
        <v>26</v>
      </c>
      <c r="BB42" s="5"/>
      <c r="BC42" s="5"/>
      <c r="BD42" s="5"/>
      <c r="BH42" t="s">
        <v>30</v>
      </c>
      <c r="BI42" t="s">
        <v>26</v>
      </c>
      <c r="BJ42" s="5"/>
      <c r="BK42" s="5"/>
      <c r="BL42" s="5"/>
      <c r="BP42" t="s">
        <v>30</v>
      </c>
      <c r="BQ42" t="s">
        <v>26</v>
      </c>
      <c r="BR42" s="5"/>
      <c r="BS42" s="5"/>
      <c r="BT42" s="5"/>
      <c r="BX42" t="s">
        <v>30</v>
      </c>
      <c r="BY42" t="s">
        <v>26</v>
      </c>
      <c r="BZ42" s="5"/>
      <c r="CA42" s="5"/>
      <c r="CB42" s="5"/>
      <c r="CF42" t="s">
        <v>30</v>
      </c>
      <c r="CG42" t="s">
        <v>26</v>
      </c>
      <c r="CH42" s="5"/>
      <c r="CI42" s="5"/>
      <c r="CJ42" s="5"/>
      <c r="CN42" t="s">
        <v>30</v>
      </c>
      <c r="CO42" t="s">
        <v>26</v>
      </c>
      <c r="CP42" s="5"/>
      <c r="CQ42" s="5"/>
      <c r="CR42" s="5"/>
      <c r="CV42" t="s">
        <v>30</v>
      </c>
      <c r="CW42" t="s">
        <v>26</v>
      </c>
      <c r="CX42" s="5"/>
      <c r="CY42" s="5"/>
      <c r="CZ42" s="5"/>
      <c r="DD42" t="s">
        <v>30</v>
      </c>
      <c r="DE42" t="s">
        <v>26</v>
      </c>
      <c r="DF42" s="5"/>
      <c r="DG42" s="5"/>
      <c r="DH42" s="5"/>
      <c r="DL42" t="s">
        <v>30</v>
      </c>
      <c r="DM42" t="s">
        <v>26</v>
      </c>
      <c r="DN42" s="5"/>
      <c r="DO42" s="5"/>
      <c r="DP42" s="5"/>
      <c r="DT42" t="s">
        <v>30</v>
      </c>
      <c r="DU42" t="s">
        <v>26</v>
      </c>
      <c r="DV42" s="5"/>
      <c r="DW42" s="5"/>
      <c r="DX42" s="5"/>
      <c r="EC42" s="5"/>
      <c r="ED42" s="5"/>
      <c r="EE42" s="5"/>
      <c r="EK42" s="5"/>
      <c r="EL42" s="5"/>
      <c r="EM42" s="5"/>
    </row>
    <row r="43" spans="2:143" x14ac:dyDescent="0.3">
      <c r="C43" s="7">
        <v>1</v>
      </c>
      <c r="D43" s="5" cm="1">
        <f t="array" ref="D43">SUM(D34:H34*D36:H36)/SUM(D35:H35)</f>
        <v>-8.4992965912074922E-5</v>
      </c>
      <c r="E43" s="6">
        <f>AVERAGEA(D4:H4)-(D43*AVERAGEA($D$3:$H$3))</f>
        <v>0.98051279312896611</v>
      </c>
      <c r="F43" s="5"/>
      <c r="G43" s="5"/>
      <c r="H43" s="5"/>
      <c r="K43" s="7">
        <v>1</v>
      </c>
      <c r="L43" s="5" cm="1">
        <f t="array" ref="L43">SUM(L34:P34*L36:P36)/SUM(L35:P35)</f>
        <v>-1.010631756436136E-4</v>
      </c>
      <c r="M43" s="6">
        <f>AVERAGEA(L4:P4)-(L43*AVERAGEA($D$3:$H$3))</f>
        <v>0.96791588763566727</v>
      </c>
      <c r="N43" s="5"/>
      <c r="O43" s="5"/>
      <c r="P43" s="5"/>
      <c r="S43" s="7">
        <v>1</v>
      </c>
      <c r="T43" s="5" cm="1">
        <f t="array" ref="T43">SUM(T34:X34*T36:X36)/SUM(T35:X35)</f>
        <v>-9.7599168631213795E-5</v>
      </c>
      <c r="U43" s="6">
        <f>AVERAGEA(T4:X4)-(T43*AVERAGEA($D$3:$H$3))</f>
        <v>0.69588234177414177</v>
      </c>
      <c r="V43" s="5"/>
      <c r="W43" s="5"/>
      <c r="X43" s="5"/>
      <c r="AA43" s="7">
        <v>1</v>
      </c>
      <c r="AB43" s="5" cm="1">
        <f t="array" ref="AB43">SUM(AB34:AF34*AB36:AF36)/SUM(AB35:AF35)</f>
        <v>-1.1291937083012863E-4</v>
      </c>
      <c r="AC43" s="6">
        <f>AVERAGEA(AB4:AF4)-(AB43*AVERAGEA($D$3:$H$3))</f>
        <v>0.91864332053163289</v>
      </c>
      <c r="AD43" s="5"/>
      <c r="AE43" s="5"/>
      <c r="AF43" s="5"/>
      <c r="AI43" s="7">
        <v>1</v>
      </c>
      <c r="AJ43" s="5" cm="1">
        <f t="array" ref="AJ43">SUM(AJ34:AN34*AJ36:AN36)/SUM(AJ35:AN35)</f>
        <v>-4.5281025822562496E-6</v>
      </c>
      <c r="AK43" s="6">
        <f>AVERAGEA(AJ4:AN4)-(AJ43*AVERAGEA($D$3:$H$3))</f>
        <v>0.90658035687898142</v>
      </c>
      <c r="AL43" s="5"/>
      <c r="AM43" s="5"/>
      <c r="AN43" s="5"/>
      <c r="AQ43" s="7">
        <v>1</v>
      </c>
      <c r="AR43" s="5" cm="1">
        <f t="array" ref="AR43">SUM(AR34:AV34*AR36:AV36)/SUM(AR35:AV35)</f>
        <v>-1.2092853599560764E-4</v>
      </c>
      <c r="AS43" s="6">
        <f>AVERAGEA(AR4:AV4)-(AR43*AVERAGEA($D$3:$H$3))</f>
        <v>0.78008388305961662</v>
      </c>
      <c r="AT43" s="5"/>
      <c r="AU43" s="5"/>
      <c r="AV43" s="5"/>
      <c r="AY43" s="7">
        <v>1</v>
      </c>
      <c r="AZ43" s="5" cm="1">
        <f t="array" ref="AZ43">SUM(AZ34:BD34*AZ36:BD36)/SUM(AZ35:BD35)</f>
        <v>-1.2086270377385218E-4</v>
      </c>
      <c r="BA43" s="6">
        <f>AVERAGEA(AZ4:BD4)-(AZ43*AVERAGEA($D$3:$H$3))</f>
        <v>0.83255124105037004</v>
      </c>
      <c r="BB43" s="5"/>
      <c r="BC43" s="5"/>
      <c r="BD43" s="5"/>
      <c r="BG43" s="7">
        <v>1</v>
      </c>
      <c r="BH43" s="5" cm="1">
        <f t="array" ref="BH43">SUM(BH34:BL34*BH36:BL36)/SUM(BH35:BL35)</f>
        <v>-1.3854941277556318E-5</v>
      </c>
      <c r="BI43" s="6">
        <f>AVERAGEA(BH4:BL4)-(BH43*AVERAGEA($D$3:$H$3))</f>
        <v>0.65110741122311477</v>
      </c>
      <c r="BJ43" s="5"/>
      <c r="BK43" s="5"/>
      <c r="BL43" s="5"/>
      <c r="BO43" s="7">
        <v>1</v>
      </c>
      <c r="BP43" s="5" cm="1">
        <f t="array" ref="BP43">SUM(BP34:BT34*BP36:BT36)/SUM(BP35:BT35)</f>
        <v>-7.1359570748150394E-5</v>
      </c>
      <c r="BQ43" s="6">
        <f>AVERAGEA(BP4:BT4)-(BP43*AVERAGEA($D$3:$H$3))</f>
        <v>0.79376559052023288</v>
      </c>
      <c r="BR43" s="5"/>
      <c r="BS43" s="5"/>
      <c r="BT43" s="5"/>
      <c r="BW43" s="7">
        <v>1</v>
      </c>
      <c r="BX43" s="5" cm="1">
        <f t="array" ref="BX43">SUM(BX34:CB34*BX36:CB36)/SUM(BX35:CB35)</f>
        <v>-1.2849117904268283E-4</v>
      </c>
      <c r="BY43" s="6">
        <f>AVERAGEA(BX4:CB4)-(BX43*AVERAGEA($D$3:$H$3))</f>
        <v>0.69571035714244123</v>
      </c>
      <c r="BZ43" s="5"/>
      <c r="CA43" s="5"/>
      <c r="CB43" s="5"/>
      <c r="CE43" s="7">
        <v>1</v>
      </c>
      <c r="CF43" s="5" cm="1">
        <f t="array" ref="CF43">SUM(CF34:CJ34*CF36:CJ36)/SUM(CF35:CJ35)</f>
        <v>-5.300105067367129E-5</v>
      </c>
      <c r="CG43" s="6">
        <f>AVERAGEA(CF4:CJ4)-(CF43*AVERAGEA($D$3:$H$3))</f>
        <v>0.8739090967485118</v>
      </c>
      <c r="CH43" s="5"/>
      <c r="CI43" s="5"/>
      <c r="CJ43" s="5"/>
      <c r="CM43" s="7">
        <v>1</v>
      </c>
      <c r="CN43" s="5" cm="1">
        <f t="array" ref="CN43">SUM(CN34:CR34*CN36:CR36)/SUM(CN35:CR35)</f>
        <v>-2.9231123972289208E-6</v>
      </c>
      <c r="CO43" s="6">
        <f>AVERAGEA(CN4:CR4)-(CN43*AVERAGEA($D$3:$H$3))</f>
        <v>0.48298214340012602</v>
      </c>
      <c r="CP43" s="5"/>
      <c r="CQ43" s="5"/>
      <c r="CR43" s="5"/>
      <c r="CU43" s="7">
        <v>1</v>
      </c>
      <c r="CV43" s="5" cm="1">
        <f t="array" ref="CV43">SUM(CV34:CZ34*CV36:CZ36)/SUM(CV35:CZ35)</f>
        <v>-1.4502179257235248E-4</v>
      </c>
      <c r="CW43" s="6">
        <f>AVERAGEA(CV4:CZ4)-(CV43*AVERAGEA($D$3:$H$3))</f>
        <v>0.9393115639102747</v>
      </c>
      <c r="CX43" s="5"/>
      <c r="CY43" s="5"/>
      <c r="CZ43" s="5"/>
      <c r="DC43" s="7">
        <v>1</v>
      </c>
      <c r="DD43" s="5" cm="1">
        <f t="array" ref="DD43">SUM(DD34:DH34*DD36:DH36)/SUM(DD35:DH35)</f>
        <v>-6.5029180911938334E-5</v>
      </c>
      <c r="DE43" s="6">
        <f>AVERAGEA(DD4:DH4)-(DD43*AVERAGEA($D$3:$H$3))</f>
        <v>0.90870751145068041</v>
      </c>
      <c r="DF43" s="5"/>
      <c r="DG43" s="5"/>
      <c r="DH43" s="5"/>
      <c r="DK43" s="7">
        <v>1</v>
      </c>
      <c r="DL43" s="5" cm="1">
        <f t="array" ref="DL43">SUM(DL34:DP34*DL36:DP36)/SUM(DL35:DP35)</f>
        <v>-2.508127682996912E-5</v>
      </c>
      <c r="DM43" s="6">
        <f>AVERAGEA(DL4:DP4)-(DL43*AVERAGEA($D$3:$H$3))</f>
        <v>0.74449243359609929</v>
      </c>
      <c r="DN43" s="5"/>
      <c r="DO43" s="5"/>
      <c r="DP43" s="5"/>
      <c r="DS43" s="7">
        <v>1</v>
      </c>
      <c r="DT43" s="5" cm="1">
        <f t="array" ref="DT43">SUM(DT34:DX34*DT36:DX36)/SUM(DT35:DX35)</f>
        <v>-1.0178082255088563E-4</v>
      </c>
      <c r="DU43" s="6">
        <f>AVERAGEA(DT4:DX4)-(DT43*AVERAGEA($D$3:$H$3))</f>
        <v>0.56414734378939169</v>
      </c>
      <c r="DV43" s="5"/>
      <c r="DW43" s="5"/>
      <c r="DX43" s="5"/>
      <c r="DZ43" s="7"/>
      <c r="EA43" s="5"/>
      <c r="EB43" s="6"/>
      <c r="EC43" s="5"/>
      <c r="ED43" s="5"/>
      <c r="EE43" s="5"/>
      <c r="EH43" s="7"/>
      <c r="EI43" s="5"/>
      <c r="EJ43" s="6"/>
      <c r="EK43" s="5"/>
      <c r="EL43" s="5"/>
      <c r="EM43" s="5"/>
    </row>
    <row r="44" spans="2:143" x14ac:dyDescent="0.3">
      <c r="C44" s="7">
        <v>2</v>
      </c>
      <c r="D44" s="5" cm="1">
        <f t="array" ref="D44">SUM(D34:H34*D37:H37)/SUM(D35:H35)</f>
        <v>-5.2802160654929274E-5</v>
      </c>
      <c r="E44" s="6">
        <f>AVERAGEA(D5:H5)-(D44*AVERAGEA($D$3:$H$3))</f>
        <v>0.89817125749732618</v>
      </c>
      <c r="F44" s="5"/>
      <c r="G44" s="5"/>
      <c r="H44" s="5"/>
      <c r="K44" s="7">
        <v>2</v>
      </c>
      <c r="L44" s="5" cm="1">
        <f t="array" ref="L44">SUM(L34:P34*L37:P37)/SUM(L35:P35)</f>
        <v>-1.7553793305673756E-5</v>
      </c>
      <c r="M44" s="6">
        <f>AVERAGEA(L5:P5)-(L44*AVERAGEA($D$3:$H$3))</f>
        <v>0.73971447104350252</v>
      </c>
      <c r="N44" s="5"/>
      <c r="O44" s="5"/>
      <c r="P44" s="5"/>
      <c r="S44" s="7">
        <v>2</v>
      </c>
      <c r="T44" s="5" cm="1">
        <f t="array" ref="T44">SUM(T34:X34*T37:X37)/SUM(T35:X35)</f>
        <v>-9.3151435325109514E-5</v>
      </c>
      <c r="U44" s="6">
        <f>AVERAGEA(T5:X5)-(T44*AVERAGEA($D$3:$H$3))</f>
        <v>0.56739302097773903</v>
      </c>
      <c r="V44" s="5"/>
      <c r="W44" s="5"/>
      <c r="X44" s="5"/>
      <c r="AA44" s="7">
        <v>2</v>
      </c>
      <c r="AB44" s="5" cm="1">
        <f t="array" ref="AB44">SUM(AB34:AF34*AB37:AF37)/SUM(AB35:AF35)</f>
        <v>-6.1473829372021905E-5</v>
      </c>
      <c r="AC44" s="6">
        <f>AVERAGEA(AB5:AF5)-(AB44*AVERAGEA($D$3:$H$3))</f>
        <v>0.89447598245102289</v>
      </c>
      <c r="AD44" s="5"/>
      <c r="AE44" s="5"/>
      <c r="AF44" s="5"/>
      <c r="AI44" s="7">
        <v>2</v>
      </c>
      <c r="AJ44" s="5" cm="1">
        <f t="array" ref="AJ44">SUM(AJ34:AN34*AJ37:AN37)/SUM(AJ35:AN35)</f>
        <v>-1.7272776216587903E-5</v>
      </c>
      <c r="AK44" s="6">
        <f>AVERAGEA(AJ5:AN5)-(AJ44*AVERAGEA($D$3:$H$3))</f>
        <v>0.82606792051364208</v>
      </c>
      <c r="AL44" s="5"/>
      <c r="AM44" s="5"/>
      <c r="AN44" s="5"/>
      <c r="AQ44" s="7">
        <v>2</v>
      </c>
      <c r="AR44" s="5" cm="1">
        <f t="array" ref="AR44">SUM(AR34:AV34*AR37:AV37)/SUM(AR35:AV35)</f>
        <v>-5.1373376191901277E-5</v>
      </c>
      <c r="AS44" s="6">
        <f>AVERAGEA(AR5:AV5)-(AR44*AVERAGEA($D$3:$H$3))</f>
        <v>0.54012095494202716</v>
      </c>
      <c r="AT44" s="5"/>
      <c r="AU44" s="5"/>
      <c r="AV44" s="5"/>
      <c r="AY44" s="7">
        <v>2</v>
      </c>
      <c r="AZ44" s="5" cm="1">
        <f t="array" ref="AZ44">SUM(AZ34:BD34*AZ37:BD37)/SUM(AZ35:BD35)</f>
        <v>-5.7481456281087533E-5</v>
      </c>
      <c r="BA44" s="6">
        <f>AVERAGEA(AZ5:BD5)-(AZ44*AVERAGEA($D$3:$H$3))</f>
        <v>0.76128422879249791</v>
      </c>
      <c r="BB44" s="5"/>
      <c r="BC44" s="5"/>
      <c r="BD44" s="5"/>
      <c r="BG44" s="7">
        <v>2</v>
      </c>
      <c r="BH44" s="5" cm="1">
        <f t="array" ref="BH44">SUM(BH34:BL34*BH37:BL37)/SUM(BH35:BL35)</f>
        <v>-2.8091416323974724E-5</v>
      </c>
      <c r="BI44" s="6">
        <f>AVERAGEA(BH5:BL5)-(BH44*AVERAGEA($D$3:$H$3))</f>
        <v>0.91883253325016634</v>
      </c>
      <c r="BJ44" s="5"/>
      <c r="BK44" s="5"/>
      <c r="BL44" s="5"/>
      <c r="BO44" s="7">
        <v>2</v>
      </c>
      <c r="BP44" s="5" cm="1">
        <f t="array" ref="BP44">SUM(BP34:BT34*BP37:BT37)/SUM(BP35:BT35)</f>
        <v>-1.0020646285302897E-4</v>
      </c>
      <c r="BQ44" s="6">
        <f>AVERAGEA(BP5:BT5)-(BP44*AVERAGEA($D$3:$H$3))</f>
        <v>0.87373267253311293</v>
      </c>
      <c r="BR44" s="5"/>
      <c r="BS44" s="5"/>
      <c r="BT44" s="5"/>
      <c r="BW44" s="7">
        <v>2</v>
      </c>
      <c r="BX44" s="5" cm="1">
        <f t="array" ref="BX44">SUM(BX34:CB34*BX37:CB37)/SUM(BX35:CB35)</f>
        <v>-1.035035387320971E-4</v>
      </c>
      <c r="BY44" s="6">
        <f>AVERAGEA(BX5:CB5)-(BX44*AVERAGEA($D$3:$H$3))</f>
        <v>0.75181119878106861</v>
      </c>
      <c r="BZ44" s="5"/>
      <c r="CA44" s="5"/>
      <c r="CB44" s="5"/>
      <c r="CE44" s="7">
        <v>2</v>
      </c>
      <c r="CF44" s="5" cm="1">
        <f t="array" ref="CF44">SUM(CF34:CJ34*CF37:CJ37)/SUM(CF35:CJ35)</f>
        <v>-1.2892434021492485E-4</v>
      </c>
      <c r="CG44" s="6">
        <f>AVERAGEA(CF5:CJ5)-(CF44*AVERAGEA($D$3:$H$3))</f>
        <v>0.94715451052136468</v>
      </c>
      <c r="CH44" s="5"/>
      <c r="CI44" s="5"/>
      <c r="CJ44" s="5"/>
      <c r="CM44" s="7">
        <v>2</v>
      </c>
      <c r="CN44" s="5" cm="1">
        <f t="array" ref="CN44">SUM(CN34:CR34*CN37:CR37)/SUM(CN35:CR35)</f>
        <v>-2.2564284212959438E-5</v>
      </c>
      <c r="CO44" s="6">
        <f>AVERAGEA(CN5:CR5)-(CN44*AVERAGEA($D$3:$H$3))</f>
        <v>0.36238490543245555</v>
      </c>
      <c r="CP44" s="5"/>
      <c r="CQ44" s="5"/>
      <c r="CR44" s="5"/>
      <c r="CU44" s="7">
        <v>2</v>
      </c>
      <c r="CV44" s="5" cm="1">
        <f t="array" ref="CV44">SUM(CV34:CZ34*CV37:CZ37)/SUM(CV35:CZ35)</f>
        <v>-1.1887499697967255E-4</v>
      </c>
      <c r="CW44" s="6">
        <f>AVERAGEA(CV5:CZ5)-(CV44*AVERAGEA($D$3:$H$3))</f>
        <v>0.8356663436850994</v>
      </c>
      <c r="CX44" s="5"/>
      <c r="CY44" s="5"/>
      <c r="CZ44" s="5"/>
      <c r="DC44" s="7">
        <v>2</v>
      </c>
      <c r="DD44" s="5" cm="1">
        <f t="array" ref="DD44">SUM(DD34:DH34*DD37:DH37)/SUM(DD35:DH35)</f>
        <v>-3.8044098709541412E-5</v>
      </c>
      <c r="DE44" s="6">
        <f>AVERAGEA(DD5:DH5)-(DD44*AVERAGEA($D$3:$H$3))</f>
        <v>0.92635310158190909</v>
      </c>
      <c r="DF44" s="5"/>
      <c r="DG44" s="5"/>
      <c r="DH44" s="5"/>
      <c r="DK44" s="7">
        <v>2</v>
      </c>
      <c r="DL44" s="5" cm="1">
        <f t="array" ref="DL44">SUM(DL34:DP34*DL37:DP37)/SUM(DL35:DP35)</f>
        <v>-2.4698377727537646E-5</v>
      </c>
      <c r="DM44" s="6">
        <f>AVERAGEA(DL5:DP5)-(DL44*AVERAGEA($D$3:$H$3))</f>
        <v>0.9243133681527359</v>
      </c>
      <c r="DN44" s="5"/>
      <c r="DO44" s="5"/>
      <c r="DP44" s="5"/>
      <c r="DS44" s="7">
        <v>2</v>
      </c>
      <c r="DT44" s="5" cm="1">
        <f t="array" ref="DT44">SUM(DT34:DX34*DT37:DX37)/SUM(DT35:DX35)</f>
        <v>-4.6349227764130899E-5</v>
      </c>
      <c r="DU44" s="6">
        <f>AVERAGEA(DT5:DX5)-(DT44*AVERAGEA($D$3:$H$3))</f>
        <v>0.94949996540924486</v>
      </c>
      <c r="DV44" s="5"/>
      <c r="DW44" s="5"/>
      <c r="DX44" s="5"/>
      <c r="DZ44" s="7"/>
      <c r="EA44" s="5"/>
      <c r="EB44" s="6"/>
      <c r="EC44" s="5"/>
      <c r="ED44" s="5"/>
      <c r="EE44" s="5"/>
      <c r="EH44" s="7"/>
      <c r="EI44" s="5"/>
      <c r="EJ44" s="6"/>
      <c r="EK44" s="5"/>
      <c r="EL44" s="5"/>
      <c r="EM44" s="5"/>
    </row>
    <row r="45" spans="2:143" x14ac:dyDescent="0.3">
      <c r="C45" s="7">
        <v>3</v>
      </c>
      <c r="D45" s="5" cm="1">
        <f t="array" ref="D45">SUM(D34:H34*D38:H38)/SUM(D35:H35)</f>
        <v>-1.137134021827291E-4</v>
      </c>
      <c r="E45" s="6">
        <f>AVERAGEA(D6:H6)-(D45*AVERAGEA($D$3:$H$3))</f>
        <v>0.89377848128364989</v>
      </c>
      <c r="K45" s="7">
        <v>3</v>
      </c>
      <c r="L45" s="5" cm="1">
        <f t="array" ref="L45">SUM(L34:P34*L38:P38)/SUM(L35:P35)</f>
        <v>-1.0274389835659336E-7</v>
      </c>
      <c r="M45" s="6">
        <f>AVERAGEA(L6:P6)-(L45*AVERAGEA($D$3:$H$3))</f>
        <v>0.86560731694268378</v>
      </c>
      <c r="S45" s="7">
        <v>3</v>
      </c>
      <c r="T45" s="5" cm="1">
        <f t="array" ref="T45">SUM(T34:X34*T38:X38)/SUM(T35:X35)</f>
        <v>-1.296471809937416E-4</v>
      </c>
      <c r="U45" s="6">
        <f>AVERAGEA(T6:X6)-(T45*AVERAGEA($D$3:$H$3))</f>
        <v>0.94224582602171503</v>
      </c>
      <c r="AA45" s="7">
        <v>3</v>
      </c>
      <c r="AB45" s="5" cm="1">
        <f t="array" ref="AB45">SUM(AB34:AF34*AB38:AF38)/SUM(AB35:AF35)</f>
        <v>-1.2417034679618216E-4</v>
      </c>
      <c r="AC45" s="6">
        <f>AVERAGEA(AB6:AF6)-(AB45*AVERAGEA($D$3:$H$3))</f>
        <v>0.70831886108145747</v>
      </c>
      <c r="AI45" s="7">
        <v>3</v>
      </c>
      <c r="AJ45" s="5" cm="1">
        <f t="array" ref="AJ45">SUM(AJ34:AN34*AJ38:AN38)/SUM(AJ35:AN35)</f>
        <v>-1.7118179845871588E-5</v>
      </c>
      <c r="AK45" s="6">
        <f>AVERAGEA(AJ6:AN6)-(AJ45*AVERAGEA($D$3:$H$3))</f>
        <v>0.8462881904217483</v>
      </c>
      <c r="AQ45" s="7">
        <v>3</v>
      </c>
      <c r="AR45" s="5" cm="1">
        <f t="array" ref="AR45">SUM(AR34:AV34*AR38:AV38)/SUM(AR35:AV35)</f>
        <v>-1.0742393068763323E-4</v>
      </c>
      <c r="AS45" s="6">
        <f>AVERAGEA(AR6:AV6)-(AR45*AVERAGEA($D$3:$H$3))</f>
        <v>0.59296245428170358</v>
      </c>
      <c r="AY45" s="7">
        <v>3</v>
      </c>
      <c r="AZ45" s="5" cm="1">
        <f t="array" ref="AZ45">SUM(AZ34:BD34*AZ38:BD38)/SUM(AZ35:BD35)</f>
        <v>-4.4636256869607444E-5</v>
      </c>
      <c r="BA45" s="6">
        <f>AVERAGEA(AZ6:BD6)-(AZ45*AVERAGEA($D$3:$H$3))</f>
        <v>0.40283298586297522</v>
      </c>
      <c r="BG45" s="7">
        <v>3</v>
      </c>
      <c r="BH45" s="5" cm="1">
        <f t="array" ref="BH45">SUM(BH34:BL34*BH38:BL38)/SUM(BH35:BL35)</f>
        <v>-1.5500054293115262E-4</v>
      </c>
      <c r="BI45" s="6">
        <f>AVERAGEA(BH6:BL6)-(BH45*AVERAGEA($D$3:$H$3))</f>
        <v>0.83964213516045361</v>
      </c>
      <c r="BO45" s="7">
        <v>3</v>
      </c>
      <c r="BP45" s="5" cm="1">
        <f t="array" ref="BP45">SUM(BP34:BT34*BP38:BT38)/SUM(BP35:BT35)</f>
        <v>-2.5461036247422905E-5</v>
      </c>
      <c r="BQ45" s="6">
        <f>AVERAGEA(BP6:BT6)-(BP45*AVERAGEA($D$3:$H$3))</f>
        <v>0.94573593458611183</v>
      </c>
      <c r="BW45" s="7">
        <v>3</v>
      </c>
      <c r="BX45" s="5" cm="1">
        <f t="array" ref="BX45">SUM(BX34:CB34*BX38:CB38)/SUM(BX35:CB35)</f>
        <v>-1.2609471950691953E-4</v>
      </c>
      <c r="BY45" s="6">
        <f>AVERAGEA(BX6:CB6)-(BX45*AVERAGEA($D$3:$H$3))</f>
        <v>0.75115383954506743</v>
      </c>
      <c r="CE45" s="7">
        <v>3</v>
      </c>
      <c r="CF45" s="5" cm="1">
        <f t="array" ref="CF45">SUM(CF34:CJ34*CF38:CJ38)/SUM(CF35:CJ35)</f>
        <v>-1.2767243449746698E-4</v>
      </c>
      <c r="CG45" s="6">
        <f>AVERAGEA(CF6:CJ6)-(CF45*AVERAGEA($D$3:$H$3))</f>
        <v>0.75651452604730407</v>
      </c>
      <c r="CM45" s="7">
        <v>3</v>
      </c>
      <c r="CN45" s="5" cm="1">
        <f t="array" ref="CN45">SUM(CN34:CR34*CN38:CR38)/SUM(CN35:CR35)</f>
        <v>-7.8599026748602218E-5</v>
      </c>
      <c r="CO45" s="6">
        <f>AVERAGEA(CN6:CR6)-(CN45*AVERAGEA($D$3:$H$3))</f>
        <v>0.44297984512597754</v>
      </c>
      <c r="CU45" s="7">
        <v>3</v>
      </c>
      <c r="CV45" s="5" cm="1">
        <f t="array" ref="CV45">SUM(CV34:CZ34*CV38:CZ38)/SUM(CV35:CZ35)</f>
        <v>-1.4453876415623841E-4</v>
      </c>
      <c r="CW45" s="6">
        <f>AVERAGEA(CV6:CZ6)-(CV45*AVERAGEA($D$3:$H$3))</f>
        <v>0.85592064809786328</v>
      </c>
      <c r="DC45" s="7">
        <v>3</v>
      </c>
      <c r="DD45" s="5" cm="1">
        <f t="array" ref="DD45">SUM(DD34:DH34*DD38:DH38)/SUM(DD35:DH35)</f>
        <v>-3.6330383286104657E-5</v>
      </c>
      <c r="DE45" s="6">
        <f>AVERAGEA(DD6:DH6)-(DD45*AVERAGEA($D$3:$H$3))</f>
        <v>0.91236406537458747</v>
      </c>
      <c r="DK45" s="7">
        <v>3</v>
      </c>
      <c r="DL45" s="5" cm="1">
        <f t="array" ref="DL45">SUM(DL34:DP34*DL38:DP38)/SUM(DL35:DP35)</f>
        <v>-8.2904064320020207E-5</v>
      </c>
      <c r="DM45" s="6">
        <f>AVERAGEA(DL6:DP6)-(DL45*AVERAGEA($D$3:$H$3))</f>
        <v>0.50219731768029829</v>
      </c>
      <c r="DS45" s="7">
        <v>3</v>
      </c>
      <c r="DT45" s="5" cm="1">
        <f t="array" ref="DT45">SUM(DT34:DX34*DT38:DX38)/SUM(DT35:DX35)</f>
        <v>-9.8438110979494375E-5</v>
      </c>
      <c r="DU45" s="6">
        <f>AVERAGEA(DT6:DX6)-(DT45*AVERAGEA($D$3:$H$3))</f>
        <v>0.95980890243592687</v>
      </c>
      <c r="DZ45" s="7"/>
      <c r="EA45" s="5"/>
      <c r="EB45" s="6"/>
      <c r="EH45" s="7"/>
      <c r="EI45" s="5"/>
      <c r="EJ45" s="6"/>
    </row>
    <row r="46" spans="2:143" x14ac:dyDescent="0.3">
      <c r="C46" s="7">
        <v>4</v>
      </c>
      <c r="D46" s="5" cm="1">
        <f t="array" ref="D46">SUM(D34:H34*D39:H39)/SUM(D35:H35)</f>
        <v>-2.0067023249680297E-5</v>
      </c>
      <c r="E46" s="6">
        <f>AVERAGEA(D7:H7)-(D46*AVERAGEA($D$3:$H$3))</f>
        <v>0.93070663221043148</v>
      </c>
      <c r="F46" s="5"/>
      <c r="G46" s="5"/>
      <c r="H46" s="5"/>
      <c r="K46" s="7">
        <v>4</v>
      </c>
      <c r="L46" s="5" cm="1">
        <f t="array" ref="L46">SUM(L34:P34*L39:P39)/SUM(L35:P35)</f>
        <v>-1.4195232656916163E-5</v>
      </c>
      <c r="M46" s="6">
        <f>AVERAGEA(L7:P7)-(L46*AVERAGEA($D$3:$H$3))</f>
        <v>0.7482758924390801</v>
      </c>
      <c r="N46" s="5"/>
      <c r="O46" s="5"/>
      <c r="P46" s="5"/>
      <c r="S46" s="7">
        <v>4</v>
      </c>
      <c r="T46" s="5" cm="1">
        <f t="array" ref="T46">SUM(T34:X34*T39:X39)/SUM(T35:X35)</f>
        <v>-2.0513562252806212E-4</v>
      </c>
      <c r="U46" s="6">
        <f>AVERAGEA(T7:X7)-(T46*AVERAGEA($D$3:$H$3))</f>
        <v>0.90306705958167222</v>
      </c>
      <c r="V46" s="5"/>
      <c r="W46" s="5"/>
      <c r="X46" s="5"/>
      <c r="AA46" s="7">
        <v>4</v>
      </c>
      <c r="AB46" s="5" cm="1">
        <f t="array" ref="AB46">SUM(AB34:AF34*AB39:AF39)/SUM(AB35:AF35)</f>
        <v>-1.5102302257341804E-4</v>
      </c>
      <c r="AC46" s="6">
        <f>AVERAGEA(AB7:AF7)-(AB46*AVERAGEA($D$3:$H$3))</f>
        <v>0.75478693559650223</v>
      </c>
      <c r="AD46" s="5"/>
      <c r="AE46" s="5"/>
      <c r="AF46" s="5"/>
      <c r="AI46" s="7">
        <v>4</v>
      </c>
      <c r="AJ46" s="5" cm="1">
        <f t="array" ref="AJ46">SUM(AJ34:AN34*AJ39:AN39)/SUM(AJ35:AN35)</f>
        <v>-1.1647479896991551E-4</v>
      </c>
      <c r="AK46" s="6">
        <f>AVERAGEA(AJ7:AN7)-(AJ46*AVERAGEA($D$3:$H$3))</f>
        <v>0.89354900968629924</v>
      </c>
      <c r="AL46" s="5"/>
      <c r="AM46" s="5"/>
      <c r="AN46" s="5"/>
      <c r="AQ46" s="7">
        <v>4</v>
      </c>
      <c r="AR46" s="5" cm="1">
        <f t="array" ref="AR46">SUM(AR34:AV34*AR39:AV39)/SUM(AR35:AV35)</f>
        <v>-7.7914315602531061E-5</v>
      </c>
      <c r="AS46" s="6">
        <f>AVERAGEA(AR7:AV7)-(AR46*AVERAGEA($D$3:$H$3))</f>
        <v>0.56858425106177157</v>
      </c>
      <c r="AT46" s="5"/>
      <c r="AU46" s="5"/>
      <c r="AV46" s="5"/>
      <c r="AY46" s="7">
        <v>4</v>
      </c>
      <c r="AZ46" s="5" cm="1">
        <f t="array" ref="AZ46">SUM(AZ34:BD34*AZ39:BD39)/SUM(AZ35:BD35)</f>
        <v>-7.3772427932803462E-5</v>
      </c>
      <c r="BA46" s="6">
        <f>AVERAGEA(AZ7:BD7)-(AZ46*AVERAGEA($D$3:$H$3))</f>
        <v>0.86136589232190541</v>
      </c>
      <c r="BB46" s="5"/>
      <c r="BC46" s="5"/>
      <c r="BD46" s="5"/>
      <c r="BG46" s="7">
        <v>4</v>
      </c>
      <c r="BH46" s="5" cm="1">
        <f t="array" ref="BH46">SUM(BH34:BL34*BH39:BL39)/SUM(BH35:BL35)</f>
        <v>-1.7254441191386164E-5</v>
      </c>
      <c r="BI46" s="6">
        <f>AVERAGEA(BH7:BL7)-(BH46*AVERAGEA($D$3:$H$3))</f>
        <v>0.91312308564294975</v>
      </c>
      <c r="BJ46" s="5"/>
      <c r="BK46" s="5"/>
      <c r="BL46" s="5"/>
      <c r="BO46" s="7">
        <v>4</v>
      </c>
      <c r="BP46" s="5" cm="1">
        <f t="array" ref="BP46">SUM(BP34:BT34*BP39:BT39)/SUM(BP35:BT35)</f>
        <v>-1.1108019791805555E-4</v>
      </c>
      <c r="BQ46" s="6">
        <f>AVERAGEA(BP7:BT7)-(BP46*AVERAGEA($D$3:$H$3))</f>
        <v>0.89404547780707055</v>
      </c>
      <c r="BR46" s="5"/>
      <c r="BS46" s="5"/>
      <c r="BT46" s="5"/>
      <c r="BW46" s="7">
        <v>4</v>
      </c>
      <c r="BX46" s="5" cm="1">
        <f t="array" ref="BX46">SUM(BX34:CB34*BX39:CB39)/SUM(BX35:CB35)</f>
        <v>-1.6696287569962413E-4</v>
      </c>
      <c r="BY46" s="6">
        <f>AVERAGEA(BX7:CB7)-(BX46*AVERAGEA($D$3:$H$3))</f>
        <v>0.84164698051277387</v>
      </c>
      <c r="BZ46" s="5"/>
      <c r="CA46" s="5"/>
      <c r="CB46" s="5"/>
      <c r="CE46" s="7">
        <v>4</v>
      </c>
      <c r="CF46" s="5" cm="1">
        <f t="array" ref="CF46">SUM(CF34:CJ34*CF39:CJ39)/SUM(CF35:CJ35)</f>
        <v>-7.3629493119184547E-5</v>
      </c>
      <c r="CG46" s="6">
        <f>AVERAGEA(CF7:CJ7)-(CF46*AVERAGEA($D$3:$H$3))</f>
        <v>0.92725004421359092</v>
      </c>
      <c r="CH46" s="5"/>
      <c r="CI46" s="5"/>
      <c r="CJ46" s="5"/>
      <c r="CM46" s="7">
        <v>4</v>
      </c>
      <c r="CN46" s="5" cm="1">
        <f t="array" ref="CN46">SUM(CN34:CR34*CN39:CR39)/SUM(CN35:CR35)</f>
        <v>-7.8822619770903298E-5</v>
      </c>
      <c r="CO46" s="6">
        <f>AVERAGEA(CN7:CR7)-(CN46*AVERAGEA($D$3:$H$3))</f>
        <v>0.54436433341700441</v>
      </c>
      <c r="CP46" s="5"/>
      <c r="CQ46" s="5"/>
      <c r="CR46" s="5"/>
      <c r="CU46" s="7">
        <v>4</v>
      </c>
      <c r="CV46" s="5" cm="1">
        <f t="array" ref="CV46">SUM(CV34:CZ34*CV39:CZ39)/SUM(CV35:CZ35)</f>
        <v>-7.7877755266432186E-5</v>
      </c>
      <c r="CW46" s="6">
        <f>AVERAGEA(CV7:CZ7)-(CV46*AVERAGEA($D$3:$H$3))</f>
        <v>0.55515181071105646</v>
      </c>
      <c r="CX46" s="5"/>
      <c r="CY46" s="5"/>
      <c r="CZ46" s="5"/>
      <c r="DC46" s="7">
        <v>4</v>
      </c>
      <c r="DD46" s="5" cm="1">
        <f t="array" ref="DD46">SUM(DD34:DH34*DD39:DH39)/SUM(DD35:DH35)</f>
        <v>-9.6263393878647739E-5</v>
      </c>
      <c r="DE46" s="6">
        <f>AVERAGEA(DD7:DH7)-(DD46*AVERAGEA($D$3:$H$3))</f>
        <v>0.96523650392147675</v>
      </c>
      <c r="DF46" s="5"/>
      <c r="DG46" s="5"/>
      <c r="DH46" s="5"/>
      <c r="DK46" s="7">
        <v>4</v>
      </c>
      <c r="DL46" s="5" cm="1">
        <f t="array" ref="DL46">SUM(DL34:DP34*DL39:DP39)/SUM(DL35:DP35)</f>
        <v>-3.2862667457143359E-5</v>
      </c>
      <c r="DM46" s="6">
        <f>AVERAGEA(DL7:DP7)-(DL46*AVERAGEA($D$3:$H$3))</f>
        <v>0.8320042651193954</v>
      </c>
      <c r="DN46" s="5"/>
      <c r="DO46" s="5"/>
      <c r="DP46" s="5"/>
      <c r="DS46" s="7">
        <v>4</v>
      </c>
      <c r="DT46" s="5" cm="1">
        <f t="array" ref="DT46">SUM(DT34:DX34*DT39:DX39)/SUM(DT35:DX35)</f>
        <v>-6.8465973500301966E-5</v>
      </c>
      <c r="DU46" s="6">
        <f>AVERAGEA(DT7:DX7)-(DT46*AVERAGEA($D$3:$H$3))</f>
        <v>0.63974215739443119</v>
      </c>
      <c r="DV46" s="5"/>
      <c r="DW46" s="5"/>
      <c r="DX46" s="5"/>
      <c r="DZ46" s="7"/>
      <c r="EA46" s="5"/>
      <c r="EB46" s="6"/>
      <c r="EC46" s="5"/>
      <c r="ED46" s="5"/>
      <c r="EE46" s="5"/>
      <c r="EH46" s="7"/>
      <c r="EI46" s="5"/>
      <c r="EJ46" s="6"/>
      <c r="EK46" s="5"/>
      <c r="EL46" s="5"/>
      <c r="EM46" s="5"/>
    </row>
    <row r="47" spans="2:143" x14ac:dyDescent="0.3">
      <c r="B47" s="6"/>
      <c r="C47" s="7">
        <v>5</v>
      </c>
      <c r="D47" s="5" cm="1">
        <f t="array" ref="D47">SUM(D34:H34*D40:H40)/SUM(D35:H35)</f>
        <v>-8.4154239899297185E-5</v>
      </c>
      <c r="E47" s="6">
        <f>AVERAGEA(D8:H8)-(D47*AVERAGEA($D$3:$H$3))</f>
        <v>0.76009268478145053</v>
      </c>
      <c r="F47" s="5"/>
      <c r="G47" s="5"/>
      <c r="H47" s="5"/>
      <c r="J47" s="22"/>
      <c r="K47" s="7">
        <v>5</v>
      </c>
      <c r="L47" s="5" cm="1">
        <f t="array" ref="L47">SUM(L34:P34*L40:P40)/SUM(L35:P35)</f>
        <v>-5.008256993040584E-5</v>
      </c>
      <c r="M47" s="6">
        <f>AVERAGEA(L8:P8)-(L47*AVERAGEA($D$3:$H$3))</f>
        <v>0.89258313721049254</v>
      </c>
      <c r="N47" s="5"/>
      <c r="O47" s="5"/>
      <c r="P47" s="5"/>
      <c r="R47" s="22"/>
      <c r="S47" s="7">
        <v>5</v>
      </c>
      <c r="T47" s="5" cm="1">
        <f t="array" ref="T47">SUM(T34:X34*T40:X40)/SUM(T35:X35)</f>
        <v>-2.2388626516641064E-5</v>
      </c>
      <c r="U47" s="6">
        <f>AVERAGEA(T8:X8)-(T47*AVERAGEA($D$3:$H$3))</f>
        <v>0.16642614032099315</v>
      </c>
      <c r="V47" s="5"/>
      <c r="W47" s="5"/>
      <c r="X47" s="5"/>
      <c r="Z47" s="22"/>
      <c r="AA47" s="7">
        <v>5</v>
      </c>
      <c r="AB47" s="5" cm="1">
        <f t="array" ref="AB47">SUM(AB34:AF34*AB40:AF40)/SUM(AB35:AF35)</f>
        <v>-1.3725064140110587E-4</v>
      </c>
      <c r="AC47" s="6">
        <f>AVERAGEA(AB8:AF8)-(AB47*AVERAGEA($D$3:$H$3))</f>
        <v>0.78545414104143219</v>
      </c>
      <c r="AD47" s="5"/>
      <c r="AE47" s="5"/>
      <c r="AF47" s="5"/>
      <c r="AH47" s="22"/>
      <c r="AI47" s="7">
        <v>5</v>
      </c>
      <c r="AJ47" s="5" cm="1">
        <f t="array" ref="AJ47">SUM(AJ34:AN34*AJ40:AN40)/SUM(AJ35:AN35)</f>
        <v>-2.6646320819037117E-5</v>
      </c>
      <c r="AK47" s="6">
        <f>AVERAGEA(AJ8:AN8)-(AJ47*AVERAGEA($D$3:$H$3))</f>
        <v>0.92618262756844283</v>
      </c>
      <c r="AL47" s="5"/>
      <c r="AM47" s="5"/>
      <c r="AN47" s="5"/>
      <c r="AP47" s="22"/>
      <c r="AQ47" s="7">
        <v>5</v>
      </c>
      <c r="AR47" s="5" cm="1">
        <f t="array" ref="AR47">SUM(AR34:AV34*AR40:AV40)/SUM(AR35:AV35)</f>
        <v>-1.4852266013412274E-4</v>
      </c>
      <c r="AS47" s="6">
        <f>AVERAGEA(AR8:AV8)-(AR47*AVERAGEA($D$3:$H$3))</f>
        <v>0.94527817780842371</v>
      </c>
      <c r="AT47" s="5"/>
      <c r="AU47" s="5"/>
      <c r="AV47" s="5"/>
      <c r="AX47" s="22"/>
      <c r="AY47" s="7">
        <v>5</v>
      </c>
      <c r="AZ47" s="5" cm="1">
        <f t="array" ref="AZ47">SUM(AZ34:BD34*AZ40:BD40)/SUM(AZ35:BD35)</f>
        <v>-7.8438493614954978E-5</v>
      </c>
      <c r="BA47" s="6">
        <f>AVERAGEA(AZ8:BD8)-(AZ47*AVERAGEA($D$3:$H$3))</f>
        <v>0.56217920245014785</v>
      </c>
      <c r="BB47" s="5"/>
      <c r="BC47" s="5"/>
      <c r="BD47" s="5"/>
      <c r="BF47" s="22"/>
      <c r="BG47" s="7">
        <v>5</v>
      </c>
      <c r="BH47" s="5" cm="1">
        <f t="array" ref="BH47">SUM(BH34:BL34*BH40:BL40)/SUM(BH35:BL35)</f>
        <v>-1.022560350509364E-4</v>
      </c>
      <c r="BI47" s="6">
        <f>AVERAGEA(BH8:BL8)-(BH47*AVERAGEA($D$3:$H$3))</f>
        <v>0.75221141808449765</v>
      </c>
      <c r="BJ47" s="5"/>
      <c r="BK47" s="5"/>
      <c r="BL47" s="5"/>
      <c r="BN47" s="22"/>
      <c r="BO47" s="7">
        <v>5</v>
      </c>
      <c r="BP47" s="5" cm="1">
        <f t="array" ref="BP47">SUM(BP34:BT34*BP40:BT40)/SUM(BP35:BT35)</f>
        <v>-1.0874512508231282E-4</v>
      </c>
      <c r="BQ47" s="6">
        <f>AVERAGEA(BP8:BT8)-(BP47*AVERAGEA($D$3:$H$3))</f>
        <v>0.78853780752209957</v>
      </c>
      <c r="BR47" s="5"/>
      <c r="BS47" s="5"/>
      <c r="BT47" s="5"/>
      <c r="BV47" s="22"/>
      <c r="BW47" s="7">
        <v>5</v>
      </c>
      <c r="BX47" s="5" cm="1">
        <f t="array" ref="BX47">SUM(BX34:CB34*BX40:CB40)/SUM(BX35:CB35)</f>
        <v>-8.193485543038868E-5</v>
      </c>
      <c r="BY47" s="6">
        <f>AVERAGEA(BX8:CB8)-(BX47*AVERAGEA($D$3:$H$3))</f>
        <v>0.62347539573385657</v>
      </c>
      <c r="BZ47" s="5"/>
      <c r="CA47" s="5"/>
      <c r="CB47" s="5"/>
      <c r="CD47" s="22"/>
      <c r="CE47" s="7">
        <v>5</v>
      </c>
      <c r="CF47" s="5" cm="1">
        <f t="array" ref="CF47">SUM(CF34:CJ34*CF40:CJ40)/SUM(CF35:CJ35)</f>
        <v>-6.8943900838064524E-5</v>
      </c>
      <c r="CG47" s="6">
        <f>AVERAGEA(CF8:CJ8)-(CF47*AVERAGEA($D$3:$H$3))</f>
        <v>0.71346590787222508</v>
      </c>
      <c r="CH47" s="5"/>
      <c r="CI47" s="5"/>
      <c r="CJ47" s="5"/>
      <c r="CL47" s="22"/>
      <c r="CM47" s="7">
        <v>5</v>
      </c>
      <c r="CN47" s="5" cm="1">
        <f t="array" ref="CN47">SUM(CN34:CR34*CN40:CR40)/SUM(CN35:CR35)</f>
        <v>-5.6679040972525053E-5</v>
      </c>
      <c r="CO47" s="6">
        <f>AVERAGEA(CN8:CR8)-(CN47*AVERAGEA($D$3:$H$3))</f>
        <v>0.42351553886535542</v>
      </c>
      <c r="CP47" s="5"/>
      <c r="CQ47" s="5"/>
      <c r="CR47" s="5"/>
      <c r="CT47" s="22"/>
      <c r="CU47" s="7">
        <v>5</v>
      </c>
      <c r="CV47" s="5" cm="1">
        <f t="array" ref="CV47">SUM(CV34:CZ34*CV40:CZ40)/SUM(CV35:CZ35)</f>
        <v>-1.2506752924550327E-4</v>
      </c>
      <c r="CW47" s="6">
        <f>AVERAGEA(CV8:CZ8)-(CV47*AVERAGEA($D$3:$H$3))</f>
        <v>0.83614669014649823</v>
      </c>
      <c r="CX47" s="5"/>
      <c r="CY47" s="5"/>
      <c r="CZ47" s="5"/>
      <c r="DB47" s="22"/>
      <c r="DC47" s="7">
        <v>5</v>
      </c>
      <c r="DD47" s="5" cm="1">
        <f t="array" ref="DD47">SUM(DD34:DH34*DD40:DH40)/SUM(DD35:DH35)</f>
        <v>-1.1387842723470756E-4</v>
      </c>
      <c r="DE47" s="6">
        <f>AVERAGEA(DD8:DH8)-(DD47*AVERAGEA($D$3:$H$3))</f>
        <v>0.97728551566232658</v>
      </c>
      <c r="DF47" s="5"/>
      <c r="DG47" s="5"/>
      <c r="DH47" s="5"/>
      <c r="DJ47" s="22"/>
      <c r="DK47" s="7">
        <v>5</v>
      </c>
      <c r="DL47" s="5" cm="1">
        <f t="array" ref="DL47">SUM(DL34:DP34*DL40:DP40)/SUM(DL35:DP35)</f>
        <v>-5.2266311260246565E-5</v>
      </c>
      <c r="DM47" s="6">
        <f>AVERAGEA(DL8:DP8)-(DL47*AVERAGEA($D$3:$H$3))</f>
        <v>0.91820140358292357</v>
      </c>
      <c r="DN47" s="5"/>
      <c r="DO47" s="5"/>
      <c r="DP47" s="5"/>
      <c r="DR47" s="22"/>
      <c r="DS47" s="7">
        <v>5</v>
      </c>
      <c r="DT47" s="5" cm="1">
        <f t="array" ref="DT47">SUM(DT34:DX34*DT40:DX40)/SUM(DT35:DX35)</f>
        <v>-1.3457609376610214E-5</v>
      </c>
      <c r="DU47" s="6">
        <f>AVERAGEA(DT8:DX8)-(DT47*AVERAGEA($D$3:$H$3))</f>
        <v>0.92943716968461665</v>
      </c>
      <c r="DV47" s="5"/>
      <c r="DW47" s="5"/>
      <c r="DX47" s="5"/>
      <c r="DY47" s="6"/>
      <c r="DZ47" s="7"/>
      <c r="EA47" s="5"/>
      <c r="EB47" s="6"/>
      <c r="EC47" s="5"/>
      <c r="ED47" s="5"/>
      <c r="EE47" s="5"/>
      <c r="EG47" s="6"/>
      <c r="EH47" s="7"/>
      <c r="EI47" s="5"/>
      <c r="EJ47" s="6"/>
      <c r="EK47" s="5"/>
      <c r="EL47" s="5"/>
      <c r="EM47" s="5"/>
    </row>
    <row r="48" spans="2:143" x14ac:dyDescent="0.3">
      <c r="D48" s="5"/>
      <c r="E48" s="5"/>
      <c r="F48" s="5"/>
      <c r="G48" s="5"/>
      <c r="H48" s="5"/>
      <c r="L48" s="5"/>
      <c r="M48" s="5"/>
      <c r="N48" s="5"/>
      <c r="O48" s="5"/>
      <c r="P48" s="5"/>
      <c r="T48" s="5"/>
      <c r="U48" s="5"/>
      <c r="V48" s="5"/>
      <c r="W48" s="5"/>
      <c r="X48" s="5"/>
      <c r="AB48" s="5"/>
      <c r="AC48" s="5"/>
      <c r="AD48" s="5"/>
      <c r="AE48" s="5"/>
      <c r="AF48" s="5"/>
      <c r="AJ48" s="5"/>
      <c r="AK48" s="5"/>
      <c r="AL48" s="5"/>
      <c r="AM48" s="5"/>
      <c r="AN48" s="5"/>
      <c r="AR48" s="5"/>
      <c r="AS48" s="5"/>
      <c r="AT48" s="5"/>
      <c r="AU48" s="5"/>
      <c r="AV48" s="5"/>
      <c r="AZ48" s="5"/>
      <c r="BA48" s="5"/>
      <c r="BB48" s="5"/>
      <c r="BC48" s="5"/>
      <c r="BD48" s="5"/>
      <c r="BH48" s="5"/>
      <c r="BI48" s="5"/>
      <c r="BJ48" s="5"/>
      <c r="BK48" s="5"/>
      <c r="BL48" s="5"/>
      <c r="BP48" s="5"/>
      <c r="BQ48" s="5"/>
      <c r="BR48" s="5"/>
      <c r="BS48" s="5"/>
      <c r="BT48" s="5"/>
      <c r="BX48" s="5"/>
      <c r="BY48" s="5"/>
      <c r="BZ48" s="5"/>
      <c r="CA48" s="5"/>
      <c r="CB48" s="5"/>
      <c r="CF48" s="5"/>
      <c r="CG48" s="5"/>
      <c r="CH48" s="5"/>
      <c r="CI48" s="5"/>
      <c r="CJ48" s="5"/>
      <c r="CN48" s="5"/>
      <c r="CO48" s="5"/>
      <c r="CP48" s="5"/>
      <c r="CQ48" s="5"/>
      <c r="CR48" s="5"/>
      <c r="CV48" s="5"/>
      <c r="CW48" s="5"/>
      <c r="CX48" s="5"/>
      <c r="CY48" s="5"/>
      <c r="CZ48" s="5"/>
      <c r="DD48" s="5"/>
      <c r="DE48" s="5"/>
      <c r="DF48" s="5"/>
      <c r="DG48" s="5"/>
      <c r="DH48" s="5"/>
      <c r="DL48" s="5"/>
      <c r="DM48" s="5"/>
      <c r="DN48" s="5"/>
      <c r="DO48" s="5"/>
      <c r="DP48" s="5"/>
      <c r="DT48" s="5"/>
      <c r="DU48" s="5"/>
      <c r="DV48" s="5"/>
      <c r="DW48" s="5"/>
      <c r="DX48" s="5"/>
    </row>
    <row r="49" spans="1:128" x14ac:dyDescent="0.3">
      <c r="B49" t="s">
        <v>31</v>
      </c>
      <c r="C49" s="7">
        <v>1</v>
      </c>
      <c r="D49" s="5">
        <f>D43-AVERAGEA(D43:D47)</f>
        <v>-1.3847007532332767E-5</v>
      </c>
      <c r="E49" s="5">
        <f>E43-AVERAGEA(E43:E47)</f>
        <v>8.7860423348601224E-2</v>
      </c>
      <c r="H49">
        <f>IF(D57&gt;$P$61,$Q$61,0)</f>
        <v>854</v>
      </c>
      <c r="K49" s="7">
        <v>1</v>
      </c>
      <c r="L49" s="5">
        <f>L43-AVERAGEA(L43:L47)</f>
        <v>-6.4463672556620404E-5</v>
      </c>
      <c r="M49" s="5">
        <f>M43-AVERAGEA(M43:M47)</f>
        <v>0.12509654658138192</v>
      </c>
      <c r="P49">
        <f>IF(L57&gt;$P$61,$Q$61,0)</f>
        <v>854</v>
      </c>
      <c r="S49" s="7">
        <v>1</v>
      </c>
      <c r="T49" s="5">
        <f>T43-AVERAGEA(T43:T47)</f>
        <v>1.1985238167739844E-5</v>
      </c>
      <c r="U49" s="5">
        <f>U43-AVERAGEA(U43:U47)</f>
        <v>4.0879464038889535E-2</v>
      </c>
      <c r="X49">
        <f>IF(T57&gt;$P$61,$Q$61,0)</f>
        <v>854</v>
      </c>
      <c r="AA49" s="7">
        <v>1</v>
      </c>
      <c r="AB49" s="5">
        <f>AB43-AVERAGEA(AB43:AB47)</f>
        <v>4.4480713644426845E-6</v>
      </c>
      <c r="AC49" s="5">
        <f>AC43-AVERAGEA(AC43:AC47)</f>
        <v>0.1063074723912234</v>
      </c>
      <c r="AF49">
        <f>IF(AB57&gt;$P$61,$Q$61,0)</f>
        <v>854</v>
      </c>
      <c r="AI49" s="7">
        <v>1</v>
      </c>
      <c r="AJ49" s="5">
        <f>AJ43-AVERAGEA(AJ43:AJ47)</f>
        <v>3.1879933104477424E-5</v>
      </c>
      <c r="AK49" s="5">
        <f>AK43-AVERAGEA(AK43:AK47)</f>
        <v>2.6846735865158733E-2</v>
      </c>
      <c r="AN49">
        <f>IF(AJ57&gt;$P$61,$Q$61,0)</f>
        <v>854</v>
      </c>
      <c r="AQ49" s="7">
        <v>1</v>
      </c>
      <c r="AR49" s="5">
        <f>AR43-AVERAGEA(AR43:AR47)</f>
        <v>-1.9695972273248451E-5</v>
      </c>
      <c r="AS49" s="5">
        <f>AS43-AVERAGEA(AS43:AS47)</f>
        <v>9.467793882890807E-2</v>
      </c>
      <c r="AV49">
        <f>IF(AR57&gt;$P$61,$Q$61,0)</f>
        <v>854</v>
      </c>
      <c r="AY49" s="7">
        <v>1</v>
      </c>
      <c r="AZ49" s="5">
        <f>AZ43-AVERAGEA(AZ43:AZ47)</f>
        <v>-4.5824436079391063E-5</v>
      </c>
      <c r="BA49" s="5">
        <f>BA43-AVERAGEA(BA43:BA47)</f>
        <v>0.14850853095479077</v>
      </c>
      <c r="BD49">
        <f>IF(AZ57&gt;$P$61,$Q$61,0)</f>
        <v>854</v>
      </c>
      <c r="BG49" s="7">
        <v>1</v>
      </c>
      <c r="BH49" s="5">
        <f>BH43-AVERAGEA(BH43:BH47)</f>
        <v>4.9436534077444934E-5</v>
      </c>
      <c r="BI49" s="5">
        <f>BI43-AVERAGEA(BI43:BI47)</f>
        <v>-0.16387590544912156</v>
      </c>
      <c r="BL49">
        <f>IF(BH57&gt;$P$61,$Q$61,0)</f>
        <v>854</v>
      </c>
      <c r="BO49" s="7">
        <v>1</v>
      </c>
      <c r="BP49" s="5">
        <f>BP43-AVERAGEA(BP43:BP47)</f>
        <v>1.2010907821643734E-5</v>
      </c>
      <c r="BQ49" s="5">
        <f>BQ43-AVERAGEA(BQ43:BQ47)</f>
        <v>-6.5397906073492718E-2</v>
      </c>
      <c r="BT49">
        <f>IF(BP57&gt;$P$61,$Q$61,0)</f>
        <v>854</v>
      </c>
      <c r="BW49" s="7">
        <v>1</v>
      </c>
      <c r="BX49" s="5">
        <f>BX43-AVERAGEA(BX43:BX47)</f>
        <v>-7.0937453603403647E-6</v>
      </c>
      <c r="BY49" s="5">
        <f>BY43-AVERAGEA(BY43:BY47)</f>
        <v>-3.7049197200600403E-2</v>
      </c>
      <c r="CB49">
        <f>IF(BX57&gt;$P$61,$Q$61,0)</f>
        <v>854</v>
      </c>
      <c r="CE49" s="7">
        <v>1</v>
      </c>
      <c r="CF49" s="5">
        <f>CF43-AVERAGEA(CF43:CF47)</f>
        <v>3.7433193194991152E-5</v>
      </c>
      <c r="CG49" s="5">
        <f>CG43-AVERAGEA(CG43:CG47)</f>
        <v>3.0250279667912605E-2</v>
      </c>
      <c r="CJ49">
        <f>IF(CF57&gt;$P$61,$Q$61,0)</f>
        <v>854</v>
      </c>
      <c r="CM49" s="7">
        <v>1</v>
      </c>
      <c r="CN49" s="5">
        <f>CN43-AVERAGEA(CN43:CN47)</f>
        <v>4.4994504423214864E-5</v>
      </c>
      <c r="CO49" s="5">
        <f>CO43-AVERAGEA(CO43:CO47)</f>
        <v>3.1736790151942196E-2</v>
      </c>
      <c r="CR49">
        <f>IF(CN57&gt;$P$61,$Q$61,0)</f>
        <v>854</v>
      </c>
      <c r="CU49" s="7">
        <v>1</v>
      </c>
      <c r="CV49" s="5">
        <f>CV43-AVERAGEA(CV43:CV47)</f>
        <v>-2.2745624928312698E-5</v>
      </c>
      <c r="CW49" s="5">
        <f>CW43-AVERAGEA(CW43:CW47)</f>
        <v>0.13487215260011631</v>
      </c>
      <c r="CZ49">
        <f>IF(CV57&gt;$P$61,$Q$61,0)</f>
        <v>854</v>
      </c>
      <c r="DC49" s="7">
        <v>1</v>
      </c>
      <c r="DD49" s="5">
        <f>DD43-AVERAGEA(DD43:DD47)</f>
        <v>4.8799158922496072E-6</v>
      </c>
      <c r="DE49" s="5">
        <f>DE43-AVERAGEA(DE43:DE47)</f>
        <v>-2.9281828147515676E-2</v>
      </c>
      <c r="DH49">
        <f>IF(DD57&gt;$P$61,$Q$61,0)</f>
        <v>854</v>
      </c>
      <c r="DK49" s="7">
        <v>1</v>
      </c>
      <c r="DL49" s="5">
        <f>DL43-AVERAGEA(DL43:DL47)</f>
        <v>1.8481262689014256E-5</v>
      </c>
      <c r="DM49" s="5">
        <f>DM43-AVERAGEA(DM43:DM47)</f>
        <v>-3.9749324030191269E-2</v>
      </c>
      <c r="DP49">
        <f>IF(DL57&gt;$P$61,$Q$61,0)</f>
        <v>854</v>
      </c>
      <c r="DS49" s="7">
        <v>1</v>
      </c>
      <c r="DT49" s="5">
        <f>DT43-AVERAGEA(DT43:DT47)</f>
        <v>-3.6082473716601019E-5</v>
      </c>
      <c r="DU49" s="5">
        <f>DU43-AVERAGEA(DU43:DU47)</f>
        <v>-0.24437976395333061</v>
      </c>
      <c r="DX49">
        <f>IF(DT57&gt;$P$61,$Q$61,0)</f>
        <v>854</v>
      </c>
    </row>
    <row r="50" spans="1:128" x14ac:dyDescent="0.3">
      <c r="A50" s="36"/>
      <c r="C50" s="7">
        <v>2</v>
      </c>
      <c r="D50" s="5">
        <f>D44-AVERAGEA(D43:D47)</f>
        <v>1.834379772481288E-5</v>
      </c>
      <c r="E50" s="5">
        <f>E44-AVERAGEA(E43:E47)</f>
        <v>5.518887716961296E-3</v>
      </c>
      <c r="F50" s="5"/>
      <c r="H50">
        <f>IF(D57&gt;$P$62,$Q$62,0)</f>
        <v>1280</v>
      </c>
      <c r="I50" s="5"/>
      <c r="K50" s="7">
        <v>2</v>
      </c>
      <c r="L50" s="5">
        <f>L44-AVERAGEA(L43:L47)</f>
        <v>1.9045709781319438E-5</v>
      </c>
      <c r="M50" s="5">
        <f>M44-AVERAGEA(M43:M47)</f>
        <v>-0.10310487001078283</v>
      </c>
      <c r="N50" s="5"/>
      <c r="P50">
        <f>IF(L57&gt;$P$62,$Q$62,0)</f>
        <v>1280</v>
      </c>
      <c r="Q50" s="5"/>
      <c r="S50" s="7">
        <v>2</v>
      </c>
      <c r="T50" s="5">
        <f>T44-AVERAGEA(T43:T47)</f>
        <v>1.6432971473844126E-5</v>
      </c>
      <c r="U50" s="5">
        <f>U44-AVERAGEA(U43:U47)</f>
        <v>-8.7609856757513205E-2</v>
      </c>
      <c r="V50" s="5"/>
      <c r="X50">
        <f>IF(T57&gt;$P$62,$Q$62,0)</f>
        <v>1280</v>
      </c>
      <c r="Y50" s="5"/>
      <c r="AA50" s="7">
        <v>2</v>
      </c>
      <c r="AB50" s="5">
        <f>AB44-AVERAGEA(AB43:AB47)</f>
        <v>5.5893612822549408E-5</v>
      </c>
      <c r="AC50" s="5">
        <f>AC44-AVERAGEA(AC43:AC47)</f>
        <v>8.21401343106134E-2</v>
      </c>
      <c r="AD50" s="5"/>
      <c r="AF50">
        <f>IF(AB57&gt;$P$62,$Q$62,0)</f>
        <v>1280</v>
      </c>
      <c r="AG50" s="5"/>
      <c r="AI50" s="7">
        <v>2</v>
      </c>
      <c r="AJ50" s="5">
        <f>AJ44-AVERAGEA(AJ43:AJ47)</f>
        <v>1.913525947014577E-5</v>
      </c>
      <c r="AK50" s="5">
        <f>AK44-AVERAGEA(AK43:AK47)</f>
        <v>-5.3665700500180602E-2</v>
      </c>
      <c r="AL50" s="5"/>
      <c r="AN50">
        <f>IF(AJ57&gt;$P$62,$Q$62,0)</f>
        <v>1280</v>
      </c>
      <c r="AO50" s="5"/>
      <c r="AQ50" s="7">
        <v>2</v>
      </c>
      <c r="AR50" s="5">
        <f>AR44-AVERAGEA(AR43:AR47)</f>
        <v>4.9859187530457917E-5</v>
      </c>
      <c r="AS50" s="5">
        <f>AS44-AVERAGEA(AS43:AS47)</f>
        <v>-0.14528498928868139</v>
      </c>
      <c r="AT50" s="5"/>
      <c r="AV50">
        <f>IF(AR57&gt;$P$62,$Q$62,0)</f>
        <v>1280</v>
      </c>
      <c r="AW50" s="5"/>
      <c r="AY50" s="7">
        <v>2</v>
      </c>
      <c r="AZ50" s="5">
        <f>AZ44-AVERAGEA(AZ43:AZ47)</f>
        <v>1.7556811413373584E-5</v>
      </c>
      <c r="BA50" s="5">
        <f>BA44-AVERAGEA(BA43:BA47)</f>
        <v>7.7241518696918643E-2</v>
      </c>
      <c r="BB50" s="5"/>
      <c r="BD50">
        <f>IF(AZ57&gt;$P$62,$Q$62,0)</f>
        <v>1280</v>
      </c>
      <c r="BE50" s="5"/>
      <c r="BG50" s="7">
        <v>2</v>
      </c>
      <c r="BH50" s="5">
        <f>BH44-AVERAGEA(BH43:BH47)</f>
        <v>3.5200059031026529E-5</v>
      </c>
      <c r="BI50" s="5">
        <f>BI44-AVERAGEA(BI43:BI47)</f>
        <v>0.10384921657793</v>
      </c>
      <c r="BJ50" s="5"/>
      <c r="BL50">
        <f>IF(BH57&gt;$P$62,$Q$62,0)</f>
        <v>1280</v>
      </c>
      <c r="BM50" s="5"/>
      <c r="BO50" s="7">
        <v>2</v>
      </c>
      <c r="BP50" s="5">
        <f>BP44-AVERAGEA(BP43:BP47)</f>
        <v>-1.6835984283234843E-5</v>
      </c>
      <c r="BQ50" s="5">
        <f>BQ44-AVERAGEA(BQ43:BQ47)</f>
        <v>1.4569175939387335E-2</v>
      </c>
      <c r="BR50" s="5"/>
      <c r="BT50">
        <f>IF(BP57&gt;$P$62,$Q$62,0)</f>
        <v>1280</v>
      </c>
      <c r="BU50" s="5"/>
      <c r="BW50" s="7">
        <v>2</v>
      </c>
      <c r="BX50" s="5">
        <f>BX44-AVERAGEA(BX43:BX47)</f>
        <v>1.7893894950245367E-5</v>
      </c>
      <c r="BY50" s="5">
        <f>BY44-AVERAGEA(BY43:BY47)</f>
        <v>1.9051644438026982E-2</v>
      </c>
      <c r="BZ50" s="5"/>
      <c r="CB50">
        <f>IF(BX57&gt;$P$62,$Q$62,0)</f>
        <v>0</v>
      </c>
      <c r="CC50" s="5"/>
      <c r="CE50" s="7">
        <v>2</v>
      </c>
      <c r="CF50" s="5">
        <f>CF44-AVERAGEA(CF43:CF47)</f>
        <v>-3.8490096346262409E-5</v>
      </c>
      <c r="CG50" s="5">
        <f>CG44-AVERAGEA(CG43:CG47)</f>
        <v>0.10349569344076548</v>
      </c>
      <c r="CH50" s="5"/>
      <c r="CJ50">
        <f>IF(CF57&gt;$P$62,$Q$62,0)</f>
        <v>1280</v>
      </c>
      <c r="CK50" s="5"/>
      <c r="CM50" s="7">
        <v>2</v>
      </c>
      <c r="CN50" s="5">
        <f>CN44-AVERAGEA(CN43:CN47)</f>
        <v>2.5353332607484346E-5</v>
      </c>
      <c r="CO50" s="5">
        <f>CO44-AVERAGEA(CO43:CO47)</f>
        <v>-8.8860447815728272E-2</v>
      </c>
      <c r="CP50" s="5"/>
      <c r="CR50">
        <f>IF(CN57&gt;$P$62,$Q$62,0)</f>
        <v>1280</v>
      </c>
      <c r="CS50" s="5"/>
      <c r="CU50" s="7">
        <v>2</v>
      </c>
      <c r="CV50" s="5">
        <f>CV44-AVERAGEA(CV43:CV47)</f>
        <v>3.4011706643672312E-6</v>
      </c>
      <c r="CW50" s="5">
        <f>CW44-AVERAGEA(CW43:CW47)</f>
        <v>3.1226932374941008E-2</v>
      </c>
      <c r="CX50" s="5"/>
      <c r="CZ50">
        <f>IF(CV57&gt;$P$62,$Q$62,0)</f>
        <v>0</v>
      </c>
      <c r="DA50" s="5"/>
      <c r="DC50" s="7">
        <v>2</v>
      </c>
      <c r="DD50" s="5">
        <f>DD44-AVERAGEA(DD43:DD47)</f>
        <v>3.1864998094646528E-5</v>
      </c>
      <c r="DE50" s="5">
        <f>DE44-AVERAGEA(DE43:DE47)</f>
        <v>-1.1636238016286993E-2</v>
      </c>
      <c r="DF50" s="5"/>
      <c r="DH50">
        <f>IF(DD57&gt;$P$62,$Q$62,0)</f>
        <v>1280</v>
      </c>
      <c r="DI50" s="5"/>
      <c r="DK50" s="7">
        <v>2</v>
      </c>
      <c r="DL50" s="5">
        <f>DL44-AVERAGEA(DL43:DL47)</f>
        <v>1.886416179144573E-5</v>
      </c>
      <c r="DM50" s="5">
        <f>DM44-AVERAGEA(DM43:DM47)</f>
        <v>0.14007161052644534</v>
      </c>
      <c r="DN50" s="5"/>
      <c r="DP50">
        <f>IF(DL57&gt;$P$62,$Q$62,0)</f>
        <v>1280</v>
      </c>
      <c r="DQ50" s="5"/>
      <c r="DS50" s="7">
        <v>2</v>
      </c>
      <c r="DT50" s="5">
        <f>DT44-AVERAGEA(DT43:DT47)</f>
        <v>1.9349121070153713E-5</v>
      </c>
      <c r="DU50" s="5">
        <f>DU44-AVERAGEA(DU43:DU47)</f>
        <v>0.14097285766652257</v>
      </c>
      <c r="DV50" s="5"/>
      <c r="DX50">
        <f>IF(DT57&gt;$P$62,$Q$62,0)</f>
        <v>1280</v>
      </c>
    </row>
    <row r="51" spans="1:128" x14ac:dyDescent="0.3">
      <c r="A51" s="22"/>
      <c r="C51" s="7">
        <v>3</v>
      </c>
      <c r="D51" s="5">
        <f>D45-AVERAGEA(D43:D47)</f>
        <v>-4.2567443802986942E-5</v>
      </c>
      <c r="E51" s="5">
        <f>E45-AVERAGEA(E43:E47)</f>
        <v>1.12611150328501E-3</v>
      </c>
      <c r="F51" s="5"/>
      <c r="H51">
        <f>IF(D57&gt;$P$63,$Q$63,0)</f>
        <v>1920</v>
      </c>
      <c r="I51" s="6"/>
      <c r="K51" s="7">
        <v>3</v>
      </c>
      <c r="L51" s="5">
        <f>L45-AVERAGEA(L43:L47)</f>
        <v>3.6496759188636603E-5</v>
      </c>
      <c r="M51" s="5">
        <f>M45-AVERAGEA(M43:M47)</f>
        <v>2.2787975888398426E-2</v>
      </c>
      <c r="N51" s="5"/>
      <c r="P51">
        <f>IF(L57&gt;$P$63,$Q$63,0)</f>
        <v>1920</v>
      </c>
      <c r="Q51" s="6"/>
      <c r="S51" s="7">
        <v>3</v>
      </c>
      <c r="T51" s="5">
        <f>T45-AVERAGEA(T43:T47)</f>
        <v>-2.0062774194787961E-5</v>
      </c>
      <c r="U51" s="5">
        <f>U45-AVERAGEA(U43:U47)</f>
        <v>0.2872429482864628</v>
      </c>
      <c r="V51" s="5"/>
      <c r="X51">
        <f>IF(T57&gt;$P$63,$Q$63,0)</f>
        <v>0</v>
      </c>
      <c r="Y51" s="6"/>
      <c r="AA51" s="7">
        <v>3</v>
      </c>
      <c r="AB51" s="5">
        <f>AB45-AVERAGEA(AB43:AB47)</f>
        <v>-6.8029046016108427E-6</v>
      </c>
      <c r="AC51" s="5">
        <f>AC45-AVERAGEA(AC43:AC47)</f>
        <v>-0.10401698705895202</v>
      </c>
      <c r="AD51" s="5"/>
      <c r="AF51">
        <f>IF(AB57&gt;$P$63,$Q$63,0)</f>
        <v>0</v>
      </c>
      <c r="AG51" s="6"/>
      <c r="AI51" s="7">
        <v>3</v>
      </c>
      <c r="AJ51" s="5">
        <f>AJ45-AVERAGEA(AJ43:AJ47)</f>
        <v>1.9289855840862085E-5</v>
      </c>
      <c r="AK51" s="5">
        <f>AK45-AVERAGEA(AK43:AK47)</f>
        <v>-3.3445430592074388E-2</v>
      </c>
      <c r="AL51" s="5"/>
      <c r="AN51">
        <f>IF(AJ57&gt;$P$63,$Q$63,0)</f>
        <v>1920</v>
      </c>
      <c r="AO51" s="6"/>
      <c r="AQ51" s="7">
        <v>3</v>
      </c>
      <c r="AR51" s="5">
        <f>AR45-AVERAGEA(AR43:AR47)</f>
        <v>-6.1913669652740406E-6</v>
      </c>
      <c r="AS51" s="5">
        <f>AS45-AVERAGEA(AS43:AS47)</f>
        <v>-9.2443489949004976E-2</v>
      </c>
      <c r="AT51" s="5"/>
      <c r="AV51">
        <f>IF(AR57&gt;$P$63,$Q$63,0)</f>
        <v>0</v>
      </c>
      <c r="AW51" s="6"/>
      <c r="AY51" s="7">
        <v>3</v>
      </c>
      <c r="AZ51" s="5">
        <f>AZ45-AVERAGEA(AZ43:AZ47)</f>
        <v>3.0402010824853673E-5</v>
      </c>
      <c r="BA51" s="5">
        <f>BA45-AVERAGEA(BA43:BA47)</f>
        <v>-0.28120972423260404</v>
      </c>
      <c r="BB51" s="5"/>
      <c r="BD51">
        <f>IF(AZ57&gt;$P$63,$Q$63,0)</f>
        <v>1920</v>
      </c>
      <c r="BE51" s="6"/>
      <c r="BG51" s="7">
        <v>3</v>
      </c>
      <c r="BH51" s="5">
        <f>BH45-AVERAGEA(BH43:BH47)</f>
        <v>-9.1709067576151366E-5</v>
      </c>
      <c r="BI51" s="5">
        <f>BI45-AVERAGEA(BI43:BI47)</f>
        <v>2.4658818488217271E-2</v>
      </c>
      <c r="BJ51" s="5"/>
      <c r="BL51">
        <f>IF(BH57&gt;$P$63,$Q$63,0)</f>
        <v>1920</v>
      </c>
      <c r="BM51" s="6"/>
      <c r="BO51" s="7">
        <v>3</v>
      </c>
      <c r="BP51" s="5">
        <f>BP45-AVERAGEA(BP43:BP47)</f>
        <v>5.7909442322371226E-5</v>
      </c>
      <c r="BQ51" s="5">
        <f>BQ45-AVERAGEA(BQ43:BQ47)</f>
        <v>8.6572437992386231E-2</v>
      </c>
      <c r="BR51" s="5"/>
      <c r="BT51">
        <f>IF(BP57&gt;$P$63,$Q$63,0)</f>
        <v>1920</v>
      </c>
      <c r="BU51" s="6"/>
      <c r="BW51" s="7">
        <v>3</v>
      </c>
      <c r="BX51" s="5">
        <f>BX45-AVERAGEA(BX43:BX47)</f>
        <v>-4.6972858245770591E-6</v>
      </c>
      <c r="BY51" s="5">
        <f>BY45-AVERAGEA(BY43:BY47)</f>
        <v>1.8394285202025795E-2</v>
      </c>
      <c r="BZ51" s="5"/>
      <c r="CB51">
        <f>IF(BX57&gt;$P$63,$Q$63,0)</f>
        <v>0</v>
      </c>
      <c r="CC51" s="6"/>
      <c r="CE51" s="7">
        <v>3</v>
      </c>
      <c r="CF51" s="5">
        <f>CF45-AVERAGEA(CF43:CF47)</f>
        <v>-3.7238190628804542E-5</v>
      </c>
      <c r="CG51" s="5">
        <f>CG45-AVERAGEA(CG43:CG47)</f>
        <v>-8.7144291033295129E-2</v>
      </c>
      <c r="CH51" s="5"/>
      <c r="CJ51">
        <f>IF(CF57&gt;$P$63,$Q$63,0)</f>
        <v>1920</v>
      </c>
      <c r="CK51" s="6"/>
      <c r="CM51" s="7">
        <v>3</v>
      </c>
      <c r="CN51" s="5">
        <f>CN45-AVERAGEA(CN43:CN47)</f>
        <v>-3.0681409928158434E-5</v>
      </c>
      <c r="CO51" s="5">
        <f>CO45-AVERAGEA(CO43:CO47)</f>
        <v>-8.2655081222062776E-3</v>
      </c>
      <c r="CP51" s="5"/>
      <c r="CR51">
        <f>IF(CN57&gt;$P$63,$Q$63,0)</f>
        <v>1920</v>
      </c>
      <c r="CS51" s="6"/>
      <c r="CU51" s="7">
        <v>3</v>
      </c>
      <c r="CV51" s="5">
        <f>CV45-AVERAGEA(CV43:CV47)</f>
        <v>-2.2262596512198629E-5</v>
      </c>
      <c r="CW51" s="5">
        <f>CW45-AVERAGEA(CW43:CW47)</f>
        <v>5.1481236787704887E-2</v>
      </c>
      <c r="CX51" s="5"/>
      <c r="CZ51">
        <f>IF(CV57&gt;$P$63,$Q$63,0)</f>
        <v>0</v>
      </c>
      <c r="DA51" s="6"/>
      <c r="DC51" s="7">
        <v>3</v>
      </c>
      <c r="DD51" s="5">
        <f>DD45-AVERAGEA(DD43:DD47)</f>
        <v>3.3578713518083284E-5</v>
      </c>
      <c r="DE51" s="5">
        <f>DE45-AVERAGEA(DE43:DE47)</f>
        <v>-2.5625274223608607E-2</v>
      </c>
      <c r="DF51" s="5"/>
      <c r="DH51">
        <f>IF(DD57&gt;$P$63,$Q$63,0)</f>
        <v>1920</v>
      </c>
      <c r="DI51" s="6"/>
      <c r="DK51" s="7">
        <v>3</v>
      </c>
      <c r="DL51" s="5">
        <f>DL45-AVERAGEA(DL43:DL47)</f>
        <v>-3.9341524801036831E-5</v>
      </c>
      <c r="DM51" s="5">
        <f>DM45-AVERAGEA(DM43:DM47)</f>
        <v>-0.28204443994599226</v>
      </c>
      <c r="DN51" s="5"/>
      <c r="DP51">
        <f>IF(DL57&gt;$P$63,$Q$63,0)</f>
        <v>1920</v>
      </c>
      <c r="DQ51" s="6"/>
      <c r="DS51" s="7">
        <v>3</v>
      </c>
      <c r="DT51" s="5">
        <f>DT45-AVERAGEA(DT43:DT47)</f>
        <v>-3.2739762145209762E-5</v>
      </c>
      <c r="DU51" s="5">
        <f>DU45-AVERAGEA(DU43:DU47)</f>
        <v>0.15128179469320457</v>
      </c>
      <c r="DV51" s="5"/>
      <c r="DX51">
        <f>IF(DT57&gt;$P$63,$Q$63,0)</f>
        <v>1920</v>
      </c>
    </row>
    <row r="52" spans="1:128" x14ac:dyDescent="0.3">
      <c r="C52" s="7">
        <v>4</v>
      </c>
      <c r="D52" s="5">
        <f>D46-AVERAGEA(D43:D47)</f>
        <v>5.107893513006186E-5</v>
      </c>
      <c r="E52" s="5">
        <f>E46-AVERAGEA(E43:E47)</f>
        <v>3.8054262430066599E-2</v>
      </c>
      <c r="F52" s="5"/>
      <c r="H52">
        <f>IF(D57&gt;$P$64,$Q$64,0)</f>
        <v>0</v>
      </c>
      <c r="K52" s="7">
        <v>4</v>
      </c>
      <c r="L52" s="5">
        <f>L46-AVERAGEA(L43:L47)</f>
        <v>2.2404270430077031E-5</v>
      </c>
      <c r="M52" s="5">
        <f>M46-AVERAGEA(M43:M47)</f>
        <v>-9.454344861520525E-2</v>
      </c>
      <c r="N52" s="5"/>
      <c r="P52">
        <f>IF(L57&gt;$P$64,$Q$64,0)</f>
        <v>2560</v>
      </c>
      <c r="S52" s="7">
        <v>4</v>
      </c>
      <c r="T52" s="5">
        <f>T46-AVERAGEA(T43:T47)</f>
        <v>-9.555121572910848E-5</v>
      </c>
      <c r="U52" s="5">
        <f>U46-AVERAGEA(U43:U47)</f>
        <v>0.24806418184641998</v>
      </c>
      <c r="V52" s="5"/>
      <c r="X52">
        <f>IF(T57&gt;$P$64,$Q$64,0)</f>
        <v>0</v>
      </c>
      <c r="AA52" s="7">
        <v>4</v>
      </c>
      <c r="AB52" s="5">
        <f>AB46-AVERAGEA(AB43:AB47)</f>
        <v>-3.3655580378846723E-5</v>
      </c>
      <c r="AC52" s="5">
        <f>AC46-AVERAGEA(AC43:AC47)</f>
        <v>-5.754891254390726E-2</v>
      </c>
      <c r="AD52" s="5"/>
      <c r="AF52">
        <f>IF(AB57&gt;$P$64,$Q$64,0)</f>
        <v>0</v>
      </c>
      <c r="AI52" s="7">
        <v>4</v>
      </c>
      <c r="AJ52" s="5">
        <f>AJ46-AVERAGEA(AJ43:AJ47)</f>
        <v>-8.0066763283181833E-5</v>
      </c>
      <c r="AK52" s="5">
        <f>AK46-AVERAGEA(AK43:AK47)</f>
        <v>1.3815388672476558E-2</v>
      </c>
      <c r="AL52" s="5"/>
      <c r="AN52">
        <f>IF(AJ57&gt;$P$64,$Q$64,0)</f>
        <v>2560</v>
      </c>
      <c r="AQ52" s="7">
        <v>4</v>
      </c>
      <c r="AR52" s="5">
        <f>AR46-AVERAGEA(AR43:AR47)</f>
        <v>2.3318248119828133E-5</v>
      </c>
      <c r="AS52" s="5">
        <f>AS46-AVERAGEA(AS43:AS47)</f>
        <v>-0.11682169316893698</v>
      </c>
      <c r="AT52" s="5"/>
      <c r="AV52">
        <f>IF(AR57&gt;$P$64,$Q$64,0)</f>
        <v>0</v>
      </c>
      <c r="AY52" s="7">
        <v>4</v>
      </c>
      <c r="AZ52" s="5">
        <f>AZ46-AVERAGEA(AZ43:AZ47)</f>
        <v>1.2658397616576545E-6</v>
      </c>
      <c r="BA52" s="5">
        <f>BA46-AVERAGEA(BA43:BA47)</f>
        <v>0.17732318222632615</v>
      </c>
      <c r="BB52" s="5"/>
      <c r="BD52">
        <f>IF(AZ57&gt;$P$64,$Q$64,0)</f>
        <v>0</v>
      </c>
      <c r="BG52" s="7">
        <v>4</v>
      </c>
      <c r="BH52" s="5">
        <f>BH46-AVERAGEA(BH43:BH47)</f>
        <v>4.6037034163615086E-5</v>
      </c>
      <c r="BI52" s="5">
        <f>BI46-AVERAGEA(BI43:BI47)</f>
        <v>9.8139768970713415E-2</v>
      </c>
      <c r="BJ52" s="5"/>
      <c r="BL52">
        <f>IF(BH57&gt;$P$64,$Q$64,0)</f>
        <v>2560</v>
      </c>
      <c r="BO52" s="7">
        <v>4</v>
      </c>
      <c r="BP52" s="5">
        <f>BP46-AVERAGEA(BP43:BP47)</f>
        <v>-2.770971934826142E-5</v>
      </c>
      <c r="BQ52" s="5">
        <f>BQ46-AVERAGEA(BQ43:BQ47)</f>
        <v>3.4881981213344959E-2</v>
      </c>
      <c r="BR52" s="5"/>
      <c r="BT52">
        <f>IF(BP57&gt;$P$64,$Q$64,0)</f>
        <v>0</v>
      </c>
      <c r="BW52" s="7">
        <v>4</v>
      </c>
      <c r="BX52" s="5">
        <f>BX46-AVERAGEA(BX43:BX47)</f>
        <v>-4.5565442017281665E-5</v>
      </c>
      <c r="BY52" s="5">
        <f>BY46-AVERAGEA(BY43:BY47)</f>
        <v>0.10888742616973224</v>
      </c>
      <c r="BZ52" s="5"/>
      <c r="CB52">
        <f>IF(BX57&gt;$P$64,$Q$64,0)</f>
        <v>0</v>
      </c>
      <c r="CE52" s="7">
        <v>4</v>
      </c>
      <c r="CF52" s="5">
        <f>CF46-AVERAGEA(CF43:CF47)</f>
        <v>1.6804750749477895E-5</v>
      </c>
      <c r="CG52" s="5">
        <f>CG46-AVERAGEA(CG43:CG47)</f>
        <v>8.3591227132991719E-2</v>
      </c>
      <c r="CH52" s="5"/>
      <c r="CJ52">
        <f>IF(CF57&gt;$P$64,$Q$64,0)</f>
        <v>0</v>
      </c>
      <c r="CM52" s="7">
        <v>4</v>
      </c>
      <c r="CN52" s="5">
        <f>CN46-AVERAGEA(CN43:CN47)</f>
        <v>-3.0905002950459514E-5</v>
      </c>
      <c r="CO52" s="5">
        <f>CO46-AVERAGEA(CO43:CO47)</f>
        <v>9.3118980168820586E-2</v>
      </c>
      <c r="CP52" s="5"/>
      <c r="CR52">
        <f>IF(CN57&gt;$P$64,$Q$64,0)</f>
        <v>2560</v>
      </c>
      <c r="CU52" s="7">
        <v>4</v>
      </c>
      <c r="CV52" s="5">
        <f>CV46-AVERAGEA(CV43:CV47)</f>
        <v>4.4398412377607597E-5</v>
      </c>
      <c r="CW52" s="5">
        <f>CW46-AVERAGEA(CW43:CW47)</f>
        <v>-0.24928760059910193</v>
      </c>
      <c r="CX52" s="5"/>
      <c r="CZ52">
        <f>IF(CV57&gt;$P$64,$Q$64,0)</f>
        <v>0</v>
      </c>
      <c r="DC52" s="7">
        <v>4</v>
      </c>
      <c r="DD52" s="5">
        <f>DD46-AVERAGEA(DD43:DD47)</f>
        <v>-2.6354297074459798E-5</v>
      </c>
      <c r="DE52" s="5">
        <f>DE46-AVERAGEA(DE43:DE47)</f>
        <v>2.724716432328067E-2</v>
      </c>
      <c r="DF52" s="5"/>
      <c r="DH52">
        <f>IF(DD57&gt;$P$64,$Q$64,0)</f>
        <v>2560</v>
      </c>
      <c r="DK52" s="7">
        <v>4</v>
      </c>
      <c r="DL52" s="5">
        <f>DL46-AVERAGEA(DL43:DL47)</f>
        <v>1.0699872061840018E-5</v>
      </c>
      <c r="DM52" s="5">
        <f>DM46-AVERAGEA(DM43:DM47)</f>
        <v>4.7762507493104844E-2</v>
      </c>
      <c r="DN52" s="5"/>
      <c r="DP52">
        <f>IF(DL57&gt;$P$64,$Q$64,0)</f>
        <v>2560</v>
      </c>
      <c r="DS52" s="7">
        <v>4</v>
      </c>
      <c r="DT52" s="5">
        <f>DT46-AVERAGEA(DT43:DT47)</f>
        <v>-2.7676246660173539E-6</v>
      </c>
      <c r="DU52" s="5">
        <f>DU46-AVERAGEA(DU43:DU47)</f>
        <v>-0.16878495034829111</v>
      </c>
      <c r="DV52" s="5"/>
      <c r="DX52">
        <f>IF(DT57&gt;$P$64,$Q$64,0)</f>
        <v>2560</v>
      </c>
    </row>
    <row r="53" spans="1:128" x14ac:dyDescent="0.3">
      <c r="C53" s="7">
        <v>5</v>
      </c>
      <c r="D53" s="5">
        <f>D47-AVERAGEA(D43:D47)</f>
        <v>-1.3008281519555031E-5</v>
      </c>
      <c r="E53" s="5">
        <f>E47-AVERAGEA(E43:E47)</f>
        <v>-0.13255968499891435</v>
      </c>
      <c r="H53">
        <f>IF(D57&gt;$P$65,$Q$65,0)</f>
        <v>0</v>
      </c>
      <c r="K53" s="7">
        <v>5</v>
      </c>
      <c r="L53" s="5">
        <f>L47-AVERAGEA(L43:L47)</f>
        <v>-1.3483066843412647E-5</v>
      </c>
      <c r="M53" s="5">
        <f>M47-AVERAGEA(M43:M47)</f>
        <v>4.9763796156207185E-2</v>
      </c>
      <c r="P53">
        <f>IF(L57&gt;$P$65,$Q$65,0)</f>
        <v>3840</v>
      </c>
      <c r="S53" s="7">
        <v>5</v>
      </c>
      <c r="T53" s="5">
        <f>T47-AVERAGEA(T43:T47)</f>
        <v>8.719578028231258E-5</v>
      </c>
      <c r="U53" s="5">
        <f>U47-AVERAGEA(U43:U47)</f>
        <v>-0.48857673741425911</v>
      </c>
      <c r="X53">
        <f>IF(T57&gt;$P$65,$Q$65,0)</f>
        <v>0</v>
      </c>
      <c r="AA53" s="7">
        <v>5</v>
      </c>
      <c r="AB53" s="5">
        <f>AB47-AVERAGEA(AB43:AB47)</f>
        <v>-1.9883199206534554E-5</v>
      </c>
      <c r="AC53" s="5">
        <f>AC47-AVERAGEA(AC43:AC47)</f>
        <v>-2.6881707098977303E-2</v>
      </c>
      <c r="AF53">
        <f>IF(AB57&gt;$P$65,$Q$65,0)</f>
        <v>0</v>
      </c>
      <c r="AI53" s="7">
        <v>5</v>
      </c>
      <c r="AJ53" s="5">
        <f>AJ47-AVERAGEA(AJ43:AJ47)</f>
        <v>9.7617148676965566E-6</v>
      </c>
      <c r="AK53" s="5">
        <f>AK47-AVERAGEA(AK43:AK47)</f>
        <v>4.6449006554620142E-2</v>
      </c>
      <c r="AN53">
        <f>IF(AJ57&gt;$P$65,$Q$65,0)</f>
        <v>3840</v>
      </c>
      <c r="AQ53" s="7">
        <v>5</v>
      </c>
      <c r="AR53" s="5">
        <f>AR47-AVERAGEA(AR43:AR47)</f>
        <v>-4.7290096411763545E-5</v>
      </c>
      <c r="AS53" s="5">
        <f>AS47-AVERAGEA(AS43:AS47)</f>
        <v>0.25987223357771516</v>
      </c>
      <c r="AV53">
        <f>IF(AR57&gt;$P$65,$Q$65,0)</f>
        <v>0</v>
      </c>
      <c r="AY53" s="7">
        <v>5</v>
      </c>
      <c r="AZ53" s="5">
        <f>AZ47-AVERAGEA(AZ43:AZ47)</f>
        <v>-3.4002259204938618E-6</v>
      </c>
      <c r="BA53" s="5">
        <f>BA47-AVERAGEA(BA43:BA47)</f>
        <v>-0.12186350764543141</v>
      </c>
      <c r="BD53">
        <f>IF(AZ57&gt;$P$65,$Q$65,0)</f>
        <v>0</v>
      </c>
      <c r="BG53" s="7">
        <v>5</v>
      </c>
      <c r="BH53" s="5">
        <f>BH47-AVERAGEA(BH43:BH47)</f>
        <v>-3.8964559695935149E-5</v>
      </c>
      <c r="BI53" s="5">
        <f>BI47-AVERAGEA(BI43:BI47)</f>
        <v>-6.2771898587738684E-2</v>
      </c>
      <c r="BL53">
        <f>IF(BH57&gt;$P$65,$Q$65,0)</f>
        <v>3840</v>
      </c>
      <c r="BO53" s="7">
        <v>5</v>
      </c>
      <c r="BP53" s="5">
        <f>BP47-AVERAGEA(BP43:BP47)</f>
        <v>-2.5374646512518696E-5</v>
      </c>
      <c r="BQ53" s="5">
        <f>BQ47-AVERAGEA(BQ43:BQ47)</f>
        <v>-7.062568907162603E-2</v>
      </c>
      <c r="BT53">
        <f>IF(BP57&gt;$P$65,$Q$65,0)</f>
        <v>0</v>
      </c>
      <c r="BW53" s="7">
        <v>5</v>
      </c>
      <c r="BX53" s="5">
        <f>BX47-AVERAGEA(BX43:BX47)</f>
        <v>3.9462578251953789E-5</v>
      </c>
      <c r="BY53" s="5">
        <f>BY47-AVERAGEA(BY43:BY47)</f>
        <v>-0.10928415860918506</v>
      </c>
      <c r="CB53">
        <f>IF(BX57&gt;$P$65,$Q$65,0)</f>
        <v>0</v>
      </c>
      <c r="CE53" s="7">
        <v>5</v>
      </c>
      <c r="CF53" s="5">
        <f>CF47-AVERAGEA(CF43:CF47)</f>
        <v>2.1490343030597918E-5</v>
      </c>
      <c r="CG53" s="5">
        <f>CG47-AVERAGEA(CG43:CG47)</f>
        <v>-0.13019290920837412</v>
      </c>
      <c r="CJ53">
        <f>IF(CF57&gt;$P$65,$Q$65,0)</f>
        <v>0</v>
      </c>
      <c r="CM53" s="7">
        <v>5</v>
      </c>
      <c r="CN53" s="5">
        <f>CN47-AVERAGEA(CN43:CN47)</f>
        <v>-8.7614241520812686E-6</v>
      </c>
      <c r="CO53" s="5">
        <f>CO47-AVERAGEA(CO43:CO47)</f>
        <v>-2.7729814382828399E-2</v>
      </c>
      <c r="CR53">
        <f>IF(CN57&gt;$P$65,$Q$65,0)</f>
        <v>3840</v>
      </c>
      <c r="CU53" s="7">
        <v>5</v>
      </c>
      <c r="CV53" s="5">
        <f>CV47-AVERAGEA(CV43:CV47)</f>
        <v>-2.791361601463488E-6</v>
      </c>
      <c r="CW53" s="5">
        <f>CW47-AVERAGEA(CW43:CW47)</f>
        <v>3.1707278836339836E-2</v>
      </c>
      <c r="CZ53">
        <f>IF(CV57&gt;$P$65,$Q$65,0)</f>
        <v>0</v>
      </c>
      <c r="DC53" s="7">
        <v>5</v>
      </c>
      <c r="DD53" s="5">
        <f>DD47-AVERAGEA(DD43:DD47)</f>
        <v>-4.3969330430519615E-5</v>
      </c>
      <c r="DE53" s="5">
        <f>DE47-AVERAGEA(DE43:DE47)</f>
        <v>3.9296176064130495E-2</v>
      </c>
      <c r="DH53">
        <f>IF(DD57&gt;$P$65,$Q$65,0)</f>
        <v>0</v>
      </c>
      <c r="DK53" s="7">
        <v>5</v>
      </c>
      <c r="DL53" s="5">
        <f>DL47-AVERAGEA(DL43:DL47)</f>
        <v>-8.7037717412631878E-6</v>
      </c>
      <c r="DM53" s="5">
        <f>DM47-AVERAGEA(DM43:DM47)</f>
        <v>0.13395964595663301</v>
      </c>
      <c r="DP53">
        <f>IF(DL57&gt;$P$65,$Q$65,0)</f>
        <v>3840</v>
      </c>
      <c r="DS53" s="7">
        <v>5</v>
      </c>
      <c r="DT53" s="5">
        <f>DT47-AVERAGEA(DT43:DT47)</f>
        <v>5.2240739457674401E-5</v>
      </c>
      <c r="DU53" s="5">
        <f>DU47-AVERAGEA(DU43:DU47)</f>
        <v>0.12091006194189435</v>
      </c>
      <c r="DX53">
        <f>IF(DT57&gt;$P$65,$Q$65,0)</f>
        <v>0</v>
      </c>
    </row>
    <row r="54" spans="1:128" x14ac:dyDescent="0.3">
      <c r="C54" t="s">
        <v>40</v>
      </c>
      <c r="D54" s="5">
        <f>SMALL(D49:D53,2)+AVERAGEA(D43:D47)</f>
        <v>-8.4992965912074922E-5</v>
      </c>
      <c r="E54" s="5"/>
      <c r="K54" t="s">
        <v>40</v>
      </c>
      <c r="L54" s="5">
        <f>SMALL(L49:L53,2)+AVERAGEA(L43:L47)</f>
        <v>-5.008256993040584E-5</v>
      </c>
      <c r="M54" s="5"/>
      <c r="S54" t="s">
        <v>40</v>
      </c>
      <c r="T54" s="5">
        <f>SMALL(T49:T53,2)+AVERAGEA(T43:T47)</f>
        <v>-1.296471809937416E-4</v>
      </c>
      <c r="U54" s="5"/>
      <c r="AA54" t="s">
        <v>40</v>
      </c>
      <c r="AB54" s="5">
        <f>SMALL(AB49:AB53,2)+AVERAGEA(AB43:AB47)</f>
        <v>-1.3725064140110587E-4</v>
      </c>
      <c r="AC54" s="5"/>
      <c r="AI54" t="s">
        <v>40</v>
      </c>
      <c r="AJ54" s="5">
        <f>SMALL(AJ49:AJ53,2)+AVERAGEA(AJ43:AJ47)</f>
        <v>-2.6646320819037117E-5</v>
      </c>
      <c r="AK54" s="5"/>
      <c r="AQ54" t="s">
        <v>40</v>
      </c>
      <c r="AR54" s="5">
        <f>SMALL(AR49:AR53,2)+AVERAGEA(AR43:AR47)</f>
        <v>-1.2092853599560764E-4</v>
      </c>
      <c r="AS54" s="5"/>
      <c r="AY54" t="s">
        <v>40</v>
      </c>
      <c r="AZ54" s="5">
        <f>SMALL(AZ49:AZ53,2)+AVERAGEA(AZ43:AZ47)</f>
        <v>-7.8438493614954978E-5</v>
      </c>
      <c r="BA54" s="5"/>
      <c r="BG54" t="s">
        <v>40</v>
      </c>
      <c r="BH54" s="5">
        <f>SMALL(BH49:BH53,2)+AVERAGEA(BH43:BH47)</f>
        <v>-1.022560350509364E-4</v>
      </c>
      <c r="BI54" s="5"/>
      <c r="BO54" t="s">
        <v>40</v>
      </c>
      <c r="BP54" s="5">
        <f>SMALL(BP49:BP53,2)+AVERAGEA(BP43:BP47)</f>
        <v>-1.0874512508231282E-4</v>
      </c>
      <c r="BQ54" s="5"/>
      <c r="BW54" t="s">
        <v>40</v>
      </c>
      <c r="BX54" s="5">
        <f>SMALL(BX49:BX53,2)+AVERAGEA(BX43:BX47)</f>
        <v>-1.2849117904268283E-4</v>
      </c>
      <c r="BY54" s="5"/>
      <c r="CE54" t="s">
        <v>40</v>
      </c>
      <c r="CF54" s="5">
        <f>SMALL(CF49:CF53,2)+AVERAGEA(CF43:CF47)</f>
        <v>-1.2767243449746698E-4</v>
      </c>
      <c r="CG54" s="5"/>
      <c r="CM54" t="s">
        <v>40</v>
      </c>
      <c r="CN54" s="5">
        <f>SMALL(CN49:CN53,2)+AVERAGEA(CN43:CN47)</f>
        <v>-7.8599026748602218E-5</v>
      </c>
      <c r="CO54" s="5"/>
      <c r="CU54" t="s">
        <v>40</v>
      </c>
      <c r="CV54" s="5">
        <f>SMALL(CV49:CV53,2)+AVERAGEA(CV43:CV47)</f>
        <v>-1.4453876415623841E-4</v>
      </c>
      <c r="CW54" s="5"/>
      <c r="DC54" t="s">
        <v>40</v>
      </c>
      <c r="DD54" s="5">
        <f>SMALL(DD49:DD53,2)+AVERAGEA(DD43:DD47)</f>
        <v>-9.6263393878647739E-5</v>
      </c>
      <c r="DE54" s="5"/>
      <c r="DK54" t="s">
        <v>40</v>
      </c>
      <c r="DL54" s="5">
        <f>SMALL(DL49:DL53,2)+AVERAGEA(DL43:DL47)</f>
        <v>-5.2266311260246565E-5</v>
      </c>
      <c r="DM54" s="5"/>
      <c r="DS54" t="s">
        <v>40</v>
      </c>
      <c r="DT54" s="5">
        <f>SMALL(DT49:DT53,2)+AVERAGEA(DT43:DT47)</f>
        <v>-9.8438110979494375E-5</v>
      </c>
      <c r="DU54" s="5"/>
    </row>
    <row r="55" spans="1:128" x14ac:dyDescent="0.3">
      <c r="C55" t="s">
        <v>39</v>
      </c>
      <c r="D55" s="5">
        <f>MIN(D49:D53)+AVERAGEA(D43:D47)</f>
        <v>-1.137134021827291E-4</v>
      </c>
      <c r="E55" s="5"/>
      <c r="G55" t="s">
        <v>34</v>
      </c>
      <c r="H55">
        <f>MAX(H49:H53)</f>
        <v>1920</v>
      </c>
      <c r="K55" t="s">
        <v>39</v>
      </c>
      <c r="L55" s="5">
        <f>MIN(L49:L53)+AVERAGEA(L43:L47)</f>
        <v>-1.0106317564361359E-4</v>
      </c>
      <c r="M55" s="5"/>
      <c r="O55" t="s">
        <v>34</v>
      </c>
      <c r="P55">
        <f>MAX(P49:P53)</f>
        <v>3840</v>
      </c>
      <c r="S55" t="s">
        <v>39</v>
      </c>
      <c r="T55" s="5">
        <f>MIN(T49:T53)+AVERAGEA(T43:T47)</f>
        <v>-2.0513562252806212E-4</v>
      </c>
      <c r="U55" s="5"/>
      <c r="W55" t="s">
        <v>34</v>
      </c>
      <c r="X55">
        <f>MAX(X49:X53)</f>
        <v>1280</v>
      </c>
      <c r="AA55" t="s">
        <v>39</v>
      </c>
      <c r="AB55" s="5">
        <f>MIN(AB49:AB53)+AVERAGEA(AB43:AB47)</f>
        <v>-1.5102302257341804E-4</v>
      </c>
      <c r="AC55" s="5"/>
      <c r="AE55" t="s">
        <v>34</v>
      </c>
      <c r="AF55">
        <f>MAX(AF49:AF53)</f>
        <v>1280</v>
      </c>
      <c r="AI55" t="s">
        <v>39</v>
      </c>
      <c r="AJ55" s="5">
        <f>MIN(AJ49:AJ53)+AVERAGEA(AJ43:AJ47)</f>
        <v>-1.1647479896991551E-4</v>
      </c>
      <c r="AK55" s="5"/>
      <c r="AM55" t="s">
        <v>34</v>
      </c>
      <c r="AN55">
        <f>MAX(AN49:AN53)</f>
        <v>3840</v>
      </c>
      <c r="AQ55" t="s">
        <v>39</v>
      </c>
      <c r="AR55" s="5">
        <f>MIN(AR49:AR53)+AVERAGEA(AR43:AR47)</f>
        <v>-1.4852266013412274E-4</v>
      </c>
      <c r="AS55" s="5"/>
      <c r="AU55" t="s">
        <v>34</v>
      </c>
      <c r="AV55">
        <f>MAX(AV49:AV53)</f>
        <v>1280</v>
      </c>
      <c r="AY55" t="s">
        <v>39</v>
      </c>
      <c r="AZ55" s="5">
        <f>MIN(AZ49:AZ53)+AVERAGEA(AZ43:AZ47)</f>
        <v>-1.2086270377385218E-4</v>
      </c>
      <c r="BA55" s="5"/>
      <c r="BC55" t="s">
        <v>34</v>
      </c>
      <c r="BD55">
        <f>MAX(BD49:BD53)</f>
        <v>1920</v>
      </c>
      <c r="BG55" t="s">
        <v>39</v>
      </c>
      <c r="BH55" s="5">
        <f>MIN(BH49:BH53)+AVERAGEA(BH43:BH47)</f>
        <v>-1.5500054293115262E-4</v>
      </c>
      <c r="BI55" s="5"/>
      <c r="BK55" t="s">
        <v>34</v>
      </c>
      <c r="BL55">
        <f>MAX(BL49:BL53)</f>
        <v>3840</v>
      </c>
      <c r="BO55" t="s">
        <v>39</v>
      </c>
      <c r="BP55" s="5">
        <f>MIN(BP49:BP53)+AVERAGEA(BP43:BP47)</f>
        <v>-1.1108019791805555E-4</v>
      </c>
      <c r="BQ55" s="5"/>
      <c r="BS55" t="s">
        <v>34</v>
      </c>
      <c r="BT55">
        <f>MAX(BT49:BT53)</f>
        <v>1920</v>
      </c>
      <c r="BW55" t="s">
        <v>39</v>
      </c>
      <c r="BX55" s="5">
        <f>MIN(BX49:BX53)+AVERAGEA(BX43:BX47)</f>
        <v>-1.6696287569962413E-4</v>
      </c>
      <c r="BY55" s="5"/>
      <c r="CA55" t="s">
        <v>34</v>
      </c>
      <c r="CB55">
        <f>MAX(CB49:CB53)</f>
        <v>854</v>
      </c>
      <c r="CE55" t="s">
        <v>39</v>
      </c>
      <c r="CF55" s="5">
        <f>MIN(CF49:CF53)+AVERAGEA(CF43:CF47)</f>
        <v>-1.2892434021492485E-4</v>
      </c>
      <c r="CG55" s="5"/>
      <c r="CI55" t="s">
        <v>34</v>
      </c>
      <c r="CJ55">
        <f>MAX(CJ49:CJ53)</f>
        <v>1920</v>
      </c>
      <c r="CM55" t="s">
        <v>39</v>
      </c>
      <c r="CN55" s="5">
        <f>MIN(CN49:CN53)+AVERAGEA(CN43:CN47)</f>
        <v>-7.8822619770903298E-5</v>
      </c>
      <c r="CO55" s="5"/>
      <c r="CQ55" t="s">
        <v>34</v>
      </c>
      <c r="CR55">
        <f>MAX(CR49:CR53)</f>
        <v>3840</v>
      </c>
      <c r="CU55" t="s">
        <v>39</v>
      </c>
      <c r="CV55" s="5">
        <f>MIN(CV49:CV53)+AVERAGEA(CV43:CV47)</f>
        <v>-1.4502179257235248E-4</v>
      </c>
      <c r="CW55" s="5"/>
      <c r="CY55" t="s">
        <v>34</v>
      </c>
      <c r="CZ55">
        <f>MAX(CZ49:CZ53)</f>
        <v>854</v>
      </c>
      <c r="DC55" t="s">
        <v>39</v>
      </c>
      <c r="DD55" s="5">
        <f>MIN(DD49:DD53)+AVERAGEA(DD43:DD47)</f>
        <v>-1.1387842723470756E-4</v>
      </c>
      <c r="DE55" s="5"/>
      <c r="DG55" t="s">
        <v>34</v>
      </c>
      <c r="DH55">
        <f>MAX(DH49:DH53)</f>
        <v>2560</v>
      </c>
      <c r="DK55" t="s">
        <v>39</v>
      </c>
      <c r="DL55" s="5">
        <f>MIN(DL49:DL53)+AVERAGEA(DL43:DL47)</f>
        <v>-8.2904064320020207E-5</v>
      </c>
      <c r="DM55" s="5"/>
      <c r="DO55" t="s">
        <v>34</v>
      </c>
      <c r="DP55">
        <f>MAX(DP49:DP53)</f>
        <v>3840</v>
      </c>
      <c r="DS55" t="s">
        <v>39</v>
      </c>
      <c r="DT55" s="5">
        <f>MIN(DT49:DT53)+AVERAGEA(DT43:DT47)</f>
        <v>-1.0178082255088563E-4</v>
      </c>
      <c r="DU55" s="5"/>
      <c r="DW55" t="s">
        <v>34</v>
      </c>
      <c r="DX55">
        <f>MAX(DX49:DX53)</f>
        <v>2560</v>
      </c>
    </row>
    <row r="56" spans="1:128" x14ac:dyDescent="0.3">
      <c r="CB56" s="8"/>
    </row>
    <row r="57" spans="1:128" x14ac:dyDescent="0.3">
      <c r="C57" t="s">
        <v>32</v>
      </c>
      <c r="D57" s="5">
        <f>(SUM(D43:D47)-D55-D54)/3</f>
        <v>-5.2341141267968913E-5</v>
      </c>
      <c r="G57" s="6"/>
      <c r="K57" t="s">
        <v>32</v>
      </c>
      <c r="L57" s="5">
        <f>(SUM(L43:L47)-L55-L54)/3</f>
        <v>-1.0617256620315509E-5</v>
      </c>
      <c r="S57" t="s">
        <v>32</v>
      </c>
      <c r="T57" s="5">
        <f>(SUM(T43:T47)-T55-T54)/3</f>
        <v>-7.1046410157654826E-5</v>
      </c>
      <c r="AA57" t="s">
        <v>32</v>
      </c>
      <c r="AB57" s="5">
        <f>(SUM(AB43:AB47)-AB55-AB54)/3</f>
        <v>-9.952118233277755E-5</v>
      </c>
      <c r="AI57" t="s">
        <v>32</v>
      </c>
      <c r="AJ57" s="5">
        <f>(SUM(AJ43:AJ47)-AJ55-AJ54)/3</f>
        <v>-1.2973019548238585E-5</v>
      </c>
      <c r="AQ57" t="s">
        <v>32</v>
      </c>
      <c r="AR57" s="5">
        <f>(SUM(AR43:AR47)-AR55-AR54)/3</f>
        <v>-7.8903874160688537E-5</v>
      </c>
      <c r="AY57" t="s">
        <v>32</v>
      </c>
      <c r="AZ57" s="5">
        <f>(SUM(AZ43:AZ47)-AZ55-AZ54)/3</f>
        <v>-5.863004702783282E-5</v>
      </c>
      <c r="BG57" t="s">
        <v>32</v>
      </c>
      <c r="BH57" s="5">
        <f>(SUM(BH43:BH47)-BH55-BH54)/3</f>
        <v>-1.9733599597639072E-5</v>
      </c>
      <c r="BO57" t="s">
        <v>32</v>
      </c>
      <c r="BP57" s="5">
        <f>(SUM(BP43:BP47)-BP55-BP54)/3</f>
        <v>-6.5675689949534093E-5</v>
      </c>
      <c r="BW57" t="s">
        <v>32</v>
      </c>
      <c r="BX57" s="5">
        <f>(SUM(BX43:BX47)-BX55-BX54)/3</f>
        <v>-1.0384437122313513E-4</v>
      </c>
      <c r="CE57" t="s">
        <v>32</v>
      </c>
      <c r="CF57" s="5">
        <f>(SUM(CF43:CF47)-CF55-CF54)/3</f>
        <v>-6.519148154364012E-5</v>
      </c>
      <c r="CM57" t="s">
        <v>32</v>
      </c>
      <c r="CN57" s="5">
        <f>(SUM(CN43:CN47)-CN55-CN54)/3</f>
        <v>-2.7388812527571138E-5</v>
      </c>
      <c r="CU57" t="s">
        <v>32</v>
      </c>
      <c r="CV57" s="5">
        <f>(SUM(CV43:CV47)-CV55-CV54)/3</f>
        <v>-1.0727342716386934E-4</v>
      </c>
      <c r="DC57" t="s">
        <v>32</v>
      </c>
      <c r="DD57" s="5">
        <f>(SUM(DD43:DD47)-DD55-DD54)/3</f>
        <v>-4.6467887635861468E-5</v>
      </c>
      <c r="DK57" t="s">
        <v>32</v>
      </c>
      <c r="DL57" s="5">
        <f>(SUM(DL43:DL47)-DL55-DL54)/3</f>
        <v>-2.7547440671550048E-5</v>
      </c>
      <c r="DS57" t="s">
        <v>32</v>
      </c>
      <c r="DT57" s="5">
        <f>(SUM(DT43:DT47)-DT55-DT54)/3</f>
        <v>-4.2757603547014359E-5</v>
      </c>
    </row>
    <row r="58" spans="1:128" ht="15" thickBot="1" x14ac:dyDescent="0.35"/>
    <row r="59" spans="1:128" x14ac:dyDescent="0.3"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6"/>
    </row>
    <row r="60" spans="1:128" x14ac:dyDescent="0.3">
      <c r="B60" s="27"/>
      <c r="J60"/>
      <c r="R60"/>
      <c r="V60" s="47" t="s">
        <v>44</v>
      </c>
      <c r="W60" s="47"/>
      <c r="X60" s="47"/>
      <c r="Y60" t="str">
        <f>C1</f>
        <v>orig</v>
      </c>
      <c r="Z60" t="str">
        <f>F1</f>
        <v>predicted</v>
      </c>
      <c r="AA60" t="s">
        <v>169</v>
      </c>
      <c r="AB60" t="s">
        <v>45</v>
      </c>
      <c r="AC60" s="28"/>
    </row>
    <row r="61" spans="1:128" x14ac:dyDescent="0.3">
      <c r="B61" s="27"/>
      <c r="C61" t="s">
        <v>30</v>
      </c>
      <c r="J61"/>
      <c r="P61" s="23">
        <v>-1</v>
      </c>
      <c r="Q61" s="17">
        <v>854</v>
      </c>
      <c r="R61"/>
      <c r="V61" s="46" t="s">
        <v>23</v>
      </c>
      <c r="W61" s="46"/>
      <c r="X61" s="46"/>
      <c r="Y61">
        <f>D1</f>
        <v>1920</v>
      </c>
      <c r="Z61">
        <f>G1</f>
        <v>1920</v>
      </c>
      <c r="AA61">
        <f>G103</f>
        <v>2560</v>
      </c>
      <c r="AB61">
        <f t="shared" ref="AB61:AB76" si="53">MIN(Y61:Z61)</f>
        <v>1920</v>
      </c>
      <c r="AC61" s="28"/>
    </row>
    <row r="62" spans="1:128" x14ac:dyDescent="0.3">
      <c r="B62" s="27">
        <v>1</v>
      </c>
      <c r="C62" s="5">
        <f>D57</f>
        <v>-5.2341141267968913E-5</v>
      </c>
      <c r="D62" s="5"/>
      <c r="J62"/>
      <c r="P62" s="34">
        <v>-1E-4</v>
      </c>
      <c r="Q62" s="16">
        <v>1280</v>
      </c>
      <c r="R62"/>
      <c r="S62" s="29"/>
      <c r="V62" s="46" t="s">
        <v>1</v>
      </c>
      <c r="W62" s="46"/>
      <c r="X62" s="46"/>
      <c r="Y62">
        <f>L1</f>
        <v>1920</v>
      </c>
      <c r="Z62">
        <f>O1</f>
        <v>3840</v>
      </c>
      <c r="AA62">
        <f>P103</f>
        <v>3840</v>
      </c>
      <c r="AB62">
        <f t="shared" si="53"/>
        <v>1920</v>
      </c>
      <c r="AC62" s="28"/>
    </row>
    <row r="63" spans="1:128" x14ac:dyDescent="0.3">
      <c r="B63" s="27">
        <v>2</v>
      </c>
      <c r="C63" s="5">
        <f>L57</f>
        <v>-1.0617256620315509E-5</v>
      </c>
      <c r="D63" s="5"/>
      <c r="J63"/>
      <c r="P63" s="34">
        <v>-6.8999999999999997E-5</v>
      </c>
      <c r="Q63" s="16">
        <v>1920</v>
      </c>
      <c r="R63"/>
      <c r="V63" s="46" t="s">
        <v>2</v>
      </c>
      <c r="W63" s="46"/>
      <c r="X63" s="46"/>
      <c r="Y63">
        <f>T1</f>
        <v>1920</v>
      </c>
      <c r="Z63">
        <f>W1</f>
        <v>1280</v>
      </c>
      <c r="AA63" s="39">
        <f>X103</f>
        <v>1280</v>
      </c>
      <c r="AB63">
        <f t="shared" si="53"/>
        <v>1280</v>
      </c>
      <c r="AC63" s="30"/>
      <c r="AD63" s="2"/>
      <c r="AF63" s="2"/>
      <c r="AG63" s="2"/>
      <c r="AI63" s="2"/>
      <c r="AJ63" s="2"/>
      <c r="AK63" s="2"/>
      <c r="AL63" s="2"/>
      <c r="AM63" s="2"/>
      <c r="AN63" s="2"/>
      <c r="AO63" s="2"/>
    </row>
    <row r="64" spans="1:128" x14ac:dyDescent="0.3">
      <c r="B64" s="27">
        <v>3</v>
      </c>
      <c r="C64" s="5">
        <f>T57</f>
        <v>-7.1046410157654826E-5</v>
      </c>
      <c r="D64" s="5"/>
      <c r="J64"/>
      <c r="P64" s="34">
        <v>-4.8999999999999998E-5</v>
      </c>
      <c r="Q64" s="16">
        <v>2560</v>
      </c>
      <c r="R64"/>
      <c r="V64" s="46" t="s">
        <v>3</v>
      </c>
      <c r="W64" s="46"/>
      <c r="X64" s="46"/>
      <c r="Y64">
        <f>AB1</f>
        <v>1280</v>
      </c>
      <c r="Z64">
        <f>AE1</f>
        <v>1280</v>
      </c>
      <c r="AA64">
        <f>AF103</f>
        <v>1280</v>
      </c>
      <c r="AB64">
        <f t="shared" si="53"/>
        <v>1280</v>
      </c>
      <c r="AC64" s="28"/>
    </row>
    <row r="65" spans="2:29" x14ac:dyDescent="0.3">
      <c r="B65" s="27">
        <v>4</v>
      </c>
      <c r="C65" s="5">
        <f>AB57</f>
        <v>-9.952118233277755E-5</v>
      </c>
      <c r="D65" s="5"/>
      <c r="J65"/>
      <c r="P65" s="35">
        <v>-4.0000000000000003E-5</v>
      </c>
      <c r="Q65" s="11">
        <v>3840</v>
      </c>
      <c r="R65"/>
      <c r="V65" s="46" t="s">
        <v>4</v>
      </c>
      <c r="W65" s="46"/>
      <c r="X65" s="46"/>
      <c r="Y65">
        <f>AJ1</f>
        <v>3840</v>
      </c>
      <c r="Z65">
        <f>AM1</f>
        <v>3840</v>
      </c>
      <c r="AA65">
        <f>AN103</f>
        <v>3840</v>
      </c>
      <c r="AB65">
        <f t="shared" si="53"/>
        <v>3840</v>
      </c>
      <c r="AC65" s="28"/>
    </row>
    <row r="66" spans="2:29" x14ac:dyDescent="0.3">
      <c r="B66" s="27">
        <v>5</v>
      </c>
      <c r="C66" s="5">
        <f>AJ57</f>
        <v>-1.2973019548238585E-5</v>
      </c>
      <c r="D66" s="5"/>
      <c r="J66"/>
      <c r="P66" s="4"/>
      <c r="R66"/>
      <c r="V66" s="46" t="s">
        <v>5</v>
      </c>
      <c r="W66" s="46"/>
      <c r="X66" s="46"/>
      <c r="Y66">
        <f>AR1</f>
        <v>1920</v>
      </c>
      <c r="Z66">
        <f>AU1</f>
        <v>1280</v>
      </c>
      <c r="AA66">
        <f>AV103</f>
        <v>1280</v>
      </c>
      <c r="AB66">
        <f t="shared" si="53"/>
        <v>1280</v>
      </c>
      <c r="AC66" s="28"/>
    </row>
    <row r="67" spans="2:29" x14ac:dyDescent="0.3">
      <c r="B67" s="27">
        <v>6</v>
      </c>
      <c r="C67" s="5">
        <f>AR57</f>
        <v>-7.8903874160688537E-5</v>
      </c>
      <c r="D67" s="5"/>
      <c r="J67"/>
      <c r="R67"/>
      <c r="V67" s="46" t="s">
        <v>6</v>
      </c>
      <c r="W67" s="46"/>
      <c r="X67" s="46"/>
      <c r="Y67">
        <f>AZ1</f>
        <v>3840</v>
      </c>
      <c r="Z67">
        <f>BC1</f>
        <v>1920</v>
      </c>
      <c r="AA67">
        <f>BD103</f>
        <v>1920</v>
      </c>
      <c r="AB67">
        <f t="shared" si="53"/>
        <v>1920</v>
      </c>
      <c r="AC67" s="28"/>
    </row>
    <row r="68" spans="2:29" x14ac:dyDescent="0.3">
      <c r="B68" s="27">
        <v>7</v>
      </c>
      <c r="C68" s="5">
        <f>AZ57</f>
        <v>-5.863004702783282E-5</v>
      </c>
      <c r="D68" s="5"/>
      <c r="J68"/>
      <c r="R68"/>
      <c r="V68" s="46" t="s">
        <v>7</v>
      </c>
      <c r="W68" s="46"/>
      <c r="X68" s="46"/>
      <c r="Y68">
        <f>BH1</f>
        <v>1920</v>
      </c>
      <c r="Z68">
        <f>BK1</f>
        <v>3840</v>
      </c>
      <c r="AA68">
        <f>BL103</f>
        <v>3840</v>
      </c>
      <c r="AB68">
        <f t="shared" si="53"/>
        <v>1920</v>
      </c>
      <c r="AC68" s="28"/>
    </row>
    <row r="69" spans="2:29" x14ac:dyDescent="0.3">
      <c r="B69" s="27">
        <v>8</v>
      </c>
      <c r="C69" s="5">
        <f>BH57</f>
        <v>-1.9733599597639072E-5</v>
      </c>
      <c r="D69" s="5"/>
      <c r="J69"/>
      <c r="R69"/>
      <c r="V69" s="46" t="s">
        <v>8</v>
      </c>
      <c r="W69" s="46"/>
      <c r="X69" s="46"/>
      <c r="Y69">
        <f>BP1</f>
        <v>1920</v>
      </c>
      <c r="Z69">
        <f>BS1</f>
        <v>1920</v>
      </c>
      <c r="AA69">
        <f>BT103</f>
        <v>1920</v>
      </c>
      <c r="AB69">
        <f t="shared" si="53"/>
        <v>1920</v>
      </c>
      <c r="AC69" s="28"/>
    </row>
    <row r="70" spans="2:29" x14ac:dyDescent="0.3">
      <c r="B70" s="27">
        <v>9</v>
      </c>
      <c r="C70" s="5">
        <f>BP57</f>
        <v>-6.5675689949534093E-5</v>
      </c>
      <c r="D70" s="5"/>
      <c r="J70"/>
      <c r="R70"/>
      <c r="V70" s="46" t="s">
        <v>9</v>
      </c>
      <c r="W70" s="46"/>
      <c r="X70" s="46"/>
      <c r="Y70">
        <f>BX1</f>
        <v>1920</v>
      </c>
      <c r="Z70">
        <f>CA1</f>
        <v>854</v>
      </c>
      <c r="AA70">
        <f>CB103</f>
        <v>854</v>
      </c>
      <c r="AB70">
        <f t="shared" si="53"/>
        <v>854</v>
      </c>
      <c r="AC70" s="28"/>
    </row>
    <row r="71" spans="2:29" x14ac:dyDescent="0.3">
      <c r="B71" s="27">
        <v>10</v>
      </c>
      <c r="C71" s="5">
        <f>BX57</f>
        <v>-1.0384437122313513E-4</v>
      </c>
      <c r="D71" s="5"/>
      <c r="J71"/>
      <c r="R71"/>
      <c r="V71" s="46" t="s">
        <v>10</v>
      </c>
      <c r="W71" s="46"/>
      <c r="X71" s="46"/>
      <c r="Y71">
        <f>CF1</f>
        <v>1920</v>
      </c>
      <c r="Z71">
        <f>CI1</f>
        <v>1920</v>
      </c>
      <c r="AA71">
        <f>CJ103</f>
        <v>1920</v>
      </c>
      <c r="AB71">
        <f t="shared" si="53"/>
        <v>1920</v>
      </c>
      <c r="AC71" s="28"/>
    </row>
    <row r="72" spans="2:29" x14ac:dyDescent="0.3">
      <c r="B72" s="27">
        <v>11</v>
      </c>
      <c r="C72" s="5">
        <f>CF57</f>
        <v>-6.519148154364012E-5</v>
      </c>
      <c r="D72" s="5"/>
      <c r="J72"/>
      <c r="R72"/>
      <c r="V72" s="46" t="s">
        <v>11</v>
      </c>
      <c r="W72" s="46"/>
      <c r="X72" s="46"/>
      <c r="Y72">
        <f>CN1</f>
        <v>640</v>
      </c>
      <c r="Z72">
        <f>CQ1</f>
        <v>3840</v>
      </c>
      <c r="AA72">
        <f>CR103</f>
        <v>3840</v>
      </c>
      <c r="AB72">
        <f t="shared" si="53"/>
        <v>640</v>
      </c>
      <c r="AC72" s="28"/>
    </row>
    <row r="73" spans="2:29" x14ac:dyDescent="0.3">
      <c r="B73" s="27">
        <v>12</v>
      </c>
      <c r="C73" s="5">
        <f>CN57</f>
        <v>-2.7388812527571138E-5</v>
      </c>
      <c r="D73" s="5"/>
      <c r="J73"/>
      <c r="R73"/>
      <c r="V73" s="46" t="s">
        <v>12</v>
      </c>
      <c r="W73" s="46"/>
      <c r="X73" s="46"/>
      <c r="Y73">
        <f>CV1</f>
        <v>1280</v>
      </c>
      <c r="Z73">
        <f>CY1</f>
        <v>854</v>
      </c>
      <c r="AA73">
        <f>CZ103</f>
        <v>854</v>
      </c>
      <c r="AB73">
        <f t="shared" si="53"/>
        <v>854</v>
      </c>
      <c r="AC73" s="28"/>
    </row>
    <row r="74" spans="2:29" x14ac:dyDescent="0.3">
      <c r="B74" s="27">
        <v>13</v>
      </c>
      <c r="C74" s="5">
        <f>CV57</f>
        <v>-1.0727342716386934E-4</v>
      </c>
      <c r="D74" s="5"/>
      <c r="J74"/>
      <c r="R74"/>
      <c r="V74" s="46" t="s">
        <v>13</v>
      </c>
      <c r="W74" s="46"/>
      <c r="X74" s="46"/>
      <c r="Y74">
        <f>DD1</f>
        <v>1920</v>
      </c>
      <c r="Z74">
        <f>DG1</f>
        <v>2560</v>
      </c>
      <c r="AA74">
        <f>DH103</f>
        <v>2560</v>
      </c>
      <c r="AB74">
        <f t="shared" si="53"/>
        <v>1920</v>
      </c>
      <c r="AC74" s="28"/>
    </row>
    <row r="75" spans="2:29" x14ac:dyDescent="0.3">
      <c r="B75" s="27">
        <v>14</v>
      </c>
      <c r="C75" s="5">
        <f>DD57</f>
        <v>-4.6467887635861468E-5</v>
      </c>
      <c r="D75" s="5"/>
      <c r="J75"/>
      <c r="R75"/>
      <c r="V75" s="46" t="s">
        <v>14</v>
      </c>
      <c r="W75" s="46"/>
      <c r="X75" s="46"/>
      <c r="Y75">
        <f>DL1</f>
        <v>3840</v>
      </c>
      <c r="Z75">
        <f>DO1</f>
        <v>3840</v>
      </c>
      <c r="AA75">
        <f>DP103</f>
        <v>3840</v>
      </c>
      <c r="AB75">
        <f t="shared" si="53"/>
        <v>3840</v>
      </c>
      <c r="AC75" s="28"/>
    </row>
    <row r="76" spans="2:29" x14ac:dyDescent="0.3">
      <c r="B76" s="27">
        <v>15</v>
      </c>
      <c r="C76" s="5">
        <f>DL57</f>
        <v>-2.7547440671550048E-5</v>
      </c>
      <c r="D76" s="5"/>
      <c r="J76"/>
      <c r="R76"/>
      <c r="V76" s="46" t="s">
        <v>15</v>
      </c>
      <c r="W76" s="46"/>
      <c r="X76" s="46"/>
      <c r="Y76">
        <f>DT1</f>
        <v>1920</v>
      </c>
      <c r="Z76">
        <f>DW1</f>
        <v>2560</v>
      </c>
      <c r="AA76">
        <f>DX103</f>
        <v>3840</v>
      </c>
      <c r="AB76">
        <f t="shared" si="53"/>
        <v>1920</v>
      </c>
      <c r="AC76" s="28"/>
    </row>
    <row r="77" spans="2:29" x14ac:dyDescent="0.3">
      <c r="B77" s="27">
        <v>16</v>
      </c>
      <c r="C77" s="5">
        <f>DL57</f>
        <v>-2.7547440671550048E-5</v>
      </c>
      <c r="D77" s="5"/>
      <c r="J77"/>
      <c r="R77"/>
      <c r="Z77"/>
      <c r="AC77" s="28"/>
    </row>
    <row r="78" spans="2:29" x14ac:dyDescent="0.3">
      <c r="B78" s="27">
        <v>17</v>
      </c>
      <c r="C78" s="5">
        <f>DT57</f>
        <v>-4.2757603547014359E-5</v>
      </c>
      <c r="D78" s="5"/>
      <c r="J78"/>
      <c r="R78"/>
      <c r="Z78"/>
      <c r="AC78" s="28"/>
    </row>
    <row r="79" spans="2:29" ht="15" thickBot="1" x14ac:dyDescent="0.35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3"/>
    </row>
    <row r="94" spans="1:130" ht="21" x14ac:dyDescent="0.4">
      <c r="A94" s="37" t="s">
        <v>165</v>
      </c>
      <c r="B94" s="15"/>
      <c r="C94" s="15"/>
      <c r="D94" s="15"/>
      <c r="E94" s="15"/>
      <c r="F94" s="15"/>
      <c r="G94" s="15"/>
      <c r="H94" s="15"/>
      <c r="I94" s="15"/>
      <c r="J94" s="23"/>
      <c r="K94" s="15"/>
      <c r="L94" s="15"/>
      <c r="M94" s="15"/>
      <c r="N94" s="15"/>
      <c r="O94" s="15"/>
      <c r="P94" s="15"/>
      <c r="Q94" s="15"/>
      <c r="R94" s="23"/>
      <c r="S94" s="15"/>
      <c r="T94" s="15"/>
      <c r="U94" s="15"/>
      <c r="V94" s="15"/>
      <c r="W94" s="15"/>
      <c r="X94" s="15"/>
      <c r="Y94" s="15"/>
      <c r="Z94" s="23"/>
      <c r="AA94" s="15"/>
      <c r="AB94" s="15"/>
      <c r="AC94" s="15"/>
      <c r="AD94" s="15"/>
      <c r="AE94" s="15"/>
      <c r="AF94" s="15"/>
      <c r="AG94" s="15"/>
      <c r="AH94" s="23"/>
      <c r="AI94" s="15"/>
      <c r="AJ94" s="15"/>
      <c r="AK94" s="15"/>
      <c r="AL94" s="15"/>
      <c r="AM94" s="15"/>
      <c r="AN94" s="15"/>
      <c r="AO94" s="15"/>
      <c r="AP94" s="23"/>
      <c r="AQ94" s="15"/>
      <c r="AR94" s="15"/>
      <c r="AS94" s="15"/>
      <c r="AT94" s="15"/>
      <c r="AU94" s="15"/>
      <c r="AV94" s="15"/>
      <c r="AW94" s="15"/>
      <c r="AX94" s="23"/>
      <c r="AY94" s="15"/>
      <c r="AZ94" s="15"/>
      <c r="BA94" s="15"/>
      <c r="BB94" s="15"/>
      <c r="BC94" s="15"/>
      <c r="BD94" s="15"/>
      <c r="BE94" s="15"/>
      <c r="BF94" s="23"/>
      <c r="BG94" s="15"/>
      <c r="BH94" s="15"/>
      <c r="BI94" s="15"/>
      <c r="BJ94" s="15"/>
      <c r="BK94" s="15"/>
      <c r="BL94" s="15"/>
      <c r="BM94" s="15"/>
      <c r="BN94" s="23"/>
      <c r="BO94" s="15"/>
      <c r="BP94" s="15"/>
      <c r="BQ94" s="15"/>
      <c r="BR94" s="15"/>
      <c r="BS94" s="15"/>
      <c r="BT94" s="15"/>
      <c r="BU94" s="15"/>
      <c r="BV94" s="23"/>
      <c r="BW94" s="15"/>
      <c r="BX94" s="15"/>
      <c r="BY94" s="15"/>
      <c r="BZ94" s="15"/>
      <c r="CA94" s="15"/>
      <c r="CB94" s="15"/>
      <c r="CC94" s="15"/>
      <c r="CD94" s="23"/>
      <c r="CE94" s="15"/>
      <c r="CF94" s="15"/>
      <c r="CG94" s="15"/>
      <c r="CH94" s="15"/>
      <c r="CI94" s="15"/>
      <c r="CJ94" s="15"/>
      <c r="CK94" s="15"/>
      <c r="CL94" s="23"/>
      <c r="CM94" s="15"/>
      <c r="CN94" s="15"/>
      <c r="CO94" s="15"/>
      <c r="CP94" s="15"/>
      <c r="CQ94" s="15"/>
      <c r="CR94" s="15"/>
      <c r="CS94" s="15"/>
      <c r="CT94" s="23"/>
      <c r="CU94" s="15"/>
      <c r="CV94" s="15"/>
      <c r="CW94" s="15"/>
      <c r="CX94" s="15"/>
      <c r="CY94" s="15"/>
      <c r="CZ94" s="15"/>
      <c r="DA94" s="15"/>
      <c r="DB94" s="23"/>
      <c r="DC94" s="15"/>
      <c r="DD94" s="15"/>
      <c r="DE94" s="15"/>
      <c r="DF94" s="15"/>
      <c r="DG94" s="15"/>
      <c r="DH94" s="15"/>
      <c r="DI94" s="15"/>
      <c r="DJ94" s="23"/>
      <c r="DK94" s="15"/>
      <c r="DL94" s="15"/>
      <c r="DM94" s="15"/>
      <c r="DN94" s="15"/>
      <c r="DO94" s="15"/>
      <c r="DP94" s="15"/>
      <c r="DQ94" s="15"/>
      <c r="DR94" s="23"/>
      <c r="DS94" s="15"/>
      <c r="DT94" s="15"/>
      <c r="DU94" s="15"/>
      <c r="DV94" s="15"/>
      <c r="DW94" s="15"/>
      <c r="DX94" s="15"/>
      <c r="DY94" s="15"/>
      <c r="DZ94" s="15"/>
    </row>
    <row r="95" spans="1:130" ht="21" x14ac:dyDescent="0.4">
      <c r="A95" s="38" t="s">
        <v>166</v>
      </c>
    </row>
    <row r="97" spans="1:128" x14ac:dyDescent="0.3">
      <c r="B97" s="7">
        <v>1</v>
      </c>
      <c r="C97">
        <f>(H4-D4)/($H$3-$D$3)</f>
        <v>-8.3965170797052892E-5</v>
      </c>
      <c r="D97" s="3">
        <f>D73-(C97*$D$3)</f>
        <v>7.1706255860683174E-2</v>
      </c>
      <c r="G97">
        <f>IF(C111&gt;$P$61,$Q$61,0)</f>
        <v>854</v>
      </c>
      <c r="K97" s="7">
        <v>1</v>
      </c>
      <c r="L97">
        <f>(P4-L4)/($H$3-$D$3)</f>
        <v>-9.1069156061620907E-5</v>
      </c>
      <c r="M97" s="3">
        <f>M73-(L97*$D$3)</f>
        <v>7.7773059276624257E-2</v>
      </c>
      <c r="P97">
        <f>IF(L111&gt;$P$61,$Q$61,0)</f>
        <v>854</v>
      </c>
      <c r="S97" s="7">
        <v>1</v>
      </c>
      <c r="T97">
        <f>(X4-T4)/($H$3-$D$3)</f>
        <v>-9.4208807769591426E-5</v>
      </c>
      <c r="U97" s="3">
        <f>U73-(T97*$D$3)</f>
        <v>8.0454321835231074E-2</v>
      </c>
      <c r="X97">
        <f>IF(T111&gt;$P$61,$Q$61,0)</f>
        <v>854</v>
      </c>
      <c r="AA97" s="7">
        <v>1</v>
      </c>
      <c r="AB97">
        <f>(AF4-AB4)/($H$3-$D$3)</f>
        <v>-9.0446249162759524E-5</v>
      </c>
      <c r="AC97" s="3">
        <f>AC73-(AB97*$D$3)</f>
        <v>7.7241096784996632E-2</v>
      </c>
      <c r="AF97">
        <f>IF(AB111&gt;$P$61,$Q$61,0)</f>
        <v>854</v>
      </c>
      <c r="AI97" s="7">
        <v>1</v>
      </c>
      <c r="AJ97">
        <f>(AN4-AJ4)/($H$3-$D$3)</f>
        <v>-1.8712324179504245E-6</v>
      </c>
      <c r="AK97" s="3">
        <f>AK73-(AJ97*$D$3)</f>
        <v>1.5980324849296625E-3</v>
      </c>
      <c r="AN97">
        <f>IF(AJ111&gt;$P$61,$Q$61,0)</f>
        <v>854</v>
      </c>
      <c r="AQ97" s="7">
        <v>1</v>
      </c>
      <c r="AR97">
        <f>(AV4-AR4)/($H$3-$D$3)</f>
        <v>-1.1466761553918286E-4</v>
      </c>
      <c r="AS97" s="3">
        <f>AS73-(AR97*$D$3)</f>
        <v>9.7926143670462165E-2</v>
      </c>
      <c r="AV97">
        <f>IF(AR111&gt;$P$61,$Q$61,0)</f>
        <v>854</v>
      </c>
      <c r="AY97" s="7">
        <v>1</v>
      </c>
      <c r="AZ97">
        <f>(BD4-AZ4)/($H$3-$D$3)</f>
        <v>-1.1033740790355022E-4</v>
      </c>
      <c r="BA97" s="3">
        <f>BA73-(AZ97*$D$3)</f>
        <v>9.4228146349631892E-2</v>
      </c>
      <c r="BD97">
        <f>IF(AZ111&gt;$P$61,$Q$61,0)</f>
        <v>854</v>
      </c>
      <c r="BG97" s="7">
        <v>1</v>
      </c>
      <c r="BH97">
        <f>(BL4-BH4)/($H$3-$D$3)</f>
        <v>6.1704621567313096E-7</v>
      </c>
      <c r="BI97" s="3">
        <f>BI73-(BH97*$D$3)</f>
        <v>-5.2695746818485383E-4</v>
      </c>
      <c r="BL97">
        <f>IF(BH111&gt;$P$61,$Q$61,0)</f>
        <v>854</v>
      </c>
      <c r="BO97" s="7">
        <v>1</v>
      </c>
      <c r="BP97">
        <f>(BT4-BP4)/($H$3-$D$3)</f>
        <v>-6.2821500334896182E-5</v>
      </c>
      <c r="BQ97" s="3">
        <f>BQ73-(BP97*$D$3)</f>
        <v>5.3649561286001339E-2</v>
      </c>
      <c r="BT97">
        <f>IF(BP111&gt;$P$61,$Q$61,0)</f>
        <v>854</v>
      </c>
      <c r="BW97" s="7">
        <v>1</v>
      </c>
      <c r="BX97">
        <f>(CB4-BX4)/($H$3-$D$3)</f>
        <v>-1.2209896182183524E-4</v>
      </c>
      <c r="BY97" s="3">
        <f>BY73-(BX97*$D$3)</f>
        <v>0.1042725133958473</v>
      </c>
      <c r="CB97">
        <f>IF(BX111&gt;$P$61,$Q$61,0)</f>
        <v>854</v>
      </c>
      <c r="CE97" s="7">
        <v>1</v>
      </c>
      <c r="CF97">
        <f>(CJ4-CF4)/($H$3-$D$3)</f>
        <v>-4.4531145344943076E-5</v>
      </c>
      <c r="CG97" s="3">
        <f>CG73-(CF97*$D$3)</f>
        <v>3.8029598124581385E-2</v>
      </c>
      <c r="CJ97">
        <f>IF(CF111&gt;$P$61,$Q$61,0)</f>
        <v>854</v>
      </c>
      <c r="CM97" s="7">
        <v>1</v>
      </c>
      <c r="CN97">
        <f>(CR4-CN4)/($H$3-$D$3)</f>
        <v>-9.2615539182853632E-6</v>
      </c>
      <c r="CO97" s="3">
        <f>CO73-(CN97*$D$3)</f>
        <v>7.9093670462157002E-3</v>
      </c>
      <c r="CR97">
        <f>IF(CN111&gt;$P$61,$Q$61,0)</f>
        <v>854</v>
      </c>
      <c r="CU97" s="7">
        <v>1</v>
      </c>
      <c r="CV97">
        <f>(CZ4-CV4)/($H$3-$D$3)</f>
        <v>-1.3187374413931681E-4</v>
      </c>
      <c r="CW97" s="3">
        <f>CW73-(CV97*$D$3)</f>
        <v>0.11262017749497655</v>
      </c>
      <c r="CZ97">
        <f>IF(CV111&gt;$P$61,$Q$61,0)</f>
        <v>854</v>
      </c>
      <c r="DC97" s="7">
        <v>1</v>
      </c>
      <c r="DD97">
        <f>(DH4-DD4)/($H$3-$D$3)</f>
        <v>-6.0988780977897193E-5</v>
      </c>
      <c r="DE97" s="3">
        <f>DE73-(DD97*$D$3)</f>
        <v>5.2084418955124202E-2</v>
      </c>
      <c r="DH97">
        <f>IF(DD111&gt;$P$61,$Q$61,0)</f>
        <v>854</v>
      </c>
      <c r="DK97" s="7">
        <v>1</v>
      </c>
      <c r="DL97">
        <f>(DP4-DL4)/($H$3-$D$3)</f>
        <v>-4.9790689886135407E-6</v>
      </c>
      <c r="DM97" s="3">
        <f>DM73-(DL97*$D$3)</f>
        <v>4.2521249162759634E-3</v>
      </c>
      <c r="DP97">
        <f>IF(DL111&gt;$P$61,$Q$61,0)</f>
        <v>854</v>
      </c>
      <c r="DS97" s="7">
        <v>1</v>
      </c>
      <c r="DT97">
        <f>(DX4-DT4)/($H$3-$D$3)</f>
        <v>-1.0270261219022104E-4</v>
      </c>
      <c r="DU97" s="3">
        <f>DU73-(DT97*$D$3)</f>
        <v>8.770803081044877E-2</v>
      </c>
      <c r="DX97">
        <f>IF(DT111&gt;$P$61,$Q$61,0)</f>
        <v>854</v>
      </c>
    </row>
    <row r="98" spans="1:128" x14ac:dyDescent="0.3">
      <c r="B98" s="7">
        <v>2</v>
      </c>
      <c r="C98">
        <f>(H5-D5)/($H$3-$D$3)</f>
        <v>-4.4446584058941742E-5</v>
      </c>
      <c r="D98" s="3">
        <f>D74-(C98*$D$3)</f>
        <v>3.7957382786336244E-2</v>
      </c>
      <c r="G98">
        <f>IF(C111&gt;$P$62,$Q$62,0)</f>
        <v>1280</v>
      </c>
      <c r="K98" s="7">
        <v>2</v>
      </c>
      <c r="L98">
        <f t="shared" ref="L98:L101" si="54">(P5-L5)/($H$3-$D$3)</f>
        <v>-4.9531145344946313E-6</v>
      </c>
      <c r="M98" s="3">
        <f t="shared" ref="M98:M101" si="55">M74-(L98*$D$3)</f>
        <v>4.2299598124584149E-3</v>
      </c>
      <c r="P98">
        <f>IF(L111&gt;$P$62,$Q$62,0)</f>
        <v>1280</v>
      </c>
      <c r="S98" s="7">
        <v>2</v>
      </c>
      <c r="T98">
        <f t="shared" ref="T98:T99" si="56">(X5-T5)/($H$3-$D$3)</f>
        <v>-9.4949765572672465E-5</v>
      </c>
      <c r="U98" s="3">
        <f t="shared" ref="U98:U101" si="57">U74-(T98*$D$3)</f>
        <v>8.1087099799062284E-2</v>
      </c>
      <c r="X98">
        <f>IF(T111&gt;$P$62,$Q$62,0)</f>
        <v>1280</v>
      </c>
      <c r="AA98" s="7">
        <v>2</v>
      </c>
      <c r="AB98">
        <f t="shared" ref="AB98:AB99" si="58">(AF5-AB5)/($H$3-$D$3)</f>
        <v>-5.7455626255860366E-5</v>
      </c>
      <c r="AC98" s="3">
        <f>AC74-(AB98*$D$3)</f>
        <v>4.9067104822504752E-2</v>
      </c>
      <c r="AF98">
        <f>IF(AB111&gt;$P$62,$Q$62,0)</f>
        <v>1280</v>
      </c>
      <c r="AI98" s="7">
        <v>2</v>
      </c>
      <c r="AJ98">
        <f t="shared" ref="AJ98:AJ99" si="59">(AN5-AJ5)/($H$3-$D$3)</f>
        <v>-9.4080709979906104E-6</v>
      </c>
      <c r="AK98" s="3">
        <f t="shared" ref="AK98:AK101" si="60">AK74-(AJ98*$D$3)</f>
        <v>8.0344926322839811E-3</v>
      </c>
      <c r="AN98">
        <f>IF(AJ111&gt;$P$62,$Q$62,0)</f>
        <v>1280</v>
      </c>
      <c r="AQ98" s="7">
        <v>2</v>
      </c>
      <c r="AR98">
        <f t="shared" ref="AR98:AR99" si="61">(AV5-AR5)/($H$3-$D$3)</f>
        <v>-5.4065639651707983E-5</v>
      </c>
      <c r="AS98" s="3">
        <f t="shared" ref="AS98:AS101" si="62">AS74-(AR98*$D$3)</f>
        <v>4.6172056262558617E-2</v>
      </c>
      <c r="AV98">
        <f>IF(AR111&gt;$P$62,$Q$62,0)</f>
        <v>1280</v>
      </c>
      <c r="AY98" s="7">
        <v>2</v>
      </c>
      <c r="AZ98">
        <f t="shared" ref="AZ98:AZ99" si="63">(BD5-AZ5)/($H$3-$D$3)</f>
        <v>-5.3672973878097791E-5</v>
      </c>
      <c r="BA98" s="3">
        <f t="shared" ref="BA98:BA101" si="64">BA74-(AZ98*$D$3)</f>
        <v>4.5836719691895511E-2</v>
      </c>
      <c r="BD98">
        <f>IF(AZ111&gt;$P$62,$Q$62,0)</f>
        <v>1280</v>
      </c>
      <c r="BG98" s="7">
        <v>2</v>
      </c>
      <c r="BH98">
        <f t="shared" ref="BH98:BH99" si="65">(BL5-BH5)/($H$3-$D$3)</f>
        <v>-2.4736269256530454E-5</v>
      </c>
      <c r="BI98" s="3">
        <f t="shared" ref="BI98:BI101" si="66">BI74-(BH98*$D$3)</f>
        <v>2.1124773945077009E-2</v>
      </c>
      <c r="BL98">
        <f>IF(BH111&gt;$P$62,$Q$62,0)</f>
        <v>1280</v>
      </c>
      <c r="BO98" s="7">
        <v>2</v>
      </c>
      <c r="BP98">
        <f t="shared" ref="BP98:BP99" si="67">(BT5-BP5)/($H$3-$D$3)</f>
        <v>-8.756530475552578E-5</v>
      </c>
      <c r="BQ98" s="3">
        <f t="shared" ref="BQ98:BQ101" si="68">BQ74-(BP98*$D$3)</f>
        <v>7.4780770261219015E-2</v>
      </c>
      <c r="BT98">
        <f>IF(BP111&gt;$P$62,$Q$62,0)</f>
        <v>1280</v>
      </c>
      <c r="BW98" s="7">
        <v>2</v>
      </c>
      <c r="BX98">
        <f t="shared" ref="BX98:BX99" si="69">(CB5-BX5)/($H$3-$D$3)</f>
        <v>-1.0076774949765572E-4</v>
      </c>
      <c r="BY98" s="3">
        <f t="shared" ref="BY98:BY101" si="70">BY74-(BX98*$D$3)</f>
        <v>8.6055658070997978E-2</v>
      </c>
      <c r="CB98">
        <f>IF(BX111&gt;$P$62,$Q$62,0)</f>
        <v>0</v>
      </c>
      <c r="CE98" s="7">
        <v>2</v>
      </c>
      <c r="CF98">
        <f t="shared" ref="CF98:CF99" si="71">(CJ5-CF5)/($H$3-$D$3)</f>
        <v>-1.1802662424648325E-4</v>
      </c>
      <c r="CG98" s="3">
        <f t="shared" ref="CG98:CG101" si="72">CG74-(CF98*$D$3)</f>
        <v>0.1007947371064967</v>
      </c>
      <c r="CJ98">
        <f>IF(CF111&gt;$P$62,$Q$62,0)</f>
        <v>1280</v>
      </c>
      <c r="CM98" s="7">
        <v>2</v>
      </c>
      <c r="CN98">
        <f t="shared" ref="CN98:CN99" si="73">(CR5-CN5)/($H$3-$D$3)</f>
        <v>-3.2494976557267246E-5</v>
      </c>
      <c r="CO98" s="3">
        <f t="shared" ref="CO98:CO101" si="74">CO74-(CN98*$D$3)</f>
        <v>2.7750709979906227E-2</v>
      </c>
      <c r="CR98">
        <f>IF(CN111&gt;$P$62,$Q$62,0)</f>
        <v>1280</v>
      </c>
      <c r="CU98" s="7">
        <v>2</v>
      </c>
      <c r="CV98">
        <f t="shared" ref="CV98:CV99" si="75">(CZ5-CV5)/($H$3-$D$3)</f>
        <v>-1.0966594105827193E-4</v>
      </c>
      <c r="CW98" s="3">
        <f t="shared" ref="CW98:CW101" si="76">CW74-(CV98*$D$3)</f>
        <v>9.3654713663764225E-2</v>
      </c>
      <c r="CZ98">
        <f>IF(CV111&gt;$P$62,$Q$62,0)</f>
        <v>0</v>
      </c>
      <c r="DC98" s="7">
        <v>2</v>
      </c>
      <c r="DD98">
        <f t="shared" ref="DD98:DD99" si="77">(DH5-DD5)/($H$3-$D$3)</f>
        <v>-3.4922136637642304E-5</v>
      </c>
      <c r="DE98" s="3">
        <f t="shared" ref="DE98:DE101" si="78">DE74-(DD98*$D$3)</f>
        <v>2.9823504688546526E-2</v>
      </c>
      <c r="DH98">
        <f>IF(DD111&gt;$P$62,$Q$62,0)</f>
        <v>1280</v>
      </c>
      <c r="DK98" s="7">
        <v>2</v>
      </c>
      <c r="DL98">
        <f t="shared" ref="DL98:DL99" si="79">(DP5-DL5)/($H$3-$D$3)</f>
        <v>-2.3741627595445419E-5</v>
      </c>
      <c r="DM98" s="3">
        <f t="shared" ref="DM98:DM101" si="80">DM74-(DL98*$D$3)</f>
        <v>2.0275349966510387E-2</v>
      </c>
      <c r="DP98">
        <f>IF(DL111&gt;$P$62,$Q$62,0)</f>
        <v>1280</v>
      </c>
      <c r="DS98" s="7">
        <v>2</v>
      </c>
      <c r="DT98">
        <f t="shared" ref="DT98:DT99" si="81">(DX5-DT5)/($H$3-$D$3)</f>
        <v>-4.6558941728064288E-5</v>
      </c>
      <c r="DU98" s="3">
        <f t="shared" ref="DU98:DU101" si="82">DU74-(DT98*$D$3)</f>
        <v>3.97613362357669E-2</v>
      </c>
      <c r="DX98">
        <f>IF(DT111&gt;$P$62,$Q$62,0)</f>
        <v>1280</v>
      </c>
    </row>
    <row r="99" spans="1:128" x14ac:dyDescent="0.3">
      <c r="B99" s="7">
        <v>3</v>
      </c>
      <c r="C99">
        <f>(H6-D6)/($H$3-$D$3)</f>
        <v>-1.1210733422639014E-4</v>
      </c>
      <c r="D99" s="3">
        <f>D75-(C99*$D$3)</f>
        <v>9.573966342933718E-2</v>
      </c>
      <c r="G99">
        <f>IF(C111&gt;$P$63,$Q$63,0)</f>
        <v>1920</v>
      </c>
      <c r="K99" s="7">
        <v>3</v>
      </c>
      <c r="L99">
        <f t="shared" si="54"/>
        <v>5.8841259209641947E-6</v>
      </c>
      <c r="M99" s="3">
        <f t="shared" si="55"/>
        <v>-5.0250435365034223E-3</v>
      </c>
      <c r="P99">
        <f>IF(L111&gt;$P$63,$Q$63,0)</f>
        <v>1920</v>
      </c>
      <c r="S99" s="7">
        <v>3</v>
      </c>
      <c r="T99">
        <f t="shared" si="56"/>
        <v>-1.2497153382451441E-4</v>
      </c>
      <c r="U99" s="3">
        <f t="shared" si="57"/>
        <v>0.1067256898861353</v>
      </c>
      <c r="X99">
        <f>IF(T111&gt;$P$63,$Q$63,0)</f>
        <v>0</v>
      </c>
      <c r="AA99" s="7">
        <v>3</v>
      </c>
      <c r="AB99">
        <f t="shared" si="58"/>
        <v>-1.2943737441393168E-4</v>
      </c>
      <c r="AC99" s="3">
        <f>AC75-(AB99*$D$3)</f>
        <v>0.11053951774949765</v>
      </c>
      <c r="AF99">
        <f>IF(AB111&gt;$P$63,$Q$63,0)</f>
        <v>0</v>
      </c>
      <c r="AI99" s="7">
        <v>3</v>
      </c>
      <c r="AJ99">
        <f t="shared" si="59"/>
        <v>-1.519005358338913E-5</v>
      </c>
      <c r="AK99" s="3">
        <f t="shared" si="60"/>
        <v>1.2972305760214317E-2</v>
      </c>
      <c r="AN99">
        <f>IF(AJ111&gt;$P$63,$Q$63,0)</f>
        <v>1920</v>
      </c>
      <c r="AQ99" s="7">
        <v>3</v>
      </c>
      <c r="AR99">
        <f t="shared" si="61"/>
        <v>-9.5244474212993971E-5</v>
      </c>
      <c r="AS99" s="3">
        <f t="shared" si="62"/>
        <v>8.1338780977896846E-2</v>
      </c>
      <c r="AV99">
        <f>IF(AR111&gt;$P$63,$Q$63,0)</f>
        <v>0</v>
      </c>
      <c r="AY99" s="7">
        <v>3</v>
      </c>
      <c r="AZ99">
        <f t="shared" si="63"/>
        <v>-3.1164601473543194E-5</v>
      </c>
      <c r="BA99" s="3">
        <f t="shared" si="64"/>
        <v>2.6614569658405886E-2</v>
      </c>
      <c r="BD99">
        <f>IF(AZ111&gt;$P$63,$Q$63,0)</f>
        <v>1920</v>
      </c>
      <c r="BG99" s="7">
        <v>3</v>
      </c>
      <c r="BH99">
        <f t="shared" si="65"/>
        <v>-1.3560030140656365E-4</v>
      </c>
      <c r="BI99" s="3">
        <f t="shared" si="66"/>
        <v>0.11580265740120536</v>
      </c>
      <c r="BL99">
        <f>IF(BH111&gt;$P$63,$Q$63,0)</f>
        <v>1920</v>
      </c>
      <c r="BO99" s="7">
        <v>3</v>
      </c>
      <c r="BP99">
        <f t="shared" si="67"/>
        <v>-2.436537173476223E-5</v>
      </c>
      <c r="BQ99" s="3">
        <f t="shared" si="68"/>
        <v>2.0808027461486946E-2</v>
      </c>
      <c r="BT99">
        <f>IF(BP111&gt;$P$63,$Q$63,0)</f>
        <v>1920</v>
      </c>
      <c r="BW99" s="7">
        <v>3</v>
      </c>
      <c r="BX99">
        <f t="shared" si="69"/>
        <v>-1.1240957803081045E-4</v>
      </c>
      <c r="BY99" s="3">
        <f t="shared" si="70"/>
        <v>9.5997779638312117E-2</v>
      </c>
      <c r="CB99">
        <f>IF(BX111&gt;$P$63,$Q$63,0)</f>
        <v>0</v>
      </c>
      <c r="CE99" s="7">
        <v>3</v>
      </c>
      <c r="CF99">
        <f t="shared" si="71"/>
        <v>-1.2561034829202945E-4</v>
      </c>
      <c r="CG99" s="3">
        <f t="shared" si="72"/>
        <v>0.10727123744139315</v>
      </c>
      <c r="CJ99">
        <f>IF(CF111&gt;$P$63,$Q$63,0)</f>
        <v>1920</v>
      </c>
      <c r="CM99" s="7">
        <v>3</v>
      </c>
      <c r="CN99">
        <f t="shared" si="73"/>
        <v>-8.1236604152712673E-5</v>
      </c>
      <c r="CO99" s="3">
        <f t="shared" si="74"/>
        <v>6.9376059946416629E-2</v>
      </c>
      <c r="CR99">
        <f>IF(CN111&gt;$P$63,$Q$63,0)</f>
        <v>1920</v>
      </c>
      <c r="CU99" s="7">
        <v>3</v>
      </c>
      <c r="CV99">
        <f t="shared" si="75"/>
        <v>-1.4490036838580038E-4</v>
      </c>
      <c r="CW99" s="3">
        <f t="shared" si="76"/>
        <v>0.12374491460147352</v>
      </c>
      <c r="CZ99">
        <f>IF(CV111&gt;$P$63,$Q$63,0)</f>
        <v>0</v>
      </c>
      <c r="DC99" s="7">
        <v>3</v>
      </c>
      <c r="DD99">
        <f t="shared" si="77"/>
        <v>-3.2525117213663794E-5</v>
      </c>
      <c r="DE99" s="3">
        <f t="shared" si="78"/>
        <v>2.7776450100468881E-2</v>
      </c>
      <c r="DH99">
        <f>IF(DD111&gt;$P$63,$Q$63,0)</f>
        <v>1920</v>
      </c>
      <c r="DK99" s="7">
        <v>3</v>
      </c>
      <c r="DL99">
        <f t="shared" si="79"/>
        <v>-8.4046383121232413E-5</v>
      </c>
      <c r="DM99" s="3">
        <f t="shared" si="80"/>
        <v>7.1775611185532481E-2</v>
      </c>
      <c r="DP99">
        <f>IF(DL111&gt;$P$63,$Q$63,0)</f>
        <v>1920</v>
      </c>
      <c r="DS99" s="7">
        <v>3</v>
      </c>
      <c r="DT99">
        <f t="shared" si="81"/>
        <v>-9.0773610180843942E-5</v>
      </c>
      <c r="DU99" s="3">
        <f t="shared" si="82"/>
        <v>7.7520663094440723E-2</v>
      </c>
      <c r="DX99">
        <f>IF(DT111&gt;$P$63,$Q$63,0)</f>
        <v>1920</v>
      </c>
    </row>
    <row r="100" spans="1:128" x14ac:dyDescent="0.3">
      <c r="B100" s="7">
        <v>4</v>
      </c>
      <c r="C100">
        <f>(H7-D7)/($H$3-$D$3)</f>
        <v>-1.927662424648361E-5</v>
      </c>
      <c r="D100" s="3">
        <f>D76-(C100*$D$3)</f>
        <v>1.6462237106497003E-2</v>
      </c>
      <c r="G100">
        <f>IF(C111&gt;$P$64,$Q$64,0)</f>
        <v>2560</v>
      </c>
      <c r="K100" s="7">
        <v>4</v>
      </c>
      <c r="L100">
        <f>(P7-L7)/($H$3-$D$3)</f>
        <v>-5.3357334226393217E-6</v>
      </c>
      <c r="M100" s="3">
        <f t="shared" si="55"/>
        <v>4.5567163429339804E-3</v>
      </c>
      <c r="P100">
        <f>IF(L111&gt;$P$64,$Q$64,0)</f>
        <v>2560</v>
      </c>
      <c r="S100" s="7">
        <v>4</v>
      </c>
      <c r="T100">
        <f>(X7-T7)/($H$3-$D$3)</f>
        <v>-2.038245144005358E-4</v>
      </c>
      <c r="U100" s="3">
        <f t="shared" si="57"/>
        <v>0.17406613529805759</v>
      </c>
      <c r="X100">
        <f>IF(T111&gt;$P$64,$Q$64,0)</f>
        <v>0</v>
      </c>
      <c r="AA100" s="7">
        <v>4</v>
      </c>
      <c r="AB100">
        <f>(AF7-AB7)/($H$3-$D$3)</f>
        <v>-1.4201942397856662E-4</v>
      </c>
      <c r="AC100" s="3">
        <f>AC76-(AB100*$D$3)</f>
        <v>0.12128458807769589</v>
      </c>
      <c r="AF100">
        <f>IF(AB111&gt;$P$64,$Q$64,0)</f>
        <v>0</v>
      </c>
      <c r="AI100" s="7">
        <v>4</v>
      </c>
      <c r="AJ100">
        <f>(AN7-AJ7)/($H$3-$D$3)</f>
        <v>-1.1347203616878768E-4</v>
      </c>
      <c r="AK100" s="3">
        <f t="shared" si="60"/>
        <v>9.6905118888144681E-2</v>
      </c>
      <c r="AN100">
        <f>IF(AJ111&gt;$P$64,$Q$64,0)</f>
        <v>2560</v>
      </c>
      <c r="AQ100" s="7">
        <v>4</v>
      </c>
      <c r="AR100">
        <f>(AV7-AR7)/($H$3-$D$3)</f>
        <v>-5.9753014065639328E-5</v>
      </c>
      <c r="AS100" s="3">
        <f t="shared" si="62"/>
        <v>5.1029074012055989E-2</v>
      </c>
      <c r="AV100">
        <f>IF(AR111&gt;$P$64,$Q$64,0)</f>
        <v>0</v>
      </c>
      <c r="AY100" s="7">
        <v>4</v>
      </c>
      <c r="AZ100">
        <f>(BD7-AZ7)/($H$3-$D$3)</f>
        <v>-7.2923643670462152E-5</v>
      </c>
      <c r="BA100" s="3">
        <f t="shared" si="64"/>
        <v>6.2276791694574681E-2</v>
      </c>
      <c r="BD100">
        <f>IF(AZ111&gt;$P$64,$Q$64,0)</f>
        <v>0</v>
      </c>
      <c r="BG100" s="7">
        <v>4</v>
      </c>
      <c r="BH100">
        <f>(BL7-BH7)/($H$3-$D$3)</f>
        <v>-1.4175318151373396E-5</v>
      </c>
      <c r="BI100" s="3">
        <f t="shared" si="66"/>
        <v>1.210572170127288E-2</v>
      </c>
      <c r="BL100">
        <f>IF(BH111&gt;$P$64,$Q$64,0)</f>
        <v>2560</v>
      </c>
      <c r="BO100" s="7">
        <v>4</v>
      </c>
      <c r="BP100">
        <f>(BT7-BP7)/($H$3-$D$3)</f>
        <v>-1.0709561286001342E-4</v>
      </c>
      <c r="BQ100" s="3">
        <f t="shared" si="68"/>
        <v>9.1459653382451461E-2</v>
      </c>
      <c r="BT100">
        <f>IF(BP111&gt;$P$64,$Q$64,0)</f>
        <v>0</v>
      </c>
      <c r="BW100" s="7">
        <v>4</v>
      </c>
      <c r="BX100">
        <f>(CB7-BX7)/($H$3-$D$3)</f>
        <v>-1.5843854655056932E-4</v>
      </c>
      <c r="BY100" s="3">
        <f t="shared" si="70"/>
        <v>0.1353065187541862</v>
      </c>
      <c r="CB100">
        <f>IF(BX111&gt;$P$64,$Q$64,0)</f>
        <v>0</v>
      </c>
      <c r="CE100" s="7">
        <v>4</v>
      </c>
      <c r="CF100">
        <f>(CJ7-CF7)/($H$3-$D$3)</f>
        <v>-6.7908573342263871E-5</v>
      </c>
      <c r="CG100" s="3">
        <f t="shared" si="72"/>
        <v>5.7993921634293344E-2</v>
      </c>
      <c r="CJ100">
        <f>IF(CF111&gt;$P$64,$Q$64,0)</f>
        <v>0</v>
      </c>
      <c r="CM100" s="7">
        <v>4</v>
      </c>
      <c r="CN100">
        <f>(CR7-CN7)/($H$3-$D$3)</f>
        <v>-8.1424983255190889E-5</v>
      </c>
      <c r="CO100" s="3">
        <f t="shared" si="74"/>
        <v>6.9536935699933022E-2</v>
      </c>
      <c r="CR100">
        <f>IF(CN111&gt;$P$64,$Q$64,0)</f>
        <v>2560</v>
      </c>
      <c r="CU100" s="7">
        <v>4</v>
      </c>
      <c r="CV100">
        <f>(CZ7-CV7)/($H$3-$D$3)</f>
        <v>-7.8559109176155385E-5</v>
      </c>
      <c r="CW100" s="3">
        <f t="shared" si="76"/>
        <v>6.7089479236436697E-2</v>
      </c>
      <c r="CZ100">
        <f>IF(CV111&gt;$P$64,$Q$64,0)</f>
        <v>0</v>
      </c>
      <c r="DC100" s="7">
        <v>4</v>
      </c>
      <c r="DD100">
        <f>(DH7-DD7)/($H$3-$D$3)</f>
        <v>-9.1584896182183526E-5</v>
      </c>
      <c r="DE100" s="3">
        <f t="shared" si="78"/>
        <v>7.8213501339584726E-2</v>
      </c>
      <c r="DH100">
        <f>IF(DD111&gt;$P$64,$Q$64,0)</f>
        <v>2560</v>
      </c>
      <c r="DK100" s="7">
        <v>4</v>
      </c>
      <c r="DL100">
        <f>(DP7-DL7)/($H$3-$D$3)</f>
        <v>-2.6126925653047536E-5</v>
      </c>
      <c r="DM100" s="3">
        <f t="shared" si="80"/>
        <v>2.2312394507702595E-2</v>
      </c>
      <c r="DP100">
        <f>IF(DL111&gt;$P$64,$Q$64,0)</f>
        <v>2560</v>
      </c>
      <c r="DS100" s="7">
        <v>4</v>
      </c>
      <c r="DT100">
        <f>(DX7-DT7)/($H$3-$D$3)</f>
        <v>-4.4917113194909572E-5</v>
      </c>
      <c r="DU100" s="3">
        <f t="shared" si="82"/>
        <v>3.8359214668452775E-2</v>
      </c>
      <c r="DX100">
        <f>IF(DT111&gt;$P$64,$Q$64,0)</f>
        <v>2560</v>
      </c>
    </row>
    <row r="101" spans="1:128" x14ac:dyDescent="0.3">
      <c r="B101" s="7">
        <v>5</v>
      </c>
      <c r="C101">
        <f>(H8-D8)/($H$3-$D$3)</f>
        <v>-7.6078365706630939E-5</v>
      </c>
      <c r="D101" s="3">
        <f>D77-(C101*$D$3)</f>
        <v>6.4970924313462824E-2</v>
      </c>
      <c r="G101">
        <f>IF(C111&gt;$P$65,$Q$65,0)</f>
        <v>0</v>
      </c>
      <c r="K101" s="7">
        <v>5</v>
      </c>
      <c r="L101">
        <f t="shared" si="54"/>
        <v>-3.9888647019423988E-5</v>
      </c>
      <c r="M101" s="3">
        <f t="shared" si="55"/>
        <v>3.4064904554588084E-2</v>
      </c>
      <c r="P101">
        <f>IF(L111&gt;$P$65,$Q$65,0)</f>
        <v>3840</v>
      </c>
      <c r="S101" s="7">
        <v>5</v>
      </c>
      <c r="T101">
        <f t="shared" ref="T101" si="83">(X8-T8)/($H$3-$D$3)</f>
        <v>-2.4007032819825859E-5</v>
      </c>
      <c r="U101" s="3">
        <f t="shared" si="57"/>
        <v>2.0502006028131285E-2</v>
      </c>
      <c r="X101">
        <f>IF(T111&gt;$P$65,$Q$65,0)</f>
        <v>0</v>
      </c>
      <c r="AA101" s="7">
        <v>5</v>
      </c>
      <c r="AB101">
        <f t="shared" ref="AB101" si="84">(AF8-AB8)/($H$3-$D$3)</f>
        <v>-1.3969691895512391E-4</v>
      </c>
      <c r="AC101" s="3">
        <f t="shared" ref="AC101" si="85">AC77-(AB101*$D$3)</f>
        <v>0.11930116878767581</v>
      </c>
      <c r="AF101">
        <f>IF(AB111&gt;$P$65,$Q$65,0)</f>
        <v>0</v>
      </c>
      <c r="AI101" s="7">
        <v>5</v>
      </c>
      <c r="AJ101">
        <f t="shared" ref="AJ101" si="86">(AN8-AJ8)/($H$3-$D$3)</f>
        <v>-2.5374246483590084E-5</v>
      </c>
      <c r="AK101" s="3">
        <f t="shared" si="60"/>
        <v>2.1669606496985933E-2</v>
      </c>
      <c r="AN101">
        <f>IF(AJ111&gt;$P$65,$Q$65,0)</f>
        <v>3840</v>
      </c>
      <c r="AQ101" s="7">
        <v>5</v>
      </c>
      <c r="AR101">
        <f t="shared" ref="AR101" si="87">(AV8-AR8)/($H$3-$D$3)</f>
        <v>-1.4104068988613497E-4</v>
      </c>
      <c r="AS101" s="3">
        <f t="shared" si="62"/>
        <v>0.12044874916275927</v>
      </c>
      <c r="AV101">
        <f>IF(AR111&gt;$P$65,$Q$65,0)</f>
        <v>0</v>
      </c>
      <c r="AY101" s="7">
        <v>5</v>
      </c>
      <c r="AZ101">
        <f t="shared" ref="AZ101" si="88">(BD8-AZ8)/($H$3-$D$3)</f>
        <v>-8.3652042866711311E-5</v>
      </c>
      <c r="BA101" s="3">
        <f t="shared" si="64"/>
        <v>7.1438844608171459E-2</v>
      </c>
      <c r="BD101">
        <f>IF(AZ111&gt;$P$65,$Q$65,0)</f>
        <v>0</v>
      </c>
      <c r="BG101" s="7">
        <v>5</v>
      </c>
      <c r="BH101">
        <f t="shared" ref="BH101" si="89">(BL8-BH8)/($H$3-$D$3)</f>
        <v>-9.4220529135967846E-5</v>
      </c>
      <c r="BI101" s="3">
        <f t="shared" si="66"/>
        <v>8.0464331882116547E-2</v>
      </c>
      <c r="BL101">
        <f>IF(BH111&gt;$P$65,$Q$65,0)</f>
        <v>3840</v>
      </c>
      <c r="BO101" s="7">
        <v>5</v>
      </c>
      <c r="BP101">
        <f t="shared" ref="BP101" si="90">(BT8-BP8)/($H$3-$D$3)</f>
        <v>-9.9036336235766597E-5</v>
      </c>
      <c r="BQ101" s="3">
        <f t="shared" si="68"/>
        <v>8.4577031145344678E-2</v>
      </c>
      <c r="BT101">
        <f>IF(BP111&gt;$P$65,$Q$65,0)</f>
        <v>0</v>
      </c>
      <c r="BW101" s="7">
        <v>5</v>
      </c>
      <c r="BX101">
        <f t="shared" ref="BX101" si="91">(CB8-BX8)/($H$3-$D$3)</f>
        <v>-8.8431011386470211E-5</v>
      </c>
      <c r="BY101" s="3">
        <f t="shared" si="70"/>
        <v>7.5520083724045561E-2</v>
      </c>
      <c r="CB101">
        <f>IF(BX111&gt;$P$65,$Q$65,0)</f>
        <v>0</v>
      </c>
      <c r="CE101" s="7">
        <v>5</v>
      </c>
      <c r="CF101">
        <f t="shared" ref="CF101" si="92">(CJ8-CF8)/($H$3-$D$3)</f>
        <v>-6.3749999999999991E-5</v>
      </c>
      <c r="CG101" s="3">
        <f t="shared" si="72"/>
        <v>5.4442499999999991E-2</v>
      </c>
      <c r="CJ101">
        <f>IF(CF111&gt;$P$65,$Q$65,0)</f>
        <v>0</v>
      </c>
      <c r="CM101" s="7">
        <v>5</v>
      </c>
      <c r="CN101">
        <f t="shared" ref="CN101" si="93">(CR8-CN8)/($H$3-$D$3)</f>
        <v>-5.9936369725385117E-5</v>
      </c>
      <c r="CO101" s="3">
        <f t="shared" si="74"/>
        <v>5.1185659745478888E-2</v>
      </c>
      <c r="CR101">
        <f>IF(CN111&gt;$P$65,$Q$65,0)</f>
        <v>3840</v>
      </c>
      <c r="CU101" s="7">
        <v>5</v>
      </c>
      <c r="CV101">
        <f t="shared" ref="CV101" si="94">(CZ8-CV8)/($H$3-$D$3)</f>
        <v>-1.2154219691895512E-4</v>
      </c>
      <c r="CW101" s="3">
        <f t="shared" si="76"/>
        <v>0.10379703616878767</v>
      </c>
      <c r="CZ101">
        <f>IF(CV111&gt;$P$65,$Q$65,0)</f>
        <v>0</v>
      </c>
      <c r="DC101" s="7">
        <v>5</v>
      </c>
      <c r="DD101">
        <f t="shared" ref="DD101" si="95">(DH8-DD8)/($H$3-$D$3)</f>
        <v>-1.0465589417280643E-4</v>
      </c>
      <c r="DE101" s="3">
        <f t="shared" si="78"/>
        <v>8.9376133623576687E-2</v>
      </c>
      <c r="DH101">
        <f>IF(DD111&gt;$P$65,$Q$65,0)</f>
        <v>0</v>
      </c>
      <c r="DK101" s="7">
        <v>5</v>
      </c>
      <c r="DL101">
        <f t="shared" ref="DL101" si="96">(DP8-DL8)/($H$3-$D$3)</f>
        <v>-5.0224380442062977E-5</v>
      </c>
      <c r="DM101" s="3">
        <f t="shared" si="80"/>
        <v>4.2891620897521784E-2</v>
      </c>
      <c r="DP101">
        <f>IF(DL111&gt;$P$65,$Q$65,0)</f>
        <v>3840</v>
      </c>
      <c r="DS101" s="7">
        <v>5</v>
      </c>
      <c r="DT101">
        <f t="shared" ref="DT101" si="97">(DX8-DT8)/($H$3-$D$3)</f>
        <v>-1.1851975887474856E-5</v>
      </c>
      <c r="DU101" s="3">
        <f t="shared" si="82"/>
        <v>1.0121587407903528E-2</v>
      </c>
      <c r="DX101">
        <f>IF(DT111&gt;$P$65,$Q$65,0)</f>
        <v>3840</v>
      </c>
    </row>
    <row r="103" spans="1:128" x14ac:dyDescent="0.3">
      <c r="A103" s="18" t="s">
        <v>31</v>
      </c>
      <c r="B103" s="7">
        <v>1</v>
      </c>
      <c r="C103" s="5">
        <f>C97-AVERAGEA(C97:C101)</f>
        <v>-1.6790354989953035E-5</v>
      </c>
      <c r="D103" s="5">
        <f>D97-AVERAGEA(D97:D101)</f>
        <v>1.4338963161419888E-2</v>
      </c>
      <c r="F103" t="s">
        <v>34</v>
      </c>
      <c r="G103">
        <f>MAX(G97:G101)</f>
        <v>2560</v>
      </c>
      <c r="J103" s="18" t="s">
        <v>31</v>
      </c>
      <c r="K103" s="7">
        <v>1</v>
      </c>
      <c r="L103" s="5">
        <f>L97-AVERAGEA(L97:L101)</f>
        <v>-6.3996651038177973E-5</v>
      </c>
      <c r="M103" s="5">
        <f>M97-AVERAGEA(M97:M101)</f>
        <v>5.4653139986603996E-2</v>
      </c>
      <c r="O103" t="s">
        <v>34</v>
      </c>
      <c r="P103">
        <f>MAX(P97:P101)</f>
        <v>3840</v>
      </c>
      <c r="R103" s="18" t="s">
        <v>31</v>
      </c>
      <c r="S103" s="7">
        <v>1</v>
      </c>
      <c r="T103" s="5">
        <f>T97-AVERAGEA(T97:T101)</f>
        <v>1.4183523107836558E-5</v>
      </c>
      <c r="U103" s="5">
        <f>U97-AVERAGEA(U97:U101)</f>
        <v>-1.2112728734092429E-2</v>
      </c>
      <c r="W103" t="s">
        <v>34</v>
      </c>
      <c r="X103">
        <f>MAX(X97:X101)</f>
        <v>1280</v>
      </c>
      <c r="Z103" s="18" t="s">
        <v>31</v>
      </c>
      <c r="AA103" s="7">
        <v>1</v>
      </c>
      <c r="AB103" s="5">
        <f>AB97-AVERAGEA(AB97:AB101)</f>
        <v>2.1364869390488902E-5</v>
      </c>
      <c r="AC103" s="5">
        <f>AC97-AVERAGEA(AC97:AC101)</f>
        <v>-1.8245598459477513E-2</v>
      </c>
      <c r="AE103" t="s">
        <v>34</v>
      </c>
      <c r="AF103">
        <f>MAX(AF97:AF101)</f>
        <v>1280</v>
      </c>
      <c r="AH103" s="18" t="s">
        <v>31</v>
      </c>
      <c r="AI103" s="7">
        <v>1</v>
      </c>
      <c r="AJ103" s="5">
        <f>AJ97-AVERAGEA(AJ97:AJ101)</f>
        <v>3.1191895512391163E-5</v>
      </c>
      <c r="AK103" s="5">
        <f>AK97-AVERAGEA(AK97:AK101)</f>
        <v>-2.6637878767582054E-2</v>
      </c>
      <c r="AM103" t="s">
        <v>34</v>
      </c>
      <c r="AN103">
        <f>MAX(AN97:AN101)</f>
        <v>3840</v>
      </c>
      <c r="AP103" s="18" t="s">
        <v>31</v>
      </c>
      <c r="AQ103" s="7">
        <v>1</v>
      </c>
      <c r="AR103" s="5">
        <f>AR97-AVERAGEA(AR97:AR101)</f>
        <v>-2.1713328868051037E-5</v>
      </c>
      <c r="AS103" s="5">
        <f>AS97-AVERAGEA(AS97:AS101)</f>
        <v>1.854318285331559E-2</v>
      </c>
      <c r="AU103" t="s">
        <v>34</v>
      </c>
      <c r="AV103">
        <f>MAX(AV97:AV101)</f>
        <v>1280</v>
      </c>
      <c r="AX103" s="18" t="s">
        <v>31</v>
      </c>
      <c r="AY103" s="7">
        <v>1</v>
      </c>
      <c r="AZ103" s="5">
        <f>AZ97-AVERAGEA(AZ97:AZ101)</f>
        <v>-3.9987273945077297E-5</v>
      </c>
      <c r="BA103" s="5">
        <f>BA97-AVERAGEA(BA97:BA101)</f>
        <v>3.4149131949096002E-2</v>
      </c>
      <c r="BC103" t="s">
        <v>34</v>
      </c>
      <c r="BD103">
        <f>MAX(BD97:BD101)</f>
        <v>1920</v>
      </c>
      <c r="BF103" s="18" t="s">
        <v>31</v>
      </c>
      <c r="BG103" s="7">
        <v>1</v>
      </c>
      <c r="BH103" s="5">
        <f>BH97-AVERAGEA(BH97:BH101)</f>
        <v>5.4240120562625573E-5</v>
      </c>
      <c r="BI103" s="5">
        <f>BI97-AVERAGEA(BI97:BI101)</f>
        <v>-4.6321062960482239E-2</v>
      </c>
      <c r="BK103" t="s">
        <v>34</v>
      </c>
      <c r="BL103">
        <f>MAX(BL97:BL101)</f>
        <v>3840</v>
      </c>
      <c r="BN103" s="18" t="s">
        <v>31</v>
      </c>
      <c r="BO103" s="7">
        <v>1</v>
      </c>
      <c r="BP103" s="5">
        <f>BP97-AVERAGEA(BP97:BP101)</f>
        <v>1.335532484929667E-5</v>
      </c>
      <c r="BQ103" s="5">
        <f>BQ97-AVERAGEA(BQ97:BQ101)</f>
        <v>-1.1405447421299349E-2</v>
      </c>
      <c r="BS103" t="s">
        <v>34</v>
      </c>
      <c r="BT103">
        <f>MAX(BT97:BT101)</f>
        <v>1920</v>
      </c>
      <c r="BV103" s="18" t="s">
        <v>31</v>
      </c>
      <c r="BW103" s="7">
        <v>1</v>
      </c>
      <c r="BX103" s="5">
        <f>BX97-AVERAGEA(BX97:BX101)</f>
        <v>-5.6697923643670475E-6</v>
      </c>
      <c r="BY103" s="5">
        <f>BY97-AVERAGEA(BY97:BY101)</f>
        <v>4.8420026791694687E-3</v>
      </c>
      <c r="CA103" t="s">
        <v>34</v>
      </c>
      <c r="CB103">
        <f>MAX(CB97:CB101)</f>
        <v>854</v>
      </c>
      <c r="CD103" s="18" t="s">
        <v>31</v>
      </c>
      <c r="CE103" s="7">
        <v>1</v>
      </c>
      <c r="CF103" s="5">
        <f>CF97-AVERAGEA(CF97:CF101)</f>
        <v>3.9434192900200854E-5</v>
      </c>
      <c r="CG103" s="5">
        <f>CG97-AVERAGEA(CG97:CG101)</f>
        <v>-3.3676800736771526E-2</v>
      </c>
      <c r="CI103" t="s">
        <v>34</v>
      </c>
      <c r="CJ103">
        <f>MAX(CJ97:CJ101)</f>
        <v>1920</v>
      </c>
      <c r="CL103" s="18" t="s">
        <v>31</v>
      </c>
      <c r="CM103" s="7">
        <v>1</v>
      </c>
      <c r="CN103" s="5">
        <f>CN97-AVERAGEA(CN97:CN101)</f>
        <v>4.3609343603482894E-5</v>
      </c>
      <c r="CO103" s="5">
        <f>CO97-AVERAGEA(CO97:CO101)</f>
        <v>-3.7242379437374393E-2</v>
      </c>
      <c r="CQ103" t="s">
        <v>34</v>
      </c>
      <c r="CR103">
        <f>MAX(CR97:CR101)</f>
        <v>3840</v>
      </c>
      <c r="CT103" s="18" t="s">
        <v>31</v>
      </c>
      <c r="CU103" s="7">
        <v>1</v>
      </c>
      <c r="CV103" s="5">
        <f>CV97-AVERAGEA(CV97:CV101)</f>
        <v>-1.4565472203616873E-5</v>
      </c>
      <c r="CW103" s="5">
        <f>CW97-AVERAGEA(CW97:CW101)</f>
        <v>1.2438913261888812E-2</v>
      </c>
      <c r="CY103" t="s">
        <v>34</v>
      </c>
      <c r="CZ103">
        <f>MAX(CZ97:CZ101)</f>
        <v>854</v>
      </c>
      <c r="DB103" s="18" t="s">
        <v>31</v>
      </c>
      <c r="DC103" s="7">
        <v>1</v>
      </c>
      <c r="DD103" s="5">
        <f>DD97-AVERAGEA(DD97:DD101)</f>
        <v>3.9465840589414551E-6</v>
      </c>
      <c r="DE103" s="5">
        <f>DE97-AVERAGEA(DE97:DE101)</f>
        <v>-3.3703827863360014E-3</v>
      </c>
      <c r="DG103" t="s">
        <v>34</v>
      </c>
      <c r="DH103">
        <f>MAX(DH97:DH101)</f>
        <v>2560</v>
      </c>
      <c r="DJ103" s="18" t="s">
        <v>31</v>
      </c>
      <c r="DK103" s="7">
        <v>1</v>
      </c>
      <c r="DL103" s="5">
        <f>DL97-AVERAGEA(DL97:DL101)</f>
        <v>3.2844608171466834E-5</v>
      </c>
      <c r="DM103" s="5">
        <f>DM97-AVERAGEA(DM97:DM101)</f>
        <v>-2.8049295378432672E-2</v>
      </c>
      <c r="DO103" t="s">
        <v>34</v>
      </c>
      <c r="DP103">
        <f>MAX(DP97:DP101)</f>
        <v>3840</v>
      </c>
      <c r="DR103" s="18" t="s">
        <v>31</v>
      </c>
      <c r="DS103" s="7">
        <v>1</v>
      </c>
      <c r="DT103" s="5">
        <f>DT97-AVERAGEA(DT97:DT101)</f>
        <v>-4.3341761553918299E-5</v>
      </c>
      <c r="DU103" s="5">
        <f>DU97-AVERAGEA(DU97:DU101)</f>
        <v>3.7013864367046234E-2</v>
      </c>
      <c r="DW103" t="s">
        <v>34</v>
      </c>
      <c r="DX103">
        <f>MAX(DX97:DX101)</f>
        <v>3840</v>
      </c>
    </row>
    <row r="104" spans="1:128" x14ac:dyDescent="0.3">
      <c r="B104" s="7">
        <v>2</v>
      </c>
      <c r="C104" s="5">
        <f>C98-AVERAGEA(C97:C101)</f>
        <v>2.2728231748158116E-5</v>
      </c>
      <c r="D104" s="5">
        <f>D98-AVERAGEA(D97:D101)</f>
        <v>-1.9409909912927042E-2</v>
      </c>
      <c r="F104" t="s">
        <v>167</v>
      </c>
      <c r="G104">
        <f>H55</f>
        <v>1920</v>
      </c>
      <c r="K104" s="7">
        <v>2</v>
      </c>
      <c r="L104" s="5">
        <f>L98-AVERAGEA(L97:L101)</f>
        <v>2.2119390488948301E-5</v>
      </c>
      <c r="M104" s="5">
        <f>M98-AVERAGEA(M97:M101)</f>
        <v>-1.8889959477561849E-2</v>
      </c>
      <c r="O104" t="s">
        <v>167</v>
      </c>
      <c r="P104">
        <f>P55</f>
        <v>3840</v>
      </c>
      <c r="S104" s="7">
        <v>2</v>
      </c>
      <c r="T104" s="5">
        <f>T98-AVERAGEA(T97:T101)</f>
        <v>1.3442565304755519E-5</v>
      </c>
      <c r="U104" s="5">
        <f>U98-AVERAGEA(U97:U101)</f>
        <v>-1.1479950770261219E-2</v>
      </c>
      <c r="W104" t="s">
        <v>167</v>
      </c>
      <c r="X104">
        <f>X55</f>
        <v>1280</v>
      </c>
      <c r="AA104" s="7">
        <v>2</v>
      </c>
      <c r="AB104" s="5">
        <f>AB98-AVERAGEA(AB97:AB101)</f>
        <v>5.435549229738806E-5</v>
      </c>
      <c r="AC104" s="5">
        <f>AC98-AVERAGEA(AC97:AC101)</f>
        <v>-4.6419590421969394E-2</v>
      </c>
      <c r="AE104" t="s">
        <v>167</v>
      </c>
      <c r="AF104">
        <f>AF55</f>
        <v>1280</v>
      </c>
      <c r="AI104" s="7">
        <v>2</v>
      </c>
      <c r="AJ104" s="5">
        <f>AJ98-AVERAGEA(AJ97:AJ101)</f>
        <v>2.3655056932350974E-5</v>
      </c>
      <c r="AK104" s="5">
        <f>AK98-AVERAGEA(AK97:AK101)</f>
        <v>-2.0201418620227736E-2</v>
      </c>
      <c r="AM104" t="s">
        <v>167</v>
      </c>
      <c r="AN104">
        <f>AN55</f>
        <v>3840</v>
      </c>
      <c r="AQ104" s="7">
        <v>2</v>
      </c>
      <c r="AR104" s="5">
        <f>AR98-AVERAGEA(AR97:AR101)</f>
        <v>3.8888647019423842E-5</v>
      </c>
      <c r="AS104" s="5">
        <f>AS98-AVERAGEA(AS97:AS101)</f>
        <v>-3.3210904554587958E-2</v>
      </c>
      <c r="AU104" t="s">
        <v>167</v>
      </c>
      <c r="AV104">
        <f>AV55</f>
        <v>1280</v>
      </c>
      <c r="AY104" s="7">
        <v>2</v>
      </c>
      <c r="AZ104" s="5">
        <f>AZ98-AVERAGEA(AZ97:AZ101)</f>
        <v>1.6677160080375133E-5</v>
      </c>
      <c r="BA104" s="5">
        <f>BA98-AVERAGEA(BA97:BA101)</f>
        <v>-1.4242294708640378E-2</v>
      </c>
      <c r="BC104" t="s">
        <v>167</v>
      </c>
      <c r="BD104">
        <f>BD55</f>
        <v>1920</v>
      </c>
      <c r="BG104" s="7">
        <v>2</v>
      </c>
      <c r="BH104" s="5">
        <f>BH98-AVERAGEA(BH97:BH101)</f>
        <v>2.8886805090421986E-5</v>
      </c>
      <c r="BI104" s="5">
        <f>BI98-AVERAGEA(BI97:BI101)</f>
        <v>-2.4669331547220376E-2</v>
      </c>
      <c r="BK104" t="s">
        <v>167</v>
      </c>
      <c r="BL104">
        <f>BL55</f>
        <v>3840</v>
      </c>
      <c r="BO104" s="7">
        <v>2</v>
      </c>
      <c r="BP104" s="5">
        <f>BP98-AVERAGEA(BP97:BP101)</f>
        <v>-1.1388479571332929E-5</v>
      </c>
      <c r="BQ104" s="5">
        <f>BQ98-AVERAGEA(BQ97:BQ101)</f>
        <v>9.7257615539183273E-3</v>
      </c>
      <c r="BS104" t="s">
        <v>167</v>
      </c>
      <c r="BT104">
        <f>BT55</f>
        <v>1920</v>
      </c>
      <c r="BW104" s="7">
        <v>2</v>
      </c>
      <c r="BX104" s="5">
        <f>BX98-AVERAGEA(BX97:BX101)</f>
        <v>1.5661419959812475E-5</v>
      </c>
      <c r="BY104" s="5">
        <f>BY98-AVERAGEA(BY97:BY101)</f>
        <v>-1.3374852645679849E-2</v>
      </c>
      <c r="CA104" t="s">
        <v>167</v>
      </c>
      <c r="CB104">
        <f>CB55</f>
        <v>854</v>
      </c>
      <c r="CE104" s="7">
        <v>2</v>
      </c>
      <c r="CF104" s="5">
        <f>CF98-AVERAGEA(CF97:CF101)</f>
        <v>-3.4061286001339322E-5</v>
      </c>
      <c r="CG104" s="5">
        <f>CG98-AVERAGEA(CG97:CG101)</f>
        <v>2.9088338245143786E-2</v>
      </c>
      <c r="CI104" t="s">
        <v>167</v>
      </c>
      <c r="CJ104">
        <f>CJ55</f>
        <v>1920</v>
      </c>
      <c r="CM104" s="7">
        <v>2</v>
      </c>
      <c r="CN104" s="5">
        <f>CN98-AVERAGEA(CN97:CN101)</f>
        <v>2.0375920964501012E-5</v>
      </c>
      <c r="CO104" s="5">
        <f>CO98-AVERAGEA(CO97:CO101)</f>
        <v>-1.7401036503683864E-2</v>
      </c>
      <c r="CQ104" t="s">
        <v>167</v>
      </c>
      <c r="CR104">
        <f>CR55</f>
        <v>3840</v>
      </c>
      <c r="CU104" s="7">
        <v>2</v>
      </c>
      <c r="CV104" s="5">
        <f>CV98-AVERAGEA(CV97:CV101)</f>
        <v>7.6423308774280013E-6</v>
      </c>
      <c r="CW104" s="5">
        <f>CW98-AVERAGEA(CW97:CW101)</f>
        <v>-6.526550569323511E-3</v>
      </c>
      <c r="CY104" t="s">
        <v>167</v>
      </c>
      <c r="CZ104">
        <f>CZ55</f>
        <v>854</v>
      </c>
      <c r="DC104" s="7">
        <v>2</v>
      </c>
      <c r="DD104" s="5">
        <f>DD98-AVERAGEA(DD97:DD101)</f>
        <v>3.0013228399196344E-5</v>
      </c>
      <c r="DE104" s="5">
        <f>DE98-AVERAGEA(DE97:DE101)</f>
        <v>-2.5631297052913678E-2</v>
      </c>
      <c r="DG104" t="s">
        <v>167</v>
      </c>
      <c r="DH104">
        <f>DH55</f>
        <v>2560</v>
      </c>
      <c r="DK104" s="7">
        <v>2</v>
      </c>
      <c r="DL104" s="5">
        <f>DL98-AVERAGEA(DL97:DL101)</f>
        <v>1.4082049564634957E-5</v>
      </c>
      <c r="DM104" s="5">
        <f>DM98-AVERAGEA(DM97:DM101)</f>
        <v>-1.202607032819825E-2</v>
      </c>
      <c r="DO104" t="s">
        <v>167</v>
      </c>
      <c r="DP104">
        <f>DP55</f>
        <v>3840</v>
      </c>
      <c r="DS104" s="7">
        <v>2</v>
      </c>
      <c r="DT104" s="5">
        <f>DT98-AVERAGEA(DT97:DT101)</f>
        <v>1.2801908908238449E-5</v>
      </c>
      <c r="DU104" s="5">
        <f>DU98-AVERAGEA(DU97:DU101)</f>
        <v>-1.0932830207635635E-2</v>
      </c>
      <c r="DW104" t="s">
        <v>167</v>
      </c>
      <c r="DX104">
        <f>DX55</f>
        <v>2560</v>
      </c>
    </row>
    <row r="105" spans="1:128" x14ac:dyDescent="0.3">
      <c r="B105" s="7">
        <v>3</v>
      </c>
      <c r="C105" s="5">
        <f>C99-AVERAGEA(C97:C101)</f>
        <v>-4.493251841929028E-5</v>
      </c>
      <c r="D105" s="5">
        <f>D99-AVERAGEA(D97:D101)</f>
        <v>3.8372370730073893E-2</v>
      </c>
      <c r="F105" t="s">
        <v>24</v>
      </c>
      <c r="G105">
        <f>D1</f>
        <v>1920</v>
      </c>
      <c r="K105" s="7">
        <v>3</v>
      </c>
      <c r="L105" s="5">
        <f>L99-AVERAGEA(L97:L101)</f>
        <v>3.2956630944407127E-5</v>
      </c>
      <c r="M105" s="5">
        <f>M99-AVERAGEA(M97:M101)</f>
        <v>-2.8144962826523685E-2</v>
      </c>
      <c r="O105" t="s">
        <v>24</v>
      </c>
      <c r="P105">
        <f>L1</f>
        <v>1920</v>
      </c>
      <c r="S105" s="7">
        <v>3</v>
      </c>
      <c r="T105" s="5">
        <f>T99-AVERAGEA(T97:T101)</f>
        <v>-1.6579202947086428E-5</v>
      </c>
      <c r="U105" s="5">
        <f>U99-AVERAGEA(U97:U101)</f>
        <v>1.41586393168118E-2</v>
      </c>
      <c r="W105" t="s">
        <v>24</v>
      </c>
      <c r="X105">
        <f>T1</f>
        <v>1920</v>
      </c>
      <c r="AA105" s="7">
        <v>3</v>
      </c>
      <c r="AB105" s="5">
        <f>AB99-AVERAGEA(AB97:AB101)</f>
        <v>-1.762625586068325E-5</v>
      </c>
      <c r="AC105" s="5">
        <f>AC99-AVERAGEA(AC97:AC101)</f>
        <v>1.5052822505023503E-2</v>
      </c>
      <c r="AE105" t="s">
        <v>24</v>
      </c>
      <c r="AF105">
        <f>AB1</f>
        <v>1280</v>
      </c>
      <c r="AI105" s="7">
        <v>3</v>
      </c>
      <c r="AJ105" s="5">
        <f>AJ99-AVERAGEA(AJ97:AJ101)</f>
        <v>1.7873074346952453E-5</v>
      </c>
      <c r="AK105" s="5">
        <f>AK99-AVERAGEA(AK97:AK101)</f>
        <v>-1.5263605492297399E-2</v>
      </c>
      <c r="AM105" t="s">
        <v>24</v>
      </c>
      <c r="AN105">
        <f>AJ1</f>
        <v>3840</v>
      </c>
      <c r="AQ105" s="7">
        <v>3</v>
      </c>
      <c r="AR105" s="5">
        <f>AR99-AVERAGEA(AR97:AR101)</f>
        <v>-2.2901875418621467E-6</v>
      </c>
      <c r="AS105" s="5">
        <f>AS99-AVERAGEA(AS97:AS101)</f>
        <v>1.9558201607502712E-3</v>
      </c>
      <c r="AU105" t="s">
        <v>24</v>
      </c>
      <c r="AV105">
        <f>AR1</f>
        <v>1920</v>
      </c>
      <c r="AY105" s="7">
        <v>3</v>
      </c>
      <c r="AZ105" s="5">
        <f>AZ99-AVERAGEA(AZ97:AZ101)</f>
        <v>3.918553248492973E-5</v>
      </c>
      <c r="BA105" s="5">
        <f>BA99-AVERAGEA(BA97:BA101)</f>
        <v>-3.3464444742130006E-2</v>
      </c>
      <c r="BC105" t="s">
        <v>24</v>
      </c>
      <c r="BD105">
        <f>AZ1</f>
        <v>3840</v>
      </c>
      <c r="BG105" s="7">
        <v>3</v>
      </c>
      <c r="BH105" s="5">
        <f>BH99-AVERAGEA(BH97:BH101)</f>
        <v>-8.1977227059611217E-5</v>
      </c>
      <c r="BI105" s="5">
        <f>BI99-AVERAGEA(BI97:BI101)</f>
        <v>7.0008551908907979E-2</v>
      </c>
      <c r="BK105" t="s">
        <v>24</v>
      </c>
      <c r="BL105">
        <f>BH1</f>
        <v>1920</v>
      </c>
      <c r="BO105" s="7">
        <v>3</v>
      </c>
      <c r="BP105" s="5">
        <f>BP99-AVERAGEA(BP97:BP101)</f>
        <v>5.1811453449430622E-5</v>
      </c>
      <c r="BQ105" s="5">
        <f>BQ99-AVERAGEA(BQ97:BQ101)</f>
        <v>-4.4246981245813742E-2</v>
      </c>
      <c r="BS105" t="s">
        <v>24</v>
      </c>
      <c r="BT105">
        <f>BP1</f>
        <v>1920</v>
      </c>
      <c r="BW105" s="7">
        <v>3</v>
      </c>
      <c r="BX105" s="5">
        <f>BX99-AVERAGEA(BX97:BX101)</f>
        <v>4.0195914266577461E-6</v>
      </c>
      <c r="BY105" s="5">
        <f>BY99-AVERAGEA(BY97:BY101)</f>
        <v>-3.4327310783657111E-3</v>
      </c>
      <c r="CA105" t="s">
        <v>24</v>
      </c>
      <c r="CB105">
        <f>BX1</f>
        <v>1920</v>
      </c>
      <c r="CE105" s="7">
        <v>3</v>
      </c>
      <c r="CF105" s="5">
        <f>CF99-AVERAGEA(CF97:CF101)</f>
        <v>-4.1645010046885523E-5</v>
      </c>
      <c r="CG105" s="5">
        <f>CG99-AVERAGEA(CG97:CG101)</f>
        <v>3.5564838580040239E-2</v>
      </c>
      <c r="CI105" t="s">
        <v>24</v>
      </c>
      <c r="CJ105">
        <f>CF1</f>
        <v>1920</v>
      </c>
      <c r="CM105" s="7">
        <v>3</v>
      </c>
      <c r="CN105" s="5">
        <f>CN99-AVERAGEA(CN97:CN101)</f>
        <v>-2.8365706630944415E-5</v>
      </c>
      <c r="CO105" s="5">
        <f>CO99-AVERAGEA(CO97:CO101)</f>
        <v>2.4224313462826538E-2</v>
      </c>
      <c r="CQ105" t="s">
        <v>24</v>
      </c>
      <c r="CR105">
        <f>CN1</f>
        <v>640</v>
      </c>
      <c r="CU105" s="7">
        <v>3</v>
      </c>
      <c r="CV105" s="5">
        <f>CV99-AVERAGEA(CV97:CV101)</f>
        <v>-2.7592096450100446E-5</v>
      </c>
      <c r="CW105" s="5">
        <f>CW99-AVERAGEA(CW97:CW101)</f>
        <v>2.3563650368385786E-2</v>
      </c>
      <c r="CY105" t="s">
        <v>24</v>
      </c>
      <c r="CZ105">
        <f>CV1</f>
        <v>1280</v>
      </c>
      <c r="DC105" s="7">
        <v>3</v>
      </c>
      <c r="DD105" s="5">
        <f>DD99-AVERAGEA(DD97:DD101)</f>
        <v>3.2410247823174854E-5</v>
      </c>
      <c r="DE105" s="5">
        <f>DE99-AVERAGEA(DE97:DE101)</f>
        <v>-2.7678351640991323E-2</v>
      </c>
      <c r="DG105" t="s">
        <v>24</v>
      </c>
      <c r="DH105">
        <f>DD1</f>
        <v>1920</v>
      </c>
      <c r="DK105" s="7">
        <v>3</v>
      </c>
      <c r="DL105" s="5">
        <f>DL99-AVERAGEA(DL97:DL101)</f>
        <v>-4.6222705961152037E-5</v>
      </c>
      <c r="DM105" s="5">
        <f>DM99-AVERAGEA(DM97:DM101)</f>
        <v>3.9474190890823845E-2</v>
      </c>
      <c r="DO105" t="s">
        <v>24</v>
      </c>
      <c r="DP105">
        <f>DL1</f>
        <v>3840</v>
      </c>
      <c r="DS105" s="7">
        <v>3</v>
      </c>
      <c r="DT105" s="5">
        <f>DT99-AVERAGEA(DT97:DT101)</f>
        <v>-3.1412759544541205E-5</v>
      </c>
      <c r="DU105" s="5">
        <f>DU99-AVERAGEA(DU97:DU101)</f>
        <v>2.6826496651038187E-2</v>
      </c>
      <c r="DW105" t="s">
        <v>24</v>
      </c>
      <c r="DX105">
        <f>DT1</f>
        <v>1920</v>
      </c>
    </row>
    <row r="106" spans="1:128" x14ac:dyDescent="0.3">
      <c r="B106" s="7">
        <v>4</v>
      </c>
      <c r="C106" s="5">
        <f>C100-AVERAGEA(C97:C101)</f>
        <v>4.7898191560616248E-5</v>
      </c>
      <c r="D106" s="5">
        <f>D100-AVERAGEA(D97:D101)</f>
        <v>-4.0905055592766283E-2</v>
      </c>
      <c r="K106" s="7">
        <v>4</v>
      </c>
      <c r="L106" s="5">
        <f>L100-AVERAGEA(L97:L101)</f>
        <v>2.1736771600803613E-5</v>
      </c>
      <c r="M106" s="5">
        <f>M100-AVERAGEA(M97:M101)</f>
        <v>-1.8563202947086285E-2</v>
      </c>
      <c r="S106" s="7">
        <v>4</v>
      </c>
      <c r="T106" s="5">
        <f>T100-AVERAGEA(T97:T101)</f>
        <v>-9.543218352310782E-5</v>
      </c>
      <c r="U106" s="5">
        <f>U100-AVERAGEA(U97:U101)</f>
        <v>8.1499084728734086E-2</v>
      </c>
      <c r="AA106" s="7">
        <v>4</v>
      </c>
      <c r="AB106" s="5">
        <f>AB100-AVERAGEA(AB97:AB101)</f>
        <v>-3.0208305425318194E-5</v>
      </c>
      <c r="AC106" s="5">
        <f>AC100-AVERAGEA(AC97:AC101)</f>
        <v>2.5797892833221744E-2</v>
      </c>
      <c r="AI106" s="7">
        <v>4</v>
      </c>
      <c r="AJ106" s="5">
        <f>AJ100-AVERAGEA(AJ97:AJ101)</f>
        <v>-8.0408908238446087E-5</v>
      </c>
      <c r="AK106" s="5">
        <f>AK100-AVERAGEA(AK97:AK101)</f>
        <v>6.8669207635632973E-2</v>
      </c>
      <c r="AQ106" s="7">
        <v>4</v>
      </c>
      <c r="AR106" s="5">
        <f>AR100-AVERAGEA(AR97:AR101)</f>
        <v>3.3201272605492497E-5</v>
      </c>
      <c r="AS106" s="5">
        <f>AS100-AVERAGEA(AS97:AS101)</f>
        <v>-2.8353886805090586E-2</v>
      </c>
      <c r="AY106" s="7">
        <v>4</v>
      </c>
      <c r="AZ106" s="5">
        <f>AZ100-AVERAGEA(AZ97:AZ101)</f>
        <v>-2.5735097119892271E-6</v>
      </c>
      <c r="BA106" s="5">
        <f>BA100-AVERAGEA(BA97:BA101)</f>
        <v>2.1977772940387913E-3</v>
      </c>
      <c r="BG106" s="7">
        <v>4</v>
      </c>
      <c r="BH106" s="5">
        <f>BH100-AVERAGEA(BH97:BH101)</f>
        <v>3.9447756195579045E-5</v>
      </c>
      <c r="BI106" s="5">
        <f>BI100-AVERAGEA(BI97:BI101)</f>
        <v>-3.3688383791024505E-2</v>
      </c>
      <c r="BO106" s="7">
        <v>4</v>
      </c>
      <c r="BP106" s="5">
        <f>BP100-AVERAGEA(BP97:BP101)</f>
        <v>-3.0918787675820569E-5</v>
      </c>
      <c r="BQ106" s="5">
        <f>BQ100-AVERAGEA(BQ97:BQ101)</f>
        <v>2.6404644675150774E-2</v>
      </c>
      <c r="BW106" s="7">
        <v>4</v>
      </c>
      <c r="BX106" s="5">
        <f>BX100-AVERAGEA(BX97:BX101)</f>
        <v>-4.2009377093101127E-5</v>
      </c>
      <c r="BY106" s="5">
        <f>BY100-AVERAGEA(BY97:BY101)</f>
        <v>3.5876008037508372E-2</v>
      </c>
      <c r="CE106" s="7">
        <v>4</v>
      </c>
      <c r="CF106" s="5">
        <f>CF100-AVERAGEA(CF97:CF101)</f>
        <v>1.6056764902880059E-5</v>
      </c>
      <c r="CG106" s="5">
        <f>CG100-AVERAGEA(CG97:CG101)</f>
        <v>-1.3712477227059566E-2</v>
      </c>
      <c r="CM106" s="7">
        <v>4</v>
      </c>
      <c r="CN106" s="5">
        <f>CN100-AVERAGEA(CN97:CN101)</f>
        <v>-2.8554085733422631E-5</v>
      </c>
      <c r="CO106" s="5">
        <f>CO100-AVERAGEA(CO97:CO101)</f>
        <v>2.4385189216342931E-2</v>
      </c>
      <c r="CU106" s="7">
        <v>4</v>
      </c>
      <c r="CV106" s="5">
        <f>CV100-AVERAGEA(CV97:CV101)</f>
        <v>3.8749162759544548E-5</v>
      </c>
      <c r="CW106" s="5">
        <f>CW100-AVERAGEA(CW97:CW101)</f>
        <v>-3.3091784996651039E-2</v>
      </c>
      <c r="DC106" s="7">
        <v>4</v>
      </c>
      <c r="DD106" s="5">
        <f>DD100-AVERAGEA(DD97:DD101)</f>
        <v>-2.6649531145344878E-5</v>
      </c>
      <c r="DE106" s="5">
        <f>DE100-AVERAGEA(DE97:DE101)</f>
        <v>2.2758699598124522E-2</v>
      </c>
      <c r="DK106" s="7">
        <v>4</v>
      </c>
      <c r="DL106" s="5">
        <f>DL100-AVERAGEA(DL97:DL101)</f>
        <v>1.169675150703284E-5</v>
      </c>
      <c r="DM106" s="5">
        <f>DM100-AVERAGEA(DM97:DM101)</f>
        <v>-9.9890257870060423E-3</v>
      </c>
      <c r="DS106" s="7">
        <v>4</v>
      </c>
      <c r="DT106" s="5">
        <f>DT100-AVERAGEA(DT97:DT101)</f>
        <v>1.4443737441393165E-5</v>
      </c>
      <c r="DU106" s="5">
        <f>DU100-AVERAGEA(DU97:DU101)</f>
        <v>-1.2334951774949761E-2</v>
      </c>
    </row>
    <row r="107" spans="1:128" x14ac:dyDescent="0.3">
      <c r="B107" s="7">
        <v>5</v>
      </c>
      <c r="C107" s="5">
        <f>C101-AVERAGEA(C97:C101)</f>
        <v>-8.9035498995310814E-6</v>
      </c>
      <c r="D107" s="5">
        <f>D101-AVERAGEA(D97:D101)</f>
        <v>7.603631614199538E-3</v>
      </c>
      <c r="K107" s="7">
        <v>5</v>
      </c>
      <c r="L107" s="5">
        <f>L101-AVERAGEA(L97:L101)</f>
        <v>-1.2816141995981055E-5</v>
      </c>
      <c r="M107" s="5">
        <f>M101-AVERAGEA(M97:M101)</f>
        <v>1.094498526456782E-2</v>
      </c>
      <c r="S107" s="7">
        <v>5</v>
      </c>
      <c r="T107" s="5">
        <f>T101-AVERAGEA(T97:T101)</f>
        <v>8.4385298057602118E-5</v>
      </c>
      <c r="U107" s="5">
        <f>U101-AVERAGEA(U97:U101)</f>
        <v>-7.2065044541192225E-2</v>
      </c>
      <c r="AA107" s="7">
        <v>5</v>
      </c>
      <c r="AB107" s="5">
        <f>AB101-AVERAGEA(AB97:AB101)</f>
        <v>-2.7885800401875483E-5</v>
      </c>
      <c r="AC107" s="5">
        <f>AC101-AVERAGEA(AC97:AC101)</f>
        <v>2.3814473543201667E-2</v>
      </c>
      <c r="AI107" s="7">
        <v>5</v>
      </c>
      <c r="AJ107" s="5">
        <f>AJ101-AVERAGEA(AJ97:AJ101)</f>
        <v>7.6888814467515004E-6</v>
      </c>
      <c r="AK107" s="5">
        <f>AK101-AVERAGEA(AK97:AK101)</f>
        <v>-6.5663047555257828E-3</v>
      </c>
      <c r="AQ107" s="7">
        <v>5</v>
      </c>
      <c r="AR107" s="5">
        <f>AR101-AVERAGEA(AR97:AR101)</f>
        <v>-4.8086403215003148E-5</v>
      </c>
      <c r="AS107" s="5">
        <f>AS101-AVERAGEA(AS97:AS101)</f>
        <v>4.1065788345612697E-2</v>
      </c>
      <c r="AY107" s="7">
        <v>5</v>
      </c>
      <c r="AZ107" s="5">
        <f>AZ101-AVERAGEA(AZ97:AZ101)</f>
        <v>-1.3301908908238387E-5</v>
      </c>
      <c r="BA107" s="5">
        <f>BA101-AVERAGEA(BA97:BA101)</f>
        <v>1.135983020763557E-2</v>
      </c>
      <c r="BG107" s="7">
        <v>5</v>
      </c>
      <c r="BH107" s="5">
        <f>BH101-AVERAGEA(BH97:BH101)</f>
        <v>-4.0597454789015405E-5</v>
      </c>
      <c r="BI107" s="5">
        <f>BI101-AVERAGEA(BI97:BI101)</f>
        <v>3.4670226389819161E-2</v>
      </c>
      <c r="BO107" s="7">
        <v>5</v>
      </c>
      <c r="BP107" s="5">
        <f>BP101-AVERAGEA(BP97:BP101)</f>
        <v>-2.2859511051573746E-5</v>
      </c>
      <c r="BQ107" s="5">
        <f>BQ101-AVERAGEA(BQ97:BQ101)</f>
        <v>1.952202243804399E-2</v>
      </c>
      <c r="BW107" s="7">
        <v>5</v>
      </c>
      <c r="BX107" s="5">
        <f>BX101-AVERAGEA(BX97:BX101)</f>
        <v>2.7998158070997981E-5</v>
      </c>
      <c r="BY107" s="5">
        <f>BY101-AVERAGEA(BY97:BY101)</f>
        <v>-2.3910426992632267E-2</v>
      </c>
      <c r="CE107" s="7">
        <v>5</v>
      </c>
      <c r="CF107" s="5">
        <f>CF101-AVERAGEA(CF97:CF101)</f>
        <v>2.0215338245143939E-5</v>
      </c>
      <c r="CG107" s="5">
        <f>CG101-AVERAGEA(CG97:CG101)</f>
        <v>-1.7263898861352919E-2</v>
      </c>
      <c r="CM107" s="7">
        <v>5</v>
      </c>
      <c r="CN107" s="5">
        <f>CN101-AVERAGEA(CN97:CN101)</f>
        <v>-7.0654722036168598E-6</v>
      </c>
      <c r="CO107" s="5">
        <f>CO101-AVERAGEA(CO97:CO101)</f>
        <v>6.0339132618887972E-3</v>
      </c>
      <c r="CU107" s="7">
        <v>5</v>
      </c>
      <c r="CV107" s="5">
        <f>CV101-AVERAGEA(CV97:CV101)</f>
        <v>-4.2339249832551906E-6</v>
      </c>
      <c r="CW107" s="5">
        <f>CW101-AVERAGEA(CW97:CW101)</f>
        <v>3.6157719356999379E-3</v>
      </c>
      <c r="DC107" s="7">
        <v>5</v>
      </c>
      <c r="DD107" s="5">
        <f>DD101-AVERAGEA(DD97:DD101)</f>
        <v>-3.9720529135967781E-5</v>
      </c>
      <c r="DE107" s="5">
        <f>DE101-AVERAGEA(DE97:DE101)</f>
        <v>3.3921331882116483E-2</v>
      </c>
      <c r="DK107" s="7">
        <v>5</v>
      </c>
      <c r="DL107" s="5">
        <f>DL101-AVERAGEA(DL97:DL101)</f>
        <v>-1.2400703281982601E-5</v>
      </c>
      <c r="DM107" s="5">
        <f>DM101-AVERAGEA(DM97:DM101)</f>
        <v>1.0590200602813148E-2</v>
      </c>
      <c r="DS107" s="7">
        <v>5</v>
      </c>
      <c r="DT107" s="5">
        <f>DT101-AVERAGEA(DT97:DT101)</f>
        <v>4.7508874748827877E-5</v>
      </c>
      <c r="DU107" s="5">
        <f>DU101-AVERAGEA(DU97:DU101)</f>
        <v>-4.0572579035499004E-2</v>
      </c>
    </row>
    <row r="108" spans="1:128" x14ac:dyDescent="0.3">
      <c r="B108" t="s">
        <v>40</v>
      </c>
      <c r="C108" s="5">
        <f>SMALL(C103:C107,2)+AVERAGEA(C97:C101)</f>
        <v>-8.3965170797052892E-5</v>
      </c>
      <c r="D108" s="5"/>
      <c r="K108" t="s">
        <v>40</v>
      </c>
      <c r="L108" s="5">
        <f>SMALL(L103:L107,2)+AVERAGEA(L97:L101)</f>
        <v>-3.9888647019423988E-5</v>
      </c>
      <c r="M108" s="5"/>
      <c r="S108" t="s">
        <v>40</v>
      </c>
      <c r="T108" s="5">
        <f>SMALL(T103:T107,2)+AVERAGEA(T97:T101)</f>
        <v>-1.2497153382451441E-4</v>
      </c>
      <c r="U108" s="5"/>
      <c r="AA108" t="s">
        <v>40</v>
      </c>
      <c r="AB108" s="5">
        <f>SMALL(AB103:AB107,2)+AVERAGEA(AB97:AB101)</f>
        <v>-1.3969691895512391E-4</v>
      </c>
      <c r="AC108" s="5"/>
      <c r="AI108" t="s">
        <v>40</v>
      </c>
      <c r="AJ108" s="5">
        <f>SMALL(AJ103:AJ107,2)+AVERAGEA(AJ97:AJ101)</f>
        <v>-2.5374246483590084E-5</v>
      </c>
      <c r="AK108" s="5"/>
      <c r="AQ108" t="s">
        <v>40</v>
      </c>
      <c r="AR108" s="5">
        <f>SMALL(AR103:AR107,2)+AVERAGEA(AR97:AR101)</f>
        <v>-1.1466761553918286E-4</v>
      </c>
      <c r="AS108" s="5"/>
      <c r="AY108" t="s">
        <v>40</v>
      </c>
      <c r="AZ108" s="5">
        <f>SMALL(AZ103:AZ107,2)+AVERAGEA(AZ97:AZ101)</f>
        <v>-8.3652042866711311E-5</v>
      </c>
      <c r="BA108" s="5"/>
      <c r="BG108" t="s">
        <v>40</v>
      </c>
      <c r="BH108" s="5">
        <f>SMALL(BH103:BH107,2)+AVERAGEA(BH97:BH101)</f>
        <v>-9.4220529135967846E-5</v>
      </c>
      <c r="BI108" s="5"/>
      <c r="BO108" t="s">
        <v>40</v>
      </c>
      <c r="BP108" s="5">
        <f>SMALL(BP103:BP107,2)+AVERAGEA(BP97:BP101)</f>
        <v>-9.9036336235766597E-5</v>
      </c>
      <c r="BQ108" s="5"/>
      <c r="BW108" t="s">
        <v>40</v>
      </c>
      <c r="BX108" s="5">
        <f>SMALL(BX103:BX107,2)+AVERAGEA(BX97:BX101)</f>
        <v>-1.2209896182183524E-4</v>
      </c>
      <c r="BY108" s="5"/>
      <c r="CE108" t="s">
        <v>40</v>
      </c>
      <c r="CF108" s="5">
        <f>SMALL(CF103:CF107,2)+AVERAGEA(CF97:CF101)</f>
        <v>-1.1802662424648325E-4</v>
      </c>
      <c r="CG108" s="5"/>
      <c r="CM108" t="s">
        <v>40</v>
      </c>
      <c r="CN108" s="5">
        <f>SMALL(CN103:CN107,2)+AVERAGEA(CN97:CN101)</f>
        <v>-8.1236604152712673E-5</v>
      </c>
      <c r="CO108" s="5"/>
      <c r="CU108" t="s">
        <v>40</v>
      </c>
      <c r="CV108" s="5">
        <f>SMALL(CV103:CV107,2)+AVERAGEA(CV97:CV101)</f>
        <v>-1.3187374413931681E-4</v>
      </c>
      <c r="CW108" s="5"/>
      <c r="DC108" t="s">
        <v>40</v>
      </c>
      <c r="DD108" s="5">
        <f>SMALL(DD103:DD107,2)+AVERAGEA(DD97:DD101)</f>
        <v>-9.1584896182183526E-5</v>
      </c>
      <c r="DE108" s="5"/>
      <c r="DK108" t="s">
        <v>40</v>
      </c>
      <c r="DL108" s="5">
        <f>SMALL(DL103:DL107,2)+AVERAGEA(DL97:DL101)</f>
        <v>-5.0224380442062977E-5</v>
      </c>
      <c r="DM108" s="5"/>
      <c r="DS108" t="s">
        <v>40</v>
      </c>
      <c r="DT108" s="5">
        <f>SMALL(DT103:DT107,2)+AVERAGEA(DT97:DT101)</f>
        <v>-9.0773610180843942E-5</v>
      </c>
      <c r="DU108" s="5"/>
    </row>
    <row r="109" spans="1:128" x14ac:dyDescent="0.3">
      <c r="B109" t="s">
        <v>39</v>
      </c>
      <c r="C109" s="5">
        <f>MIN(C103:C107)+AVERAGEA(C97:C101)</f>
        <v>-1.1210733422639014E-4</v>
      </c>
      <c r="D109" s="5"/>
      <c r="K109" t="s">
        <v>39</v>
      </c>
      <c r="L109" s="5">
        <f>MIN(L103:L107)+AVERAGEA(L97:L101)</f>
        <v>-9.1069156061620907E-5</v>
      </c>
      <c r="M109" s="5"/>
      <c r="S109" t="s">
        <v>39</v>
      </c>
      <c r="T109" s="5">
        <f>MIN(T103:T107)+AVERAGEA(T97:T101)</f>
        <v>-2.038245144005358E-4</v>
      </c>
      <c r="U109" s="5"/>
      <c r="AA109" t="s">
        <v>39</v>
      </c>
      <c r="AB109" s="5">
        <f>MIN(AB103:AB107)+AVERAGEA(AB97:AB101)</f>
        <v>-1.4201942397856662E-4</v>
      </c>
      <c r="AC109" s="5"/>
      <c r="AI109" t="s">
        <v>39</v>
      </c>
      <c r="AJ109" s="5">
        <f>MIN(AJ103:AJ107)+AVERAGEA(AJ97:AJ101)</f>
        <v>-1.1347203616878768E-4</v>
      </c>
      <c r="AK109" s="5"/>
      <c r="AQ109" t="s">
        <v>39</v>
      </c>
      <c r="AR109" s="5">
        <f>MIN(AR103:AR107)+AVERAGEA(AR97:AR101)</f>
        <v>-1.4104068988613497E-4</v>
      </c>
      <c r="AS109" s="5"/>
      <c r="AY109" t="s">
        <v>39</v>
      </c>
      <c r="AZ109" s="5">
        <f>MIN(AZ103:AZ107)+AVERAGEA(AZ97:AZ101)</f>
        <v>-1.1033740790355022E-4</v>
      </c>
      <c r="BA109" s="5"/>
      <c r="BG109" t="s">
        <v>39</v>
      </c>
      <c r="BH109" s="5">
        <f>MIN(BH103:BH107)+AVERAGEA(BH97:BH101)</f>
        <v>-1.3560030140656365E-4</v>
      </c>
      <c r="BI109" s="5"/>
      <c r="BO109" t="s">
        <v>39</v>
      </c>
      <c r="BP109" s="5">
        <f>MIN(BP103:BP107)+AVERAGEA(BP97:BP101)</f>
        <v>-1.0709561286001342E-4</v>
      </c>
      <c r="BQ109" s="5"/>
      <c r="BW109" t="s">
        <v>39</v>
      </c>
      <c r="BX109" s="5">
        <f>MIN(BX103:BX107)+AVERAGEA(BX97:BX101)</f>
        <v>-1.5843854655056932E-4</v>
      </c>
      <c r="BY109" s="5"/>
      <c r="CE109" t="s">
        <v>39</v>
      </c>
      <c r="CF109" s="5">
        <f>MIN(CF103:CF107)+AVERAGEA(CF97:CF101)</f>
        <v>-1.2561034829202945E-4</v>
      </c>
      <c r="CG109" s="5"/>
      <c r="CM109" t="s">
        <v>39</v>
      </c>
      <c r="CN109" s="5">
        <f>MIN(CN103:CN107)+AVERAGEA(CN97:CN101)</f>
        <v>-8.1424983255190889E-5</v>
      </c>
      <c r="CO109" s="5"/>
      <c r="CU109" t="s">
        <v>39</v>
      </c>
      <c r="CV109" s="5">
        <f>MIN(CV103:CV107)+AVERAGEA(CV97:CV101)</f>
        <v>-1.4490036838580038E-4</v>
      </c>
      <c r="CW109" s="5"/>
      <c r="DC109" t="s">
        <v>39</v>
      </c>
      <c r="DD109" s="5">
        <f>MIN(DD103:DD107)+AVERAGEA(DD97:DD101)</f>
        <v>-1.0465589417280643E-4</v>
      </c>
      <c r="DE109" s="5"/>
      <c r="DK109" t="s">
        <v>39</v>
      </c>
      <c r="DL109" s="5">
        <f>MIN(DL103:DL107)+AVERAGEA(DL97:DL101)</f>
        <v>-8.4046383121232413E-5</v>
      </c>
      <c r="DM109" s="5"/>
      <c r="DS109" t="s">
        <v>39</v>
      </c>
      <c r="DT109" s="5">
        <f>MIN(DT103:DT107)+AVERAGEA(DT97:DT101)</f>
        <v>-1.0270261219022104E-4</v>
      </c>
      <c r="DU109" s="5"/>
    </row>
    <row r="111" spans="1:128" x14ac:dyDescent="0.3">
      <c r="B111" t="s">
        <v>32</v>
      </c>
      <c r="C111" s="5">
        <f>(SUM(C97:C101)-C109-C108)/3</f>
        <v>-4.6600524670685419E-5</v>
      </c>
      <c r="H111" t="s">
        <v>168</v>
      </c>
      <c r="K111" t="s">
        <v>32</v>
      </c>
      <c r="L111" s="5">
        <f>(SUM(L97:L101)-L109-L108)/3</f>
        <v>-1.4682406787232577E-6</v>
      </c>
      <c r="S111" t="s">
        <v>32</v>
      </c>
      <c r="T111" s="5">
        <f>(SUM(T97:T101)-T109-T108)/3</f>
        <v>-7.105520205402991E-5</v>
      </c>
      <c r="AA111" t="s">
        <v>32</v>
      </c>
      <c r="AB111" s="5">
        <f>(SUM(AB97:AB101)-AB109-AB108)/3</f>
        <v>-9.2446416610850529E-5</v>
      </c>
      <c r="AI111" t="s">
        <v>32</v>
      </c>
      <c r="AJ111" s="5">
        <f>(SUM(AJ97:AJ101)-AJ109-AJ108)/3</f>
        <v>-8.8231189997767227E-6</v>
      </c>
      <c r="AQ111" t="s">
        <v>32</v>
      </c>
      <c r="AR111" s="5">
        <f>(SUM(AR97:AR101)-AR109-AR108)/3</f>
        <v>-6.9687709310113763E-5</v>
      </c>
      <c r="AY111" t="s">
        <v>32</v>
      </c>
      <c r="AZ111" s="5">
        <f>(SUM(AZ97:AZ101)-AZ109-AZ108)/3</f>
        <v>-5.2587073007367699E-5</v>
      </c>
      <c r="BG111" t="s">
        <v>32</v>
      </c>
      <c r="BH111" s="5">
        <f>(SUM(BH97:BH101)-BH109-BH108)/3</f>
        <v>-1.2764847064076901E-5</v>
      </c>
      <c r="BO111" t="s">
        <v>32</v>
      </c>
      <c r="BP111" s="5">
        <f>(SUM(BP97:BP101)-BP109-BP108)/3</f>
        <v>-5.8250725608394746E-5</v>
      </c>
      <c r="BW111" t="s">
        <v>32</v>
      </c>
      <c r="BX111" s="5">
        <f>(SUM(BX97:BX101)-BX109-BX108)/3</f>
        <v>-1.0053611297164545E-4</v>
      </c>
      <c r="CE111" t="s">
        <v>32</v>
      </c>
      <c r="CF111" s="5">
        <f>(SUM(CF97:CF101)-CF109-CF108)/3</f>
        <v>-5.8729906229068986E-5</v>
      </c>
      <c r="CM111" t="s">
        <v>32</v>
      </c>
      <c r="CN111" s="5">
        <f>(SUM(CN97:CN101)-CN109-CN108)/3</f>
        <v>-3.3897633400312571E-5</v>
      </c>
      <c r="CU111" t="s">
        <v>32</v>
      </c>
      <c r="CV111" s="5">
        <f>(SUM(CV97:CV101)-CV109-CV108)/3</f>
        <v>-1.0325574905112749E-4</v>
      </c>
      <c r="DC111" t="s">
        <v>32</v>
      </c>
      <c r="DD111" s="5">
        <f>(SUM(DD97:DD101)-DD109-DD108)/3</f>
        <v>-4.281201160973443E-5</v>
      </c>
      <c r="DK111" t="s">
        <v>32</v>
      </c>
      <c r="DL111" s="5">
        <f>(SUM(DL97:DL101)-DL109-DL108)/3</f>
        <v>-1.8282540745702165E-5</v>
      </c>
      <c r="DS111" t="s">
        <v>32</v>
      </c>
      <c r="DT111" s="5">
        <f>(SUM(DT97:DT101)-DT109-DT108)/3</f>
        <v>-3.444267693681624E-5</v>
      </c>
    </row>
  </sheetData>
  <mergeCells count="17">
    <mergeCell ref="V72:X72"/>
    <mergeCell ref="V73:X73"/>
    <mergeCell ref="V74:X74"/>
    <mergeCell ref="V75:X75"/>
    <mergeCell ref="V76:X76"/>
    <mergeCell ref="V71:X71"/>
    <mergeCell ref="V60:X60"/>
    <mergeCell ref="V61:X61"/>
    <mergeCell ref="V62:X62"/>
    <mergeCell ref="V63:X63"/>
    <mergeCell ref="V64:X64"/>
    <mergeCell ref="V65:X65"/>
    <mergeCell ref="V66:X66"/>
    <mergeCell ref="V67:X67"/>
    <mergeCell ref="V68:X68"/>
    <mergeCell ref="V69:X69"/>
    <mergeCell ref="V70:X70"/>
  </mergeCells>
  <conditionalFormatting sqref="D28:H32">
    <cfRule type="cellIs" dxfId="132" priority="151" operator="equal">
      <formula>0</formula>
    </cfRule>
    <cfRule type="cellIs" dxfId="131" priority="150" operator="greaterThan">
      <formula>0</formula>
    </cfRule>
  </conditionalFormatting>
  <conditionalFormatting sqref="G1">
    <cfRule type="cellIs" dxfId="130" priority="127" operator="equal">
      <formula>D1</formula>
    </cfRule>
    <cfRule type="cellIs" dxfId="129" priority="136" operator="greaterThan">
      <formula>D1</formula>
    </cfRule>
    <cfRule type="cellIs" dxfId="128" priority="137" operator="lessThan">
      <formula>D1</formula>
    </cfRule>
  </conditionalFormatting>
  <conditionalFormatting sqref="G103">
    <cfRule type="cellIs" dxfId="127" priority="68" operator="lessThan">
      <formula>G105</formula>
    </cfRule>
    <cfRule type="cellIs" dxfId="126" priority="67" operator="greaterThan">
      <formula>G105</formula>
    </cfRule>
    <cfRule type="cellIs" dxfId="125" priority="66" operator="equal">
      <formula>G105</formula>
    </cfRule>
  </conditionalFormatting>
  <conditionalFormatting sqref="G104">
    <cfRule type="cellIs" dxfId="124" priority="65" operator="greaterThan">
      <formula>"G105"</formula>
    </cfRule>
  </conditionalFormatting>
  <conditionalFormatting sqref="L28:P32 T28:X32 AB28:AF32 AJ28:AN32 AR28:AV32">
    <cfRule type="cellIs" dxfId="123" priority="138" operator="greaterThan">
      <formula>0</formula>
    </cfRule>
    <cfRule type="cellIs" dxfId="122" priority="139" operator="equal">
      <formula>0</formula>
    </cfRule>
  </conditionalFormatting>
  <conditionalFormatting sqref="O1">
    <cfRule type="cellIs" dxfId="121" priority="126" operator="lessThan">
      <formula>L1</formula>
    </cfRule>
    <cfRule type="cellIs" dxfId="120" priority="125" operator="greaterThan">
      <formula>L1</formula>
    </cfRule>
    <cfRule type="cellIs" dxfId="119" priority="124" operator="equal">
      <formula>L1</formula>
    </cfRule>
  </conditionalFormatting>
  <conditionalFormatting sqref="P103">
    <cfRule type="cellIs" dxfId="118" priority="64" operator="lessThan">
      <formula>P105</formula>
    </cfRule>
    <cfRule type="cellIs" dxfId="117" priority="62" operator="equal">
      <formula>P105</formula>
    </cfRule>
    <cfRule type="cellIs" dxfId="116" priority="63" operator="greaterThan">
      <formula>P105</formula>
    </cfRule>
  </conditionalFormatting>
  <conditionalFormatting sqref="P104">
    <cfRule type="cellIs" dxfId="115" priority="61" operator="greaterThan">
      <formula>"G105"</formula>
    </cfRule>
  </conditionalFormatting>
  <conditionalFormatting sqref="W1">
    <cfRule type="cellIs" dxfId="114" priority="123" operator="lessThan">
      <formula>T1</formula>
    </cfRule>
    <cfRule type="cellIs" dxfId="113" priority="122" operator="greaterThan">
      <formula>T1</formula>
    </cfRule>
    <cfRule type="cellIs" dxfId="112" priority="121" operator="equal">
      <formula>T1</formula>
    </cfRule>
  </conditionalFormatting>
  <conditionalFormatting sqref="X103">
    <cfRule type="cellIs" dxfId="111" priority="56" operator="lessThan">
      <formula>X105</formula>
    </cfRule>
    <cfRule type="cellIs" dxfId="110" priority="55" operator="greaterThan">
      <formula>X105</formula>
    </cfRule>
    <cfRule type="cellIs" dxfId="109" priority="54" operator="equal">
      <formula>X105</formula>
    </cfRule>
  </conditionalFormatting>
  <conditionalFormatting sqref="X104">
    <cfRule type="cellIs" dxfId="108" priority="53" operator="greaterThan">
      <formula>"G105"</formula>
    </cfRule>
  </conditionalFormatting>
  <conditionalFormatting sqref="AB61:AB76">
    <cfRule type="cellIs" dxfId="107" priority="71" operator="equal">
      <formula>Y61</formula>
    </cfRule>
    <cfRule type="cellIs" dxfId="106" priority="72" operator="lessThan">
      <formula>Y61</formula>
    </cfRule>
  </conditionalFormatting>
  <conditionalFormatting sqref="AE1">
    <cfRule type="cellIs" dxfId="105" priority="119" operator="greaterThan">
      <formula>AB1</formula>
    </cfRule>
    <cfRule type="cellIs" dxfId="104" priority="120" operator="lessThan">
      <formula>AB1</formula>
    </cfRule>
    <cfRule type="cellIs" dxfId="103" priority="118" operator="equal">
      <formula>AB1</formula>
    </cfRule>
  </conditionalFormatting>
  <conditionalFormatting sqref="AF103">
    <cfRule type="cellIs" dxfId="102" priority="52" operator="lessThan">
      <formula>AF105</formula>
    </cfRule>
    <cfRule type="cellIs" dxfId="101" priority="51" operator="greaterThan">
      <formula>AF105</formula>
    </cfRule>
    <cfRule type="cellIs" dxfId="100" priority="50" operator="equal">
      <formula>AF105</formula>
    </cfRule>
  </conditionalFormatting>
  <conditionalFormatting sqref="AF104">
    <cfRule type="cellIs" dxfId="99" priority="49" operator="greaterThan">
      <formula>"G105"</formula>
    </cfRule>
  </conditionalFormatting>
  <conditionalFormatting sqref="AM1">
    <cfRule type="cellIs" dxfId="98" priority="115" operator="equal">
      <formula>AJ1</formula>
    </cfRule>
    <cfRule type="cellIs" dxfId="97" priority="117" operator="lessThan">
      <formula>AJ1</formula>
    </cfRule>
    <cfRule type="cellIs" dxfId="96" priority="116" operator="greaterThan">
      <formula>AJ1</formula>
    </cfRule>
  </conditionalFormatting>
  <conditionalFormatting sqref="AN103">
    <cfRule type="cellIs" dxfId="95" priority="48" operator="lessThan">
      <formula>AN105</formula>
    </cfRule>
    <cfRule type="cellIs" dxfId="94" priority="46" operator="equal">
      <formula>AN105</formula>
    </cfRule>
    <cfRule type="cellIs" dxfId="93" priority="47" operator="greaterThan">
      <formula>AN105</formula>
    </cfRule>
  </conditionalFormatting>
  <conditionalFormatting sqref="AN104">
    <cfRule type="cellIs" dxfId="92" priority="45" operator="greaterThan">
      <formula>"G105"</formula>
    </cfRule>
  </conditionalFormatting>
  <conditionalFormatting sqref="AU1">
    <cfRule type="cellIs" dxfId="91" priority="114" operator="lessThan">
      <formula>AR1</formula>
    </cfRule>
    <cfRule type="cellIs" dxfId="90" priority="113" operator="greaterThan">
      <formula>AR1</formula>
    </cfRule>
    <cfRule type="cellIs" dxfId="89" priority="112" operator="equal">
      <formula>AR1</formula>
    </cfRule>
  </conditionalFormatting>
  <conditionalFormatting sqref="AV103">
    <cfRule type="cellIs" dxfId="88" priority="42" operator="equal">
      <formula>AV105</formula>
    </cfRule>
    <cfRule type="cellIs" dxfId="87" priority="44" operator="lessThan">
      <formula>AV105</formula>
    </cfRule>
    <cfRule type="cellIs" dxfId="86" priority="43" operator="greaterThan">
      <formula>AV105</formula>
    </cfRule>
  </conditionalFormatting>
  <conditionalFormatting sqref="AV104">
    <cfRule type="cellIs" dxfId="85" priority="41" operator="greaterThan">
      <formula>"G105"</formula>
    </cfRule>
  </conditionalFormatting>
  <conditionalFormatting sqref="BC1">
    <cfRule type="cellIs" dxfId="84" priority="111" operator="lessThan">
      <formula>AZ1</formula>
    </cfRule>
    <cfRule type="cellIs" dxfId="83" priority="110" operator="greaterThan">
      <formula>AZ1</formula>
    </cfRule>
    <cfRule type="cellIs" dxfId="82" priority="109" operator="equal">
      <formula>AZ1</formula>
    </cfRule>
  </conditionalFormatting>
  <conditionalFormatting sqref="BD103">
    <cfRule type="cellIs" dxfId="81" priority="40" operator="lessThan">
      <formula>BD105</formula>
    </cfRule>
    <cfRule type="cellIs" dxfId="80" priority="38" operator="equal">
      <formula>BD105</formula>
    </cfRule>
    <cfRule type="cellIs" dxfId="79" priority="39" operator="greaterThan">
      <formula>BD105</formula>
    </cfRule>
  </conditionalFormatting>
  <conditionalFormatting sqref="BD104">
    <cfRule type="cellIs" dxfId="78" priority="37" operator="greaterThan">
      <formula>"G105"</formula>
    </cfRule>
  </conditionalFormatting>
  <conditionalFormatting sqref="BK1">
    <cfRule type="cellIs" dxfId="77" priority="108" operator="lessThan">
      <formula>BH1</formula>
    </cfRule>
    <cfRule type="cellIs" dxfId="76" priority="107" operator="greaterThan">
      <formula>BH1</formula>
    </cfRule>
    <cfRule type="cellIs" dxfId="75" priority="106" operator="equal">
      <formula>BH1</formula>
    </cfRule>
  </conditionalFormatting>
  <conditionalFormatting sqref="BL103">
    <cfRule type="cellIs" dxfId="74" priority="36" operator="lessThan">
      <formula>BL105</formula>
    </cfRule>
    <cfRule type="cellIs" dxfId="73" priority="34" operator="equal">
      <formula>BL105</formula>
    </cfRule>
    <cfRule type="cellIs" dxfId="72" priority="35" operator="greaterThan">
      <formula>BL105</formula>
    </cfRule>
  </conditionalFormatting>
  <conditionalFormatting sqref="BL104">
    <cfRule type="cellIs" dxfId="71" priority="33" operator="greaterThan">
      <formula>"G105"</formula>
    </cfRule>
  </conditionalFormatting>
  <conditionalFormatting sqref="BS1">
    <cfRule type="cellIs" dxfId="70" priority="105" operator="lessThan">
      <formula>BP1</formula>
    </cfRule>
    <cfRule type="cellIs" dxfId="69" priority="104" operator="greaterThan">
      <formula>BP1</formula>
    </cfRule>
    <cfRule type="cellIs" dxfId="68" priority="103" operator="equal">
      <formula>BP1</formula>
    </cfRule>
  </conditionalFormatting>
  <conditionalFormatting sqref="BT103">
    <cfRule type="cellIs" dxfId="67" priority="32" operator="lessThan">
      <formula>BT105</formula>
    </cfRule>
    <cfRule type="cellIs" dxfId="66" priority="31" operator="greaterThan">
      <formula>BT105</formula>
    </cfRule>
    <cfRule type="cellIs" dxfId="65" priority="30" operator="equal">
      <formula>BT105</formula>
    </cfRule>
  </conditionalFormatting>
  <conditionalFormatting sqref="BT104">
    <cfRule type="cellIs" dxfId="64" priority="29" operator="greaterThan">
      <formula>"G105"</formula>
    </cfRule>
  </conditionalFormatting>
  <conditionalFormatting sqref="CA1">
    <cfRule type="cellIs" dxfId="63" priority="101" operator="greaterThan">
      <formula>BX1</formula>
    </cfRule>
    <cfRule type="cellIs" dxfId="62" priority="100" operator="equal">
      <formula>BX1</formula>
    </cfRule>
    <cfRule type="cellIs" dxfId="61" priority="102" operator="lessThan">
      <formula>BX1</formula>
    </cfRule>
  </conditionalFormatting>
  <conditionalFormatting sqref="CB103">
    <cfRule type="cellIs" dxfId="60" priority="28" operator="lessThan">
      <formula>CB105</formula>
    </cfRule>
    <cfRule type="cellIs" dxfId="59" priority="27" operator="greaterThan">
      <formula>CB105</formula>
    </cfRule>
    <cfRule type="cellIs" dxfId="58" priority="26" operator="equal">
      <formula>CB105</formula>
    </cfRule>
  </conditionalFormatting>
  <conditionalFormatting sqref="CB104">
    <cfRule type="cellIs" dxfId="57" priority="25" operator="greaterThan">
      <formula>"G105"</formula>
    </cfRule>
  </conditionalFormatting>
  <conditionalFormatting sqref="CI1">
    <cfRule type="cellIs" dxfId="56" priority="99" operator="lessThan">
      <formula>CF1</formula>
    </cfRule>
    <cfRule type="cellIs" dxfId="55" priority="98" operator="greaterThan">
      <formula>CF1</formula>
    </cfRule>
    <cfRule type="cellIs" dxfId="54" priority="97" operator="equal">
      <formula>CF1</formula>
    </cfRule>
  </conditionalFormatting>
  <conditionalFormatting sqref="CJ103">
    <cfRule type="cellIs" dxfId="53" priority="24" operator="lessThan">
      <formula>CJ105</formula>
    </cfRule>
    <cfRule type="cellIs" dxfId="52" priority="23" operator="greaterThan">
      <formula>CJ105</formula>
    </cfRule>
    <cfRule type="cellIs" dxfId="51" priority="22" operator="equal">
      <formula>CJ105</formula>
    </cfRule>
  </conditionalFormatting>
  <conditionalFormatting sqref="CJ104">
    <cfRule type="cellIs" dxfId="50" priority="21" operator="greaterThan">
      <formula>"G105"</formula>
    </cfRule>
  </conditionalFormatting>
  <conditionalFormatting sqref="CQ1">
    <cfRule type="cellIs" dxfId="49" priority="96" operator="lessThan">
      <formula>CN1</formula>
    </cfRule>
    <cfRule type="cellIs" dxfId="48" priority="94" operator="equal">
      <formula>CN1</formula>
    </cfRule>
    <cfRule type="cellIs" dxfId="47" priority="95" operator="greaterThan">
      <formula>CN1</formula>
    </cfRule>
  </conditionalFormatting>
  <conditionalFormatting sqref="CR103">
    <cfRule type="cellIs" dxfId="46" priority="19" operator="greaterThan">
      <formula>CR105</formula>
    </cfRule>
    <cfRule type="cellIs" dxfId="45" priority="18" operator="equal">
      <formula>CR105</formula>
    </cfRule>
    <cfRule type="cellIs" dxfId="44" priority="20" operator="lessThan">
      <formula>CR105</formula>
    </cfRule>
  </conditionalFormatting>
  <conditionalFormatting sqref="CR104">
    <cfRule type="cellIs" dxfId="43" priority="17" operator="greaterThan">
      <formula>"G105"</formula>
    </cfRule>
  </conditionalFormatting>
  <conditionalFormatting sqref="CY1">
    <cfRule type="cellIs" dxfId="42" priority="93" operator="lessThan">
      <formula>CV1</formula>
    </cfRule>
    <cfRule type="cellIs" dxfId="41" priority="92" operator="greaterThan">
      <formula>CV1</formula>
    </cfRule>
    <cfRule type="cellIs" dxfId="40" priority="91" operator="equal">
      <formula>CV1</formula>
    </cfRule>
  </conditionalFormatting>
  <conditionalFormatting sqref="CZ103">
    <cfRule type="cellIs" dxfId="39" priority="16" operator="lessThan">
      <formula>CZ105</formula>
    </cfRule>
    <cfRule type="cellIs" dxfId="38" priority="14" operator="equal">
      <formula>CZ105</formula>
    </cfRule>
    <cfRule type="cellIs" dxfId="37" priority="15" operator="greaterThan">
      <formula>CZ105</formula>
    </cfRule>
  </conditionalFormatting>
  <conditionalFormatting sqref="CZ104">
    <cfRule type="cellIs" dxfId="36" priority="13" operator="greaterThan">
      <formula>"G105"</formula>
    </cfRule>
  </conditionalFormatting>
  <conditionalFormatting sqref="DG1">
    <cfRule type="cellIs" dxfId="35" priority="88" operator="equal">
      <formula>DD1</formula>
    </cfRule>
    <cfRule type="cellIs" dxfId="34" priority="90" operator="lessThan">
      <formula>DD1</formula>
    </cfRule>
    <cfRule type="cellIs" dxfId="33" priority="89" operator="greaterThan">
      <formula>DD1</formula>
    </cfRule>
  </conditionalFormatting>
  <conditionalFormatting sqref="DH103">
    <cfRule type="cellIs" dxfId="32" priority="10" operator="equal">
      <formula>DH105</formula>
    </cfRule>
    <cfRule type="cellIs" dxfId="31" priority="12" operator="lessThan">
      <formula>DH105</formula>
    </cfRule>
    <cfRule type="cellIs" dxfId="30" priority="11" operator="greaterThan">
      <formula>DH105</formula>
    </cfRule>
  </conditionalFormatting>
  <conditionalFormatting sqref="DH104">
    <cfRule type="cellIs" dxfId="29" priority="9" operator="greaterThan">
      <formula>"G105"</formula>
    </cfRule>
  </conditionalFormatting>
  <conditionalFormatting sqref="DO1">
    <cfRule type="cellIs" dxfId="28" priority="87" operator="lessThan">
      <formula>DL1</formula>
    </cfRule>
    <cfRule type="cellIs" dxfId="27" priority="86" operator="greaterThan">
      <formula>DL1</formula>
    </cfRule>
    <cfRule type="cellIs" dxfId="26" priority="85" operator="equal">
      <formula>DL1</formula>
    </cfRule>
  </conditionalFormatting>
  <conditionalFormatting sqref="DP103">
    <cfRule type="cellIs" dxfId="25" priority="8" operator="lessThan">
      <formula>DP105</formula>
    </cfRule>
    <cfRule type="cellIs" dxfId="24" priority="7" operator="greaterThan">
      <formula>DP105</formula>
    </cfRule>
    <cfRule type="cellIs" dxfId="23" priority="6" operator="equal">
      <formula>DP105</formula>
    </cfRule>
  </conditionalFormatting>
  <conditionalFormatting sqref="DP104">
    <cfRule type="cellIs" dxfId="22" priority="5" operator="greaterThan">
      <formula>"G105"</formula>
    </cfRule>
  </conditionalFormatting>
  <conditionalFormatting sqref="DW1">
    <cfRule type="cellIs" dxfId="21" priority="84" operator="lessThan">
      <formula>DT1</formula>
    </cfRule>
    <cfRule type="cellIs" dxfId="20" priority="83" operator="greaterThan">
      <formula>DT1</formula>
    </cfRule>
    <cfRule type="cellIs" dxfId="19" priority="82" operator="equal">
      <formula>DT1</formula>
    </cfRule>
  </conditionalFormatting>
  <conditionalFormatting sqref="DX103">
    <cfRule type="cellIs" dxfId="18" priority="4" operator="lessThan">
      <formula>DX105</formula>
    </cfRule>
    <cfRule type="cellIs" dxfId="17" priority="3" operator="greaterThan">
      <formula>DX105</formula>
    </cfRule>
    <cfRule type="cellIs" dxfId="16" priority="2" operator="equal">
      <formula>DX105</formula>
    </cfRule>
  </conditionalFormatting>
  <conditionalFormatting sqref="DX104">
    <cfRule type="cellIs" dxfId="15" priority="1" operator="greaterThan">
      <formula>"G105"</formula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966A-3F9D-43CC-B327-B430B78FEF32}">
  <sheetPr codeName="List2"/>
  <dimension ref="A3:BK60"/>
  <sheetViews>
    <sheetView topLeftCell="A34" workbookViewId="0">
      <selection activeCell="BM46" sqref="BM46"/>
    </sheetView>
  </sheetViews>
  <sheetFormatPr defaultRowHeight="14.4" x14ac:dyDescent="0.3"/>
  <sheetData>
    <row r="3" spans="1:63" x14ac:dyDescent="0.3">
      <c r="C3" t="s">
        <v>36</v>
      </c>
      <c r="K3" t="s">
        <v>36</v>
      </c>
      <c r="S3" t="s">
        <v>36</v>
      </c>
      <c r="AA3" t="s">
        <v>36</v>
      </c>
      <c r="AI3" t="s">
        <v>36</v>
      </c>
      <c r="AP3" t="s">
        <v>41</v>
      </c>
    </row>
    <row r="4" spans="1:63" x14ac:dyDescent="0.3">
      <c r="B4" t="s">
        <v>24</v>
      </c>
      <c r="C4">
        <v>1280</v>
      </c>
      <c r="E4" t="s">
        <v>37</v>
      </c>
      <c r="F4">
        <f>G34</f>
        <v>1280</v>
      </c>
      <c r="J4" t="s">
        <v>24</v>
      </c>
      <c r="K4">
        <v>1920</v>
      </c>
      <c r="M4" t="s">
        <v>37</v>
      </c>
      <c r="N4">
        <f>O34</f>
        <v>1920</v>
      </c>
      <c r="R4" t="s">
        <v>24</v>
      </c>
      <c r="S4">
        <v>2560</v>
      </c>
      <c r="U4" t="s">
        <v>37</v>
      </c>
      <c r="V4">
        <f>W34</f>
        <v>1280</v>
      </c>
      <c r="Z4" t="s">
        <v>24</v>
      </c>
      <c r="AA4">
        <v>3840</v>
      </c>
      <c r="AC4" t="s">
        <v>37</v>
      </c>
      <c r="AD4">
        <f>AE34</f>
        <v>2560</v>
      </c>
      <c r="AH4" t="s">
        <v>24</v>
      </c>
      <c r="AI4">
        <v>854</v>
      </c>
      <c r="AK4" t="s">
        <v>37</v>
      </c>
      <c r="AL4">
        <f>AM34</f>
        <v>854</v>
      </c>
      <c r="AP4" t="s">
        <v>42</v>
      </c>
      <c r="AQ4" t="s">
        <v>43</v>
      </c>
      <c r="AR4">
        <v>1920</v>
      </c>
      <c r="AS4" t="s">
        <v>37</v>
      </c>
      <c r="AT4">
        <f>AU34</f>
        <v>2560</v>
      </c>
      <c r="AX4" t="s">
        <v>42</v>
      </c>
      <c r="AY4" t="s">
        <v>43</v>
      </c>
      <c r="AZ4">
        <v>3840</v>
      </c>
      <c r="BA4" t="s">
        <v>37</v>
      </c>
      <c r="BB4">
        <f>BC34</f>
        <v>3840</v>
      </c>
      <c r="BF4" t="s">
        <v>42</v>
      </c>
      <c r="BG4" t="s">
        <v>43</v>
      </c>
      <c r="BH4">
        <v>854</v>
      </c>
      <c r="BI4" t="s">
        <v>37</v>
      </c>
      <c r="BJ4" t="e">
        <f>BK34</f>
        <v>#DIV/0!</v>
      </c>
    </row>
    <row r="5" spans="1:63" x14ac:dyDescent="0.3">
      <c r="B5" t="s">
        <v>35</v>
      </c>
      <c r="C5">
        <v>854</v>
      </c>
      <c r="D5">
        <v>1280</v>
      </c>
      <c r="E5">
        <v>1920</v>
      </c>
      <c r="F5">
        <v>2560</v>
      </c>
      <c r="G5">
        <v>3840</v>
      </c>
      <c r="J5" t="s">
        <v>35</v>
      </c>
      <c r="K5">
        <v>854</v>
      </c>
      <c r="L5">
        <v>1280</v>
      </c>
      <c r="M5">
        <v>1920</v>
      </c>
      <c r="N5">
        <v>2560</v>
      </c>
      <c r="O5">
        <v>3840</v>
      </c>
      <c r="R5" t="s">
        <v>35</v>
      </c>
      <c r="S5">
        <v>854</v>
      </c>
      <c r="T5">
        <v>1280</v>
      </c>
      <c r="U5">
        <v>1920</v>
      </c>
      <c r="V5">
        <v>2560</v>
      </c>
      <c r="W5">
        <v>3840</v>
      </c>
      <c r="Z5" t="s">
        <v>35</v>
      </c>
      <c r="AA5">
        <v>854</v>
      </c>
      <c r="AB5">
        <v>1280</v>
      </c>
      <c r="AC5">
        <v>1920</v>
      </c>
      <c r="AD5">
        <v>2560</v>
      </c>
      <c r="AE5">
        <v>3840</v>
      </c>
      <c r="AH5" t="s">
        <v>35</v>
      </c>
      <c r="AI5">
        <v>854</v>
      </c>
      <c r="AJ5">
        <v>1280</v>
      </c>
      <c r="AK5">
        <v>1920</v>
      </c>
      <c r="AL5">
        <v>2560</v>
      </c>
      <c r="AM5">
        <v>3840</v>
      </c>
      <c r="AP5" t="s">
        <v>35</v>
      </c>
      <c r="AQ5">
        <v>854</v>
      </c>
      <c r="AR5">
        <v>1280</v>
      </c>
      <c r="AS5">
        <v>1920</v>
      </c>
      <c r="AT5">
        <v>2560</v>
      </c>
      <c r="AU5">
        <v>3840</v>
      </c>
      <c r="AX5" t="s">
        <v>35</v>
      </c>
      <c r="AY5">
        <v>854</v>
      </c>
      <c r="AZ5">
        <v>1280</v>
      </c>
      <c r="BA5">
        <v>1920</v>
      </c>
      <c r="BB5">
        <v>2560</v>
      </c>
      <c r="BC5">
        <v>3840</v>
      </c>
      <c r="BF5" t="s">
        <v>35</v>
      </c>
      <c r="BG5">
        <v>854</v>
      </c>
      <c r="BH5">
        <v>1280</v>
      </c>
      <c r="BI5">
        <v>1920</v>
      </c>
      <c r="BJ5">
        <v>2560</v>
      </c>
      <c r="BK5">
        <v>3840</v>
      </c>
    </row>
    <row r="6" spans="1:63" x14ac:dyDescent="0.3">
      <c r="B6">
        <v>1</v>
      </c>
      <c r="C6" s="3">
        <v>0.74273</v>
      </c>
      <c r="D6" s="3">
        <v>0.81306500000000004</v>
      </c>
      <c r="E6" s="3">
        <v>0.77856749999999997</v>
      </c>
      <c r="F6" s="3">
        <v>0.51872750000000001</v>
      </c>
      <c r="G6" s="3">
        <v>0.41301749999999998</v>
      </c>
      <c r="J6">
        <v>1</v>
      </c>
      <c r="K6" s="3">
        <v>0.73094250000000005</v>
      </c>
      <c r="L6" s="3">
        <v>0.79998749999999996</v>
      </c>
      <c r="M6" s="3">
        <v>0.80722749999999999</v>
      </c>
      <c r="N6" s="3">
        <v>0.67703250000000004</v>
      </c>
      <c r="O6" s="3">
        <v>0.40143000000000001</v>
      </c>
      <c r="R6">
        <v>1</v>
      </c>
      <c r="S6" s="3">
        <v>0.79115000000000002</v>
      </c>
      <c r="T6" s="3">
        <v>0.79357750000000005</v>
      </c>
      <c r="U6" s="3">
        <v>0.73438000000000003</v>
      </c>
      <c r="V6" s="3">
        <v>0.57037249999999995</v>
      </c>
      <c r="W6" s="3">
        <v>0.42244749999999998</v>
      </c>
      <c r="Z6">
        <v>1</v>
      </c>
      <c r="AA6" s="3">
        <v>0.7071925</v>
      </c>
      <c r="AB6" s="3">
        <v>0.843445</v>
      </c>
      <c r="AC6" s="3">
        <v>0.78720250000000003</v>
      </c>
      <c r="AD6" s="3">
        <v>0.68721489999999996</v>
      </c>
      <c r="AE6" s="3">
        <v>0.54452</v>
      </c>
      <c r="AH6">
        <v>1</v>
      </c>
      <c r="AI6" s="3">
        <v>0.72747249999999997</v>
      </c>
      <c r="AJ6" s="3">
        <v>0.73416999999999999</v>
      </c>
      <c r="AK6" s="3">
        <v>0.53383000000000003</v>
      </c>
      <c r="AL6" s="3">
        <v>0.48771500000000001</v>
      </c>
      <c r="AM6" s="3">
        <v>0.25899</v>
      </c>
      <c r="AP6">
        <v>1</v>
      </c>
      <c r="AQ6" s="3">
        <v>0.71416489999999999</v>
      </c>
      <c r="AR6" s="3">
        <v>0.74307999999999996</v>
      </c>
      <c r="AS6" s="3">
        <v>0.63027</v>
      </c>
      <c r="AT6" s="3">
        <v>0.62397000000000002</v>
      </c>
      <c r="AU6" s="3">
        <v>0.62318899999999999</v>
      </c>
      <c r="AX6">
        <v>1</v>
      </c>
      <c r="AY6" s="3">
        <v>0.72055000000000002</v>
      </c>
      <c r="AZ6" s="3">
        <v>0.72687250000000003</v>
      </c>
      <c r="BA6" s="3">
        <v>0.67515749999999997</v>
      </c>
      <c r="BB6" s="3">
        <v>0.56866499999999998</v>
      </c>
      <c r="BC6" s="3">
        <v>0.6338975</v>
      </c>
      <c r="BF6">
        <v>1</v>
      </c>
      <c r="BG6" s="3"/>
      <c r="BH6" s="3"/>
      <c r="BI6" s="3"/>
      <c r="BJ6" s="3"/>
      <c r="BK6" s="3"/>
    </row>
    <row r="7" spans="1:63" x14ac:dyDescent="0.3">
      <c r="B7">
        <v>2</v>
      </c>
      <c r="C7" s="3">
        <v>0.88362750000000001</v>
      </c>
      <c r="D7" s="3">
        <v>0.89476500000000003</v>
      </c>
      <c r="E7" s="3">
        <v>0.87878999999999996</v>
      </c>
      <c r="F7" s="3">
        <v>0.84020499999999998</v>
      </c>
      <c r="G7" s="3">
        <v>0.74199250000000005</v>
      </c>
      <c r="J7">
        <v>2</v>
      </c>
      <c r="K7" s="3">
        <v>0.87719999999999998</v>
      </c>
      <c r="L7" s="3">
        <v>0.89548000000000005</v>
      </c>
      <c r="M7" s="3">
        <v>0.90183999999999997</v>
      </c>
      <c r="N7" s="3">
        <v>0.86910750000000003</v>
      </c>
      <c r="O7" s="3">
        <v>0.77355499999999999</v>
      </c>
      <c r="R7">
        <v>2</v>
      </c>
      <c r="S7" s="3">
        <v>0.89051250000000004</v>
      </c>
      <c r="T7" s="3">
        <v>0.88775000000000004</v>
      </c>
      <c r="U7" s="3">
        <v>0.87354500000000002</v>
      </c>
      <c r="V7" s="3">
        <v>0.83219750000000003</v>
      </c>
      <c r="W7" s="3">
        <v>0.68544249999999995</v>
      </c>
      <c r="Z7">
        <v>2</v>
      </c>
      <c r="AA7" s="3">
        <v>0.89039250000000003</v>
      </c>
      <c r="AB7" s="3">
        <v>0.89998999999999996</v>
      </c>
      <c r="AC7" s="3">
        <v>0.88984750000000001</v>
      </c>
      <c r="AD7" s="3">
        <v>0.87104499999999996</v>
      </c>
      <c r="AE7" s="3">
        <v>0.80157250000000002</v>
      </c>
      <c r="AH7">
        <v>2</v>
      </c>
      <c r="AI7" s="3">
        <v>0.88320500000000002</v>
      </c>
      <c r="AJ7" s="3">
        <v>0.87707250000000003</v>
      </c>
      <c r="AK7" s="3">
        <v>0.8288375</v>
      </c>
      <c r="AL7" s="3">
        <v>0.75151500000000004</v>
      </c>
      <c r="AM7" s="3">
        <v>0.53079750000000003</v>
      </c>
      <c r="AP7">
        <v>2</v>
      </c>
      <c r="AQ7" s="3">
        <v>0.84852249999999996</v>
      </c>
      <c r="AR7" s="3">
        <v>0.86071750000000002</v>
      </c>
      <c r="AS7" s="3">
        <v>0.82289999999999996</v>
      </c>
      <c r="AT7" s="3">
        <v>0.80101999999999995</v>
      </c>
      <c r="AU7" s="3">
        <v>0.72273750000000003</v>
      </c>
      <c r="AX7">
        <v>2</v>
      </c>
      <c r="AY7" s="3">
        <v>0.85530249999999997</v>
      </c>
      <c r="AZ7" s="3">
        <v>0.85877749999999997</v>
      </c>
      <c r="BA7" s="3">
        <v>0.837395</v>
      </c>
      <c r="BB7" s="3">
        <v>0.84231489999999998</v>
      </c>
      <c r="BC7" s="3">
        <v>0.71999489999999999</v>
      </c>
      <c r="BF7">
        <v>2</v>
      </c>
      <c r="BG7" s="3"/>
      <c r="BH7" s="3"/>
      <c r="BI7" s="3"/>
      <c r="BJ7" s="3"/>
      <c r="BK7" s="3"/>
    </row>
    <row r="8" spans="1:63" x14ac:dyDescent="0.3">
      <c r="B8">
        <v>3</v>
      </c>
      <c r="C8" s="3">
        <v>0.50361250000000002</v>
      </c>
      <c r="D8" s="3">
        <v>0.43003000000000002</v>
      </c>
      <c r="E8" s="3">
        <v>0.37632749999999998</v>
      </c>
      <c r="F8" s="3">
        <v>0.26939750000000001</v>
      </c>
      <c r="G8" s="3">
        <v>0.26007750000000002</v>
      </c>
      <c r="J8">
        <v>3</v>
      </c>
      <c r="K8" s="3">
        <v>0.50661999999999996</v>
      </c>
      <c r="L8" s="3">
        <v>0.47455740000000002</v>
      </c>
      <c r="M8" s="3">
        <v>0.37407000000000001</v>
      </c>
      <c r="N8" s="3">
        <v>0.32389000000000001</v>
      </c>
      <c r="O8" s="3">
        <v>0.281055</v>
      </c>
      <c r="R8">
        <v>3</v>
      </c>
      <c r="S8" s="3">
        <v>0.50076900000000002</v>
      </c>
      <c r="T8" s="3">
        <v>0.42956499999999997</v>
      </c>
      <c r="U8" s="3">
        <v>0.32101000000000002</v>
      </c>
      <c r="V8" s="3">
        <v>0.24015500000000001</v>
      </c>
      <c r="W8" s="3">
        <v>0.24970999999999999</v>
      </c>
      <c r="Z8">
        <v>3</v>
      </c>
      <c r="AA8" s="3">
        <v>0.47421999999999997</v>
      </c>
      <c r="AB8" s="3">
        <v>0.41042499999999998</v>
      </c>
      <c r="AC8" s="3">
        <v>0.34941250000000001</v>
      </c>
      <c r="AD8" s="3">
        <v>0.31718249999999998</v>
      </c>
      <c r="AE8" s="3">
        <v>0.2344975</v>
      </c>
      <c r="AH8">
        <v>3</v>
      </c>
      <c r="AI8" s="3">
        <v>0.52438499999999999</v>
      </c>
      <c r="AJ8" s="3">
        <v>0.46343000000000001</v>
      </c>
      <c r="AK8" s="3">
        <v>0.34023999999999999</v>
      </c>
      <c r="AL8" s="3">
        <v>0.25029000000000001</v>
      </c>
      <c r="AM8" s="3">
        <v>0.28550999999999999</v>
      </c>
      <c r="AP8">
        <v>3</v>
      </c>
      <c r="AQ8" s="3">
        <v>0.7373575</v>
      </c>
      <c r="AR8" s="3">
        <v>0.69959499999999997</v>
      </c>
      <c r="AS8" s="3">
        <v>0.5984775</v>
      </c>
      <c r="AT8" s="3">
        <v>0.50308750000000002</v>
      </c>
      <c r="AU8" s="3">
        <v>0.38127</v>
      </c>
      <c r="AX8">
        <v>3</v>
      </c>
      <c r="AY8" s="3">
        <v>0.74451500000000004</v>
      </c>
      <c r="AZ8" s="3">
        <v>0.70298000000000005</v>
      </c>
      <c r="BA8" s="3">
        <v>0.62333249999999996</v>
      </c>
      <c r="BB8" s="3">
        <v>0.55325749999999996</v>
      </c>
      <c r="BC8" s="3">
        <v>0.42307</v>
      </c>
      <c r="BF8">
        <v>3</v>
      </c>
      <c r="BG8" s="3"/>
      <c r="BH8" s="3"/>
      <c r="BI8" s="3"/>
      <c r="BJ8" s="3"/>
      <c r="BK8" s="3"/>
    </row>
    <row r="9" spans="1:63" x14ac:dyDescent="0.3">
      <c r="B9">
        <v>4</v>
      </c>
      <c r="C9" s="3">
        <v>0.76100250000000003</v>
      </c>
      <c r="D9" s="3">
        <v>0.82260500000000003</v>
      </c>
      <c r="E9" s="3">
        <v>0.79498749999999996</v>
      </c>
      <c r="F9" s="3">
        <v>0.62273749</v>
      </c>
      <c r="G9" s="3">
        <v>0.55484999999999995</v>
      </c>
      <c r="J9">
        <v>4</v>
      </c>
      <c r="K9" s="3">
        <v>0.74771500000000002</v>
      </c>
      <c r="L9" s="3">
        <v>0.82360739999999999</v>
      </c>
      <c r="M9" s="3">
        <v>0.82640248999999999</v>
      </c>
      <c r="N9" s="3">
        <v>0.75896750000000002</v>
      </c>
      <c r="O9" s="3">
        <v>0.61436000000000002</v>
      </c>
      <c r="R9">
        <v>4</v>
      </c>
      <c r="S9" s="3">
        <v>0.78626499999999999</v>
      </c>
      <c r="T9" s="3">
        <v>0.79797750000000001</v>
      </c>
      <c r="U9" s="3">
        <v>0.78190000000000004</v>
      </c>
      <c r="V9" s="3">
        <v>0.75229749999999995</v>
      </c>
      <c r="W9" s="3">
        <v>0.58572749999999996</v>
      </c>
      <c r="Z9">
        <v>4</v>
      </c>
      <c r="AA9" s="3">
        <v>0.7917225</v>
      </c>
      <c r="AB9" s="3">
        <v>0.84150999999999998</v>
      </c>
      <c r="AC9" s="3">
        <v>0.81289750000000005</v>
      </c>
      <c r="AD9" s="3">
        <v>0.77435900000000002</v>
      </c>
      <c r="AE9" s="3">
        <v>0.67772250000000001</v>
      </c>
      <c r="AH9">
        <v>4</v>
      </c>
      <c r="AI9" s="3">
        <v>0.74073</v>
      </c>
      <c r="AJ9" s="3">
        <v>0.7891975</v>
      </c>
      <c r="AK9" s="3">
        <v>0.66259250000000003</v>
      </c>
      <c r="AL9" s="3">
        <v>0.499525</v>
      </c>
      <c r="AM9" s="3">
        <v>0.41824749999999999</v>
      </c>
      <c r="AP9">
        <v>4</v>
      </c>
      <c r="AQ9" s="3">
        <v>0.86571500000000001</v>
      </c>
      <c r="AR9" s="3">
        <v>0.89006750000000001</v>
      </c>
      <c r="AS9" s="3">
        <v>0.88698250000000001</v>
      </c>
      <c r="AT9" s="3">
        <v>0.85870250000000004</v>
      </c>
      <c r="AU9" s="3">
        <v>0.72607250000000001</v>
      </c>
      <c r="AX9">
        <v>4</v>
      </c>
      <c r="AY9" s="3">
        <v>0.86017500000000002</v>
      </c>
      <c r="AZ9" s="3">
        <v>0.87894499999999998</v>
      </c>
      <c r="BA9" s="3">
        <v>0.88453499999999996</v>
      </c>
      <c r="BB9" s="3">
        <v>0.86614000000000002</v>
      </c>
      <c r="BC9" s="3">
        <v>0.77081250000000001</v>
      </c>
      <c r="BF9">
        <v>4</v>
      </c>
      <c r="BG9" s="3"/>
      <c r="BH9" s="3"/>
      <c r="BI9" s="3"/>
      <c r="BJ9" s="3"/>
      <c r="BK9" s="3"/>
    </row>
    <row r="10" spans="1:63" x14ac:dyDescent="0.3">
      <c r="B10">
        <v>5</v>
      </c>
      <c r="C10" s="3">
        <v>0.8840325</v>
      </c>
      <c r="D10" s="3">
        <v>0.87950249999999996</v>
      </c>
      <c r="E10" s="3">
        <v>0.85558999999999996</v>
      </c>
      <c r="F10" s="3">
        <v>0.82295499999999999</v>
      </c>
      <c r="G10" s="3">
        <v>0.65527999999999997</v>
      </c>
      <c r="J10">
        <v>5</v>
      </c>
      <c r="K10" s="3">
        <v>0.87319250000000004</v>
      </c>
      <c r="L10" s="3">
        <v>0.87914999999999999</v>
      </c>
      <c r="M10" s="3">
        <v>0.8619</v>
      </c>
      <c r="N10" s="3">
        <v>0.83055250000000003</v>
      </c>
      <c r="O10" s="3">
        <v>0.70520249999999995</v>
      </c>
      <c r="R10">
        <v>5</v>
      </c>
      <c r="S10" s="3">
        <v>0.87963499999999994</v>
      </c>
      <c r="T10" s="3">
        <v>0.86102489999999998</v>
      </c>
      <c r="U10" s="3">
        <v>0.85298750000000001</v>
      </c>
      <c r="V10" s="3">
        <v>0.77929499999999996</v>
      </c>
      <c r="W10" s="3">
        <v>0.63380499999999995</v>
      </c>
      <c r="Z10">
        <v>5</v>
      </c>
      <c r="AA10" s="3">
        <v>0.88075999999999999</v>
      </c>
      <c r="AB10" s="3">
        <v>0.86358250000000003</v>
      </c>
      <c r="AC10" s="3">
        <v>0.87024000000000001</v>
      </c>
      <c r="AD10" s="3">
        <v>0.83948999999999996</v>
      </c>
      <c r="AE10" s="3">
        <v>0.69990750000000002</v>
      </c>
      <c r="AH10">
        <v>5</v>
      </c>
      <c r="AI10" s="3">
        <v>0.88239999999999996</v>
      </c>
      <c r="AJ10" s="3">
        <v>0.86329250000000002</v>
      </c>
      <c r="AK10" s="3">
        <v>0.77766749999999996</v>
      </c>
      <c r="AL10" s="3">
        <v>0.6861275</v>
      </c>
      <c r="AM10" s="3">
        <v>0.54170499999999999</v>
      </c>
      <c r="AP10">
        <v>5</v>
      </c>
      <c r="AQ10" s="3">
        <v>0.71403249999999996</v>
      </c>
      <c r="AR10" s="3">
        <v>0.80356000000000005</v>
      </c>
      <c r="AS10" s="3">
        <v>0.69891999999999999</v>
      </c>
      <c r="AT10" s="3">
        <v>0.67793999999999999</v>
      </c>
      <c r="AU10" s="3">
        <v>0.5290475</v>
      </c>
      <c r="AX10">
        <v>5</v>
      </c>
      <c r="AY10" s="3">
        <v>0.74356</v>
      </c>
      <c r="AZ10" s="3">
        <v>0.76910750000000005</v>
      </c>
      <c r="BA10" s="3">
        <v>0.76373749999999996</v>
      </c>
      <c r="BB10" s="3">
        <v>0.64332250000000002</v>
      </c>
      <c r="BC10" s="3">
        <v>0.51888250000000002</v>
      </c>
      <c r="BF10">
        <v>5</v>
      </c>
      <c r="BG10" s="3"/>
      <c r="BH10" s="3"/>
      <c r="BI10" s="3"/>
      <c r="BJ10" s="3"/>
      <c r="BK10" s="3"/>
    </row>
    <row r="13" spans="1:63" x14ac:dyDescent="0.3">
      <c r="B13" t="s">
        <v>27</v>
      </c>
      <c r="C13" s="5">
        <f>C5-AVERAGEA($C$5:$G$5)</f>
        <v>-1236.8000000000002</v>
      </c>
      <c r="D13" s="5">
        <f>D5-AVERAGEA($C$5:$G$5)</f>
        <v>-810.80000000000018</v>
      </c>
      <c r="E13" s="5">
        <f>E5-AVERAGEA($C$5:$G$5)</f>
        <v>-170.80000000000018</v>
      </c>
      <c r="F13" s="5">
        <f>F5-AVERAGEA($C$5:$G$5)</f>
        <v>469.19999999999982</v>
      </c>
      <c r="G13" s="5">
        <f>G5-AVERAGEA($C$5:$G$5)</f>
        <v>1749.1999999999998</v>
      </c>
      <c r="J13" t="s">
        <v>27</v>
      </c>
      <c r="K13" s="5">
        <f>K5-AVERAGEA($C$5:$G$5)</f>
        <v>-1236.8000000000002</v>
      </c>
      <c r="L13" s="5">
        <f>L5-AVERAGEA($C$5:$G$5)</f>
        <v>-810.80000000000018</v>
      </c>
      <c r="M13" s="5">
        <f>M5-AVERAGEA($C$5:$G$5)</f>
        <v>-170.80000000000018</v>
      </c>
      <c r="N13" s="5">
        <f>N5-AVERAGEA($C$5:$G$5)</f>
        <v>469.19999999999982</v>
      </c>
      <c r="O13" s="5">
        <f>O5-AVERAGEA($C$5:$G$5)</f>
        <v>1749.1999999999998</v>
      </c>
      <c r="R13" t="s">
        <v>27</v>
      </c>
      <c r="S13" s="5">
        <f>S5-AVERAGEA($C$5:$G$5)</f>
        <v>-1236.8000000000002</v>
      </c>
      <c r="T13" s="5">
        <f>T5-AVERAGEA($C$5:$G$5)</f>
        <v>-810.80000000000018</v>
      </c>
      <c r="U13" s="5">
        <f>U5-AVERAGEA($C$5:$G$5)</f>
        <v>-170.80000000000018</v>
      </c>
      <c r="V13" s="5">
        <f>V5-AVERAGEA($C$5:$G$5)</f>
        <v>469.19999999999982</v>
      </c>
      <c r="W13" s="5">
        <f>W5-AVERAGEA($C$5:$G$5)</f>
        <v>1749.1999999999998</v>
      </c>
      <c r="Z13" t="s">
        <v>27</v>
      </c>
      <c r="AA13" s="5">
        <f>AA5-AVERAGEA($C$5:$G$5)</f>
        <v>-1236.8000000000002</v>
      </c>
      <c r="AB13" s="5">
        <f>AB5-AVERAGEA($C$5:$G$5)</f>
        <v>-810.80000000000018</v>
      </c>
      <c r="AC13" s="5">
        <f>AC5-AVERAGEA($C$5:$G$5)</f>
        <v>-170.80000000000018</v>
      </c>
      <c r="AD13" s="5">
        <f>AD5-AVERAGEA($C$5:$G$5)</f>
        <v>469.19999999999982</v>
      </c>
      <c r="AE13" s="5">
        <f>AE5-AVERAGEA($C$5:$G$5)</f>
        <v>1749.1999999999998</v>
      </c>
      <c r="AH13" t="s">
        <v>27</v>
      </c>
      <c r="AI13" s="5">
        <f>AI5-AVERAGEA($C$5:$G$5)</f>
        <v>-1236.8000000000002</v>
      </c>
      <c r="AJ13" s="5">
        <f>AJ5-AVERAGEA($C$5:$G$5)</f>
        <v>-810.80000000000018</v>
      </c>
      <c r="AK13" s="5">
        <f>AK5-AVERAGEA($C$5:$G$5)</f>
        <v>-170.80000000000018</v>
      </c>
      <c r="AL13" s="5">
        <f>AL5-AVERAGEA($C$5:$G$5)</f>
        <v>469.19999999999982</v>
      </c>
      <c r="AM13" s="5">
        <f>AM5-AVERAGEA($C$5:$G$5)</f>
        <v>1749.1999999999998</v>
      </c>
      <c r="AP13" t="s">
        <v>27</v>
      </c>
      <c r="AQ13" s="5">
        <f>AQ5-AVERAGEA($C$5:$G$5)</f>
        <v>-1236.8000000000002</v>
      </c>
      <c r="AR13" s="5">
        <f>AR5-AVERAGEA($C$5:$G$5)</f>
        <v>-810.80000000000018</v>
      </c>
      <c r="AS13" s="5">
        <f>AS5-AVERAGEA($C$5:$G$5)</f>
        <v>-170.80000000000018</v>
      </c>
      <c r="AT13" s="5">
        <f>AT5-AVERAGEA($C$5:$G$5)</f>
        <v>469.19999999999982</v>
      </c>
      <c r="AU13" s="5">
        <f>AU5-AVERAGEA($C$5:$G$5)</f>
        <v>1749.1999999999998</v>
      </c>
      <c r="AX13" t="s">
        <v>27</v>
      </c>
      <c r="AY13" s="5">
        <f>AY5-AVERAGEA($C$5:$G$5)</f>
        <v>-1236.8000000000002</v>
      </c>
      <c r="AZ13" s="5">
        <f>AZ5-AVERAGEA($C$5:$G$5)</f>
        <v>-810.80000000000018</v>
      </c>
      <c r="BA13" s="5">
        <f>BA5-AVERAGEA($C$5:$G$5)</f>
        <v>-170.80000000000018</v>
      </c>
      <c r="BB13" s="5">
        <f>BB5-AVERAGEA($C$5:$G$5)</f>
        <v>469.19999999999982</v>
      </c>
      <c r="BC13" s="5">
        <f>BC5-AVERAGEA($C$5:$G$5)</f>
        <v>1749.1999999999998</v>
      </c>
      <c r="BF13" t="s">
        <v>27</v>
      </c>
      <c r="BG13" s="5">
        <f>BG5-AVERAGEA($C$5:$G$5)</f>
        <v>-1236.8000000000002</v>
      </c>
      <c r="BH13" s="5">
        <f>BH5-AVERAGEA($C$5:$G$5)</f>
        <v>-810.80000000000018</v>
      </c>
      <c r="BI13" s="5">
        <f>BI5-AVERAGEA($C$5:$G$5)</f>
        <v>-170.80000000000018</v>
      </c>
      <c r="BJ13" s="5">
        <f>BJ5-AVERAGEA($C$5:$G$5)</f>
        <v>469.19999999999982</v>
      </c>
      <c r="BK13" s="5">
        <f>BK5-AVERAGEA($C$5:$G$5)</f>
        <v>1749.1999999999998</v>
      </c>
    </row>
    <row r="14" spans="1:63" x14ac:dyDescent="0.3">
      <c r="B14" t="s">
        <v>29</v>
      </c>
      <c r="C14" s="5">
        <f>C13^2</f>
        <v>1529674.2400000005</v>
      </c>
      <c r="D14" s="5">
        <f t="shared" ref="D14:F14" si="0">D13^2</f>
        <v>657396.64000000025</v>
      </c>
      <c r="E14" s="5">
        <f t="shared" si="0"/>
        <v>29172.640000000061</v>
      </c>
      <c r="F14" s="5">
        <f t="shared" si="0"/>
        <v>220148.63999999984</v>
      </c>
      <c r="G14" s="5">
        <f>G13^2</f>
        <v>3059700.6399999992</v>
      </c>
      <c r="J14" t="s">
        <v>29</v>
      </c>
      <c r="K14" s="5">
        <f>K13^2</f>
        <v>1529674.2400000005</v>
      </c>
      <c r="L14" s="5">
        <f t="shared" ref="L14:N14" si="1">L13^2</f>
        <v>657396.64000000025</v>
      </c>
      <c r="M14" s="5">
        <f t="shared" si="1"/>
        <v>29172.640000000061</v>
      </c>
      <c r="N14" s="5">
        <f t="shared" si="1"/>
        <v>220148.63999999984</v>
      </c>
      <c r="O14" s="5">
        <f>O13^2</f>
        <v>3059700.6399999992</v>
      </c>
      <c r="R14" t="s">
        <v>29</v>
      </c>
      <c r="S14" s="5">
        <f>S13^2</f>
        <v>1529674.2400000005</v>
      </c>
      <c r="T14" s="5">
        <f t="shared" ref="T14:V14" si="2">T13^2</f>
        <v>657396.64000000025</v>
      </c>
      <c r="U14" s="5">
        <f t="shared" si="2"/>
        <v>29172.640000000061</v>
      </c>
      <c r="V14" s="5">
        <f t="shared" si="2"/>
        <v>220148.63999999984</v>
      </c>
      <c r="W14" s="5">
        <f>W13^2</f>
        <v>3059700.6399999992</v>
      </c>
      <c r="Z14" t="s">
        <v>29</v>
      </c>
      <c r="AA14" s="5">
        <f>AA13^2</f>
        <v>1529674.2400000005</v>
      </c>
      <c r="AB14" s="5">
        <f t="shared" ref="AB14:AD14" si="3">AB13^2</f>
        <v>657396.64000000025</v>
      </c>
      <c r="AC14" s="5">
        <f t="shared" si="3"/>
        <v>29172.640000000061</v>
      </c>
      <c r="AD14" s="5">
        <f t="shared" si="3"/>
        <v>220148.63999999984</v>
      </c>
      <c r="AE14" s="5">
        <f>AE13^2</f>
        <v>3059700.6399999992</v>
      </c>
      <c r="AH14" t="s">
        <v>29</v>
      </c>
      <c r="AI14" s="5">
        <f>AI13^2</f>
        <v>1529674.2400000005</v>
      </c>
      <c r="AJ14" s="5">
        <f t="shared" ref="AJ14:AL14" si="4">AJ13^2</f>
        <v>657396.64000000025</v>
      </c>
      <c r="AK14" s="5">
        <f t="shared" si="4"/>
        <v>29172.640000000061</v>
      </c>
      <c r="AL14" s="5">
        <f t="shared" si="4"/>
        <v>220148.63999999984</v>
      </c>
      <c r="AM14" s="5">
        <f>AM13^2</f>
        <v>3059700.6399999992</v>
      </c>
      <c r="AP14" t="s">
        <v>29</v>
      </c>
      <c r="AQ14" s="5">
        <f>AQ13^2</f>
        <v>1529674.2400000005</v>
      </c>
      <c r="AR14" s="5">
        <f t="shared" ref="AR14:AT14" si="5">AR13^2</f>
        <v>657396.64000000025</v>
      </c>
      <c r="AS14" s="5">
        <f t="shared" si="5"/>
        <v>29172.640000000061</v>
      </c>
      <c r="AT14" s="5">
        <f t="shared" si="5"/>
        <v>220148.63999999984</v>
      </c>
      <c r="AU14" s="5">
        <f>AU13^2</f>
        <v>3059700.6399999992</v>
      </c>
      <c r="AX14" t="s">
        <v>29</v>
      </c>
      <c r="AY14" s="5">
        <f>AY13^2</f>
        <v>1529674.2400000005</v>
      </c>
      <c r="AZ14" s="5">
        <f t="shared" ref="AZ14:BB14" si="6">AZ13^2</f>
        <v>657396.64000000025</v>
      </c>
      <c r="BA14" s="5">
        <f t="shared" si="6"/>
        <v>29172.640000000061</v>
      </c>
      <c r="BB14" s="5">
        <f t="shared" si="6"/>
        <v>220148.63999999984</v>
      </c>
      <c r="BC14" s="5">
        <f>BC13^2</f>
        <v>3059700.6399999992</v>
      </c>
      <c r="BF14" t="s">
        <v>29</v>
      </c>
      <c r="BG14" s="5">
        <f>BG13^2</f>
        <v>1529674.2400000005</v>
      </c>
      <c r="BH14" s="5">
        <f t="shared" ref="BH14:BJ14" si="7">BH13^2</f>
        <v>657396.64000000025</v>
      </c>
      <c r="BI14" s="5">
        <f t="shared" si="7"/>
        <v>29172.640000000061</v>
      </c>
      <c r="BJ14" s="5">
        <f t="shared" si="7"/>
        <v>220148.63999999984</v>
      </c>
      <c r="BK14" s="5">
        <f>BK13^2</f>
        <v>3059700.6399999992</v>
      </c>
    </row>
    <row r="15" spans="1:63" x14ac:dyDescent="0.3">
      <c r="A15" s="7">
        <v>1</v>
      </c>
      <c r="B15" t="s">
        <v>28</v>
      </c>
      <c r="C15" s="5">
        <f>C6-AVERAGEA(C6:G6)</f>
        <v>8.9508499999999991E-2</v>
      </c>
      <c r="D15" s="5">
        <f>D6-AVERAGEA(C6:G6)</f>
        <v>0.15984350000000003</v>
      </c>
      <c r="E15" s="5">
        <f>E6-AVERAGEA(C6:G6)</f>
        <v>0.12534599999999996</v>
      </c>
      <c r="F15" s="5">
        <f>F6-AVERAGEA(C6:G6)</f>
        <v>-0.134494</v>
      </c>
      <c r="G15" s="5">
        <f>G6-AVERAGEA(C6:G6)</f>
        <v>-0.24020400000000003</v>
      </c>
      <c r="I15" s="7">
        <v>1</v>
      </c>
      <c r="J15" t="s">
        <v>28</v>
      </c>
      <c r="K15" s="5">
        <f>K6-AVERAGEA(K6:O6)</f>
        <v>4.7618500000000008E-2</v>
      </c>
      <c r="L15" s="5">
        <f>L6-AVERAGEA(K6:O6)</f>
        <v>0.11666349999999992</v>
      </c>
      <c r="M15" s="5">
        <f>M6-AVERAGEA(K6:O6)</f>
        <v>0.12390349999999994</v>
      </c>
      <c r="N15" s="5">
        <f>N6-AVERAGEA(K6:O6)</f>
        <v>-6.2915000000000054E-3</v>
      </c>
      <c r="O15" s="5">
        <f>O6-AVERAGEA(K6:O6)</f>
        <v>-0.28189400000000003</v>
      </c>
      <c r="Q15" s="7">
        <v>1</v>
      </c>
      <c r="R15" t="s">
        <v>28</v>
      </c>
      <c r="S15" s="5">
        <f>S6-AVERAGEA(S6:W6)</f>
        <v>0.12876449999999995</v>
      </c>
      <c r="T15" s="5">
        <f>T6-AVERAGEA(S6:W6)</f>
        <v>0.13119199999999998</v>
      </c>
      <c r="U15" s="5">
        <f>U6-AVERAGEA(S6:W6)</f>
        <v>7.1994499999999961E-2</v>
      </c>
      <c r="V15" s="5">
        <f>V6-AVERAGEA(S6:W6)</f>
        <v>-9.2013000000000122E-2</v>
      </c>
      <c r="W15" s="5">
        <f>W6-AVERAGEA(S6:W6)</f>
        <v>-0.2399380000000001</v>
      </c>
      <c r="Y15" s="7">
        <v>1</v>
      </c>
      <c r="Z15" t="s">
        <v>28</v>
      </c>
      <c r="AA15" s="5">
        <f>AA6-AVERAGEA(AA6:AE6)</f>
        <v>-6.7224799999999751E-3</v>
      </c>
      <c r="AB15" s="5">
        <f>AB6-AVERAGEA(AA6:AE6)</f>
        <v>0.12953002000000002</v>
      </c>
      <c r="AC15" s="5">
        <f>AC6-AVERAGEA(AA6:AE6)</f>
        <v>7.328752000000005E-2</v>
      </c>
      <c r="AD15" s="5">
        <f>AD6-AVERAGEA(AA6:AE6)</f>
        <v>-2.6700080000000015E-2</v>
      </c>
      <c r="AE15" s="5">
        <f>AE6-AVERAGEA(AA6:AE6)</f>
        <v>-0.16939497999999997</v>
      </c>
      <c r="AG15" s="7">
        <v>1</v>
      </c>
      <c r="AH15" t="s">
        <v>28</v>
      </c>
      <c r="AI15" s="5">
        <f>AI6-AVERAGEA(AI6:AM6)</f>
        <v>0.179037</v>
      </c>
      <c r="AJ15" s="5">
        <f>AJ6-AVERAGEA(AI6:AM6)</f>
        <v>0.18573450000000002</v>
      </c>
      <c r="AK15" s="5">
        <f>AK6-AVERAGEA(AI6:AM6)</f>
        <v>-1.4605499999999938E-2</v>
      </c>
      <c r="AL15" s="5">
        <f>AL6-AVERAGEA(AI6:AM6)</f>
        <v>-6.0720499999999955E-2</v>
      </c>
      <c r="AM15" s="5">
        <f>AM6-AVERAGEA(AI6:AM6)</f>
        <v>-0.28944549999999997</v>
      </c>
      <c r="AO15" s="7">
        <v>1</v>
      </c>
      <c r="AP15" t="s">
        <v>28</v>
      </c>
      <c r="AQ15" s="5">
        <f>AQ6-AVERAGEA(AQ6:AU6)</f>
        <v>4.7230120000000042E-2</v>
      </c>
      <c r="AR15" s="5">
        <f>AR6-AVERAGEA(AQ6:AU6)</f>
        <v>7.6145220000000013E-2</v>
      </c>
      <c r="AS15" s="5">
        <f>AS6-AVERAGEA(AQ6:AU6)</f>
        <v>-3.6664779999999952E-2</v>
      </c>
      <c r="AT15" s="5">
        <f>AT6-AVERAGEA(AQ6:AU6)</f>
        <v>-4.2964779999999925E-2</v>
      </c>
      <c r="AU15" s="5">
        <f>AU6-AVERAGEA(AQ6:AU6)</f>
        <v>-4.3745779999999956E-2</v>
      </c>
      <c r="AW15" s="7">
        <v>1</v>
      </c>
      <c r="AX15" t="s">
        <v>28</v>
      </c>
      <c r="AY15" s="5">
        <f>AY6-AVERAGEA(AY6:BC6)</f>
        <v>5.5521500000000001E-2</v>
      </c>
      <c r="AZ15" s="5">
        <f>AZ6-AVERAGEA(AY6:BC6)</f>
        <v>6.184400000000001E-2</v>
      </c>
      <c r="BA15" s="5">
        <f>BA6-AVERAGEA(AY6:BC6)</f>
        <v>1.0128999999999944E-2</v>
      </c>
      <c r="BB15" s="5">
        <f>BB6-AVERAGEA(AY6:BC6)</f>
        <v>-9.6363500000000046E-2</v>
      </c>
      <c r="BC15" s="5">
        <f>BC6-AVERAGEA(AY6:BC6)</f>
        <v>-3.113100000000002E-2</v>
      </c>
      <c r="BE15" s="7">
        <v>1</v>
      </c>
      <c r="BF15" t="s">
        <v>28</v>
      </c>
      <c r="BG15" s="5" t="e">
        <f>BG6-AVERAGEA(BG6:BK6)</f>
        <v>#DIV/0!</v>
      </c>
      <c r="BH15" s="5" t="e">
        <f>BH6-AVERAGEA(BG6:BK6)</f>
        <v>#DIV/0!</v>
      </c>
      <c r="BI15" s="5" t="e">
        <f>BI6-AVERAGEA(BG6:BK6)</f>
        <v>#DIV/0!</v>
      </c>
      <c r="BJ15" s="5" t="e">
        <f>BJ6-AVERAGEA(BG6:BK6)</f>
        <v>#DIV/0!</v>
      </c>
      <c r="BK15" s="5" t="e">
        <f>BK6-AVERAGEA(BG6:BK6)</f>
        <v>#DIV/0!</v>
      </c>
    </row>
    <row r="16" spans="1:63" x14ac:dyDescent="0.3">
      <c r="A16" s="7">
        <v>2</v>
      </c>
      <c r="B16" t="s">
        <v>28</v>
      </c>
      <c r="C16" s="5">
        <f>C7-AVERAGEA(C7:G7)</f>
        <v>3.5751499999999936E-2</v>
      </c>
      <c r="D16" s="5">
        <f>D7-AVERAGEA(C7:G7)</f>
        <v>4.6888999999999958E-2</v>
      </c>
      <c r="E16" s="5">
        <f>E7-AVERAGEA(C7:G7)</f>
        <v>3.0913999999999886E-2</v>
      </c>
      <c r="F16" s="5">
        <f>F7-AVERAGEA(C7:G7)</f>
        <v>-7.6710000000000944E-3</v>
      </c>
      <c r="G16" s="5">
        <f>G7-AVERAGEA(C7:G7)</f>
        <v>-0.10588350000000002</v>
      </c>
      <c r="I16" s="7">
        <v>2</v>
      </c>
      <c r="J16" t="s">
        <v>28</v>
      </c>
      <c r="K16" s="5">
        <f>K7-AVERAGEA(K7:O7)</f>
        <v>1.3763499999999929E-2</v>
      </c>
      <c r="L16" s="5">
        <f>L7-AVERAGEA(K7:O7)</f>
        <v>3.2043500000000003E-2</v>
      </c>
      <c r="M16" s="5">
        <f>M7-AVERAGEA(K7:O7)</f>
        <v>3.8403499999999924E-2</v>
      </c>
      <c r="N16" s="5">
        <f>N7-AVERAGEA(K7:O7)</f>
        <v>5.6709999999999816E-3</v>
      </c>
      <c r="O16" s="5">
        <f>O7-AVERAGEA(K7:O7)</f>
        <v>-8.9881500000000059E-2</v>
      </c>
      <c r="Q16" s="7">
        <v>2</v>
      </c>
      <c r="R16" t="s">
        <v>28</v>
      </c>
      <c r="S16" s="5">
        <f>S7-AVERAGEA(S7:W7)</f>
        <v>5.6622999999999979E-2</v>
      </c>
      <c r="T16" s="5">
        <f>T7-AVERAGEA(S7:W7)</f>
        <v>5.3860499999999978E-2</v>
      </c>
      <c r="U16" s="5">
        <f>U7-AVERAGEA(S7:W7)</f>
        <v>3.9655499999999955E-2</v>
      </c>
      <c r="V16" s="5">
        <f>V7-AVERAGEA(S7:W7)</f>
        <v>-1.6920000000000268E-3</v>
      </c>
      <c r="W16" s="5">
        <f>W7-AVERAGEA(S7:W7)</f>
        <v>-0.14844700000000011</v>
      </c>
      <c r="Y16" s="7">
        <v>2</v>
      </c>
      <c r="Z16" t="s">
        <v>28</v>
      </c>
      <c r="AA16" s="5">
        <f>AA7-AVERAGEA(AA7:AE7)</f>
        <v>1.9823000000000035E-2</v>
      </c>
      <c r="AB16" s="5">
        <f>AB7-AVERAGEA(AA7:AE7)</f>
        <v>2.9420499999999961E-2</v>
      </c>
      <c r="AC16" s="5">
        <f>AC7-AVERAGEA(AA7:AE7)</f>
        <v>1.9278000000000017E-2</v>
      </c>
      <c r="AD16" s="5">
        <f>AD7-AVERAGEA(AA7:AE7)</f>
        <v>4.7549999999996206E-4</v>
      </c>
      <c r="AE16" s="5">
        <f>AE7-AVERAGEA(AA7:AE7)</f>
        <v>-6.8996999999999975E-2</v>
      </c>
      <c r="AG16" s="7">
        <v>2</v>
      </c>
      <c r="AH16" t="s">
        <v>28</v>
      </c>
      <c r="AI16" s="5">
        <f>AI7-AVERAGEA(AI7:AM7)</f>
        <v>0.10891949999999995</v>
      </c>
      <c r="AJ16" s="5">
        <f>AJ7-AVERAGEA(AI7:AM7)</f>
        <v>0.10278699999999996</v>
      </c>
      <c r="AK16" s="5">
        <f>AK7-AVERAGEA(AI7:AM7)</f>
        <v>5.4551999999999934E-2</v>
      </c>
      <c r="AL16" s="5">
        <f>AL7-AVERAGEA(AI7:AM7)</f>
        <v>-2.2770500000000027E-2</v>
      </c>
      <c r="AM16" s="5">
        <f>AM7-AVERAGEA(AI7:AM7)</f>
        <v>-0.24348800000000004</v>
      </c>
      <c r="AO16" s="7">
        <v>2</v>
      </c>
      <c r="AP16" t="s">
        <v>28</v>
      </c>
      <c r="AQ16" s="5">
        <f>AQ7-AVERAGEA(AQ7:AU7)</f>
        <v>3.7342999999999904E-2</v>
      </c>
      <c r="AR16" s="5">
        <f>AR7-AVERAGEA(AQ7:AU7)</f>
        <v>4.9537999999999971E-2</v>
      </c>
      <c r="AS16" s="5">
        <f>AS7-AVERAGEA(AQ7:AU7)</f>
        <v>1.1720499999999912E-2</v>
      </c>
      <c r="AT16" s="5">
        <f>AT7-AVERAGEA(AQ7:AU7)</f>
        <v>-1.0159500000000099E-2</v>
      </c>
      <c r="AU16" s="5">
        <f>AU7-AVERAGEA(AQ7:AU7)</f>
        <v>-8.8442000000000021E-2</v>
      </c>
      <c r="AW16" s="7">
        <v>2</v>
      </c>
      <c r="AX16" t="s">
        <v>28</v>
      </c>
      <c r="AY16" s="5">
        <f>AY7-AVERAGEA(AY7:BC7)</f>
        <v>3.2545540000000095E-2</v>
      </c>
      <c r="AZ16" s="5">
        <f>AZ7-AVERAGEA(AY7:BC7)</f>
        <v>3.6020540000000101E-2</v>
      </c>
      <c r="BA16" s="5">
        <f>BA7-AVERAGEA(AY7:BC7)</f>
        <v>1.463804000000013E-2</v>
      </c>
      <c r="BB16" s="5">
        <f>BB7-AVERAGEA(AY7:BC7)</f>
        <v>1.9557940000000107E-2</v>
      </c>
      <c r="BC16" s="5">
        <f>BC7-AVERAGEA(AY7:BC7)</f>
        <v>-0.10276205999999988</v>
      </c>
      <c r="BE16" s="7">
        <v>2</v>
      </c>
      <c r="BF16" t="s">
        <v>28</v>
      </c>
      <c r="BG16" s="5" t="e">
        <f>BG7-AVERAGEA(BG7:BK7)</f>
        <v>#DIV/0!</v>
      </c>
      <c r="BH16" s="5" t="e">
        <f>BH7-AVERAGEA(BG7:BK7)</f>
        <v>#DIV/0!</v>
      </c>
      <c r="BI16" s="5" t="e">
        <f>BI7-AVERAGEA(BG7:BK7)</f>
        <v>#DIV/0!</v>
      </c>
      <c r="BJ16" s="5" t="e">
        <f>BJ7-AVERAGEA(BG7:BK7)</f>
        <v>#DIV/0!</v>
      </c>
      <c r="BK16" s="5" t="e">
        <f>BK7-AVERAGEA(BG7:BK7)</f>
        <v>#DIV/0!</v>
      </c>
    </row>
    <row r="17" spans="1:63" x14ac:dyDescent="0.3">
      <c r="A17" s="7">
        <v>3</v>
      </c>
      <c r="B17" t="s">
        <v>28</v>
      </c>
      <c r="C17" s="5">
        <f>C8-AVERAGEA(C8:G8)</f>
        <v>0.1357235</v>
      </c>
      <c r="D17" s="5">
        <f>D8-AVERAGEA(C8:G8)</f>
        <v>6.2141000000000002E-2</v>
      </c>
      <c r="E17" s="5">
        <f>E8-AVERAGEA(C8:G8)</f>
        <v>8.4384999999999599E-3</v>
      </c>
      <c r="F17" s="5">
        <f>F8-AVERAGEA(C8:G8)</f>
        <v>-9.849150000000001E-2</v>
      </c>
      <c r="G17" s="5">
        <f>G8-AVERAGEA(C8:G8)</f>
        <v>-0.1078115</v>
      </c>
      <c r="I17" s="7">
        <v>3</v>
      </c>
      <c r="J17" t="s">
        <v>28</v>
      </c>
      <c r="K17" s="5">
        <f>K8-AVERAGEA(K8:O8)</f>
        <v>0.11458151999999994</v>
      </c>
      <c r="L17" s="5">
        <f>L8-AVERAGEA(K8:O8)</f>
        <v>8.2518919999999996E-2</v>
      </c>
      <c r="M17" s="5">
        <f>N8-AVERAGEA(K8:O8)</f>
        <v>-6.8148480000000011E-2</v>
      </c>
      <c r="N17" s="5">
        <f>N8-AVERAGEA(K8:O8)</f>
        <v>-6.8148480000000011E-2</v>
      </c>
      <c r="O17" s="5">
        <f>O8-AVERAGEA(K8:O8)</f>
        <v>-0.11098348000000002</v>
      </c>
      <c r="Q17" s="7">
        <v>3</v>
      </c>
      <c r="R17" t="s">
        <v>28</v>
      </c>
      <c r="S17" s="5">
        <f>S8-AVERAGEA(S8:W8)</f>
        <v>0.15252720000000003</v>
      </c>
      <c r="T17" s="5">
        <f>T8-AVERAGEA(S8:W8)</f>
        <v>8.1323199999999984E-2</v>
      </c>
      <c r="U17" s="5">
        <f>V8-AVERAGEA(S8:W8)</f>
        <v>-0.10808679999999998</v>
      </c>
      <c r="V17" s="5">
        <f>V8-AVERAGEA(S8:W8)</f>
        <v>-0.10808679999999998</v>
      </c>
      <c r="W17" s="5">
        <f>W8-AVERAGEA(S8:W8)</f>
        <v>-9.8531800000000003E-2</v>
      </c>
      <c r="Y17" s="7">
        <v>3</v>
      </c>
      <c r="Z17" t="s">
        <v>28</v>
      </c>
      <c r="AA17" s="5">
        <f>AA8-AVERAGEA(AA8:AE8)</f>
        <v>0.11707249999999997</v>
      </c>
      <c r="AB17" s="5">
        <f>AB8-AVERAGEA(AA8:AE8)</f>
        <v>5.3277499999999978E-2</v>
      </c>
      <c r="AC17" s="5">
        <f>AD8-AVERAGEA(AA8:AE8)</f>
        <v>-3.9965000000000028E-2</v>
      </c>
      <c r="AD17" s="5">
        <f>AD8-AVERAGEA(AA8:AE8)</f>
        <v>-3.9965000000000028E-2</v>
      </c>
      <c r="AE17" s="5">
        <f>AE8-AVERAGEA(AA8:AE8)</f>
        <v>-0.12265000000000001</v>
      </c>
      <c r="AG17" s="7">
        <v>3</v>
      </c>
      <c r="AH17" t="s">
        <v>28</v>
      </c>
      <c r="AI17" s="5">
        <f>AI8-AVERAGEA(AI8:AM8)</f>
        <v>0.15161399999999997</v>
      </c>
      <c r="AJ17" s="5">
        <f>AJ8-AVERAGEA(AI8:AM8)</f>
        <v>9.065899999999999E-2</v>
      </c>
      <c r="AK17" s="5">
        <f>AL8-AVERAGEA(AI8:AM8)</f>
        <v>-0.12248100000000001</v>
      </c>
      <c r="AL17" s="5">
        <f>AL8-AVERAGEA(AI8:AM8)</f>
        <v>-0.12248100000000001</v>
      </c>
      <c r="AM17" s="5">
        <f>AM8-AVERAGEA(AI8:AM8)</f>
        <v>-8.7261000000000033E-2</v>
      </c>
      <c r="AO17" s="7">
        <v>3</v>
      </c>
      <c r="AP17" t="s">
        <v>28</v>
      </c>
      <c r="AQ17" s="5">
        <f>AQ8-AVERAGEA(AQ8:AU8)</f>
        <v>0.15339999999999998</v>
      </c>
      <c r="AR17" s="5">
        <f>AR8-AVERAGEA(AQ8:AU8)</f>
        <v>0.11563749999999995</v>
      </c>
      <c r="AS17" s="5">
        <f>AT8-AVERAGEA(AQ8:AU8)</f>
        <v>-8.0869999999999997E-2</v>
      </c>
      <c r="AT17" s="5">
        <f>AT8-AVERAGEA(AQ8:AU8)</f>
        <v>-8.0869999999999997E-2</v>
      </c>
      <c r="AU17" s="5">
        <f>AU8-AVERAGEA(AQ8:AU8)</f>
        <v>-0.20268750000000002</v>
      </c>
      <c r="AW17" s="7">
        <v>3</v>
      </c>
      <c r="AX17" t="s">
        <v>28</v>
      </c>
      <c r="AY17" s="5">
        <f>AY8-AVERAGEA(AY8:BC8)</f>
        <v>0.13508399999999998</v>
      </c>
      <c r="AZ17" s="5">
        <f>AZ8-AVERAGEA(AY8:BC8)</f>
        <v>9.3548999999999993E-2</v>
      </c>
      <c r="BA17" s="5">
        <f>BB8-AVERAGEA(AY8:BC8)</f>
        <v>-5.6173500000000098E-2</v>
      </c>
      <c r="BB17" s="5">
        <f>BB8-AVERAGEA(AY8:BC8)</f>
        <v>-5.6173500000000098E-2</v>
      </c>
      <c r="BC17" s="5">
        <f>BC8-AVERAGEA(AY8:BC8)</f>
        <v>-0.18636100000000005</v>
      </c>
      <c r="BE17" s="7">
        <v>3</v>
      </c>
      <c r="BF17" t="s">
        <v>28</v>
      </c>
      <c r="BG17" s="5" t="e">
        <f>BG8-AVERAGEA(BG8:BK8)</f>
        <v>#DIV/0!</v>
      </c>
      <c r="BH17" s="5" t="e">
        <f>BH8-AVERAGEA(BG8:BK8)</f>
        <v>#DIV/0!</v>
      </c>
      <c r="BI17" s="5" t="e">
        <f>BJ8-AVERAGEA(BG8:BK8)</f>
        <v>#DIV/0!</v>
      </c>
      <c r="BJ17" s="5" t="e">
        <f>BJ8-AVERAGEA(BG8:BK8)</f>
        <v>#DIV/0!</v>
      </c>
      <c r="BK17" s="5" t="e">
        <f>BK8-AVERAGEA(BG8:BK8)</f>
        <v>#DIV/0!</v>
      </c>
    </row>
    <row r="18" spans="1:63" x14ac:dyDescent="0.3">
      <c r="A18" s="7">
        <v>4</v>
      </c>
      <c r="B18" t="s">
        <v>28</v>
      </c>
      <c r="C18" s="5">
        <f>C9-AVERAGEA(C9:G9)</f>
        <v>4.9766002000000031E-2</v>
      </c>
      <c r="D18" s="5">
        <f>D9-AVERAGEA(C9:G9)</f>
        <v>0.11136850200000004</v>
      </c>
      <c r="E18" s="5">
        <f>E9-AVERAGEA(C9:G9)</f>
        <v>8.3751001999999963E-2</v>
      </c>
      <c r="F18" s="5">
        <f>F9-AVERAGEA(C9:G9)</f>
        <v>-8.849900799999999E-2</v>
      </c>
      <c r="G18" s="5">
        <f>G9-AVERAGEA(C9:G9)</f>
        <v>-0.15638649800000004</v>
      </c>
      <c r="I18" s="7">
        <v>4</v>
      </c>
      <c r="J18" t="s">
        <v>28</v>
      </c>
      <c r="K18" s="5">
        <f>K9-AVERAGEA(K9:O9)</f>
        <v>-6.4954779999999435E-3</v>
      </c>
      <c r="L18" s="5">
        <f>L9-AVERAGEA(K9:O9)</f>
        <v>6.9396922000000028E-2</v>
      </c>
      <c r="M18" s="5">
        <f>M9-AVERAGEA(K9:O9)</f>
        <v>7.2192012000000028E-2</v>
      </c>
      <c r="N18" s="5">
        <f>N9-AVERAGEA(K9:O9)</f>
        <v>4.7570220000000552E-3</v>
      </c>
      <c r="O18" s="5">
        <f>O9-AVERAGEA(K9:O9)</f>
        <v>-0.13985047799999994</v>
      </c>
      <c r="Q18" s="7">
        <v>4</v>
      </c>
      <c r="R18" t="s">
        <v>28</v>
      </c>
      <c r="S18" s="5">
        <f>S9-AVERAGEA(S9:W9)</f>
        <v>4.5431499999999958E-2</v>
      </c>
      <c r="T18" s="5">
        <f>T9-AVERAGEA(S9:W9)</f>
        <v>5.7143999999999973E-2</v>
      </c>
      <c r="U18" s="5">
        <f>U9-AVERAGEA(S9:W9)</f>
        <v>4.1066500000000006E-2</v>
      </c>
      <c r="V18" s="5">
        <f>V9-AVERAGEA(S9:W9)</f>
        <v>1.1463999999999919E-2</v>
      </c>
      <c r="W18" s="5">
        <f>W9-AVERAGEA(S9:W9)</f>
        <v>-0.15510600000000008</v>
      </c>
      <c r="Y18" s="7">
        <v>4</v>
      </c>
      <c r="Z18" t="s">
        <v>28</v>
      </c>
      <c r="AA18" s="5">
        <f>AA9-AVERAGEA(AA9:AE9)</f>
        <v>1.2080199999999874E-2</v>
      </c>
      <c r="AB18" s="5">
        <f>AB9-AVERAGEA(AA9:AE9)</f>
        <v>6.1867699999999859E-2</v>
      </c>
      <c r="AC18" s="5">
        <f>AC9-AVERAGEA(AA9:AE9)</f>
        <v>3.3255199999999929E-2</v>
      </c>
      <c r="AD18" s="5">
        <f>AD9-AVERAGEA(AA9:AE9)</f>
        <v>-5.2833000000001018E-3</v>
      </c>
      <c r="AE18" s="5">
        <f>AE9-AVERAGEA(AA9:AE9)</f>
        <v>-0.10191980000000012</v>
      </c>
      <c r="AG18" s="7">
        <v>4</v>
      </c>
      <c r="AH18" t="s">
        <v>28</v>
      </c>
      <c r="AI18" s="5">
        <f>AI9-AVERAGEA(AI9:AM9)</f>
        <v>0.11867149999999993</v>
      </c>
      <c r="AJ18" s="5">
        <f>AJ9-AVERAGEA(AI9:AM9)</f>
        <v>0.16713899999999993</v>
      </c>
      <c r="AK18" s="5">
        <f>AK9-AVERAGEA(AI9:AM9)</f>
        <v>4.0533999999999959E-2</v>
      </c>
      <c r="AL18" s="5">
        <f>AL9-AVERAGEA(AI9:AM9)</f>
        <v>-0.12253350000000007</v>
      </c>
      <c r="AM18" s="5">
        <f>AM9-AVERAGEA(AI9:AM9)</f>
        <v>-0.20381100000000008</v>
      </c>
      <c r="AO18" s="7">
        <v>4</v>
      </c>
      <c r="AP18" t="s">
        <v>28</v>
      </c>
      <c r="AQ18" s="5">
        <f>AQ9-AVERAGEA(AQ9:AU9)</f>
        <v>2.0206999999999975E-2</v>
      </c>
      <c r="AR18" s="5">
        <f>AR9-AVERAGEA(AQ9:AU9)</f>
        <v>4.4559499999999974E-2</v>
      </c>
      <c r="AS18" s="5">
        <f>AS9-AVERAGEA(AQ9:AU9)</f>
        <v>4.147449999999997E-2</v>
      </c>
      <c r="AT18" s="5">
        <f>AT9-AVERAGEA(AQ9:AU9)</f>
        <v>1.3194499999999998E-2</v>
      </c>
      <c r="AU18" s="5">
        <f>AU9-AVERAGEA(AQ9:AU9)</f>
        <v>-0.11943550000000003</v>
      </c>
      <c r="AW18" s="7">
        <v>4</v>
      </c>
      <c r="AX18" t="s">
        <v>28</v>
      </c>
      <c r="AY18" s="5">
        <f>AY9-AVERAGEA(AY9:BC9)</f>
        <v>8.0535000000000467E-3</v>
      </c>
      <c r="AZ18" s="5">
        <f>AZ9-AVERAGEA(AY9:BC9)</f>
        <v>2.68235E-2</v>
      </c>
      <c r="BA18" s="5">
        <f>BA9-AVERAGEA(AY9:BC9)</f>
        <v>3.2413499999999984E-2</v>
      </c>
      <c r="BB18" s="5">
        <f>BB9-AVERAGEA(AY9:BC9)</f>
        <v>1.4018500000000045E-2</v>
      </c>
      <c r="BC18" s="5">
        <f>BC9-AVERAGEA(AY9:BC9)</f>
        <v>-8.1308999999999965E-2</v>
      </c>
      <c r="BE18" s="7">
        <v>4</v>
      </c>
      <c r="BF18" t="s">
        <v>28</v>
      </c>
      <c r="BG18" s="5" t="e">
        <f>BG9-AVERAGEA(BG9:BK9)</f>
        <v>#DIV/0!</v>
      </c>
      <c r="BH18" s="5" t="e">
        <f>BH9-AVERAGEA(BG9:BK9)</f>
        <v>#DIV/0!</v>
      </c>
      <c r="BI18" s="5" t="e">
        <f>BI9-AVERAGEA(BG9:BK9)</f>
        <v>#DIV/0!</v>
      </c>
      <c r="BJ18" s="5" t="e">
        <f>BJ9-AVERAGEA(BG9:BK9)</f>
        <v>#DIV/0!</v>
      </c>
      <c r="BK18" s="5" t="e">
        <f>BK9-AVERAGEA(BG9:BK9)</f>
        <v>#DIV/0!</v>
      </c>
    </row>
    <row r="19" spans="1:63" x14ac:dyDescent="0.3">
      <c r="A19" s="7">
        <v>5</v>
      </c>
      <c r="B19" t="s">
        <v>28</v>
      </c>
      <c r="C19" s="5">
        <f>C10-AVERAGEA(C10:G10)</f>
        <v>6.4560500000000021E-2</v>
      </c>
      <c r="D19" s="5">
        <f>D10-AVERAGEA(C10:G10)</f>
        <v>6.0030499999999987E-2</v>
      </c>
      <c r="E19" s="5">
        <f>E10-AVERAGEA(C10:G10)</f>
        <v>3.6117999999999983E-2</v>
      </c>
      <c r="F19" s="5">
        <f>F10-AVERAGEA(C10:G10)</f>
        <v>3.4830000000000139E-3</v>
      </c>
      <c r="G19" s="5">
        <f>G10-AVERAGEA(C10:G10)</f>
        <v>-0.164192</v>
      </c>
      <c r="I19" s="7">
        <v>5</v>
      </c>
      <c r="J19" t="s">
        <v>28</v>
      </c>
      <c r="K19" s="5">
        <f>K10-AVERAGEA(K10:O10)</f>
        <v>4.3193000000000148E-2</v>
      </c>
      <c r="L19" s="5">
        <f>L10-AVERAGEA(K10:O10)</f>
        <v>4.9150500000000097E-2</v>
      </c>
      <c r="M19" s="5">
        <f>M10-AVERAGEA(K10:O10)</f>
        <v>3.1900500000000109E-2</v>
      </c>
      <c r="N19" s="5">
        <f>N10-AVERAGEA(K10:O10)</f>
        <v>5.5300000000013672E-4</v>
      </c>
      <c r="O19" s="5">
        <f>O10-AVERAGEA(K10:O10)</f>
        <v>-0.12479699999999994</v>
      </c>
      <c r="Q19" s="7">
        <v>5</v>
      </c>
      <c r="R19" t="s">
        <v>28</v>
      </c>
      <c r="S19" s="5">
        <f>S10-AVERAGEA(S10:W10)</f>
        <v>7.8285519999999886E-2</v>
      </c>
      <c r="T19" s="5">
        <f>T10-AVERAGEA(S10:W10)</f>
        <v>5.9675419999999924E-2</v>
      </c>
      <c r="U19" s="5">
        <f>U10-AVERAGEA(S10:W10)</f>
        <v>5.1638019999999951E-2</v>
      </c>
      <c r="V19" s="5">
        <f>V10-AVERAGEA(S10:W10)</f>
        <v>-2.2054480000000098E-2</v>
      </c>
      <c r="W19" s="5">
        <f>W10-AVERAGEA(S10:W10)</f>
        <v>-0.16754448000000011</v>
      </c>
      <c r="Y19" s="7">
        <v>5</v>
      </c>
      <c r="Z19" t="s">
        <v>28</v>
      </c>
      <c r="AA19" s="5">
        <f>AA10-AVERAGEA(AA10:AE10)</f>
        <v>4.9964000000000008E-2</v>
      </c>
      <c r="AB19" s="5">
        <f>AB10-AVERAGEA(AA10:AE10)</f>
        <v>3.2786500000000052E-2</v>
      </c>
      <c r="AC19" s="5">
        <f>AC10-AVERAGEA(AA10:AE10)</f>
        <v>3.9444000000000035E-2</v>
      </c>
      <c r="AD19" s="5">
        <f>AD10-AVERAGEA(AA10:AE10)</f>
        <v>8.6939999999999795E-3</v>
      </c>
      <c r="AE19" s="5">
        <f>AE10-AVERAGEA(AA10:AE10)</f>
        <v>-0.13088849999999996</v>
      </c>
      <c r="AG19" s="7">
        <v>5</v>
      </c>
      <c r="AH19" t="s">
        <v>28</v>
      </c>
      <c r="AI19" s="5">
        <f>AI10-AVERAGEA(AI10:AM10)</f>
        <v>0.13216149999999993</v>
      </c>
      <c r="AJ19" s="5">
        <f>AJ10-AVERAGEA(AI10:AM10)</f>
        <v>0.11305399999999999</v>
      </c>
      <c r="AK19" s="5">
        <f>AK10-AVERAGEA(AI10:AM10)</f>
        <v>2.7428999999999926E-2</v>
      </c>
      <c r="AL19" s="5">
        <f>AL10-AVERAGEA(AI10:AM10)</f>
        <v>-6.4111000000000029E-2</v>
      </c>
      <c r="AM19" s="5">
        <f>AM10-AVERAGEA(AI10:AM10)</f>
        <v>-0.20853350000000004</v>
      </c>
      <c r="AO19" s="7">
        <v>5</v>
      </c>
      <c r="AP19" t="s">
        <v>28</v>
      </c>
      <c r="AQ19" s="5">
        <f>AQ10-AVERAGEA(AQ10:AU10)</f>
        <v>2.9332499999999873E-2</v>
      </c>
      <c r="AR19" s="5">
        <f>AR10-AVERAGEA(AQ10:AU10)</f>
        <v>0.11885999999999997</v>
      </c>
      <c r="AS19" s="5">
        <f>AS10-AVERAGEA(AQ10:AU10)</f>
        <v>1.4219999999999899E-2</v>
      </c>
      <c r="AT19" s="5">
        <f>AT10-AVERAGEA(AQ10:AU10)</f>
        <v>-6.7600000000000993E-3</v>
      </c>
      <c r="AU19" s="5">
        <f>AU10-AVERAGEA(AQ10:AU10)</f>
        <v>-0.15565250000000008</v>
      </c>
      <c r="AW19" s="7">
        <v>5</v>
      </c>
      <c r="AX19" t="s">
        <v>28</v>
      </c>
      <c r="AY19" s="5">
        <f>AY10-AVERAGEA(AY10:BC10)</f>
        <v>5.5837999999999943E-2</v>
      </c>
      <c r="AZ19" s="5">
        <f>AZ10-AVERAGEA(AY10:BC10)</f>
        <v>8.13855E-2</v>
      </c>
      <c r="BA19" s="5">
        <f>BA10-AVERAGEA(AY10:BC10)</f>
        <v>7.6015499999999903E-2</v>
      </c>
      <c r="BB19" s="5">
        <f>BB10-AVERAGEA(AY10:BC10)</f>
        <v>-4.4399500000000036E-2</v>
      </c>
      <c r="BC19" s="5">
        <f>BC10-AVERAGEA(AY10:BC10)</f>
        <v>-0.16883950000000003</v>
      </c>
      <c r="BE19" s="7">
        <v>5</v>
      </c>
      <c r="BF19" t="s">
        <v>28</v>
      </c>
      <c r="BG19" s="5" t="e">
        <f>BG10-AVERAGEA(BG10:BK10)</f>
        <v>#DIV/0!</v>
      </c>
      <c r="BH19" s="5" t="e">
        <f>BH10-AVERAGEA(BG10:BK10)</f>
        <v>#DIV/0!</v>
      </c>
      <c r="BI19" s="5" t="e">
        <f>BI10-AVERAGEA(BG10:BK10)</f>
        <v>#DIV/0!</v>
      </c>
      <c r="BJ19" s="5" t="e">
        <f>BJ10-AVERAGEA(BG10:BK10)</f>
        <v>#DIV/0!</v>
      </c>
      <c r="BK19" s="5" t="e">
        <f>BK10-AVERAGEA(BG10:BK10)</f>
        <v>#DIV/0!</v>
      </c>
    </row>
    <row r="21" spans="1:63" x14ac:dyDescent="0.3">
      <c r="C21" t="s">
        <v>30</v>
      </c>
      <c r="D21" t="s">
        <v>26</v>
      </c>
      <c r="E21" s="5"/>
      <c r="F21" s="5"/>
      <c r="G21" s="5"/>
      <c r="K21" t="s">
        <v>30</v>
      </c>
      <c r="L21" t="s">
        <v>26</v>
      </c>
      <c r="M21" s="5"/>
      <c r="N21" s="5"/>
      <c r="O21" s="5"/>
      <c r="S21" t="s">
        <v>30</v>
      </c>
      <c r="T21" t="s">
        <v>26</v>
      </c>
      <c r="U21" s="5"/>
      <c r="V21" s="5"/>
      <c r="W21" s="5"/>
      <c r="AA21" t="s">
        <v>30</v>
      </c>
      <c r="AB21" t="s">
        <v>26</v>
      </c>
      <c r="AC21" s="5"/>
      <c r="AD21" s="5"/>
      <c r="AE21" s="5"/>
      <c r="AI21" t="s">
        <v>30</v>
      </c>
      <c r="AJ21" t="s">
        <v>26</v>
      </c>
      <c r="AK21" s="5"/>
      <c r="AL21" s="5"/>
      <c r="AM21" s="5"/>
      <c r="AQ21" t="s">
        <v>30</v>
      </c>
      <c r="AR21" t="s">
        <v>26</v>
      </c>
      <c r="AS21" s="5"/>
      <c r="AT21" s="5"/>
      <c r="AU21" s="5"/>
      <c r="AY21" t="s">
        <v>30</v>
      </c>
      <c r="AZ21" t="s">
        <v>26</v>
      </c>
      <c r="BA21" s="5"/>
      <c r="BB21" s="5"/>
      <c r="BC21" s="5"/>
      <c r="BG21" t="s">
        <v>30</v>
      </c>
      <c r="BH21" t="s">
        <v>26</v>
      </c>
      <c r="BI21" s="5"/>
      <c r="BJ21" s="5"/>
      <c r="BK21" s="5"/>
    </row>
    <row r="22" spans="1:63" x14ac:dyDescent="0.3">
      <c r="B22" s="7">
        <v>1</v>
      </c>
      <c r="C22" s="5" cm="1">
        <f t="array" ref="C22">SUM(C13:G13*C15:G15)/SUM(C14:G14)</f>
        <v>-1.3554788248844706E-4</v>
      </c>
      <c r="D22" s="6">
        <f>AVERAGEA(C6:G6)-(C22*AVERAGEA($C$5:$G$5))</f>
        <v>0.93662501270684517</v>
      </c>
      <c r="E22" s="5"/>
      <c r="F22" s="5"/>
      <c r="G22" s="5"/>
      <c r="J22" s="7">
        <v>1</v>
      </c>
      <c r="K22" s="5" cm="1">
        <f t="array" ref="K22">SUM(K13:O13*K15:O15)/SUM(K14:O14)</f>
        <v>-1.220301449422397E-4</v>
      </c>
      <c r="L22" s="6">
        <f>AVERAGEA(K6:O6)-(K22*AVERAGEA($C$5:$G$5))</f>
        <v>0.93846462704523481</v>
      </c>
      <c r="M22" s="5"/>
      <c r="N22" s="5"/>
      <c r="O22" s="5"/>
      <c r="R22" s="7">
        <v>1</v>
      </c>
      <c r="S22" s="5" cm="1">
        <f t="array" ref="S22">SUM(S13:W13*S15:W15)/SUM(S14:W14)</f>
        <v>-1.3478577308592755E-4</v>
      </c>
      <c r="T22" s="6">
        <f>AVERAGEA(S6:W6)-(S22*AVERAGEA($C$5:$G$5))</f>
        <v>0.94419559436805744</v>
      </c>
      <c r="U22" s="5"/>
      <c r="V22" s="5"/>
      <c r="W22" s="5"/>
      <c r="Z22" s="7">
        <v>1</v>
      </c>
      <c r="AA22" s="5" cm="1">
        <f t="array" ref="AA22">SUM(AA13:AE13*AA15:AE15)/SUM(AA14:AE14)</f>
        <v>-7.6064847726006385E-5</v>
      </c>
      <c r="AB22" s="6">
        <f>AVERAGEA(AA6:AE6)-(AA22*AVERAGEA($C$5:$G$5))</f>
        <v>0.87295136362553416</v>
      </c>
      <c r="AC22" s="5"/>
      <c r="AD22" s="5"/>
      <c r="AE22" s="5"/>
      <c r="AH22" s="7">
        <v>1</v>
      </c>
      <c r="AI22" s="5" cm="1">
        <f t="array" ref="AI22">SUM(AI13:AM13*AI15:AM15)/SUM(AI14:AM14)</f>
        <v>-1.6453870684279566E-4</v>
      </c>
      <c r="AJ22" s="6">
        <f>AVERAGEA(AJ6:AM6)-(AI22*AVERAGEA($C$5:$G$5))</f>
        <v>0.84769377826691716</v>
      </c>
      <c r="AK22" s="5"/>
      <c r="AL22" s="5"/>
      <c r="AM22" s="5"/>
      <c r="AP22" s="7">
        <v>1</v>
      </c>
      <c r="AQ22" s="5" cm="1">
        <f t="array" ref="AQ22">SUM(AQ13:AU13*AQ15:AU15)/SUM(AQ14:AU14)</f>
        <v>-3.8312600092924186E-5</v>
      </c>
      <c r="AR22" s="6">
        <f>AVERAGEA(AR6:AU6)-(AQ22*AVERAGEA($C$5:$G$5))</f>
        <v>0.73523123427428583</v>
      </c>
      <c r="AS22" s="5"/>
      <c r="AT22" s="5"/>
      <c r="AU22" s="5"/>
      <c r="AX22" s="7">
        <v>1</v>
      </c>
      <c r="AY22" s="5" cm="1">
        <f t="array" ref="AY22">SUM(AY13:BC13*AY15:BC15)/SUM(AY14:BC14)</f>
        <v>-4.0066688648343068E-5</v>
      </c>
      <c r="AZ22" s="6">
        <f>AVERAGEA(AZ6:BC6)-(AY22*AVERAGEA($C$5:$G$5))</f>
        <v>0.73491955762595562</v>
      </c>
      <c r="BA22" s="5"/>
      <c r="BB22" s="5"/>
      <c r="BC22" s="5"/>
      <c r="BF22" s="7">
        <v>1</v>
      </c>
      <c r="BG22" s="5" t="e" cm="1">
        <f t="array" ref="BG22">SUM(BG13:BK13*BG15:BK15)/SUM(BG14:BK14)</f>
        <v>#DIV/0!</v>
      </c>
      <c r="BH22" s="6" t="e">
        <f>AVERAGEA(BH6:BK6)-(BG22*AVERAGEA($C$5:$G$5))</f>
        <v>#DIV/0!</v>
      </c>
      <c r="BI22" s="5"/>
      <c r="BJ22" s="5"/>
      <c r="BK22" s="5"/>
    </row>
    <row r="23" spans="1:63" x14ac:dyDescent="0.3">
      <c r="B23" s="7">
        <v>2</v>
      </c>
      <c r="C23" s="5" cm="1">
        <f t="array" ref="C23">SUM(C13:G13*C16:G16)/SUM(C14:G14)</f>
        <v>-5.0276774620690533E-5</v>
      </c>
      <c r="D23" s="6">
        <f t="shared" ref="D23:D26" si="8">AVERAGEA(C7:G7)-(C23*AVERAGEA($C$5:$G$5))</f>
        <v>0.9529946803769398</v>
      </c>
      <c r="E23" s="5"/>
      <c r="F23" s="5"/>
      <c r="G23" s="5"/>
      <c r="J23" s="7">
        <v>2</v>
      </c>
      <c r="K23" s="5" cm="1">
        <f t="array" ref="K23">SUM(K13:O13*K16:O16)/SUM(K14:O14)</f>
        <v>-3.7139615073457279E-5</v>
      </c>
      <c r="L23" s="6">
        <f t="shared" ref="L23:L24" si="9">AVERAGEA(K7:O7)-(K23*AVERAGEA($C$5:$G$5))</f>
        <v>0.9410880071955845</v>
      </c>
      <c r="M23" s="5"/>
      <c r="N23" s="5"/>
      <c r="O23" s="5"/>
      <c r="R23" s="7">
        <v>2</v>
      </c>
      <c r="S23" s="5" cm="1">
        <f t="array" ref="S23">SUM(S13:W13*S16:W16)/SUM(S14:W14)</f>
        <v>-6.9309593535247464E-5</v>
      </c>
      <c r="T23" s="6">
        <f t="shared" ref="T23:T24" si="10">AVERAGEA(S7:W7)-(S23*AVERAGEA($C$5:$G$5))</f>
        <v>0.97880199816349545</v>
      </c>
      <c r="U23" s="5"/>
      <c r="V23" s="5"/>
      <c r="W23" s="5"/>
      <c r="Z23" s="7">
        <v>2</v>
      </c>
      <c r="AA23" s="5" cm="1">
        <f t="array" ref="AA23">SUM(AA13:AE13*AA16:AE16)/SUM(AA14:AE14)</f>
        <v>-3.1318677515779936E-5</v>
      </c>
      <c r="AB23" s="6">
        <f t="shared" ref="AB23:AB24" si="11">AVERAGEA(AA7:AE7)-(AA23*AVERAGEA($C$5:$G$5))</f>
        <v>0.93605059094999266</v>
      </c>
      <c r="AC23" s="5"/>
      <c r="AD23" s="5"/>
      <c r="AE23" s="5"/>
      <c r="AH23" s="7">
        <v>2</v>
      </c>
      <c r="AI23" s="5" cm="1">
        <f t="array" ref="AI23">SUM(AI13:AM13*AI16:AM16)/SUM(AI14:AM14)</f>
        <v>-1.2080617470651151E-4</v>
      </c>
      <c r="AJ23" s="6">
        <f t="shared" ref="AJ23:AJ24" si="12">AVERAGEA(AI7:AM7)-(AI23*AVERAGEA($C$5:$G$5))</f>
        <v>1.0268670500763744</v>
      </c>
      <c r="AK23" s="5"/>
      <c r="AL23" s="5"/>
      <c r="AM23" s="5"/>
      <c r="AP23" s="7">
        <v>2</v>
      </c>
      <c r="AQ23" s="5" cm="1">
        <f t="array" ref="AQ23">SUM(AQ13:AU13*AQ16:AU16)/SUM(AQ14:AU14)</f>
        <v>-4.5090701161377762E-5</v>
      </c>
      <c r="AR23" s="6">
        <f t="shared" ref="AR23:AR24" si="13">AVERAGEA(AQ7:AU7)-(AQ23*AVERAGEA($C$5:$G$5))</f>
        <v>0.90545513798820865</v>
      </c>
      <c r="AS23" s="5"/>
      <c r="AT23" s="5"/>
      <c r="AU23" s="5"/>
      <c r="AX23" s="7">
        <v>2</v>
      </c>
      <c r="AY23" s="5" cm="1">
        <f t="array" ref="AY23">SUM(AY13:BC13*AY16:BC16)/SUM(AY14:BC14)</f>
        <v>-4.4128215018494588E-5</v>
      </c>
      <c r="AZ23" s="6">
        <f t="shared" ref="AZ23:AZ24" si="14">AVERAGEA(AY7:BC7)-(AY23*AVERAGEA($C$5:$G$5))</f>
        <v>0.9150202319606684</v>
      </c>
      <c r="BA23" s="5"/>
      <c r="BB23" s="5"/>
      <c r="BC23" s="5"/>
      <c r="BF23" s="7">
        <v>2</v>
      </c>
      <c r="BG23" s="5" t="e" cm="1">
        <f t="array" ref="BG23">SUM(BG13:BK13*BG16:BK16)/SUM(BG14:BK14)</f>
        <v>#DIV/0!</v>
      </c>
      <c r="BH23" s="6" t="e">
        <f t="shared" ref="BH23:BH24" si="15">AVERAGEA(BG7:BK7)-(BG23*AVERAGEA($C$5:$G$5))</f>
        <v>#DIV/0!</v>
      </c>
      <c r="BI23" s="5"/>
      <c r="BJ23" s="5"/>
      <c r="BK23" s="5"/>
    </row>
    <row r="24" spans="1:63" x14ac:dyDescent="0.3">
      <c r="B24" s="7">
        <v>3</v>
      </c>
      <c r="C24" s="5" cm="1">
        <f t="array" ref="C24">SUM(C13:G13*C17:G17)/SUM(C14:G14)</f>
        <v>-8.2692222918797883E-5</v>
      </c>
      <c r="D24" s="6">
        <f t="shared" si="8"/>
        <v>0.54078189967862267</v>
      </c>
      <c r="J24" s="7">
        <v>3</v>
      </c>
      <c r="K24" s="5" cm="1">
        <f t="array" ref="K24">SUM(K13:O13*K17:O17)/SUM(K14:O14)</f>
        <v>-7.6979881766188504E-5</v>
      </c>
      <c r="L24" s="6">
        <f t="shared" si="9"/>
        <v>0.55298801679674692</v>
      </c>
      <c r="R24" s="7">
        <v>3</v>
      </c>
      <c r="S24" s="5" cm="1">
        <f t="array" ref="S24">SUM(S13:W13*S17:W17)/SUM(S14:W14)</f>
        <v>-8.3547973789671097E-5</v>
      </c>
      <c r="T24" s="6">
        <f t="shared" si="10"/>
        <v>0.5229239035994443</v>
      </c>
      <c r="Z24" s="7">
        <v>3</v>
      </c>
      <c r="AA24" s="5" cm="1">
        <f t="array" ref="AA24">SUM(AA13:AE13*AA17:AE17)/SUM(AA14:AE14)</f>
        <v>-7.5409498362181949E-5</v>
      </c>
      <c r="AB24" s="6">
        <f t="shared" si="11"/>
        <v>0.51481367917565002</v>
      </c>
      <c r="AH24" s="7">
        <v>3</v>
      </c>
      <c r="AI24" s="5" cm="1">
        <f t="array" ref="AI24">SUM(AI13:AM13*AI17:AM17)/SUM(AI14:AM14)</f>
        <v>-8.1914152541238012E-5</v>
      </c>
      <c r="AJ24" s="6">
        <f t="shared" si="12"/>
        <v>0.54403711013322043</v>
      </c>
      <c r="AP24" s="7">
        <v>3</v>
      </c>
      <c r="AQ24" s="5" cm="1">
        <f t="array" ref="AQ24">SUM(AQ13:AU13*AQ17:AU17)/SUM(AQ14:AU14)</f>
        <v>-1.2047769426309541E-4</v>
      </c>
      <c r="AR24" s="6">
        <f t="shared" si="13"/>
        <v>0.83585226316527994</v>
      </c>
      <c r="AX24" s="7">
        <v>3</v>
      </c>
      <c r="AY24" s="5" cm="1">
        <f t="array" ref="AY24">SUM(AY13:BC13*AY17:BC17)/SUM(AY14:BC14)</f>
        <v>-1.0656047401528594E-4</v>
      </c>
      <c r="AZ24" s="6">
        <f t="shared" si="14"/>
        <v>0.83222763907115993</v>
      </c>
      <c r="BF24" s="7">
        <v>3</v>
      </c>
      <c r="BG24" s="5" t="e" cm="1">
        <f t="array" ref="BG24">SUM(BG13:BK13*BG17:BK17)/SUM(BG14:BK14)</f>
        <v>#DIV/0!</v>
      </c>
      <c r="BH24" s="6" t="e">
        <f t="shared" si="15"/>
        <v>#DIV/0!</v>
      </c>
    </row>
    <row r="25" spans="1:63" x14ac:dyDescent="0.3">
      <c r="B25" s="7">
        <v>4</v>
      </c>
      <c r="C25" s="5" cm="1">
        <f t="array" ref="C25">SUM(C13:G13*C18:G18)/SUM(C14:G14)</f>
        <v>-8.7558172360554056E-5</v>
      </c>
      <c r="D25" s="6">
        <f>AVERAGEA(C9:G9)-(C25*AVERAGEA($C$5:$G$5))</f>
        <v>0.89430312477144647</v>
      </c>
      <c r="E25" s="5"/>
      <c r="F25" s="5"/>
      <c r="G25" s="5"/>
      <c r="J25" s="7">
        <v>4</v>
      </c>
      <c r="K25" s="5" cm="1">
        <f t="array" ref="K25">SUM(K13:O13*K18:O18)/SUM(K14:O14)</f>
        <v>-5.5122481594925037E-5</v>
      </c>
      <c r="L25" s="6">
        <f>AVERAGEA(K9:O9)-(K25*AVERAGEA($C$5:$G$5))</f>
        <v>0.86946056251866921</v>
      </c>
      <c r="M25" s="5"/>
      <c r="N25" s="5"/>
      <c r="O25" s="5"/>
      <c r="R25" s="7">
        <v>4</v>
      </c>
      <c r="S25" s="5" cm="1">
        <f t="array" ref="S25">SUM(S13:W13*S18:W18)/SUM(S14:W14)</f>
        <v>-6.8315567561013553E-5</v>
      </c>
      <c r="T25" s="6">
        <f>AVERAGEA(S9:W9)-(S25*AVERAGEA($C$5:$G$5))</f>
        <v>0.8836676886565672</v>
      </c>
      <c r="U25" s="5"/>
      <c r="V25" s="5"/>
      <c r="W25" s="5"/>
      <c r="Z25" s="7">
        <v>4</v>
      </c>
      <c r="AA25" s="5" cm="1">
        <f t="array" ref="AA25">SUM(AA13:AE13*AA18:AE18)/SUM(AA14:AE14)</f>
        <v>-4.5767085519371137E-5</v>
      </c>
      <c r="AB25" s="6">
        <f>AVERAGEA(AA9:AE9)-(AA25*AVERAGEA($C$5:$G$5))</f>
        <v>0.87533212240390135</v>
      </c>
      <c r="AC25" s="5"/>
      <c r="AD25" s="5"/>
      <c r="AE25" s="5"/>
      <c r="AH25" s="7">
        <v>4</v>
      </c>
      <c r="AI25" s="5" cm="1">
        <f t="array" ref="AI25">SUM(AI13:AM13*AI18:AM18)/SUM(AI14:AM14)</f>
        <v>-1.2794750099561638E-4</v>
      </c>
      <c r="AJ25" s="6">
        <f>AVERAGEA(AI9:AM9)-(AI25*AVERAGEA($C$5:$G$5))</f>
        <v>0.88957113508163488</v>
      </c>
      <c r="AK25" s="5"/>
      <c r="AL25" s="5"/>
      <c r="AM25" s="5"/>
      <c r="AP25" s="7">
        <v>4</v>
      </c>
      <c r="AQ25" s="5" cm="1">
        <f t="array" ref="AQ25">SUM(AQ13:AU13*AQ18:AU18)/SUM(AQ14:AU14)</f>
        <v>-4.9295095963445152E-5</v>
      </c>
      <c r="AR25" s="6">
        <f>AVERAGEA(AQ9:AU9)-(AQ25*AVERAGEA($C$5:$G$5))</f>
        <v>0.94857418664037119</v>
      </c>
      <c r="AS25" s="5"/>
      <c r="AT25" s="5"/>
      <c r="AU25" s="5"/>
      <c r="AX25" s="7">
        <v>4</v>
      </c>
      <c r="AY25" s="5" cm="1">
        <f t="array" ref="AY25">SUM(AY13:BC13*AY18:BC18)/SUM(AY14:BC14)</f>
        <v>-3.1457531248380668E-5</v>
      </c>
      <c r="AZ25" s="6">
        <f>AVERAGEA(AY9:BC9)-(AY25*AVERAGEA($C$5:$G$5))</f>
        <v>0.91789290633411424</v>
      </c>
      <c r="BA25" s="5"/>
      <c r="BB25" s="5"/>
      <c r="BC25" s="5"/>
      <c r="BF25" s="7">
        <v>4</v>
      </c>
      <c r="BG25" s="5" t="e" cm="1">
        <f t="array" ref="BG25">SUM(BG13:BK13*BG18:BK18)/SUM(BG14:BK14)</f>
        <v>#DIV/0!</v>
      </c>
      <c r="BH25" s="6" t="e">
        <f>AVERAGEA(BG9:BK9)-(BG25*AVERAGEA($C$5:$G$5))</f>
        <v>#DIV/0!</v>
      </c>
      <c r="BI25" s="5"/>
      <c r="BJ25" s="5"/>
      <c r="BK25" s="5"/>
    </row>
    <row r="26" spans="1:63" x14ac:dyDescent="0.3">
      <c r="A26" s="6"/>
      <c r="B26" s="7">
        <v>5</v>
      </c>
      <c r="C26" s="5" cm="1">
        <f t="array" ref="C26">SUM(C13:G13*C19:G19)/SUM(C14:G14)</f>
        <v>-7.6465326968278266E-5</v>
      </c>
      <c r="D26" s="6">
        <f t="shared" si="8"/>
        <v>0.97934570562527623</v>
      </c>
      <c r="E26" s="5"/>
      <c r="F26" s="5"/>
      <c r="G26" s="5"/>
      <c r="I26" s="6"/>
      <c r="J26" s="7">
        <v>5</v>
      </c>
      <c r="K26" s="5" cm="1">
        <f t="array" ref="K26">SUM(K13:O13*K19:O19)/SUM(K14:O14)</f>
        <v>-5.7633011218442328E-5</v>
      </c>
      <c r="L26" s="6">
        <f t="shared" ref="L26" si="16">AVERAGEA(K10:O10)-(K26*AVERAGEA($C$5:$G$5))</f>
        <v>0.9504985998555191</v>
      </c>
      <c r="M26" s="5"/>
      <c r="N26" s="5"/>
      <c r="O26" s="5"/>
      <c r="Q26" s="6"/>
      <c r="R26" s="7">
        <v>5</v>
      </c>
      <c r="S26" s="5" cm="1">
        <f t="array" ref="S26">SUM(S13:W13*S19:W19)/SUM(S14:W14)</f>
        <v>-8.3230927600057991E-5</v>
      </c>
      <c r="T26" s="6">
        <f t="shared" ref="T26" si="17">AVERAGEA(S10:W10)-(S26*AVERAGEA($C$5:$G$5))</f>
        <v>0.9753687034262013</v>
      </c>
      <c r="U26" s="5"/>
      <c r="V26" s="5"/>
      <c r="W26" s="5"/>
      <c r="Y26" s="6"/>
      <c r="Z26" s="7">
        <v>5</v>
      </c>
      <c r="AA26" s="5" cm="1">
        <f t="array" ref="AA26">SUM(AA13:AE13*AA19:AE19)/SUM(AA14:AE14)</f>
        <v>-5.8220768033611076E-5</v>
      </c>
      <c r="AB26" s="6">
        <f t="shared" ref="AB26" si="18">AVERAGEA(AA10:AE10)-(AA26*AVERAGEA($C$5:$G$5))</f>
        <v>0.95252398180467401</v>
      </c>
      <c r="AC26" s="5"/>
      <c r="AD26" s="5"/>
      <c r="AE26" s="5"/>
      <c r="AG26" s="6"/>
      <c r="AH26" s="7">
        <v>5</v>
      </c>
      <c r="AI26" s="5" cm="1">
        <f t="array" ref="AI26">SUM(AI13:AM13*AI19:AM19)/SUM(AI14:AM14)</f>
        <v>-1.1911263197739309E-4</v>
      </c>
      <c r="AJ26" s="6">
        <f t="shared" ref="AJ26" si="19">AVERAGEA(AI10:AM10)-(AI26*AVERAGEA($C$5:$G$5))</f>
        <v>0.99927919093833351</v>
      </c>
      <c r="AK26" s="5"/>
      <c r="AL26" s="5"/>
      <c r="AM26" s="5"/>
      <c r="AO26" s="6"/>
      <c r="AP26" s="7">
        <v>5</v>
      </c>
      <c r="AQ26" s="5" cm="1">
        <f t="array" ref="AQ26">SUM(AQ13:AU13*AQ19:AU19)/SUM(AQ14:AU14)</f>
        <v>-7.469270624397027E-5</v>
      </c>
      <c r="AR26" s="6">
        <f t="shared" ref="AR26" si="20">AVERAGEA(AQ10:AU10)-(AQ26*AVERAGEA($C$5:$G$5))</f>
        <v>0.84086751021489314</v>
      </c>
      <c r="AS26" s="5"/>
      <c r="AT26" s="5"/>
      <c r="AU26" s="5"/>
      <c r="AW26" s="6"/>
      <c r="AX26" s="7">
        <v>5</v>
      </c>
      <c r="AY26" s="5" cm="1">
        <f t="array" ref="AY26">SUM(AY13:BC13*AY19:BC19)/SUM(AY14:BC14)</f>
        <v>-8.4459554249156782E-5</v>
      </c>
      <c r="AZ26" s="6">
        <f t="shared" ref="AZ26" si="21">AVERAGEA(AY10:BC10)-(AY26*AVERAGEA($C$5:$G$5))</f>
        <v>0.86431003602413703</v>
      </c>
      <c r="BA26" s="5"/>
      <c r="BB26" s="5"/>
      <c r="BC26" s="5"/>
      <c r="BE26" s="6"/>
      <c r="BF26" s="7">
        <v>5</v>
      </c>
      <c r="BG26" s="5" t="e" cm="1">
        <f t="array" ref="BG26">SUM(BG13:BK13*BG19:BK19)/SUM(BG14:BK14)</f>
        <v>#DIV/0!</v>
      </c>
      <c r="BH26" s="6" t="e">
        <f t="shared" ref="BH26" si="22">AVERAGEA(BG10:BK10)-(BG26*AVERAGEA($C$5:$G$5))</f>
        <v>#DIV/0!</v>
      </c>
      <c r="BI26" s="5"/>
      <c r="BJ26" s="5"/>
      <c r="BK26" s="5"/>
    </row>
    <row r="27" spans="1:63" x14ac:dyDescent="0.3">
      <c r="C27" s="5"/>
      <c r="D27" s="5"/>
      <c r="E27" s="5"/>
      <c r="F27" s="5"/>
      <c r="G27" s="5"/>
      <c r="K27" s="5"/>
      <c r="L27" s="5"/>
      <c r="M27" s="5"/>
      <c r="N27" s="5"/>
      <c r="O27" s="5"/>
      <c r="S27" s="5"/>
      <c r="T27" s="5"/>
      <c r="U27" s="5"/>
      <c r="V27" s="5"/>
      <c r="W27" s="5"/>
      <c r="AA27" s="5"/>
      <c r="AB27" s="5"/>
      <c r="AC27" s="5"/>
      <c r="AD27" s="5"/>
      <c r="AE27" s="5"/>
      <c r="AI27" s="5"/>
      <c r="AJ27" s="5"/>
      <c r="AK27" s="5"/>
      <c r="AL27" s="5"/>
      <c r="AM27" s="5"/>
      <c r="AQ27" s="5"/>
      <c r="AR27" s="5"/>
      <c r="AS27" s="5"/>
      <c r="AT27" s="5"/>
      <c r="AU27" s="5"/>
      <c r="AY27" s="5"/>
      <c r="AZ27" s="5"/>
      <c r="BA27" s="5"/>
      <c r="BB27" s="5"/>
      <c r="BC27" s="5"/>
      <c r="BG27" s="5"/>
      <c r="BH27" s="5"/>
      <c r="BI27" s="5"/>
      <c r="BJ27" s="5"/>
      <c r="BK27" s="5"/>
    </row>
    <row r="28" spans="1:63" x14ac:dyDescent="0.3">
      <c r="B28" s="7">
        <v>1</v>
      </c>
      <c r="C28" s="5">
        <f>C22-AVERAGEA(C22:C26)</f>
        <v>-4.9039806617093501E-5</v>
      </c>
      <c r="D28" s="5">
        <f>D22-AVERAGEA(D22:D26)</f>
        <v>7.5814928075019106E-2</v>
      </c>
      <c r="G28">
        <f>IF(C36&gt;$E$56,$F$56,0)</f>
        <v>854</v>
      </c>
      <c r="J28" s="7">
        <v>1</v>
      </c>
      <c r="K28" s="5">
        <f>K22-AVERAGEA(K22:K26)</f>
        <v>-5.224911802318913E-5</v>
      </c>
      <c r="L28" s="5">
        <f>L22-AVERAGEA(L22:L26)</f>
        <v>8.7964664362883971E-2</v>
      </c>
      <c r="O28">
        <f>IF(K36&gt;$E$56,$F$56,0)</f>
        <v>854</v>
      </c>
      <c r="R28" s="7">
        <v>1</v>
      </c>
      <c r="S28" s="5">
        <f>S22-AVERAGEA(S22:S26)</f>
        <v>-4.6947805971544031E-5</v>
      </c>
      <c r="T28" s="5">
        <f>T22-AVERAGEA(T22:T26)</f>
        <v>8.3204016725304308E-2</v>
      </c>
      <c r="W28">
        <f>IF(S36&gt;$E$56,$F$56,0)</f>
        <v>854</v>
      </c>
      <c r="Z28" s="7">
        <v>1</v>
      </c>
      <c r="AA28" s="5">
        <f>AA22-AVERAGEA(AA22:AA26)</f>
        <v>-1.8708672294616283E-5</v>
      </c>
      <c r="AB28" s="5">
        <f>AB22-AVERAGEA(AB22:AB26)</f>
        <v>4.2617016033583699E-2</v>
      </c>
      <c r="AE28">
        <f>IF(AA36&gt;$E$56,$F$56,0)</f>
        <v>854</v>
      </c>
      <c r="AH28" s="7">
        <v>1</v>
      </c>
      <c r="AI28" s="5">
        <f>AI22-AVERAGEA(AI22:AI26)</f>
        <v>-4.1674873430084722E-5</v>
      </c>
      <c r="AJ28" s="5">
        <f>AJ22-AVERAGEA(AJ22:AJ26)</f>
        <v>-1.3795874632378746E-2</v>
      </c>
      <c r="AM28">
        <f>IF(AI36&gt;$E$56,$F$56,0)</f>
        <v>854</v>
      </c>
      <c r="AP28" s="7">
        <v>1</v>
      </c>
      <c r="AQ28" s="5">
        <f>AQ22-AVERAGEA(AQ22:AQ26)</f>
        <v>2.7261159452038374E-5</v>
      </c>
      <c r="AR28" s="5">
        <f>AR22-AVERAGEA(AR22:AR26)</f>
        <v>-0.11796483218232179</v>
      </c>
      <c r="AU28">
        <f>IF(AQ36&gt;$E$56,$F$56,0)</f>
        <v>854</v>
      </c>
      <c r="AX28" s="7">
        <v>1</v>
      </c>
      <c r="AY28" s="5">
        <f>AY22-AVERAGEA(AY22:AY26)</f>
        <v>2.1267803987589135E-5</v>
      </c>
      <c r="AZ28" s="5">
        <f>AZ22-AVERAGEA(AZ22:AZ26)</f>
        <v>-0.11795451657725142</v>
      </c>
      <c r="BC28">
        <f>IF(AY36&gt;$E$56,$F$56,0)</f>
        <v>854</v>
      </c>
      <c r="BF28" s="7">
        <v>1</v>
      </c>
      <c r="BG28" s="5" t="e">
        <f>BG22-AVERAGEA(BG22:BG26)</f>
        <v>#DIV/0!</v>
      </c>
      <c r="BH28" s="5" t="e">
        <f>BH22-AVERAGEA(BH22:BH26)</f>
        <v>#DIV/0!</v>
      </c>
      <c r="BK28" t="e">
        <f>IF(BG36&gt;$E$56,$F$56,0)</f>
        <v>#DIV/0!</v>
      </c>
    </row>
    <row r="29" spans="1:63" x14ac:dyDescent="0.3">
      <c r="B29" s="7">
        <v>2</v>
      </c>
      <c r="C29" s="5">
        <f>C23-AVERAGEA(C22:C26)</f>
        <v>3.6231301250663025E-5</v>
      </c>
      <c r="D29" s="5">
        <f>D23-AVERAGEA(D22:D26)</f>
        <v>9.2184595745113729E-2</v>
      </c>
      <c r="E29" s="5"/>
      <c r="G29">
        <f>IF(C36&gt;$E$57,$F$57,0)</f>
        <v>1280</v>
      </c>
      <c r="J29" s="7">
        <v>2</v>
      </c>
      <c r="K29" s="5">
        <f>K23-AVERAGEA(K22:K26)</f>
        <v>3.2641411845593288E-5</v>
      </c>
      <c r="L29" s="5">
        <f>L23-AVERAGEA(L22:L26)</f>
        <v>9.0588044513233656E-2</v>
      </c>
      <c r="M29" s="5"/>
      <c r="O29">
        <f>IF(K36&gt;$E$57,$F$57,0)</f>
        <v>1280</v>
      </c>
      <c r="R29" s="7">
        <v>2</v>
      </c>
      <c r="S29" s="5">
        <f>S23-AVERAGEA(S22:S26)</f>
        <v>1.852837357913606E-5</v>
      </c>
      <c r="T29" s="5">
        <f>T23-AVERAGEA(T22:T26)</f>
        <v>0.11781042052074231</v>
      </c>
      <c r="U29" s="5"/>
      <c r="W29">
        <f>IF(S36&gt;$E$57,$F$57,0)</f>
        <v>1280</v>
      </c>
      <c r="Z29" s="7">
        <v>2</v>
      </c>
      <c r="AA29" s="5">
        <f>AA23-AVERAGEA(AA22:AA26)</f>
        <v>2.6037497915610166E-5</v>
      </c>
      <c r="AB29" s="5">
        <f>AB23-AVERAGEA(AB22:AB26)</f>
        <v>0.10571624335804219</v>
      </c>
      <c r="AC29" s="5"/>
      <c r="AE29">
        <f>IF(AA36&gt;$E$57,$F$57,0)</f>
        <v>1280</v>
      </c>
      <c r="AH29" s="7">
        <v>2</v>
      </c>
      <c r="AI29" s="5">
        <f>AI23-AVERAGEA(AI22:AI26)</f>
        <v>2.0576587061994192E-6</v>
      </c>
      <c r="AJ29" s="5">
        <f>AJ23-AVERAGEA(AJ22:AJ26)</f>
        <v>0.16537739717707844</v>
      </c>
      <c r="AK29" s="5"/>
      <c r="AM29">
        <f>IF(AI36&gt;$E$57,$F$57,0)</f>
        <v>0</v>
      </c>
      <c r="AP29" s="7">
        <v>2</v>
      </c>
      <c r="AQ29" s="5">
        <f>AQ23-AVERAGEA(AQ22:AQ26)</f>
        <v>2.0483058383584798E-5</v>
      </c>
      <c r="AR29" s="5">
        <f>AR23-AVERAGEA(AR22:AR26)</f>
        <v>5.2259071531601031E-2</v>
      </c>
      <c r="AS29" s="5"/>
      <c r="AU29">
        <f>IF(AQ36&gt;$E$57,$F$57,0)</f>
        <v>1280</v>
      </c>
      <c r="AX29" s="7">
        <v>2</v>
      </c>
      <c r="AY29" s="5">
        <f>AY23-AVERAGEA(AY22:AY26)</f>
        <v>1.7206277617437615E-5</v>
      </c>
      <c r="AZ29" s="5">
        <f>AZ23-AVERAGEA(AZ22:AZ26)</f>
        <v>6.2146157757461351E-2</v>
      </c>
      <c r="BA29" s="5"/>
      <c r="BC29">
        <f>IF(AY36&gt;$E$57,$F$57,0)</f>
        <v>1280</v>
      </c>
      <c r="BF29" s="7">
        <v>2</v>
      </c>
      <c r="BG29" s="5" t="e">
        <f>BG23-AVERAGEA(BG22:BG26)</f>
        <v>#DIV/0!</v>
      </c>
      <c r="BH29" s="5" t="e">
        <f>BH23-AVERAGEA(BH22:BH26)</f>
        <v>#DIV/0!</v>
      </c>
      <c r="BI29" s="5"/>
      <c r="BK29" t="e">
        <f>IF(BG36&gt;$E$57,$F$57,0)</f>
        <v>#DIV/0!</v>
      </c>
    </row>
    <row r="30" spans="1:63" x14ac:dyDescent="0.3">
      <c r="B30" s="7">
        <v>3</v>
      </c>
      <c r="C30" s="5">
        <f>C24-AVERAGEA(C22:C26)</f>
        <v>3.8158529525556754E-6</v>
      </c>
      <c r="D30" s="5">
        <f>D24-AVERAGEA(D22:D26)</f>
        <v>-0.3200281849532034</v>
      </c>
      <c r="E30" s="5"/>
      <c r="G30">
        <f>IF(C36&gt;$E$58,$F$58,0)</f>
        <v>0</v>
      </c>
      <c r="J30" s="7">
        <v>3</v>
      </c>
      <c r="K30" s="5">
        <f>K24-AVERAGEA(K22:K26)</f>
        <v>-7.1988548471379359E-6</v>
      </c>
      <c r="L30" s="5">
        <f>L24-AVERAGEA(L22:L26)</f>
        <v>-0.29751194588560392</v>
      </c>
      <c r="M30" s="5"/>
      <c r="O30">
        <f>IF(K36&gt;$E$58,$F$58,0)</f>
        <v>1920</v>
      </c>
      <c r="R30" s="7">
        <v>3</v>
      </c>
      <c r="S30" s="5">
        <f>S24-AVERAGEA(S22:S26)</f>
        <v>4.2899933247124271E-6</v>
      </c>
      <c r="T30" s="5">
        <f>T24-AVERAGEA(T22:T26)</f>
        <v>-0.33806767404330884</v>
      </c>
      <c r="U30" s="5"/>
      <c r="W30">
        <f>IF(S36&gt;$E$58,$F$58,0)</f>
        <v>0</v>
      </c>
      <c r="Z30" s="7">
        <v>3</v>
      </c>
      <c r="AA30" s="5">
        <f>AA24-AVERAGEA(AA22:AA26)</f>
        <v>-1.8053322930791847E-5</v>
      </c>
      <c r="AB30" s="5">
        <f>AB24-AVERAGEA(AB22:AB26)</f>
        <v>-0.31552066841630044</v>
      </c>
      <c r="AC30" s="5"/>
      <c r="AE30">
        <f>IF(AA36&gt;$E$58,$F$58,0)</f>
        <v>1920</v>
      </c>
      <c r="AH30" s="7">
        <v>3</v>
      </c>
      <c r="AI30" s="5">
        <f>AI24-AVERAGEA(AI22:AI26)</f>
        <v>4.0949680871472921E-5</v>
      </c>
      <c r="AJ30" s="5">
        <f>AJ24-AVERAGEA(AJ22:AJ26)</f>
        <v>-0.31745254276607549</v>
      </c>
      <c r="AK30" s="5"/>
      <c r="AM30">
        <f>IF(AI36&gt;$E$58,$F$58,0)</f>
        <v>0</v>
      </c>
      <c r="AP30" s="7">
        <v>3</v>
      </c>
      <c r="AQ30" s="5">
        <f>AQ24-AVERAGEA(AQ22:AQ26)</f>
        <v>-5.490393471813285E-5</v>
      </c>
      <c r="AR30" s="5">
        <f>AR24-AVERAGEA(AR22:AR26)</f>
        <v>-1.7343803291327675E-2</v>
      </c>
      <c r="AS30" s="5"/>
      <c r="AU30">
        <f>IF(AQ36&gt;$E$58,$F$58,0)</f>
        <v>1920</v>
      </c>
      <c r="AX30" s="7">
        <v>3</v>
      </c>
      <c r="AY30" s="5">
        <f>AY24-AVERAGEA(AY22:AY26)</f>
        <v>-4.5225981379353733E-5</v>
      </c>
      <c r="AZ30" s="5">
        <f>AZ24-AVERAGEA(AZ22:AZ26)</f>
        <v>-2.0646435132047114E-2</v>
      </c>
      <c r="BA30" s="5"/>
      <c r="BC30">
        <f>IF(AY36&gt;$E$58,$F$58,0)</f>
        <v>1920</v>
      </c>
      <c r="BF30" s="7">
        <v>3</v>
      </c>
      <c r="BG30" s="5" t="e">
        <f>BG24-AVERAGEA(BG22:BG26)</f>
        <v>#DIV/0!</v>
      </c>
      <c r="BH30" s="5" t="e">
        <f>BH24-AVERAGEA(BH22:BH26)</f>
        <v>#DIV/0!</v>
      </c>
      <c r="BI30" s="5"/>
      <c r="BK30" t="e">
        <f>IF(BG36&gt;$E$58,$F$58,0)</f>
        <v>#DIV/0!</v>
      </c>
    </row>
    <row r="31" spans="1:63" x14ac:dyDescent="0.3">
      <c r="B31" s="7">
        <v>4</v>
      </c>
      <c r="C31" s="5">
        <f>C25-AVERAGEA(C22:C26)</f>
        <v>-1.0500964892004984E-6</v>
      </c>
      <c r="D31" s="5">
        <f>D25-AVERAGEA(D22:D26)</f>
        <v>3.34930401396204E-2</v>
      </c>
      <c r="E31" s="5"/>
      <c r="G31">
        <f>IF(C36&gt;$E$59,$F$59,0)</f>
        <v>0</v>
      </c>
      <c r="J31" s="7">
        <v>4</v>
      </c>
      <c r="K31" s="5">
        <f>K25-AVERAGEA(K22:K26)</f>
        <v>1.4658545324125531E-5</v>
      </c>
      <c r="L31" s="5">
        <f>L25-AVERAGEA(L22:L26)</f>
        <v>1.896059983631837E-2</v>
      </c>
      <c r="M31" s="5"/>
      <c r="O31">
        <f>IF(K36&gt;$E$59,$F$59,0)</f>
        <v>0</v>
      </c>
      <c r="R31" s="7">
        <v>4</v>
      </c>
      <c r="S31" s="5">
        <f>S25-AVERAGEA(S22:S26)</f>
        <v>1.952239955336997E-5</v>
      </c>
      <c r="T31" s="5">
        <f>T25-AVERAGEA(T22:T26)</f>
        <v>2.267611101381406E-2</v>
      </c>
      <c r="U31" s="5"/>
      <c r="W31">
        <f>IF(S36&gt;$E$59,$F$59,0)</f>
        <v>0</v>
      </c>
      <c r="Z31" s="7">
        <v>4</v>
      </c>
      <c r="AA31" s="5">
        <f>AA25-AVERAGEA(AA22:AA26)</f>
        <v>1.1589089912018965E-5</v>
      </c>
      <c r="AB31" s="5">
        <f>AB25-AVERAGEA(AB22:AB26)</f>
        <v>4.4997774811950886E-2</v>
      </c>
      <c r="AC31" s="5"/>
      <c r="AE31">
        <f>IF(AA36&gt;$E$59,$F$59,0)</f>
        <v>2560</v>
      </c>
      <c r="AH31" s="7">
        <v>4</v>
      </c>
      <c r="AI31" s="5">
        <f>AI25-AVERAGEA(AI22:AI26)</f>
        <v>-5.0836675829054516E-6</v>
      </c>
      <c r="AJ31" s="5">
        <f>AJ25-AVERAGEA(AJ22:AJ26)</f>
        <v>2.8081482182338968E-2</v>
      </c>
      <c r="AK31" s="5"/>
      <c r="AM31">
        <f>IF(AI36&gt;$E$59,$F$59,0)</f>
        <v>0</v>
      </c>
      <c r="AP31" s="7">
        <v>4</v>
      </c>
      <c r="AQ31" s="5">
        <f>AQ25-AVERAGEA(AQ22:AQ26)</f>
        <v>1.6278663581517408E-5</v>
      </c>
      <c r="AR31" s="5">
        <f>AR25-AVERAGEA(AR22:AR26)</f>
        <v>9.5378120183763571E-2</v>
      </c>
      <c r="AS31" s="5"/>
      <c r="AU31">
        <f>IF(AQ36&gt;$E$59,$F$59,0)</f>
        <v>2560</v>
      </c>
      <c r="AX31" s="7">
        <v>4</v>
      </c>
      <c r="AY31" s="5">
        <f>AY25-AVERAGEA(AY22:AY26)</f>
        <v>2.9876961387551535E-5</v>
      </c>
      <c r="AZ31" s="5">
        <f>AZ25-AVERAGEA(AZ22:AZ26)</f>
        <v>6.50188321309072E-2</v>
      </c>
      <c r="BA31" s="5"/>
      <c r="BC31">
        <f>IF(AY36&gt;$E$59,$F$59,0)</f>
        <v>2560</v>
      </c>
      <c r="BF31" s="7">
        <v>4</v>
      </c>
      <c r="BG31" s="5" t="e">
        <f>BG25-AVERAGEA(BG22:BG26)</f>
        <v>#DIV/0!</v>
      </c>
      <c r="BH31" s="5" t="e">
        <f>BH25-AVERAGEA(BH22:BH26)</f>
        <v>#DIV/0!</v>
      </c>
      <c r="BI31" s="5"/>
      <c r="BK31" t="e">
        <f>IF(BG36&gt;$E$59,$F$59,0)</f>
        <v>#DIV/0!</v>
      </c>
    </row>
    <row r="32" spans="1:63" x14ac:dyDescent="0.3">
      <c r="B32" s="7">
        <v>5</v>
      </c>
      <c r="C32" s="5">
        <f>C26-AVERAGEA(C22:C26)</f>
        <v>1.0042748903075292E-5</v>
      </c>
      <c r="D32" s="5">
        <f>D26-AVERAGEA(D22:D26)</f>
        <v>0.11853562099345016</v>
      </c>
      <c r="G32">
        <f>IF(C36&gt;$E$60,$F$60,0)</f>
        <v>0</v>
      </c>
      <c r="J32" s="7">
        <v>5</v>
      </c>
      <c r="K32" s="5">
        <f>K26-AVERAGEA(K22:K26)</f>
        <v>1.2148015700608239E-5</v>
      </c>
      <c r="L32" s="5">
        <f>L26-AVERAGEA(L22:L26)</f>
        <v>9.9998637173168259E-2</v>
      </c>
      <c r="O32">
        <f>IF(K36&gt;$E$60,$F$60,0)</f>
        <v>0</v>
      </c>
      <c r="R32" s="7">
        <v>5</v>
      </c>
      <c r="S32" s="5">
        <f>S26-AVERAGEA(S22:S26)</f>
        <v>4.6070395143255326E-6</v>
      </c>
      <c r="T32" s="5">
        <f>T26-AVERAGEA(T22:T26)</f>
        <v>0.11437712578344816</v>
      </c>
      <c r="W32">
        <f>IF(S36&gt;$E$60,$F$60,0)</f>
        <v>0</v>
      </c>
      <c r="Z32" s="7">
        <v>5</v>
      </c>
      <c r="AA32" s="5">
        <f>AA26-AVERAGEA(AA22:AA26)</f>
        <v>-8.6459260222097417E-7</v>
      </c>
      <c r="AB32" s="5">
        <f>AB26-AVERAGEA(AB22:AB26)</f>
        <v>0.12218963421272355</v>
      </c>
      <c r="AE32">
        <f>IF(AA36&gt;$E$60,$F$60,0)</f>
        <v>0</v>
      </c>
      <c r="AH32" s="7">
        <v>5</v>
      </c>
      <c r="AI32" s="5">
        <f>AI26-AVERAGEA(AI22:AI26)</f>
        <v>3.7512014353178466E-6</v>
      </c>
      <c r="AJ32" s="5">
        <f>AJ26-AVERAGEA(AJ22:AJ26)</f>
        <v>0.1377895380390376</v>
      </c>
      <c r="AM32">
        <f>IF(AI36&gt;$E$60,$F$60,0)</f>
        <v>0</v>
      </c>
      <c r="AP32" s="7">
        <v>5</v>
      </c>
      <c r="AQ32" s="5">
        <f>AQ26-AVERAGEA(AQ22:AQ26)</f>
        <v>-9.1189466990077098E-6</v>
      </c>
      <c r="AR32" s="5">
        <f>AR26-AVERAGEA(AR22:AR26)</f>
        <v>-1.2328556241714472E-2</v>
      </c>
      <c r="AU32">
        <f>IF(AQ36&gt;$E$60,$F$60,0)</f>
        <v>0</v>
      </c>
      <c r="AX32" s="7">
        <v>5</v>
      </c>
      <c r="AY32" s="5">
        <f>AY26-AVERAGEA(AY22:AY26)</f>
        <v>-2.3125061613224579E-5</v>
      </c>
      <c r="AZ32" s="5">
        <f>AZ26-AVERAGEA(AZ22:AZ26)</f>
        <v>1.1435961820929985E-2</v>
      </c>
      <c r="BC32">
        <f>IF(AY36&gt;$E$60,$F$60,0)</f>
        <v>3840</v>
      </c>
      <c r="BF32" s="7">
        <v>5</v>
      </c>
      <c r="BG32" s="5" t="e">
        <f>BG26-AVERAGEA(BG22:BG26)</f>
        <v>#DIV/0!</v>
      </c>
      <c r="BH32" s="5" t="e">
        <f>BH26-AVERAGEA(BH22:BH26)</f>
        <v>#DIV/0!</v>
      </c>
      <c r="BK32" t="e">
        <f>IF(BG36&gt;$E$60,$F$60,0)</f>
        <v>#DIV/0!</v>
      </c>
    </row>
    <row r="33" spans="2:63" x14ac:dyDescent="0.3">
      <c r="B33" t="s">
        <v>40</v>
      </c>
      <c r="C33" s="5">
        <f>SMALL(C28:C32,2)+AVERAGEA(C22:C26)</f>
        <v>-8.7558172360554056E-5</v>
      </c>
      <c r="D33" s="5"/>
      <c r="J33" t="s">
        <v>40</v>
      </c>
      <c r="K33" s="5">
        <f>SMALL(K28:K32,2)+AVERAGEA(K22:K26)</f>
        <v>-7.6979881766188504E-5</v>
      </c>
      <c r="L33" s="5"/>
      <c r="R33" t="s">
        <v>40</v>
      </c>
      <c r="S33" s="5">
        <f>SMALL(S28:S32,2)+AVERAGEA(S22:S26)</f>
        <v>-8.3547973789671097E-5</v>
      </c>
      <c r="T33" s="5"/>
      <c r="Z33" t="s">
        <v>40</v>
      </c>
      <c r="AA33" s="5">
        <f>SMALL(AA28:AA32,2)+AVERAGEA(AA22:AA26)</f>
        <v>-7.5409498362181949E-5</v>
      </c>
      <c r="AB33" s="5"/>
      <c r="AH33" t="s">
        <v>40</v>
      </c>
      <c r="AI33" s="5">
        <f>SMALL(AI28:AI32,2)+AVERAGEA(AI22:AI26)</f>
        <v>-1.2794750099561638E-4</v>
      </c>
      <c r="AJ33" s="5"/>
      <c r="AP33" t="s">
        <v>40</v>
      </c>
      <c r="AQ33" s="5">
        <f>SMALL(AQ28:AQ32,2)+AVERAGEA(AQ22:AQ26)</f>
        <v>-7.469270624397027E-5</v>
      </c>
      <c r="AR33" s="5"/>
      <c r="AX33" t="s">
        <v>40</v>
      </c>
      <c r="AY33" s="5">
        <f>SMALL(AY28:AY32,2)+AVERAGEA(AY22:AY26)</f>
        <v>-8.4459554249156782E-5</v>
      </c>
      <c r="AZ33" s="5"/>
      <c r="BF33" t="s">
        <v>40</v>
      </c>
      <c r="BG33" s="5" t="e">
        <f>SMALL(BG28:BG32,2)+AVERAGEA(BG22:BG26)</f>
        <v>#DIV/0!</v>
      </c>
      <c r="BH33" s="5"/>
    </row>
    <row r="34" spans="2:63" x14ac:dyDescent="0.3">
      <c r="B34" t="s">
        <v>39</v>
      </c>
      <c r="C34" s="5">
        <f>MIN(C28:C32)+AVERAGEA(C22:C26)</f>
        <v>-1.3554788248844706E-4</v>
      </c>
      <c r="D34" s="5"/>
      <c r="F34" t="s">
        <v>34</v>
      </c>
      <c r="G34">
        <f>MAX(G28:G32)</f>
        <v>1280</v>
      </c>
      <c r="J34" t="s">
        <v>39</v>
      </c>
      <c r="K34" s="5">
        <f>MIN(K28:K32)+AVERAGEA(K22:K26)</f>
        <v>-1.220301449422397E-4</v>
      </c>
      <c r="L34" s="5"/>
      <c r="N34" t="s">
        <v>34</v>
      </c>
      <c r="O34">
        <f>MAX(O28:O32)</f>
        <v>1920</v>
      </c>
      <c r="R34" t="s">
        <v>39</v>
      </c>
      <c r="S34" s="5">
        <f>MIN(S28:S32)+AVERAGEA(S22:S26)</f>
        <v>-1.3478577308592755E-4</v>
      </c>
      <c r="T34" s="5"/>
      <c r="V34" t="s">
        <v>34</v>
      </c>
      <c r="W34">
        <f>MAX(W28:W32)</f>
        <v>1280</v>
      </c>
      <c r="Z34" t="s">
        <v>39</v>
      </c>
      <c r="AA34" s="5">
        <f>MIN(AA28:AA32)+AVERAGEA(AA22:AA26)</f>
        <v>-7.6064847726006385E-5</v>
      </c>
      <c r="AB34" s="5"/>
      <c r="AD34" t="s">
        <v>34</v>
      </c>
      <c r="AE34">
        <f>MAX(AE28:AE32)</f>
        <v>2560</v>
      </c>
      <c r="AH34" t="s">
        <v>39</v>
      </c>
      <c r="AI34" s="5">
        <f>MIN(AI28:AI32)+AVERAGEA(AI22:AI26)</f>
        <v>-1.6453870684279566E-4</v>
      </c>
      <c r="AJ34" s="5"/>
      <c r="AL34" t="s">
        <v>34</v>
      </c>
      <c r="AM34">
        <f>MAX(AM28:AM32)</f>
        <v>854</v>
      </c>
      <c r="AP34" t="s">
        <v>39</v>
      </c>
      <c r="AQ34" s="5">
        <f>MIN(AQ28:AQ32)+AVERAGEA(AQ22:AQ26)</f>
        <v>-1.2047769426309541E-4</v>
      </c>
      <c r="AR34" s="5"/>
      <c r="AT34" t="s">
        <v>34</v>
      </c>
      <c r="AU34">
        <f>MAX(AU28:AU32)</f>
        <v>2560</v>
      </c>
      <c r="AX34" t="s">
        <v>39</v>
      </c>
      <c r="AY34" s="5">
        <f>MIN(AY28:AY32)+AVERAGEA(AY22:AY26)</f>
        <v>-1.0656047401528594E-4</v>
      </c>
      <c r="AZ34" s="5"/>
      <c r="BB34" t="s">
        <v>34</v>
      </c>
      <c r="BC34">
        <f>MAX(BC28:BC32)</f>
        <v>3840</v>
      </c>
      <c r="BF34" t="s">
        <v>39</v>
      </c>
      <c r="BG34" s="5" t="e">
        <f>MIN(BG28:BG32)+AVERAGEA(BG22:BG26)</f>
        <v>#DIV/0!</v>
      </c>
      <c r="BH34" s="5"/>
      <c r="BJ34" t="s">
        <v>34</v>
      </c>
      <c r="BK34" t="e">
        <f>MAX(BK28:BK32)</f>
        <v>#DIV/0!</v>
      </c>
    </row>
    <row r="36" spans="2:63" x14ac:dyDescent="0.3">
      <c r="B36" t="s">
        <v>32</v>
      </c>
      <c r="C36" s="5">
        <f>(SUM(C22:C26)-C34-C33)/3</f>
        <v>-6.9811441502588896E-5</v>
      </c>
      <c r="J36" t="s">
        <v>32</v>
      </c>
      <c r="K36" s="5">
        <f>(SUM(K22:K26)-K34-K33)/3</f>
        <v>-4.9965035962274872E-5</v>
      </c>
      <c r="R36" t="s">
        <v>32</v>
      </c>
      <c r="S36" s="5">
        <f>(SUM(S22:S26)-S34-S33)/3</f>
        <v>-7.3618696232106336E-5</v>
      </c>
      <c r="Z36" t="s">
        <v>32</v>
      </c>
      <c r="AA36" s="5">
        <f>(SUM(AA22:AA26)-AA34-AA33)/3</f>
        <v>-4.5102177022920725E-5</v>
      </c>
      <c r="AH36" t="s">
        <v>32</v>
      </c>
      <c r="AI36" s="4">
        <f>(SUM(AI22:AI26)-AI34-AI33)/3</f>
        <v>-1.0727765307504751E-4</v>
      </c>
      <c r="AP36" t="s">
        <v>32</v>
      </c>
      <c r="AQ36" s="4">
        <f>(SUM(AQ22:AQ26)-AQ34-AQ33)/3</f>
        <v>-4.4232799072582367E-5</v>
      </c>
      <c r="AX36" t="s">
        <v>32</v>
      </c>
      <c r="AY36" s="4">
        <f>(SUM(AY22:AY26)-AY34-AY33)/3</f>
        <v>-3.855081163840611E-5</v>
      </c>
      <c r="BF36" t="s">
        <v>32</v>
      </c>
      <c r="BG36" s="4" t="e">
        <f>(SUM(BG22:BG26)-BG34-BG33)/3</f>
        <v>#DIV/0!</v>
      </c>
    </row>
    <row r="55" spans="5:6" x14ac:dyDescent="0.3">
      <c r="E55" t="s">
        <v>38</v>
      </c>
    </row>
    <row r="56" spans="5:6" x14ac:dyDescent="0.3">
      <c r="E56">
        <v>-1</v>
      </c>
      <c r="F56">
        <v>854</v>
      </c>
    </row>
    <row r="57" spans="5:6" x14ac:dyDescent="0.3">
      <c r="E57" s="4">
        <v>-1E-4</v>
      </c>
      <c r="F57">
        <v>1280</v>
      </c>
    </row>
    <row r="58" spans="5:6" x14ac:dyDescent="0.3">
      <c r="E58" s="4">
        <v>-6.8999999999999997E-5</v>
      </c>
      <c r="F58">
        <v>1920</v>
      </c>
    </row>
    <row r="59" spans="5:6" x14ac:dyDescent="0.3">
      <c r="E59" s="4">
        <v>-4.8999999999999998E-5</v>
      </c>
      <c r="F59">
        <v>2560</v>
      </c>
    </row>
    <row r="60" spans="5:6" x14ac:dyDescent="0.3">
      <c r="E60" s="4">
        <v>-4.0000000000000003E-5</v>
      </c>
      <c r="F60">
        <v>3840</v>
      </c>
    </row>
  </sheetData>
  <pageMargins left="0.7" right="0.7" top="0.78740157499999996" bottom="0.78740157499999996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A39F-DDE5-4002-9783-DFBF1BF35F5D}">
  <dimension ref="A1:ET131"/>
  <sheetViews>
    <sheetView topLeftCell="A104" zoomScale="85" zoomScaleNormal="85" workbookViewId="0">
      <selection activeCell="J119" sqref="J119"/>
    </sheetView>
  </sheetViews>
  <sheetFormatPr defaultRowHeight="14.4" x14ac:dyDescent="0.3"/>
  <cols>
    <col min="1" max="1" width="15" customWidth="1"/>
    <col min="2" max="2" width="9.109375" style="18"/>
    <col min="3" max="5" width="9.33203125" bestFit="1" customWidth="1"/>
    <col min="6" max="6" width="9.6640625" bestFit="1" customWidth="1"/>
    <col min="12" max="12" width="9.109375" style="18"/>
    <col min="22" max="22" width="9.109375" style="18"/>
    <col min="32" max="32" width="9.109375" style="18"/>
    <col min="42" max="42" width="9.109375" style="18"/>
    <col min="52" max="52" width="9.109375" style="18"/>
    <col min="62" max="62" width="9.109375" style="18"/>
    <col min="72" max="72" width="9.109375" style="18"/>
    <col min="82" max="82" width="9.109375" style="18"/>
    <col min="92" max="92" width="9.109375" style="18"/>
    <col min="102" max="102" width="9.109375" style="18"/>
    <col min="112" max="112" width="9.109375" style="18"/>
    <col min="122" max="122" width="9.109375" style="18"/>
    <col min="132" max="132" width="9.109375" style="18"/>
    <col min="142" max="142" width="9.109375" style="18"/>
  </cols>
  <sheetData>
    <row r="1" spans="2:150" x14ac:dyDescent="0.3">
      <c r="B1" s="18" t="s">
        <v>0</v>
      </c>
      <c r="C1" s="48" t="s">
        <v>149</v>
      </c>
      <c r="D1" s="48"/>
      <c r="E1" s="48"/>
      <c r="F1" s="48"/>
      <c r="G1" s="48"/>
      <c r="H1" s="48"/>
      <c r="I1" s="48"/>
      <c r="J1" s="48"/>
      <c r="M1" s="48" t="s">
        <v>1</v>
      </c>
      <c r="N1" s="48" t="s">
        <v>148</v>
      </c>
      <c r="O1" s="48" t="s">
        <v>147</v>
      </c>
      <c r="P1" s="48" t="s">
        <v>146</v>
      </c>
      <c r="Q1" s="48" t="s">
        <v>145</v>
      </c>
      <c r="R1" s="48" t="s">
        <v>144</v>
      </c>
      <c r="S1" s="48" t="s">
        <v>143</v>
      </c>
      <c r="T1" s="48" t="s">
        <v>142</v>
      </c>
      <c r="W1" s="48" t="s">
        <v>2</v>
      </c>
      <c r="X1" s="48" t="s">
        <v>141</v>
      </c>
      <c r="Y1" s="48" t="s">
        <v>140</v>
      </c>
      <c r="Z1" s="48" t="s">
        <v>139</v>
      </c>
      <c r="AA1" s="48" t="s">
        <v>138</v>
      </c>
      <c r="AB1" s="48" t="s">
        <v>137</v>
      </c>
      <c r="AC1" s="48" t="s">
        <v>136</v>
      </c>
      <c r="AD1" s="48" t="s">
        <v>135</v>
      </c>
      <c r="AG1" s="48" t="s">
        <v>3</v>
      </c>
      <c r="AH1" s="48" t="s">
        <v>134</v>
      </c>
      <c r="AI1" s="48" t="s">
        <v>133</v>
      </c>
      <c r="AJ1" s="48" t="s">
        <v>132</v>
      </c>
      <c r="AK1" s="48" t="s">
        <v>131</v>
      </c>
      <c r="AL1" s="48" t="s">
        <v>130</v>
      </c>
      <c r="AM1" s="48" t="s">
        <v>129</v>
      </c>
      <c r="AN1" s="48" t="s">
        <v>128</v>
      </c>
      <c r="AQ1" s="48" t="s">
        <v>127</v>
      </c>
      <c r="AR1" s="48" t="s">
        <v>126</v>
      </c>
      <c r="AS1" s="48" t="s">
        <v>125</v>
      </c>
      <c r="AT1" s="48" t="s">
        <v>124</v>
      </c>
      <c r="AU1" s="48" t="s">
        <v>123</v>
      </c>
      <c r="AV1" s="48" t="s">
        <v>122</v>
      </c>
      <c r="AW1" s="48" t="s">
        <v>121</v>
      </c>
      <c r="AX1" s="48" t="s">
        <v>120</v>
      </c>
      <c r="BA1" s="48" t="s">
        <v>5</v>
      </c>
      <c r="BB1" s="48" t="s">
        <v>119</v>
      </c>
      <c r="BC1" s="48" t="s">
        <v>118</v>
      </c>
      <c r="BD1" s="48" t="s">
        <v>117</v>
      </c>
      <c r="BE1" s="48" t="s">
        <v>116</v>
      </c>
      <c r="BF1" s="48" t="s">
        <v>115</v>
      </c>
      <c r="BG1" s="48" t="s">
        <v>114</v>
      </c>
      <c r="BH1" s="48" t="s">
        <v>113</v>
      </c>
      <c r="BK1" s="48" t="s">
        <v>6</v>
      </c>
      <c r="BL1" s="48" t="s">
        <v>112</v>
      </c>
      <c r="BM1" s="48" t="s">
        <v>111</v>
      </c>
      <c r="BN1" s="48" t="s">
        <v>110</v>
      </c>
      <c r="BO1" s="48" t="s">
        <v>109</v>
      </c>
      <c r="BP1" s="48" t="s">
        <v>108</v>
      </c>
      <c r="BQ1" s="48" t="s">
        <v>107</v>
      </c>
      <c r="BR1" s="48" t="s">
        <v>106</v>
      </c>
      <c r="BU1" s="48" t="s">
        <v>105</v>
      </c>
      <c r="BV1" s="48" t="s">
        <v>104</v>
      </c>
      <c r="BW1" s="48" t="s">
        <v>103</v>
      </c>
      <c r="BX1" s="48" t="s">
        <v>102</v>
      </c>
      <c r="BY1" s="48" t="s">
        <v>101</v>
      </c>
      <c r="BZ1" s="48" t="s">
        <v>100</v>
      </c>
      <c r="CA1" s="48" t="s">
        <v>99</v>
      </c>
      <c r="CB1" s="48" t="s">
        <v>98</v>
      </c>
      <c r="CE1" s="48" t="s">
        <v>8</v>
      </c>
      <c r="CF1" s="48" t="s">
        <v>97</v>
      </c>
      <c r="CG1" s="48" t="s">
        <v>96</v>
      </c>
      <c r="CH1" s="48" t="s">
        <v>95</v>
      </c>
      <c r="CI1" s="48" t="s">
        <v>94</v>
      </c>
      <c r="CJ1" s="48" t="s">
        <v>93</v>
      </c>
      <c r="CK1" s="48" t="s">
        <v>92</v>
      </c>
      <c r="CL1" s="48" t="s">
        <v>91</v>
      </c>
      <c r="CO1" s="48" t="s">
        <v>9</v>
      </c>
      <c r="CP1" s="48" t="s">
        <v>90</v>
      </c>
      <c r="CQ1" s="48" t="s">
        <v>89</v>
      </c>
      <c r="CR1" s="48" t="s">
        <v>88</v>
      </c>
      <c r="CS1" s="48" t="s">
        <v>87</v>
      </c>
      <c r="CT1" s="48" t="s">
        <v>86</v>
      </c>
      <c r="CU1" s="48" t="s">
        <v>85</v>
      </c>
      <c r="CV1" s="48" t="s">
        <v>84</v>
      </c>
      <c r="CY1" s="48" t="s">
        <v>83</v>
      </c>
      <c r="CZ1" s="48" t="s">
        <v>82</v>
      </c>
      <c r="DA1" s="48" t="s">
        <v>81</v>
      </c>
      <c r="DB1" s="48" t="s">
        <v>80</v>
      </c>
      <c r="DC1" s="48" t="s">
        <v>79</v>
      </c>
      <c r="DD1" s="48" t="s">
        <v>78</v>
      </c>
      <c r="DE1" s="48" t="s">
        <v>77</v>
      </c>
      <c r="DF1" s="48" t="s">
        <v>76</v>
      </c>
      <c r="DI1" s="48" t="s">
        <v>11</v>
      </c>
      <c r="DJ1" s="48" t="s">
        <v>75</v>
      </c>
      <c r="DK1" s="48" t="s">
        <v>74</v>
      </c>
      <c r="DL1" s="48" t="s">
        <v>73</v>
      </c>
      <c r="DM1" s="48" t="s">
        <v>72</v>
      </c>
      <c r="DN1" s="48" t="s">
        <v>71</v>
      </c>
      <c r="DO1" s="48" t="s">
        <v>70</v>
      </c>
      <c r="DP1" s="48" t="s">
        <v>69</v>
      </c>
      <c r="DS1" s="48" t="s">
        <v>12</v>
      </c>
      <c r="DT1" s="48" t="s">
        <v>68</v>
      </c>
      <c r="DU1" s="48" t="s">
        <v>67</v>
      </c>
      <c r="DV1" s="48" t="s">
        <v>66</v>
      </c>
      <c r="DW1" s="48" t="s">
        <v>65</v>
      </c>
      <c r="DX1" s="48" t="s">
        <v>64</v>
      </c>
      <c r="DY1" s="48" t="s">
        <v>63</v>
      </c>
      <c r="DZ1" s="48" t="s">
        <v>62</v>
      </c>
      <c r="EC1" s="48" t="s">
        <v>13</v>
      </c>
      <c r="ED1" s="48" t="s">
        <v>61</v>
      </c>
      <c r="EE1" s="48" t="s">
        <v>60</v>
      </c>
      <c r="EF1" s="48" t="s">
        <v>59</v>
      </c>
      <c r="EG1" s="48" t="s">
        <v>58</v>
      </c>
      <c r="EH1" s="48" t="s">
        <v>57</v>
      </c>
      <c r="EI1" s="48" t="s">
        <v>56</v>
      </c>
      <c r="EJ1" s="48" t="s">
        <v>55</v>
      </c>
      <c r="EM1" s="48" t="s">
        <v>54</v>
      </c>
      <c r="EN1" s="48" t="s">
        <v>53</v>
      </c>
      <c r="EO1" s="48" t="s">
        <v>52</v>
      </c>
      <c r="EP1" s="48" t="s">
        <v>51</v>
      </c>
      <c r="EQ1" s="48" t="s">
        <v>50</v>
      </c>
      <c r="ER1" s="48" t="s">
        <v>49</v>
      </c>
      <c r="ES1" s="48" t="s">
        <v>48</v>
      </c>
      <c r="ET1" s="48" t="s">
        <v>47</v>
      </c>
    </row>
    <row r="2" spans="2:150" x14ac:dyDescent="0.3">
      <c r="B2" s="40" t="s">
        <v>46</v>
      </c>
      <c r="C2" s="10">
        <v>0</v>
      </c>
      <c r="D2" s="10">
        <v>18</v>
      </c>
      <c r="E2" s="10">
        <v>21</v>
      </c>
      <c r="F2" s="10">
        <v>24</v>
      </c>
      <c r="G2" s="10">
        <v>27</v>
      </c>
      <c r="H2" s="10">
        <v>30</v>
      </c>
      <c r="I2" s="10">
        <v>33</v>
      </c>
      <c r="J2" s="10">
        <v>36</v>
      </c>
      <c r="L2" s="40" t="s">
        <v>46</v>
      </c>
      <c r="M2" s="10">
        <v>0</v>
      </c>
      <c r="N2" s="10">
        <v>18</v>
      </c>
      <c r="O2" s="10">
        <v>21</v>
      </c>
      <c r="P2" s="10">
        <v>24</v>
      </c>
      <c r="Q2" s="10">
        <v>27</v>
      </c>
      <c r="R2" s="10">
        <v>30</v>
      </c>
      <c r="S2" s="10">
        <v>33</v>
      </c>
      <c r="T2" s="10">
        <v>36</v>
      </c>
      <c r="V2" s="40" t="s">
        <v>46</v>
      </c>
      <c r="W2" s="10">
        <v>0</v>
      </c>
      <c r="X2" s="10">
        <v>18</v>
      </c>
      <c r="Y2" s="10">
        <v>21</v>
      </c>
      <c r="Z2" s="10">
        <v>24</v>
      </c>
      <c r="AA2" s="10">
        <v>27</v>
      </c>
      <c r="AB2" s="10">
        <v>30</v>
      </c>
      <c r="AC2" s="10">
        <v>33</v>
      </c>
      <c r="AD2" s="10">
        <v>36</v>
      </c>
      <c r="AF2" s="40" t="s">
        <v>46</v>
      </c>
      <c r="AG2" s="10">
        <v>0</v>
      </c>
      <c r="AH2" s="10">
        <v>18</v>
      </c>
      <c r="AI2" s="10">
        <v>21</v>
      </c>
      <c r="AJ2" s="10">
        <v>24</v>
      </c>
      <c r="AK2" s="10">
        <v>27</v>
      </c>
      <c r="AL2" s="10">
        <v>30</v>
      </c>
      <c r="AM2" s="10">
        <v>33</v>
      </c>
      <c r="AN2" s="10">
        <v>36</v>
      </c>
      <c r="AP2" s="40" t="s">
        <v>46</v>
      </c>
      <c r="AQ2" s="10">
        <v>0</v>
      </c>
      <c r="AR2" s="10">
        <v>18</v>
      </c>
      <c r="AS2" s="10">
        <v>21</v>
      </c>
      <c r="AT2" s="10">
        <v>24</v>
      </c>
      <c r="AU2" s="10">
        <v>27</v>
      </c>
      <c r="AV2" s="10">
        <v>30</v>
      </c>
      <c r="AW2" s="10">
        <v>33</v>
      </c>
      <c r="AX2" s="10">
        <v>36</v>
      </c>
      <c r="AZ2" s="40" t="s">
        <v>46</v>
      </c>
      <c r="BA2" s="10">
        <v>0</v>
      </c>
      <c r="BB2" s="10">
        <v>18</v>
      </c>
      <c r="BC2" s="10">
        <v>21</v>
      </c>
      <c r="BD2" s="10">
        <v>24</v>
      </c>
      <c r="BE2" s="10">
        <v>27</v>
      </c>
      <c r="BF2" s="10">
        <v>30</v>
      </c>
      <c r="BG2" s="10">
        <v>33</v>
      </c>
      <c r="BH2" s="10">
        <v>36</v>
      </c>
      <c r="BJ2" s="40" t="s">
        <v>46</v>
      </c>
      <c r="BK2" s="10">
        <v>0</v>
      </c>
      <c r="BL2" s="10">
        <v>18</v>
      </c>
      <c r="BM2" s="10">
        <v>21</v>
      </c>
      <c r="BN2" s="10">
        <v>24</v>
      </c>
      <c r="BO2" s="10">
        <v>27</v>
      </c>
      <c r="BP2" s="10">
        <v>30</v>
      </c>
      <c r="BQ2" s="10">
        <v>33</v>
      </c>
      <c r="BR2" s="10">
        <v>36</v>
      </c>
      <c r="BT2" s="40" t="s">
        <v>46</v>
      </c>
      <c r="BU2" s="10">
        <v>0</v>
      </c>
      <c r="BV2" s="10">
        <v>18</v>
      </c>
      <c r="BW2" s="10">
        <v>21</v>
      </c>
      <c r="BX2" s="10">
        <v>24</v>
      </c>
      <c r="BY2" s="10">
        <v>27</v>
      </c>
      <c r="BZ2" s="10">
        <v>30</v>
      </c>
      <c r="CA2" s="10">
        <v>33</v>
      </c>
      <c r="CB2" s="10">
        <v>36</v>
      </c>
      <c r="CD2" s="40" t="s">
        <v>46</v>
      </c>
      <c r="CE2" s="10">
        <v>0</v>
      </c>
      <c r="CF2" s="10">
        <v>18</v>
      </c>
      <c r="CG2" s="10">
        <v>21</v>
      </c>
      <c r="CH2" s="10">
        <v>24</v>
      </c>
      <c r="CI2" s="10">
        <v>27</v>
      </c>
      <c r="CJ2" s="10">
        <v>30</v>
      </c>
      <c r="CK2" s="10">
        <v>33</v>
      </c>
      <c r="CL2" s="10">
        <v>36</v>
      </c>
      <c r="CN2" s="40" t="s">
        <v>46</v>
      </c>
      <c r="CO2" s="10">
        <v>0</v>
      </c>
      <c r="CP2" s="10">
        <v>18</v>
      </c>
      <c r="CQ2" s="10">
        <v>21</v>
      </c>
      <c r="CR2" s="10">
        <v>24</v>
      </c>
      <c r="CS2" s="10">
        <v>27</v>
      </c>
      <c r="CT2" s="10">
        <v>30</v>
      </c>
      <c r="CU2" s="10">
        <v>33</v>
      </c>
      <c r="CV2" s="10">
        <v>36</v>
      </c>
      <c r="CX2" s="40" t="s">
        <v>46</v>
      </c>
      <c r="CY2" s="10">
        <v>0</v>
      </c>
      <c r="CZ2" s="10">
        <v>18</v>
      </c>
      <c r="DA2" s="10">
        <v>21</v>
      </c>
      <c r="DB2" s="10">
        <v>24</v>
      </c>
      <c r="DC2" s="10">
        <v>27</v>
      </c>
      <c r="DD2" s="10">
        <v>30</v>
      </c>
      <c r="DE2" s="10">
        <v>33</v>
      </c>
      <c r="DF2" s="10">
        <v>36</v>
      </c>
      <c r="DH2" s="40" t="s">
        <v>46</v>
      </c>
      <c r="DI2" s="10">
        <v>0</v>
      </c>
      <c r="DJ2" s="10">
        <v>18</v>
      </c>
      <c r="DK2" s="10">
        <v>21</v>
      </c>
      <c r="DL2" s="10">
        <v>24</v>
      </c>
      <c r="DM2" s="10">
        <v>27</v>
      </c>
      <c r="DN2" s="10">
        <v>30</v>
      </c>
      <c r="DO2" s="10">
        <v>33</v>
      </c>
      <c r="DP2" s="10">
        <v>36</v>
      </c>
      <c r="DR2" s="40" t="s">
        <v>46</v>
      </c>
      <c r="DS2" s="10">
        <v>0</v>
      </c>
      <c r="DT2" s="10">
        <v>18</v>
      </c>
      <c r="DU2" s="10">
        <v>21</v>
      </c>
      <c r="DV2" s="10">
        <v>24</v>
      </c>
      <c r="DW2" s="10">
        <v>27</v>
      </c>
      <c r="DX2" s="10">
        <v>30</v>
      </c>
      <c r="DY2" s="10">
        <v>33</v>
      </c>
      <c r="DZ2" s="10">
        <v>36</v>
      </c>
      <c r="EB2" s="40" t="s">
        <v>46</v>
      </c>
      <c r="EC2" s="10">
        <v>0</v>
      </c>
      <c r="ED2" s="10">
        <v>18</v>
      </c>
      <c r="EE2" s="10">
        <v>21</v>
      </c>
      <c r="EF2" s="10">
        <v>24</v>
      </c>
      <c r="EG2" s="10">
        <v>27</v>
      </c>
      <c r="EH2" s="10">
        <v>30</v>
      </c>
      <c r="EI2" s="10">
        <v>33</v>
      </c>
      <c r="EJ2" s="10">
        <v>36</v>
      </c>
      <c r="EL2" s="40" t="s">
        <v>46</v>
      </c>
      <c r="EM2" s="10">
        <v>0</v>
      </c>
      <c r="EN2" s="10">
        <v>18</v>
      </c>
      <c r="EO2" s="10">
        <v>21</v>
      </c>
      <c r="EP2" s="10">
        <v>24</v>
      </c>
      <c r="EQ2" s="10">
        <v>27</v>
      </c>
      <c r="ER2" s="10">
        <v>30</v>
      </c>
      <c r="ES2" s="10">
        <v>33</v>
      </c>
      <c r="ET2" s="10">
        <v>36</v>
      </c>
    </row>
    <row r="3" spans="2:150" x14ac:dyDescent="0.3">
      <c r="B3" s="41">
        <v>1</v>
      </c>
      <c r="C3" s="3">
        <v>0.87397000000000002</v>
      </c>
      <c r="D3" s="3">
        <v>0.85999250000000005</v>
      </c>
      <c r="E3" s="3">
        <v>0.87257249999999997</v>
      </c>
      <c r="F3" s="3">
        <v>0.87229749999999995</v>
      </c>
      <c r="G3" s="3">
        <v>0.86829500000000004</v>
      </c>
      <c r="H3" s="3">
        <v>0.86688500000000002</v>
      </c>
      <c r="I3" s="3">
        <v>0.86437249999999999</v>
      </c>
      <c r="J3" s="3">
        <v>0.85206999999999999</v>
      </c>
      <c r="K3" s="3"/>
      <c r="L3" s="41">
        <v>1</v>
      </c>
      <c r="M3" s="3">
        <v>0.78695999999999999</v>
      </c>
      <c r="N3" s="3">
        <v>0.78135500000000002</v>
      </c>
      <c r="O3" s="3">
        <v>0.75568500000000005</v>
      </c>
      <c r="P3" s="3">
        <v>0.76895500000000006</v>
      </c>
      <c r="Q3" s="3">
        <v>0.806975</v>
      </c>
      <c r="R3" s="3">
        <v>0.79587750000000002</v>
      </c>
      <c r="S3" s="3">
        <v>0.83105499999999999</v>
      </c>
      <c r="T3" s="3">
        <v>0.82869999999999999</v>
      </c>
      <c r="U3" s="3"/>
      <c r="V3" s="41">
        <v>1</v>
      </c>
      <c r="W3" s="3">
        <v>0.608935</v>
      </c>
      <c r="X3" s="3">
        <v>0.61466750000000003</v>
      </c>
      <c r="Y3" s="3">
        <v>0.59355749999999996</v>
      </c>
      <c r="Z3" s="3">
        <v>0.57339249999999997</v>
      </c>
      <c r="AA3" s="3">
        <v>0.5721425</v>
      </c>
      <c r="AB3" s="3">
        <v>0.54984500000000003</v>
      </c>
      <c r="AC3" s="3">
        <v>0.51952500000000001</v>
      </c>
      <c r="AD3" s="3">
        <v>0.42220000000000002</v>
      </c>
      <c r="AE3" s="3"/>
      <c r="AF3" s="41">
        <v>1</v>
      </c>
      <c r="AG3" s="3">
        <v>0.77320250000000001</v>
      </c>
      <c r="AH3" s="3">
        <v>0.80940499999999993</v>
      </c>
      <c r="AI3" s="3">
        <v>0.79239499999999996</v>
      </c>
      <c r="AJ3" s="3">
        <v>0.76936249999999995</v>
      </c>
      <c r="AK3" s="3">
        <v>0.77185749999999997</v>
      </c>
      <c r="AL3" s="3">
        <v>0.71047000000000005</v>
      </c>
      <c r="AM3" s="3">
        <v>0.74052750000000001</v>
      </c>
      <c r="AN3" s="3">
        <v>0.64866000000000001</v>
      </c>
      <c r="AO3" s="3"/>
      <c r="AP3" s="41">
        <v>1</v>
      </c>
      <c r="AQ3" s="3">
        <v>0.87912499999999993</v>
      </c>
      <c r="AR3" s="3">
        <v>0.89344250000000003</v>
      </c>
      <c r="AS3" s="3">
        <v>0.89178250000000003</v>
      </c>
      <c r="AT3" s="3">
        <v>0.88883749999999995</v>
      </c>
      <c r="AU3" s="3">
        <v>0.88548249999999995</v>
      </c>
      <c r="AV3" s="3">
        <v>0.87882250000000006</v>
      </c>
      <c r="AW3" s="3">
        <v>0.87861999999999996</v>
      </c>
      <c r="AX3" s="3">
        <v>0.85821750000000008</v>
      </c>
      <c r="AY3" s="3"/>
      <c r="AZ3" s="41">
        <v>1</v>
      </c>
      <c r="BA3" s="3">
        <v>0.55808499999999994</v>
      </c>
      <c r="BB3" s="3">
        <v>0.45596500000000001</v>
      </c>
      <c r="BC3" s="3">
        <v>0.43100499999999997</v>
      </c>
      <c r="BD3" s="3">
        <v>0.60575999999999997</v>
      </c>
      <c r="BE3" s="3">
        <v>0.47335749999999999</v>
      </c>
      <c r="BF3" s="3">
        <v>0.57153500000000002</v>
      </c>
      <c r="BG3" s="3">
        <v>0.61723749999999999</v>
      </c>
      <c r="BH3" s="3">
        <v>0.61404250000000005</v>
      </c>
      <c r="BI3" s="3"/>
      <c r="BJ3" s="41">
        <v>1</v>
      </c>
      <c r="BK3" s="3">
        <v>0.32174000000000003</v>
      </c>
      <c r="BL3" s="3">
        <v>0.25843749999999999</v>
      </c>
      <c r="BM3" s="3">
        <v>0.29515999999999998</v>
      </c>
      <c r="BN3" s="3">
        <v>0.31804250000000001</v>
      </c>
      <c r="BO3" s="3">
        <v>0.32435749999999997</v>
      </c>
      <c r="BP3" s="3">
        <v>0.31097000000000002</v>
      </c>
      <c r="BQ3" s="3">
        <v>0.36604999999999999</v>
      </c>
      <c r="BR3" s="3">
        <v>0.33886250000000001</v>
      </c>
      <c r="BS3" s="3"/>
      <c r="BT3" s="41">
        <v>1</v>
      </c>
      <c r="BU3" s="3">
        <v>0.61619749999999995</v>
      </c>
      <c r="BV3" s="3">
        <v>0.66627749999999997</v>
      </c>
      <c r="BW3" s="3">
        <v>0.61694749999999998</v>
      </c>
      <c r="BX3" s="3">
        <v>0.66360750000000002</v>
      </c>
      <c r="BY3" s="3">
        <v>0.5949525</v>
      </c>
      <c r="BZ3" s="3">
        <v>0.60850499999999996</v>
      </c>
      <c r="CA3" s="3">
        <v>0.55584</v>
      </c>
      <c r="CB3" s="3">
        <v>0.63911000000000007</v>
      </c>
      <c r="CC3" s="3"/>
      <c r="CD3" s="41">
        <v>1</v>
      </c>
      <c r="CE3" s="3">
        <v>0.61985250000000003</v>
      </c>
      <c r="CF3" s="3">
        <v>0.71152749999999998</v>
      </c>
      <c r="CG3" s="3">
        <v>0.71018999999999999</v>
      </c>
      <c r="CH3" s="3">
        <v>0.67697249999999998</v>
      </c>
      <c r="CI3" s="3">
        <v>0.72952499999999998</v>
      </c>
      <c r="CJ3" s="3">
        <v>0.64410999999999996</v>
      </c>
      <c r="CK3" s="3">
        <v>0.6278125</v>
      </c>
      <c r="CL3" s="3">
        <v>0.63324999999999998</v>
      </c>
      <c r="CM3" s="3"/>
      <c r="CN3" s="41">
        <v>1</v>
      </c>
      <c r="CO3" s="3">
        <v>0.45355000000000001</v>
      </c>
      <c r="CP3" s="3">
        <v>0.46152500000000002</v>
      </c>
      <c r="CQ3" s="3">
        <v>0.51312749999999996</v>
      </c>
      <c r="CR3" s="3">
        <v>0.45701499999999995</v>
      </c>
      <c r="CS3" s="3">
        <v>0.45878000000000002</v>
      </c>
      <c r="CT3" s="3">
        <v>0.43573250000000002</v>
      </c>
      <c r="CU3" s="3">
        <v>0.36694499999999997</v>
      </c>
      <c r="CV3" s="3">
        <v>0.35516750000000002</v>
      </c>
      <c r="CW3" s="3"/>
      <c r="CX3" s="41">
        <v>1</v>
      </c>
      <c r="CY3" s="3">
        <v>0.81312249999999997</v>
      </c>
      <c r="CZ3" s="3">
        <v>0.82369749999999997</v>
      </c>
      <c r="DA3" s="3">
        <v>0.81468750000000001</v>
      </c>
      <c r="DB3" s="3">
        <v>0.81694250000000002</v>
      </c>
      <c r="DC3" s="3">
        <v>0.81737249999999995</v>
      </c>
      <c r="DD3" s="3">
        <v>0.78812749999999998</v>
      </c>
      <c r="DE3" s="3">
        <v>0.78644749999999997</v>
      </c>
      <c r="DF3" s="3">
        <v>0.77285749999999998</v>
      </c>
      <c r="DG3" s="3"/>
      <c r="DH3" s="41">
        <v>1</v>
      </c>
      <c r="DI3" s="3">
        <v>0.57531749999999993</v>
      </c>
      <c r="DJ3" s="3">
        <v>0.58421250000000002</v>
      </c>
      <c r="DK3" s="3">
        <v>0.5965975</v>
      </c>
      <c r="DL3" s="3">
        <v>0.57312750000000001</v>
      </c>
      <c r="DM3" s="3">
        <v>0.56799749999999993</v>
      </c>
      <c r="DN3" s="3">
        <v>0.53492249999999997</v>
      </c>
      <c r="DO3" s="3">
        <v>0.45384000000000002</v>
      </c>
      <c r="DP3" s="3">
        <v>0.38968749999999996</v>
      </c>
      <c r="DQ3" s="3"/>
      <c r="DR3" s="41">
        <v>1</v>
      </c>
      <c r="DS3" s="3">
        <v>0.81848999999999994</v>
      </c>
      <c r="DT3" s="3">
        <v>0.83660999999999996</v>
      </c>
      <c r="DU3" s="3">
        <v>0.83444000000000007</v>
      </c>
      <c r="DV3" s="3">
        <v>0.82278000000000007</v>
      </c>
      <c r="DW3" s="3">
        <v>0.8236675</v>
      </c>
      <c r="DX3" s="3">
        <v>0.77364999999999995</v>
      </c>
      <c r="DY3" s="3">
        <v>0.73588249999999999</v>
      </c>
      <c r="DZ3" s="3">
        <v>0.71183249999999998</v>
      </c>
      <c r="EA3" s="3"/>
      <c r="EB3" s="41">
        <v>1</v>
      </c>
      <c r="EC3" s="3">
        <v>0.78170499999999998</v>
      </c>
      <c r="ED3" s="3">
        <v>0.80113999999999996</v>
      </c>
      <c r="EE3" s="3">
        <v>0.82713999999999999</v>
      </c>
      <c r="EF3" s="3">
        <v>0.80774999999999997</v>
      </c>
      <c r="EG3" s="3">
        <v>0.80726500000000001</v>
      </c>
      <c r="EH3" s="3">
        <v>0.80443500000000001</v>
      </c>
      <c r="EI3" s="3">
        <v>0.78461000000000003</v>
      </c>
      <c r="EJ3" s="3">
        <v>0.79747500000000004</v>
      </c>
      <c r="EK3" s="3"/>
      <c r="EL3" s="41">
        <v>1</v>
      </c>
      <c r="EM3" s="3">
        <v>0.486925</v>
      </c>
      <c r="EN3" s="3">
        <v>0.4793075</v>
      </c>
      <c r="EO3" s="3">
        <v>0.57941500000000001</v>
      </c>
      <c r="EP3" s="3">
        <v>0.55526750000000002</v>
      </c>
      <c r="EQ3" s="3">
        <v>0.51300500000000004</v>
      </c>
      <c r="ER3" s="3">
        <v>0.51175499999999996</v>
      </c>
      <c r="ES3" s="3">
        <v>0.47002749999999999</v>
      </c>
      <c r="ET3" s="3">
        <v>0.37683250000000001</v>
      </c>
    </row>
    <row r="4" spans="2:150" x14ac:dyDescent="0.3">
      <c r="B4" s="41">
        <v>2</v>
      </c>
      <c r="C4" s="3">
        <v>0.84009749999999994</v>
      </c>
      <c r="D4" s="3">
        <v>0.83270500000000003</v>
      </c>
      <c r="E4" s="3">
        <v>0.84096250000000006</v>
      </c>
      <c r="F4" s="3">
        <v>0.84648000000000001</v>
      </c>
      <c r="G4" s="3">
        <v>0.83557499999999996</v>
      </c>
      <c r="H4" s="3">
        <v>0.81228</v>
      </c>
      <c r="I4" s="3">
        <v>0.82926999999999995</v>
      </c>
      <c r="J4" s="3">
        <v>0.8034675</v>
      </c>
      <c r="K4" s="3"/>
      <c r="L4" s="41">
        <v>2</v>
      </c>
      <c r="M4" s="3">
        <v>0.80352999999999997</v>
      </c>
      <c r="N4" s="3">
        <v>0.80594500000000002</v>
      </c>
      <c r="O4" s="3">
        <v>0.78100250000000004</v>
      </c>
      <c r="P4" s="3">
        <v>0.795095</v>
      </c>
      <c r="Q4" s="3">
        <v>0.80455999999999994</v>
      </c>
      <c r="R4" s="3">
        <v>0.83657999999999999</v>
      </c>
      <c r="S4" s="3">
        <v>0.81919500000000001</v>
      </c>
      <c r="T4" s="3">
        <v>0.80566499999999996</v>
      </c>
      <c r="U4" s="3"/>
      <c r="V4" s="41">
        <v>2</v>
      </c>
      <c r="W4" s="3">
        <v>0.56850000000000001</v>
      </c>
      <c r="X4" s="3">
        <v>0.57499750000000005</v>
      </c>
      <c r="Y4" s="3">
        <v>0.58233000000000001</v>
      </c>
      <c r="Z4" s="3">
        <v>0.57553500000000002</v>
      </c>
      <c r="AA4" s="3">
        <v>0.54288249999999993</v>
      </c>
      <c r="AB4" s="3">
        <v>0.57435000000000003</v>
      </c>
      <c r="AC4" s="3">
        <v>0.48190749999999999</v>
      </c>
      <c r="AD4" s="3">
        <v>0.48065999999999998</v>
      </c>
      <c r="AE4" s="3"/>
      <c r="AF4" s="41">
        <v>2</v>
      </c>
      <c r="AG4" s="3">
        <v>0.83769249999999995</v>
      </c>
      <c r="AH4" s="3">
        <v>0.85134749999999992</v>
      </c>
      <c r="AI4" s="3">
        <v>0.86394249999999995</v>
      </c>
      <c r="AJ4" s="3">
        <v>0.83629750000000003</v>
      </c>
      <c r="AK4" s="3">
        <v>0.855155</v>
      </c>
      <c r="AL4" s="3">
        <v>0.84028749999999997</v>
      </c>
      <c r="AM4" s="3">
        <v>0.82665750000000005</v>
      </c>
      <c r="AN4" s="3">
        <v>0.84221999999999997</v>
      </c>
      <c r="AO4" s="3"/>
      <c r="AP4" s="41">
        <v>2</v>
      </c>
      <c r="AQ4" s="3">
        <v>0.75510250000000001</v>
      </c>
      <c r="AR4" s="3">
        <v>0.78288499999999994</v>
      </c>
      <c r="AS4" s="3">
        <v>0.79922749999999998</v>
      </c>
      <c r="AT4" s="3">
        <v>0.76863499999999996</v>
      </c>
      <c r="AU4" s="3">
        <v>0.73671500000000001</v>
      </c>
      <c r="AV4" s="3">
        <v>0.77757500000000002</v>
      </c>
      <c r="AW4" s="3">
        <v>0.74560000000000004</v>
      </c>
      <c r="AX4" s="3">
        <v>0.71201249999999994</v>
      </c>
      <c r="AY4" s="3"/>
      <c r="AZ4" s="41">
        <v>2</v>
      </c>
      <c r="BA4" s="3">
        <v>0.44130000000000003</v>
      </c>
      <c r="BB4" s="3">
        <v>0.42437000000000002</v>
      </c>
      <c r="BC4" s="3">
        <v>0.42820000000000003</v>
      </c>
      <c r="BD4" s="3">
        <v>0.43797249999999999</v>
      </c>
      <c r="BE4" s="3">
        <v>0.45039750000000001</v>
      </c>
      <c r="BF4" s="3">
        <v>0.43233250000000001</v>
      </c>
      <c r="BG4" s="3">
        <v>0.43852000000000002</v>
      </c>
      <c r="BH4" s="3">
        <v>0.45988499999999999</v>
      </c>
      <c r="BI4" s="3"/>
      <c r="BJ4" s="41">
        <v>2</v>
      </c>
      <c r="BK4" s="3">
        <v>0.49934000000000001</v>
      </c>
      <c r="BL4" s="3">
        <v>0.496305</v>
      </c>
      <c r="BM4" s="3">
        <v>0.44013000000000002</v>
      </c>
      <c r="BN4" s="3">
        <v>0.4679875</v>
      </c>
      <c r="BO4" s="3">
        <v>0.41250749999999997</v>
      </c>
      <c r="BP4" s="3">
        <v>0.46143250000000002</v>
      </c>
      <c r="BQ4" s="3">
        <v>0.54828250000000001</v>
      </c>
      <c r="BR4" s="3">
        <v>0.47814000000000001</v>
      </c>
      <c r="BS4" s="3"/>
      <c r="BT4" s="41">
        <v>2</v>
      </c>
      <c r="BU4" s="3">
        <v>0.86502999999999997</v>
      </c>
      <c r="BV4" s="3">
        <v>0.88215749999999993</v>
      </c>
      <c r="BW4" s="3">
        <v>0.88680999999999999</v>
      </c>
      <c r="BX4" s="3">
        <v>0.86961500000000003</v>
      </c>
      <c r="BY4" s="3">
        <v>0.87434500000000004</v>
      </c>
      <c r="BZ4" s="3">
        <v>0.86292750000000007</v>
      </c>
      <c r="CA4" s="3">
        <v>0.87327500000000002</v>
      </c>
      <c r="CB4" s="3">
        <v>0.85519499999999993</v>
      </c>
      <c r="CC4" s="3"/>
      <c r="CD4" s="41">
        <v>2</v>
      </c>
      <c r="CE4" s="3">
        <v>0.74834750000000005</v>
      </c>
      <c r="CF4" s="3">
        <v>0.73115249999999998</v>
      </c>
      <c r="CG4" s="3">
        <v>0.73943499999999995</v>
      </c>
      <c r="CH4" s="3">
        <v>0.7375775</v>
      </c>
      <c r="CI4" s="3">
        <v>0.74249500000000002</v>
      </c>
      <c r="CJ4" s="3">
        <v>0.70013250000000005</v>
      </c>
      <c r="CK4" s="3">
        <v>0.75003500000000001</v>
      </c>
      <c r="CL4" s="3">
        <v>0.72382999999999997</v>
      </c>
      <c r="CM4" s="3"/>
      <c r="CN4" s="41">
        <v>2</v>
      </c>
      <c r="CO4" s="3">
        <v>0.49989249999999996</v>
      </c>
      <c r="CP4" s="3">
        <v>0.58804999999999996</v>
      </c>
      <c r="CQ4" s="3">
        <v>0.60182000000000002</v>
      </c>
      <c r="CR4" s="3">
        <v>0.54706500000000002</v>
      </c>
      <c r="CS4" s="3">
        <v>0.56413000000000002</v>
      </c>
      <c r="CT4" s="3">
        <v>0.54899500000000001</v>
      </c>
      <c r="CU4" s="3">
        <v>0.49062250000000002</v>
      </c>
      <c r="CV4" s="3">
        <v>0.4598875</v>
      </c>
      <c r="CW4" s="3"/>
      <c r="CX4" s="41">
        <v>2</v>
      </c>
      <c r="CY4" s="3">
        <v>0.7587275</v>
      </c>
      <c r="CZ4" s="3">
        <v>0.71216250000000003</v>
      </c>
      <c r="DA4" s="3">
        <v>0.76182249999999996</v>
      </c>
      <c r="DB4" s="3">
        <v>0.7394075</v>
      </c>
      <c r="DC4" s="3">
        <v>0.76267499999999999</v>
      </c>
      <c r="DD4" s="3">
        <v>0.762625</v>
      </c>
      <c r="DE4" s="3">
        <v>0.76101249999999998</v>
      </c>
      <c r="DF4" s="3">
        <v>0.76988000000000001</v>
      </c>
      <c r="DG4" s="3"/>
      <c r="DH4" s="41">
        <v>2</v>
      </c>
      <c r="DI4" s="3">
        <v>0.42486499999999999</v>
      </c>
      <c r="DJ4" s="3">
        <v>0.42111999999999999</v>
      </c>
      <c r="DK4" s="3">
        <v>0.42104999999999998</v>
      </c>
      <c r="DL4" s="3">
        <v>0.42295749999999999</v>
      </c>
      <c r="DM4" s="3">
        <v>0.41391499999999998</v>
      </c>
      <c r="DN4" s="3">
        <v>0.44494250000000002</v>
      </c>
      <c r="DO4" s="3">
        <v>0.41026249999999997</v>
      </c>
      <c r="DP4" s="3">
        <v>0.4067675</v>
      </c>
      <c r="DQ4" s="3"/>
      <c r="DR4" s="41">
        <v>2</v>
      </c>
      <c r="DS4" s="3">
        <v>0.77027500000000004</v>
      </c>
      <c r="DT4" s="3">
        <v>0.76966500000000004</v>
      </c>
      <c r="DU4" s="3">
        <v>0.77136249999999995</v>
      </c>
      <c r="DV4" s="3">
        <v>0.75984249999999998</v>
      </c>
      <c r="DW4" s="3">
        <v>0.75312250000000003</v>
      </c>
      <c r="DX4" s="3">
        <v>0.73242750000000001</v>
      </c>
      <c r="DY4" s="3">
        <v>0.71324750000000003</v>
      </c>
      <c r="DZ4" s="3">
        <v>0.65678999999999998</v>
      </c>
      <c r="EA4" s="3"/>
      <c r="EB4" s="41">
        <v>2</v>
      </c>
      <c r="EC4" s="3">
        <v>0.86110249999999999</v>
      </c>
      <c r="ED4" s="3">
        <v>0.86544749999999993</v>
      </c>
      <c r="EE4" s="3">
        <v>0.87084000000000006</v>
      </c>
      <c r="EF4" s="3">
        <v>0.86926999999999999</v>
      </c>
      <c r="EG4" s="3">
        <v>0.85168500000000003</v>
      </c>
      <c r="EH4" s="3">
        <v>0.84516250000000004</v>
      </c>
      <c r="EI4" s="3">
        <v>0.84836</v>
      </c>
      <c r="EJ4" s="3">
        <v>0.85421000000000002</v>
      </c>
      <c r="EK4" s="3"/>
      <c r="EL4" s="41">
        <v>2</v>
      </c>
      <c r="EM4" s="3">
        <v>0.85087000000000002</v>
      </c>
      <c r="EN4" s="3">
        <v>0.8487325</v>
      </c>
      <c r="EO4" s="3">
        <v>0.8594425</v>
      </c>
      <c r="EP4" s="3">
        <v>0.84436749999999994</v>
      </c>
      <c r="EQ4" s="3">
        <v>0.83406000000000002</v>
      </c>
      <c r="ER4" s="3">
        <v>0.80330250000000003</v>
      </c>
      <c r="ES4" s="3">
        <v>0.77409749999999999</v>
      </c>
      <c r="ET4" s="3">
        <v>0.72659000000000007</v>
      </c>
    </row>
    <row r="5" spans="2:150" x14ac:dyDescent="0.3">
      <c r="B5" s="41">
        <v>3</v>
      </c>
      <c r="C5" s="3">
        <v>0.69725499999999996</v>
      </c>
      <c r="D5" s="3">
        <v>0.68109500000000001</v>
      </c>
      <c r="E5" s="3">
        <v>0.68493000000000004</v>
      </c>
      <c r="F5" s="3">
        <v>0.67324249999999997</v>
      </c>
      <c r="G5" s="3">
        <v>0.69087750000000003</v>
      </c>
      <c r="H5" s="3">
        <v>0.67650200000000005</v>
      </c>
      <c r="I5" s="3">
        <v>0.70729750000000002</v>
      </c>
      <c r="J5" s="3">
        <v>0.68856499999999998</v>
      </c>
      <c r="K5" s="3"/>
      <c r="L5" s="41">
        <v>3</v>
      </c>
      <c r="M5" s="3">
        <v>0.88078999999999996</v>
      </c>
      <c r="N5" s="3">
        <v>0.88708500000000001</v>
      </c>
      <c r="O5" s="3">
        <v>0.8932175</v>
      </c>
      <c r="P5" s="3">
        <v>0.89373499999999995</v>
      </c>
      <c r="Q5" s="3">
        <v>0.89448749999999999</v>
      </c>
      <c r="R5" s="3">
        <v>0.87772749999999999</v>
      </c>
      <c r="S5" s="3">
        <v>0.88567499999999999</v>
      </c>
      <c r="T5" s="3">
        <v>0.87393750000000003</v>
      </c>
      <c r="U5" s="3"/>
      <c r="V5" s="41">
        <v>3</v>
      </c>
      <c r="W5" s="3">
        <v>0.80703999999999998</v>
      </c>
      <c r="X5" s="3">
        <v>0.79734749999999999</v>
      </c>
      <c r="Y5" s="3">
        <v>0.80547250000000004</v>
      </c>
      <c r="Z5" s="3">
        <v>0.80776999999999999</v>
      </c>
      <c r="AA5" s="3">
        <v>0.78688500000000006</v>
      </c>
      <c r="AB5" s="3">
        <v>0.79898749999999996</v>
      </c>
      <c r="AC5" s="3">
        <v>0.75863499999999995</v>
      </c>
      <c r="AD5" s="3">
        <v>0.75084499999999998</v>
      </c>
      <c r="AE5" s="3"/>
      <c r="AF5" s="41">
        <v>3</v>
      </c>
      <c r="AG5" s="3">
        <v>0.68454499999999996</v>
      </c>
      <c r="AH5" s="3">
        <v>0.70848750000000005</v>
      </c>
      <c r="AI5" s="3">
        <v>0.69516749999999994</v>
      </c>
      <c r="AJ5" s="3">
        <v>0.70763500000000001</v>
      </c>
      <c r="AK5" s="3">
        <v>0.69737000000000005</v>
      </c>
      <c r="AL5" s="3">
        <v>0.6966675</v>
      </c>
      <c r="AM5" s="3">
        <v>0.66192499999999999</v>
      </c>
      <c r="AN5" s="3">
        <v>0.61327749999999992</v>
      </c>
      <c r="AO5" s="3"/>
      <c r="AP5" s="41">
        <v>3</v>
      </c>
      <c r="AQ5" s="3">
        <v>0.75274750000000001</v>
      </c>
      <c r="AR5" s="3">
        <v>0.78181</v>
      </c>
      <c r="AS5" s="3">
        <v>0.78367999999999993</v>
      </c>
      <c r="AT5" s="3">
        <v>0.762235</v>
      </c>
      <c r="AU5" s="3">
        <v>0.77255000000000007</v>
      </c>
      <c r="AV5" s="3">
        <v>0.74559249999999999</v>
      </c>
      <c r="AW5" s="3">
        <v>0.71129500000000001</v>
      </c>
      <c r="AX5" s="3">
        <v>0.66734500000000008</v>
      </c>
      <c r="AY5" s="3"/>
      <c r="AZ5" s="41">
        <v>3</v>
      </c>
      <c r="BA5" s="3">
        <v>0.34758499999999998</v>
      </c>
      <c r="BB5" s="3">
        <v>0.40841749999999999</v>
      </c>
      <c r="BC5" s="3">
        <v>0.36522750000000004</v>
      </c>
      <c r="BD5" s="3">
        <v>0.3785925</v>
      </c>
      <c r="BE5" s="3">
        <v>0.34692499999999998</v>
      </c>
      <c r="BF5" s="3">
        <v>0.41572249999999999</v>
      </c>
      <c r="BG5" s="3">
        <v>0.40146500000000002</v>
      </c>
      <c r="BH5" s="3">
        <v>0.37338500000000002</v>
      </c>
      <c r="BI5" s="3"/>
      <c r="BJ5" s="41">
        <v>3</v>
      </c>
      <c r="BK5" s="3">
        <v>0.2387425</v>
      </c>
      <c r="BL5" s="3">
        <v>0.18199750000000001</v>
      </c>
      <c r="BM5" s="3">
        <v>0.18997249999999999</v>
      </c>
      <c r="BN5" s="3">
        <v>0.16455249999999999</v>
      </c>
      <c r="BO5" s="3">
        <v>0.23935500000000001</v>
      </c>
      <c r="BP5" s="3">
        <v>0.26003750000000003</v>
      </c>
      <c r="BQ5" s="3">
        <v>0.29318749999999999</v>
      </c>
      <c r="BR5" s="3">
        <v>0.26794499999999999</v>
      </c>
      <c r="BS5" s="3"/>
      <c r="BT5" s="41">
        <v>3</v>
      </c>
      <c r="BU5" s="3">
        <v>0.58855000000000002</v>
      </c>
      <c r="BV5" s="3">
        <v>0.59043999999999996</v>
      </c>
      <c r="BW5" s="3">
        <v>0.58420749999999999</v>
      </c>
      <c r="BX5" s="3">
        <v>0.58976499999999998</v>
      </c>
      <c r="BY5" s="3">
        <v>0.64547500000000002</v>
      </c>
      <c r="BZ5" s="3">
        <v>0.63847750000000003</v>
      </c>
      <c r="CA5" s="3">
        <v>0.59156500000000001</v>
      </c>
      <c r="CB5" s="3">
        <v>0.45817750000000002</v>
      </c>
      <c r="CC5" s="3"/>
      <c r="CD5" s="41">
        <v>3</v>
      </c>
      <c r="CE5" s="3">
        <v>0.90768500000000008</v>
      </c>
      <c r="CF5" s="3">
        <v>0.91255500000000001</v>
      </c>
      <c r="CG5" s="3">
        <v>0.91036249999999996</v>
      </c>
      <c r="CH5" s="3">
        <v>0.90698250000000002</v>
      </c>
      <c r="CI5" s="3">
        <v>0.90378999999999998</v>
      </c>
      <c r="CJ5" s="3">
        <v>0.90558000000000005</v>
      </c>
      <c r="CK5" s="3">
        <v>0.90125250000000001</v>
      </c>
      <c r="CL5" s="3">
        <v>0.90031250000000007</v>
      </c>
      <c r="CM5" s="3"/>
      <c r="CN5" s="41">
        <v>3</v>
      </c>
      <c r="CO5" s="3">
        <v>0.46718749999999998</v>
      </c>
      <c r="CP5" s="3">
        <v>0.48159000000000002</v>
      </c>
      <c r="CQ5" s="3">
        <v>0.47334500000000002</v>
      </c>
      <c r="CR5" s="3">
        <v>0.47498750000000001</v>
      </c>
      <c r="CS5" s="3">
        <v>0.53271500000000005</v>
      </c>
      <c r="CT5" s="3">
        <v>0.56049749999999998</v>
      </c>
      <c r="CU5" s="3">
        <v>0.5421475</v>
      </c>
      <c r="CV5" s="3">
        <v>0.51056000000000001</v>
      </c>
      <c r="CW5" s="3"/>
      <c r="CX5" s="41">
        <v>3</v>
      </c>
      <c r="CY5" s="3">
        <v>0.47144750000000002</v>
      </c>
      <c r="CZ5" s="3">
        <v>0.48899000000000004</v>
      </c>
      <c r="DA5" s="3">
        <v>0.51265749999999999</v>
      </c>
      <c r="DB5" s="3">
        <v>0.44092750000000003</v>
      </c>
      <c r="DC5" s="3">
        <v>0.47092250000000002</v>
      </c>
      <c r="DD5" s="3">
        <v>0.51128499999999999</v>
      </c>
      <c r="DE5" s="3">
        <v>0.41992999999999997</v>
      </c>
      <c r="DF5" s="3">
        <v>0.43880000000000002</v>
      </c>
      <c r="DG5" s="3"/>
      <c r="DH5" s="41">
        <v>3</v>
      </c>
      <c r="DI5" s="3">
        <v>0.45193749999999999</v>
      </c>
      <c r="DJ5" s="3">
        <v>0.44396749999999996</v>
      </c>
      <c r="DK5" s="3">
        <v>0.43126750000000003</v>
      </c>
      <c r="DL5" s="3">
        <v>0.40319749999999999</v>
      </c>
      <c r="DM5" s="3">
        <v>0.45916999999999997</v>
      </c>
      <c r="DN5" s="3">
        <v>0.427375</v>
      </c>
      <c r="DO5" s="3">
        <v>0.38717750000000001</v>
      </c>
      <c r="DP5" s="3">
        <v>0.3596625</v>
      </c>
      <c r="DQ5" s="3"/>
      <c r="DR5" s="41">
        <v>3</v>
      </c>
      <c r="DS5" s="3">
        <v>0.77035999999999993</v>
      </c>
      <c r="DT5" s="3">
        <v>0.75038249999999995</v>
      </c>
      <c r="DU5" s="3">
        <v>0.77387499999999998</v>
      </c>
      <c r="DV5" s="3">
        <v>0.74931749999999997</v>
      </c>
      <c r="DW5" s="3">
        <v>0.72683500000000001</v>
      </c>
      <c r="DX5" s="3">
        <v>0.72305249999999999</v>
      </c>
      <c r="DY5" s="3">
        <v>0.67686999999999997</v>
      </c>
      <c r="DZ5" s="3">
        <v>0.64561249999999992</v>
      </c>
      <c r="EA5" s="3"/>
      <c r="EB5" s="41">
        <v>3</v>
      </c>
      <c r="EC5" s="3">
        <v>0.89465499999999998</v>
      </c>
      <c r="ED5" s="3">
        <v>0.87901750000000001</v>
      </c>
      <c r="EE5" s="3">
        <v>0.88137750000000004</v>
      </c>
      <c r="EF5" s="3">
        <v>0.87719499999999995</v>
      </c>
      <c r="EG5" s="3">
        <v>0.88614999999999999</v>
      </c>
      <c r="EH5" s="3">
        <v>0.88950750000000001</v>
      </c>
      <c r="EI5" s="3">
        <v>0.88185000000000002</v>
      </c>
      <c r="EJ5" s="3">
        <v>0.87778500000000004</v>
      </c>
      <c r="EK5" s="3"/>
      <c r="EL5" s="41">
        <v>3</v>
      </c>
      <c r="EM5" s="3">
        <v>0.19598750000000001</v>
      </c>
      <c r="EN5" s="3">
        <v>0.18143500000000001</v>
      </c>
      <c r="EO5" s="3">
        <v>0.22436999999999999</v>
      </c>
      <c r="EP5" s="3">
        <v>0.22203500000000001</v>
      </c>
      <c r="EQ5" s="3">
        <v>0.18108250000000001</v>
      </c>
      <c r="ER5" s="3">
        <v>0.21765000000000001</v>
      </c>
      <c r="ES5" s="3">
        <v>0.1797425</v>
      </c>
      <c r="ET5" s="3">
        <v>0.202815</v>
      </c>
    </row>
    <row r="6" spans="2:150" x14ac:dyDescent="0.3">
      <c r="B6" s="41">
        <v>4</v>
      </c>
      <c r="C6" s="3">
        <v>0.90760249999999998</v>
      </c>
      <c r="D6" s="3">
        <v>0.89658499999999997</v>
      </c>
      <c r="E6" s="3">
        <v>0.89884750000000002</v>
      </c>
      <c r="F6" s="3">
        <v>0.90246249999999995</v>
      </c>
      <c r="G6" s="3">
        <v>0.91035749999999993</v>
      </c>
      <c r="H6" s="3">
        <v>0.90222749999999996</v>
      </c>
      <c r="I6" s="3">
        <v>0.90532000000000001</v>
      </c>
      <c r="J6" s="3">
        <v>0.89784249999999999</v>
      </c>
      <c r="K6" s="3"/>
      <c r="L6" s="41">
        <v>4</v>
      </c>
      <c r="M6" s="3">
        <v>0.78621750000000001</v>
      </c>
      <c r="N6" s="3">
        <v>0.78421249999999998</v>
      </c>
      <c r="O6" s="3">
        <v>0.79687249999999998</v>
      </c>
      <c r="P6" s="3">
        <v>0.79342999999999997</v>
      </c>
      <c r="Q6" s="3">
        <v>0.79169500000000004</v>
      </c>
      <c r="R6" s="3">
        <v>0.7880625</v>
      </c>
      <c r="S6" s="3">
        <v>0.76974750000000003</v>
      </c>
      <c r="T6" s="3">
        <v>0.7840975</v>
      </c>
      <c r="U6" s="3"/>
      <c r="V6" s="41">
        <v>4</v>
      </c>
      <c r="W6" s="3">
        <v>0.81560500000000002</v>
      </c>
      <c r="X6" s="3">
        <v>0.815195</v>
      </c>
      <c r="Y6" s="3">
        <v>0.81779249999999992</v>
      </c>
      <c r="Z6" s="3">
        <v>0.81871749999999999</v>
      </c>
      <c r="AA6" s="3">
        <v>0.81133250000000001</v>
      </c>
      <c r="AB6" s="3">
        <v>0.81873249999999997</v>
      </c>
      <c r="AC6" s="3">
        <v>0.80188749999999998</v>
      </c>
      <c r="AD6" s="3">
        <v>0.79920000000000002</v>
      </c>
      <c r="AE6" s="3"/>
      <c r="AF6" s="41">
        <v>4</v>
      </c>
      <c r="AG6" s="3">
        <v>0.79293250000000004</v>
      </c>
      <c r="AH6" s="3">
        <v>0.75110500000000002</v>
      </c>
      <c r="AI6" s="3">
        <v>0.75092000000000003</v>
      </c>
      <c r="AJ6" s="3">
        <v>0.79811999999999994</v>
      </c>
      <c r="AK6" s="3">
        <v>0.76863749999999997</v>
      </c>
      <c r="AL6" s="3">
        <v>0.75019999999999998</v>
      </c>
      <c r="AM6" s="3">
        <v>0.68684000000000001</v>
      </c>
      <c r="AN6" s="3">
        <v>0.63473749999999995</v>
      </c>
      <c r="AO6" s="3"/>
      <c r="AP6" s="41">
        <v>4</v>
      </c>
      <c r="AQ6" s="3">
        <v>0.41452250000000002</v>
      </c>
      <c r="AR6" s="3">
        <v>0.44187749999999998</v>
      </c>
      <c r="AS6" s="3">
        <v>0.46235999999999999</v>
      </c>
      <c r="AT6" s="3">
        <v>0.46704000000000001</v>
      </c>
      <c r="AU6" s="3">
        <v>0.43136000000000002</v>
      </c>
      <c r="AV6" s="3">
        <v>0.42000999999999999</v>
      </c>
      <c r="AW6" s="3">
        <v>0.42659000000000002</v>
      </c>
      <c r="AX6" s="3">
        <v>0.40381499999999998</v>
      </c>
      <c r="AY6" s="3"/>
      <c r="AZ6" s="41">
        <v>4</v>
      </c>
      <c r="BA6" s="3">
        <v>0.41283000000000003</v>
      </c>
      <c r="BB6" s="3">
        <v>0.44951750000000001</v>
      </c>
      <c r="BC6" s="3">
        <v>0.40941749999999999</v>
      </c>
      <c r="BD6" s="3">
        <v>0.39207999999999998</v>
      </c>
      <c r="BE6" s="3">
        <v>0.41041</v>
      </c>
      <c r="BF6" s="3">
        <v>0.42534</v>
      </c>
      <c r="BG6" s="3">
        <v>0.39691500000000002</v>
      </c>
      <c r="BH6" s="3">
        <v>0.36502250000000003</v>
      </c>
      <c r="BI6" s="3"/>
      <c r="BJ6" s="41">
        <v>4</v>
      </c>
      <c r="BK6" s="3">
        <v>0.60726000000000002</v>
      </c>
      <c r="BL6" s="3">
        <v>0.49879000000000001</v>
      </c>
      <c r="BM6" s="3">
        <v>0.51432</v>
      </c>
      <c r="BN6" s="3">
        <v>0.5393</v>
      </c>
      <c r="BO6" s="3">
        <v>0.58106999999999998</v>
      </c>
      <c r="BP6" s="3">
        <v>0.60070000000000001</v>
      </c>
      <c r="BQ6" s="3">
        <v>0.61311000000000004</v>
      </c>
      <c r="BR6" s="3">
        <v>0.61867000000000005</v>
      </c>
      <c r="BS6" s="3"/>
      <c r="BT6" s="41">
        <v>4</v>
      </c>
      <c r="BU6" s="3">
        <v>0.90466000000000002</v>
      </c>
      <c r="BV6" s="3">
        <v>0.90253000000000005</v>
      </c>
      <c r="BW6" s="3">
        <v>0.89943250000000008</v>
      </c>
      <c r="BX6" s="3">
        <v>0.901555</v>
      </c>
      <c r="BY6" s="3">
        <v>0.9014025</v>
      </c>
      <c r="BZ6" s="3">
        <v>0.89688250000000003</v>
      </c>
      <c r="CA6" s="3">
        <v>0.88227750000000005</v>
      </c>
      <c r="CB6" s="3">
        <v>0.88449999999999995</v>
      </c>
      <c r="CC6" s="3"/>
      <c r="CD6" s="41">
        <v>4</v>
      </c>
      <c r="CE6" s="3">
        <v>0.71002500000000002</v>
      </c>
      <c r="CF6" s="3">
        <v>0.62565749999999998</v>
      </c>
      <c r="CG6" s="3">
        <v>0.69943500000000003</v>
      </c>
      <c r="CH6" s="3">
        <v>0.73095999999999994</v>
      </c>
      <c r="CI6" s="3">
        <v>0.65371500000000005</v>
      </c>
      <c r="CJ6" s="3">
        <v>0.67052</v>
      </c>
      <c r="CK6" s="3">
        <v>0.66614250000000008</v>
      </c>
      <c r="CL6" s="3">
        <v>0.70748999999999995</v>
      </c>
      <c r="CM6" s="3"/>
      <c r="CN6" s="41">
        <v>4</v>
      </c>
      <c r="CO6" s="3">
        <v>0.50171250000000001</v>
      </c>
      <c r="CP6" s="3">
        <v>0.52956000000000003</v>
      </c>
      <c r="CQ6" s="3">
        <v>0.57474499999999995</v>
      </c>
      <c r="CR6" s="3">
        <v>0.47212749999999998</v>
      </c>
      <c r="CS6" s="3">
        <v>0.41520500000000005</v>
      </c>
      <c r="CT6" s="3">
        <v>0.33788750000000001</v>
      </c>
      <c r="CU6" s="3">
        <v>0.3558675</v>
      </c>
      <c r="CV6" s="3">
        <v>0.33034750000000002</v>
      </c>
      <c r="CW6" s="3"/>
      <c r="CX6" s="41">
        <v>4</v>
      </c>
      <c r="CY6" s="3">
        <v>0.79203750000000006</v>
      </c>
      <c r="CZ6" s="3">
        <v>0.73643000000000003</v>
      </c>
      <c r="DA6" s="3">
        <v>0.76950249999999998</v>
      </c>
      <c r="DB6" s="3">
        <v>0.74781000000000009</v>
      </c>
      <c r="DC6" s="3">
        <v>0.78711750000000003</v>
      </c>
      <c r="DD6" s="3">
        <v>0.78549500000000005</v>
      </c>
      <c r="DE6" s="3">
        <v>0.7977225</v>
      </c>
      <c r="DF6" s="3">
        <v>0.77607999999999999</v>
      </c>
      <c r="DG6" s="3"/>
      <c r="DH6" s="41">
        <v>4</v>
      </c>
      <c r="DI6" s="3">
        <v>0.53991</v>
      </c>
      <c r="DJ6" s="3">
        <v>0.55263499999999999</v>
      </c>
      <c r="DK6" s="3">
        <v>0.55802750000000001</v>
      </c>
      <c r="DL6" s="3">
        <v>0.51878749999999996</v>
      </c>
      <c r="DM6" s="3">
        <v>0.57618999999999998</v>
      </c>
      <c r="DN6" s="3">
        <v>0.56162000000000001</v>
      </c>
      <c r="DO6" s="3">
        <v>0.53420999999999996</v>
      </c>
      <c r="DP6" s="3">
        <v>0.52539999999999998</v>
      </c>
      <c r="DQ6" s="3"/>
      <c r="DR6" s="41">
        <v>4</v>
      </c>
      <c r="DS6" s="3">
        <v>0.67312749999999999</v>
      </c>
      <c r="DT6" s="3">
        <v>0.66422749999999997</v>
      </c>
      <c r="DU6" s="3">
        <v>0.67215249999999993</v>
      </c>
      <c r="DV6" s="3">
        <v>0.68642000000000003</v>
      </c>
      <c r="DW6" s="3">
        <v>0.66285250000000007</v>
      </c>
      <c r="DX6" s="3">
        <v>0.65647250000000001</v>
      </c>
      <c r="DY6" s="3">
        <v>0.63002499999999995</v>
      </c>
      <c r="DZ6" s="3">
        <v>0.61542249999999998</v>
      </c>
      <c r="EA6" s="3"/>
      <c r="EB6" s="41">
        <v>4</v>
      </c>
      <c r="EC6" s="3">
        <v>0.81556499999999998</v>
      </c>
      <c r="ED6" s="3">
        <v>0.80911</v>
      </c>
      <c r="EE6" s="3">
        <v>0.82332249999999996</v>
      </c>
      <c r="EF6" s="3">
        <v>0.79364250000000003</v>
      </c>
      <c r="EG6" s="3">
        <v>0.8166525</v>
      </c>
      <c r="EH6" s="3">
        <v>0.82126250000000001</v>
      </c>
      <c r="EI6" s="3">
        <v>0.78912499999999997</v>
      </c>
      <c r="EJ6" s="3">
        <v>0.77154750000000005</v>
      </c>
      <c r="EK6" s="3"/>
      <c r="EL6" s="41">
        <v>4</v>
      </c>
      <c r="EM6" s="3">
        <v>0.5961225</v>
      </c>
      <c r="EN6" s="3">
        <v>0.74729999999999996</v>
      </c>
      <c r="EO6" s="3">
        <v>0.69681999999999999</v>
      </c>
      <c r="EP6" s="3">
        <v>0.67710749999999997</v>
      </c>
      <c r="EQ6" s="3">
        <v>0.66143250000000009</v>
      </c>
      <c r="ER6" s="3">
        <v>0.66294999999999993</v>
      </c>
      <c r="ES6" s="3">
        <v>0.63823000000000008</v>
      </c>
      <c r="ET6" s="3">
        <v>0.67069750000000006</v>
      </c>
    </row>
    <row r="7" spans="2:150" x14ac:dyDescent="0.3">
      <c r="B7" s="41">
        <v>5</v>
      </c>
      <c r="C7" s="3">
        <v>0.62195500000000004</v>
      </c>
      <c r="D7" s="3">
        <v>0.61779499999999998</v>
      </c>
      <c r="E7" s="3">
        <v>0.61759500000000001</v>
      </c>
      <c r="F7" s="3">
        <v>0.59887500000000005</v>
      </c>
      <c r="G7" s="3">
        <v>0.614425</v>
      </c>
      <c r="H7" s="3">
        <v>0.60773250000000001</v>
      </c>
      <c r="I7" s="3">
        <v>0.6063075</v>
      </c>
      <c r="J7" s="3">
        <v>0.55323750000000005</v>
      </c>
      <c r="K7" s="3"/>
      <c r="L7" s="41">
        <v>5</v>
      </c>
      <c r="M7" s="3">
        <v>0.85375250000000003</v>
      </c>
      <c r="N7" s="3">
        <v>0.83291999999999999</v>
      </c>
      <c r="O7" s="3">
        <v>0.84193499999999999</v>
      </c>
      <c r="P7" s="3">
        <v>0.84211750000000007</v>
      </c>
      <c r="Q7" s="3">
        <v>0.857325</v>
      </c>
      <c r="R7" s="3">
        <v>0.83962499999999995</v>
      </c>
      <c r="S7" s="3">
        <v>0.86012250000000001</v>
      </c>
      <c r="T7" s="3">
        <v>0.84855999999999998</v>
      </c>
      <c r="U7" s="3"/>
      <c r="V7" s="41">
        <v>5</v>
      </c>
      <c r="W7" s="3">
        <v>0.14840500000000001</v>
      </c>
      <c r="X7" s="3">
        <v>0.1413925</v>
      </c>
      <c r="Y7" s="3">
        <v>0.13225000000000001</v>
      </c>
      <c r="Z7" s="3">
        <v>0.12729499999999999</v>
      </c>
      <c r="AA7" s="3">
        <v>0.115645</v>
      </c>
      <c r="AB7" s="3">
        <v>0.10007249999999999</v>
      </c>
      <c r="AC7" s="3">
        <v>0.10011249999999999</v>
      </c>
      <c r="AD7" s="3">
        <v>8.8164999999999993E-2</v>
      </c>
      <c r="AE7" s="3"/>
      <c r="AF7" s="41">
        <v>5</v>
      </c>
      <c r="AG7" s="3">
        <v>0.77061250000000003</v>
      </c>
      <c r="AH7" s="3">
        <v>0.77512000000000003</v>
      </c>
      <c r="AI7" s="3">
        <v>0.77068499999999995</v>
      </c>
      <c r="AJ7" s="3">
        <v>0.75729999999999997</v>
      </c>
      <c r="AK7" s="3">
        <v>0.75901750000000001</v>
      </c>
      <c r="AL7" s="3">
        <v>0.74293999999999993</v>
      </c>
      <c r="AM7" s="3">
        <v>0.71746750000000004</v>
      </c>
      <c r="AN7" s="3">
        <v>0.65750750000000002</v>
      </c>
      <c r="AO7" s="3"/>
      <c r="AP7" s="41">
        <v>5</v>
      </c>
      <c r="AQ7" s="3">
        <v>0.82174999999999998</v>
      </c>
      <c r="AR7" s="3">
        <v>0.83850749999999996</v>
      </c>
      <c r="AS7" s="3">
        <v>0.84394250000000004</v>
      </c>
      <c r="AT7" s="3">
        <v>0.83438250000000003</v>
      </c>
      <c r="AU7" s="3">
        <v>0.82447500000000007</v>
      </c>
      <c r="AV7" s="3">
        <v>0.81224750000000001</v>
      </c>
      <c r="AW7" s="3">
        <v>0.79667250000000001</v>
      </c>
      <c r="AX7" s="3">
        <v>0.80148750000000002</v>
      </c>
      <c r="AY7" s="3"/>
      <c r="AZ7" s="41">
        <v>5</v>
      </c>
      <c r="BA7" s="3">
        <v>0.63464500000000001</v>
      </c>
      <c r="BB7" s="3">
        <v>0.64663000000000004</v>
      </c>
      <c r="BC7" s="3">
        <v>0.7011425</v>
      </c>
      <c r="BD7" s="3">
        <v>0.69482500000000003</v>
      </c>
      <c r="BE7" s="3">
        <v>0.65619749999999999</v>
      </c>
      <c r="BF7" s="3">
        <v>0.62916499999999997</v>
      </c>
      <c r="BG7" s="3">
        <v>0.54068249999999995</v>
      </c>
      <c r="BH7" s="3">
        <v>0.65949499999999994</v>
      </c>
      <c r="BI7" s="3"/>
      <c r="BJ7" s="41">
        <v>5</v>
      </c>
      <c r="BK7" s="3">
        <v>0.24477000000000002</v>
      </c>
      <c r="BL7" s="3">
        <v>0.28071999999999997</v>
      </c>
      <c r="BM7" s="3">
        <v>0.2578975</v>
      </c>
      <c r="BN7" s="3">
        <v>0.26062249999999998</v>
      </c>
      <c r="BO7" s="3">
        <v>0.275395</v>
      </c>
      <c r="BP7" s="3">
        <v>0.28132999999999997</v>
      </c>
      <c r="BQ7" s="3">
        <v>0.25708500000000001</v>
      </c>
      <c r="BR7" s="3">
        <v>0.32383250000000002</v>
      </c>
      <c r="BS7" s="3"/>
      <c r="BT7" s="41">
        <v>5</v>
      </c>
      <c r="BU7" s="3">
        <v>0.64361500000000005</v>
      </c>
      <c r="BV7" s="3">
        <v>0.596225</v>
      </c>
      <c r="BW7" s="3">
        <v>0.65372249999999998</v>
      </c>
      <c r="BX7" s="3">
        <v>0.6929575</v>
      </c>
      <c r="BY7" s="3">
        <v>0.64540500000000001</v>
      </c>
      <c r="BZ7" s="3">
        <v>0.61919499999999994</v>
      </c>
      <c r="CA7" s="3">
        <v>0.63295499999999993</v>
      </c>
      <c r="CB7" s="3">
        <v>0.55044249999999995</v>
      </c>
      <c r="CC7" s="3"/>
      <c r="CD7" s="41">
        <v>5</v>
      </c>
      <c r="CE7" s="3">
        <v>0.5535525</v>
      </c>
      <c r="CF7" s="3">
        <v>0.60538000000000003</v>
      </c>
      <c r="CG7" s="3">
        <v>0.53105000000000002</v>
      </c>
      <c r="CH7" s="3">
        <v>0.55166249999999994</v>
      </c>
      <c r="CI7" s="3">
        <v>0.56327499999999997</v>
      </c>
      <c r="CJ7" s="3">
        <v>0.60158999999999996</v>
      </c>
      <c r="CK7" s="3">
        <v>0.60460749999999996</v>
      </c>
      <c r="CL7" s="3">
        <v>0.56166499999999997</v>
      </c>
      <c r="CM7" s="3"/>
      <c r="CN7" s="41">
        <v>5</v>
      </c>
      <c r="CO7" s="3">
        <v>0.45657000000000003</v>
      </c>
      <c r="CP7" s="3">
        <v>0.39858749999999998</v>
      </c>
      <c r="CQ7" s="3">
        <v>0.39862500000000001</v>
      </c>
      <c r="CR7" s="3">
        <v>0.41760750000000002</v>
      </c>
      <c r="CS7" s="3">
        <v>0.43252499999999999</v>
      </c>
      <c r="CT7" s="3">
        <v>0.43609999999999999</v>
      </c>
      <c r="CU7" s="3">
        <v>0.44916499999999998</v>
      </c>
      <c r="CV7" s="3">
        <v>0.42429250000000002</v>
      </c>
      <c r="CW7" s="3"/>
      <c r="CX7" s="41">
        <v>5</v>
      </c>
      <c r="CY7" s="3">
        <v>0.6144425</v>
      </c>
      <c r="CZ7" s="3">
        <v>0.54150750000000003</v>
      </c>
      <c r="DA7" s="3">
        <v>0.54278749999999998</v>
      </c>
      <c r="DB7" s="3">
        <v>0.50951000000000002</v>
      </c>
      <c r="DC7" s="3">
        <v>0.58918250000000005</v>
      </c>
      <c r="DD7" s="3">
        <v>0.59821499999999994</v>
      </c>
      <c r="DE7" s="3">
        <v>0.60816249999999994</v>
      </c>
      <c r="DF7" s="3">
        <v>0.59376499999999999</v>
      </c>
      <c r="DG7" s="3"/>
      <c r="DH7" s="41">
        <v>5</v>
      </c>
      <c r="DI7" s="3">
        <v>0.46720499999999998</v>
      </c>
      <c r="DJ7" s="3">
        <v>0.48649249999999999</v>
      </c>
      <c r="DK7" s="3">
        <v>0.50503750000000003</v>
      </c>
      <c r="DL7" s="3">
        <v>0.4763925</v>
      </c>
      <c r="DM7" s="3">
        <v>0.47021000000000002</v>
      </c>
      <c r="DN7" s="3">
        <v>0.45585249999999999</v>
      </c>
      <c r="DO7" s="3">
        <v>0.40300000000000002</v>
      </c>
      <c r="DP7" s="3">
        <v>0.40694750000000002</v>
      </c>
      <c r="DQ7" s="3"/>
      <c r="DR7" s="41">
        <v>5</v>
      </c>
      <c r="DS7" s="3">
        <v>0.76038749999999999</v>
      </c>
      <c r="DT7" s="3">
        <v>0.75015500000000002</v>
      </c>
      <c r="DU7" s="3">
        <v>0.75312749999999995</v>
      </c>
      <c r="DV7" s="3">
        <v>0.74392500000000006</v>
      </c>
      <c r="DW7" s="3">
        <v>0.75262249999999997</v>
      </c>
      <c r="DX7" s="3">
        <v>0.69495499999999999</v>
      </c>
      <c r="DY7" s="3">
        <v>0.66356999999999999</v>
      </c>
      <c r="DZ7" s="3">
        <v>0.61245749999999999</v>
      </c>
      <c r="EA7" s="3"/>
      <c r="EB7" s="41">
        <v>5</v>
      </c>
      <c r="EC7" s="3">
        <v>0.7653875</v>
      </c>
      <c r="ED7" s="3">
        <v>0.80356000000000005</v>
      </c>
      <c r="EE7" s="3">
        <v>0.77965499999999999</v>
      </c>
      <c r="EF7" s="3">
        <v>0.77854249999999992</v>
      </c>
      <c r="EG7" s="3">
        <v>0.78235250000000001</v>
      </c>
      <c r="EH7" s="3">
        <v>0.79339500000000007</v>
      </c>
      <c r="EI7" s="3">
        <v>0.76708750000000003</v>
      </c>
      <c r="EJ7" s="3">
        <v>0.77109499999999997</v>
      </c>
      <c r="EK7" s="3"/>
      <c r="EL7" s="41">
        <v>5</v>
      </c>
      <c r="EM7" s="3">
        <v>0.71877999999999997</v>
      </c>
      <c r="EN7" s="3">
        <v>0.78144250000000004</v>
      </c>
      <c r="EO7" s="3">
        <v>0.78762999999999994</v>
      </c>
      <c r="EP7" s="3">
        <v>0.72394000000000003</v>
      </c>
      <c r="EQ7" s="3">
        <v>0.73811499999999997</v>
      </c>
      <c r="ER7" s="3">
        <v>0.68609750000000003</v>
      </c>
      <c r="ES7" s="3">
        <v>0.69858750000000003</v>
      </c>
      <c r="ET7" s="3">
        <v>0.60751749999999993</v>
      </c>
    </row>
    <row r="8" spans="2:150" x14ac:dyDescent="0.3">
      <c r="B8" s="21"/>
      <c r="C8" s="3"/>
      <c r="D8" s="3"/>
      <c r="E8" s="3"/>
      <c r="F8" s="3"/>
      <c r="G8" s="3"/>
      <c r="H8" s="3"/>
      <c r="I8" s="3"/>
      <c r="J8" s="3"/>
      <c r="K8" s="3"/>
      <c r="L8" s="21"/>
      <c r="M8" s="3"/>
      <c r="N8" s="3"/>
      <c r="O8" s="3"/>
      <c r="P8" s="3"/>
      <c r="Q8" s="3"/>
      <c r="R8" s="3"/>
      <c r="S8" s="3"/>
      <c r="T8" s="3"/>
      <c r="U8" s="3"/>
      <c r="V8" s="21"/>
      <c r="W8" s="3"/>
      <c r="X8" s="3"/>
      <c r="Y8" s="3"/>
      <c r="Z8" s="3"/>
      <c r="AA8" s="3"/>
      <c r="AB8" s="3"/>
      <c r="AC8" s="3"/>
      <c r="AD8" s="3"/>
      <c r="AE8" s="3"/>
      <c r="AF8" s="21"/>
      <c r="AG8" s="3"/>
      <c r="AH8" s="3"/>
      <c r="AI8" s="3"/>
      <c r="AJ8" s="3"/>
      <c r="AK8" s="3"/>
      <c r="AL8" s="3"/>
      <c r="AM8" s="3"/>
      <c r="AN8" s="3"/>
      <c r="AO8" s="3"/>
      <c r="AP8" s="21"/>
      <c r="AQ8" s="3"/>
      <c r="AR8" s="3"/>
      <c r="AS8" s="3"/>
      <c r="AT8" s="3"/>
      <c r="AU8" s="3"/>
      <c r="AV8" s="3"/>
      <c r="AW8" s="3"/>
      <c r="AX8" s="3"/>
      <c r="AY8" s="3"/>
      <c r="AZ8" s="21"/>
      <c r="BA8" s="3"/>
      <c r="BB8" s="3"/>
      <c r="BC8" s="3"/>
      <c r="BD8" s="3"/>
      <c r="BE8" s="3"/>
      <c r="BF8" s="3"/>
      <c r="BG8" s="3"/>
      <c r="BH8" s="3"/>
      <c r="BI8" s="3"/>
      <c r="BJ8" s="21"/>
      <c r="BK8" s="3"/>
      <c r="BL8" s="3"/>
      <c r="BM8" s="3"/>
      <c r="BN8" s="3"/>
      <c r="BO8" s="3"/>
      <c r="BP8" s="3"/>
      <c r="BQ8" s="3"/>
      <c r="BR8" s="3"/>
      <c r="BS8" s="3"/>
      <c r="BT8" s="21"/>
      <c r="BU8" s="3"/>
      <c r="BV8" s="3"/>
      <c r="BW8" s="3"/>
      <c r="BX8" s="3"/>
      <c r="BY8" s="3"/>
      <c r="BZ8" s="3"/>
      <c r="CA8" s="3"/>
      <c r="CB8" s="3"/>
      <c r="CC8" s="3"/>
      <c r="CD8" s="21"/>
      <c r="CE8" s="3"/>
      <c r="CF8" s="3"/>
      <c r="CG8" s="3"/>
      <c r="CH8" s="3"/>
      <c r="CI8" s="3"/>
      <c r="CJ8" s="3"/>
      <c r="CK8" s="3"/>
      <c r="CL8" s="3"/>
      <c r="CM8" s="3"/>
      <c r="CN8" s="21"/>
      <c r="CO8" s="3"/>
      <c r="CP8" s="3"/>
      <c r="CQ8" s="3"/>
      <c r="CR8" s="3"/>
      <c r="CS8" s="3"/>
      <c r="CT8" s="3"/>
      <c r="CU8" s="3"/>
      <c r="CV8" s="3"/>
      <c r="CW8" s="3"/>
      <c r="CX8" s="21"/>
      <c r="CY8" s="3"/>
      <c r="CZ8" s="3"/>
      <c r="DA8" s="3"/>
      <c r="DB8" s="3"/>
      <c r="DC8" s="3"/>
      <c r="DD8" s="3"/>
      <c r="DE8" s="3"/>
      <c r="DF8" s="3"/>
      <c r="DG8" s="3"/>
      <c r="DH8" s="21"/>
      <c r="DI8" s="3"/>
      <c r="DJ8" s="3"/>
      <c r="DK8" s="3"/>
      <c r="DL8" s="3"/>
      <c r="DM8" s="3"/>
      <c r="DN8" s="3"/>
      <c r="DO8" s="3"/>
      <c r="DP8" s="3"/>
      <c r="DQ8" s="3"/>
      <c r="DR8" s="21"/>
      <c r="DS8" s="3"/>
      <c r="DT8" s="3"/>
      <c r="DU8" s="3"/>
      <c r="DV8" s="3"/>
      <c r="DW8" s="3"/>
      <c r="DX8" s="3"/>
      <c r="DY8" s="3"/>
      <c r="DZ8" s="3"/>
      <c r="EA8" s="3"/>
      <c r="EB8" s="21"/>
      <c r="EC8" s="3"/>
      <c r="ED8" s="3"/>
      <c r="EE8" s="3"/>
      <c r="EF8" s="3"/>
      <c r="EG8" s="3"/>
      <c r="EH8" s="3"/>
      <c r="EI8" s="3"/>
      <c r="EJ8" s="3"/>
      <c r="EK8" s="3"/>
      <c r="EL8" s="21"/>
      <c r="EM8" s="3"/>
      <c r="EN8" s="3"/>
      <c r="EO8" s="3"/>
      <c r="EP8" s="3"/>
      <c r="EQ8" s="3"/>
      <c r="ER8" s="3"/>
      <c r="ES8" s="3"/>
      <c r="ET8" s="3"/>
    </row>
    <row r="9" spans="2:150" x14ac:dyDescent="0.3">
      <c r="B9" s="42">
        <v>1</v>
      </c>
      <c r="C9" s="9">
        <v>100</v>
      </c>
      <c r="D9" s="9">
        <v>96.567216999999999</v>
      </c>
      <c r="E9" s="9">
        <v>96.598540999999997</v>
      </c>
      <c r="F9" s="9">
        <v>96.613102999999995</v>
      </c>
      <c r="G9" s="9">
        <v>96.373275000000007</v>
      </c>
      <c r="H9" s="9">
        <v>95.732915000000006</v>
      </c>
      <c r="I9" s="9">
        <v>94.414293000000001</v>
      </c>
      <c r="J9" s="9">
        <v>92.322108999999998</v>
      </c>
      <c r="K9" s="3"/>
      <c r="L9" s="42">
        <v>1</v>
      </c>
      <c r="M9" s="9">
        <v>100</v>
      </c>
      <c r="N9" s="9">
        <v>95.596945000000005</v>
      </c>
      <c r="O9" s="9">
        <v>95.716245000000001</v>
      </c>
      <c r="P9" s="9">
        <v>95.812882000000002</v>
      </c>
      <c r="Q9" s="9">
        <v>95.511206000000001</v>
      </c>
      <c r="R9" s="9">
        <v>94.623676000000003</v>
      </c>
      <c r="S9" s="9">
        <v>92.851538000000005</v>
      </c>
      <c r="T9" s="9">
        <v>90.405893000000006</v>
      </c>
      <c r="U9" s="3"/>
      <c r="V9" s="42">
        <v>1</v>
      </c>
      <c r="W9" s="9">
        <v>100</v>
      </c>
      <c r="X9" s="9">
        <v>98.858648000000002</v>
      </c>
      <c r="Y9" s="9">
        <v>98.684087000000005</v>
      </c>
      <c r="Z9" s="9">
        <v>98.378439</v>
      </c>
      <c r="AA9" s="9">
        <v>97.836652999999998</v>
      </c>
      <c r="AB9" s="9">
        <v>96.952106999999998</v>
      </c>
      <c r="AC9" s="9">
        <v>95.270680999999996</v>
      </c>
      <c r="AD9" s="9">
        <v>92.270820000000001</v>
      </c>
      <c r="AE9" s="3"/>
      <c r="AF9" s="42">
        <v>1</v>
      </c>
      <c r="AG9" s="9">
        <v>100</v>
      </c>
      <c r="AH9" s="9">
        <v>98.757435999999998</v>
      </c>
      <c r="AI9" s="9">
        <v>98.564556999999994</v>
      </c>
      <c r="AJ9" s="9">
        <v>98.117237000000003</v>
      </c>
      <c r="AK9" s="9">
        <v>97.284109000000001</v>
      </c>
      <c r="AL9" s="9">
        <v>95.905434</v>
      </c>
      <c r="AM9" s="9">
        <v>93.669994000000003</v>
      </c>
      <c r="AN9" s="9">
        <v>90.261607999999995</v>
      </c>
      <c r="AO9" s="3"/>
      <c r="AP9" s="42">
        <v>1</v>
      </c>
      <c r="AQ9" s="9">
        <v>100</v>
      </c>
      <c r="AR9" s="9">
        <v>93.825254999999999</v>
      </c>
      <c r="AS9" s="9">
        <v>94.037024000000002</v>
      </c>
      <c r="AT9" s="9">
        <v>94.402692999999999</v>
      </c>
      <c r="AU9" s="9">
        <v>94.743382999999994</v>
      </c>
      <c r="AV9" s="9">
        <v>94.900700999999998</v>
      </c>
      <c r="AW9" s="9">
        <v>94.522002000000001</v>
      </c>
      <c r="AX9" s="9">
        <v>93.013448999999994</v>
      </c>
      <c r="AY9" s="3"/>
      <c r="AZ9" s="42">
        <v>1</v>
      </c>
      <c r="BA9" s="9">
        <v>100</v>
      </c>
      <c r="BB9" s="9">
        <v>96.479104000000007</v>
      </c>
      <c r="BC9" s="9">
        <v>96.576201999999995</v>
      </c>
      <c r="BD9" s="9">
        <v>96.730487999999994</v>
      </c>
      <c r="BE9" s="9">
        <v>96.764187000000007</v>
      </c>
      <c r="BF9" s="9">
        <v>96.517105999999998</v>
      </c>
      <c r="BG9" s="9">
        <v>95.776618999999997</v>
      </c>
      <c r="BH9" s="9">
        <v>94.159935000000004</v>
      </c>
      <c r="BI9" s="3"/>
      <c r="BJ9" s="42">
        <v>1</v>
      </c>
      <c r="BK9" s="9">
        <v>100</v>
      </c>
      <c r="BL9" s="9">
        <v>90.720511999999999</v>
      </c>
      <c r="BM9" s="9">
        <v>91.144290999999996</v>
      </c>
      <c r="BN9" s="9">
        <v>91.34</v>
      </c>
      <c r="BO9" s="9">
        <v>91.999050999999994</v>
      </c>
      <c r="BP9" s="9">
        <v>92.330494999999999</v>
      </c>
      <c r="BQ9" s="9">
        <v>91.772390000000001</v>
      </c>
      <c r="BR9" s="9">
        <v>90.608790999999997</v>
      </c>
      <c r="BS9" s="3"/>
      <c r="BT9" s="42">
        <v>1</v>
      </c>
      <c r="BU9" s="9">
        <v>100</v>
      </c>
      <c r="BV9" s="9">
        <v>89.196847000000005</v>
      </c>
      <c r="BW9" s="9">
        <v>89.343512000000004</v>
      </c>
      <c r="BX9" s="9">
        <v>89.634966000000006</v>
      </c>
      <c r="BY9" s="9">
        <v>89.976950000000002</v>
      </c>
      <c r="BZ9" s="9">
        <v>90.370290999999995</v>
      </c>
      <c r="CA9" s="9">
        <v>90.752876000000001</v>
      </c>
      <c r="CB9" s="9">
        <v>90.016512000000006</v>
      </c>
      <c r="CC9" s="3"/>
      <c r="CD9" s="42">
        <v>1</v>
      </c>
      <c r="CE9" s="9">
        <v>100</v>
      </c>
      <c r="CF9" s="9">
        <v>94.216643000000005</v>
      </c>
      <c r="CG9" s="9">
        <v>94.292941999999996</v>
      </c>
      <c r="CH9" s="9">
        <v>94.418017000000006</v>
      </c>
      <c r="CI9" s="9">
        <v>94.381279000000006</v>
      </c>
      <c r="CJ9" s="9">
        <v>93.945038999999994</v>
      </c>
      <c r="CK9" s="9">
        <v>92.914623000000006</v>
      </c>
      <c r="CL9" s="9">
        <v>90.771062000000001</v>
      </c>
      <c r="CM9" s="3"/>
      <c r="CN9" s="42">
        <v>1</v>
      </c>
      <c r="CO9" s="9">
        <v>100</v>
      </c>
      <c r="CP9" s="9">
        <v>95.657594000000003</v>
      </c>
      <c r="CQ9" s="9">
        <v>95.734042000000002</v>
      </c>
      <c r="CR9" s="9">
        <v>95.833583000000004</v>
      </c>
      <c r="CS9" s="9">
        <v>95.628050999999999</v>
      </c>
      <c r="CT9" s="9">
        <v>95.106672000000003</v>
      </c>
      <c r="CU9" s="9">
        <v>94.253674000000004</v>
      </c>
      <c r="CV9" s="9">
        <v>92.773854</v>
      </c>
      <c r="CW9" s="3"/>
      <c r="CX9" s="42">
        <v>1</v>
      </c>
      <c r="CY9" s="9">
        <v>100</v>
      </c>
      <c r="CZ9" s="9">
        <v>97.656006000000005</v>
      </c>
      <c r="DA9" s="9">
        <v>97.804267999999993</v>
      </c>
      <c r="DB9" s="9">
        <v>97.976376000000002</v>
      </c>
      <c r="DC9" s="9">
        <v>98.108440000000002</v>
      </c>
      <c r="DD9" s="9">
        <v>97.801599999999993</v>
      </c>
      <c r="DE9" s="9">
        <v>96.600921</v>
      </c>
      <c r="DF9" s="9">
        <v>94.117914999999996</v>
      </c>
      <c r="DG9" s="3"/>
      <c r="DH9" s="42">
        <v>1</v>
      </c>
      <c r="DI9" s="9">
        <v>100</v>
      </c>
      <c r="DJ9" s="9">
        <v>98.406243000000003</v>
      </c>
      <c r="DK9" s="9">
        <v>97.850160000000002</v>
      </c>
      <c r="DL9" s="9">
        <v>96.444173000000006</v>
      </c>
      <c r="DM9" s="9">
        <v>94.261218999999997</v>
      </c>
      <c r="DN9" s="9">
        <v>91.109359999999995</v>
      </c>
      <c r="DO9" s="9">
        <v>86.984840000000005</v>
      </c>
      <c r="DP9" s="9">
        <v>81.722725999999994</v>
      </c>
      <c r="DQ9" s="3"/>
      <c r="DR9" s="42">
        <v>1</v>
      </c>
      <c r="DS9" s="9">
        <v>100</v>
      </c>
      <c r="DT9" s="9">
        <v>97.213854999999995</v>
      </c>
      <c r="DU9" s="9">
        <v>96.939753999999994</v>
      </c>
      <c r="DV9" s="9">
        <v>96.490048000000002</v>
      </c>
      <c r="DW9" s="9">
        <v>95.773499000000001</v>
      </c>
      <c r="DX9" s="9">
        <v>94.785556999999997</v>
      </c>
      <c r="DY9" s="9">
        <v>93.204459</v>
      </c>
      <c r="DZ9" s="9">
        <v>90.778985000000006</v>
      </c>
      <c r="EA9" s="3"/>
      <c r="EB9" s="42">
        <v>1</v>
      </c>
      <c r="EC9" s="9">
        <v>100</v>
      </c>
      <c r="ED9" s="9">
        <v>98.253603999999996</v>
      </c>
      <c r="EE9" s="9">
        <v>98.321098000000006</v>
      </c>
      <c r="EF9" s="9">
        <v>98.430047000000002</v>
      </c>
      <c r="EG9" s="9">
        <v>98.529464000000004</v>
      </c>
      <c r="EH9" s="9">
        <v>98.465593999999996</v>
      </c>
      <c r="EI9" s="9">
        <v>97.942541000000006</v>
      </c>
      <c r="EJ9" s="9">
        <v>96.674907000000005</v>
      </c>
      <c r="EK9" s="3"/>
      <c r="EL9" s="42">
        <v>1</v>
      </c>
      <c r="EM9" s="9">
        <v>100</v>
      </c>
      <c r="EN9" s="9">
        <v>88.462997999999999</v>
      </c>
      <c r="EO9" s="9">
        <v>88.670029</v>
      </c>
      <c r="EP9" s="9">
        <v>89.086912999999996</v>
      </c>
      <c r="EQ9" s="9">
        <v>89.475622000000001</v>
      </c>
      <c r="ER9" s="9">
        <v>89.699864000000005</v>
      </c>
      <c r="ES9" s="9">
        <v>89.742399000000006</v>
      </c>
      <c r="ET9" s="9">
        <v>89.637675999999999</v>
      </c>
    </row>
    <row r="10" spans="2:150" x14ac:dyDescent="0.3">
      <c r="B10" s="41">
        <v>2</v>
      </c>
      <c r="C10" s="3">
        <v>100</v>
      </c>
      <c r="D10" s="3">
        <v>95.258157999999995</v>
      </c>
      <c r="E10" s="3">
        <v>95.321700000000007</v>
      </c>
      <c r="F10" s="3">
        <v>95.414625999999998</v>
      </c>
      <c r="G10" s="3">
        <v>95.220468999999994</v>
      </c>
      <c r="H10" s="3">
        <v>94.455286000000001</v>
      </c>
      <c r="I10" s="3">
        <v>92.914660999999995</v>
      </c>
      <c r="J10" s="3">
        <v>90.411010000000005</v>
      </c>
      <c r="K10" s="3"/>
      <c r="L10" s="41">
        <v>2</v>
      </c>
      <c r="M10" s="3">
        <v>100</v>
      </c>
      <c r="N10" s="3">
        <v>94.158325000000005</v>
      </c>
      <c r="O10" s="3">
        <v>94.292122000000006</v>
      </c>
      <c r="P10" s="3">
        <v>94.587563000000003</v>
      </c>
      <c r="Q10" s="3">
        <v>94.875754999999998</v>
      </c>
      <c r="R10" s="3">
        <v>95.196723000000006</v>
      </c>
      <c r="S10" s="3">
        <v>94.462608000000003</v>
      </c>
      <c r="T10" s="3">
        <v>92.354367999999994</v>
      </c>
      <c r="U10" s="3"/>
      <c r="V10" s="41">
        <v>2</v>
      </c>
      <c r="W10" s="3">
        <v>100</v>
      </c>
      <c r="X10" s="3">
        <v>98.499352000000002</v>
      </c>
      <c r="Y10" s="3">
        <v>98.339652000000001</v>
      </c>
      <c r="Z10" s="3">
        <v>98.028751999999997</v>
      </c>
      <c r="AA10" s="3">
        <v>97.442288000000005</v>
      </c>
      <c r="AB10" s="3">
        <v>96.519364999999993</v>
      </c>
      <c r="AC10" s="3">
        <v>94.977463999999998</v>
      </c>
      <c r="AD10" s="3">
        <v>92.180689000000001</v>
      </c>
      <c r="AE10" s="3"/>
      <c r="AF10" s="41">
        <v>2</v>
      </c>
      <c r="AG10" s="3">
        <v>100</v>
      </c>
      <c r="AH10" s="3">
        <v>98.737272000000004</v>
      </c>
      <c r="AI10" s="3">
        <v>98.601089999999999</v>
      </c>
      <c r="AJ10" s="3">
        <v>98.212828999999999</v>
      </c>
      <c r="AK10" s="3">
        <v>97.437833999999995</v>
      </c>
      <c r="AL10" s="3">
        <v>96.127627000000004</v>
      </c>
      <c r="AM10" s="3">
        <v>94.017027999999996</v>
      </c>
      <c r="AN10" s="3">
        <v>90.712427000000005</v>
      </c>
      <c r="AO10" s="3"/>
      <c r="AP10" s="41">
        <v>2</v>
      </c>
      <c r="AQ10" s="3">
        <v>100</v>
      </c>
      <c r="AR10" s="3">
        <v>93.001620000000003</v>
      </c>
      <c r="AS10" s="3">
        <v>93.211152999999996</v>
      </c>
      <c r="AT10" s="3">
        <v>93.588897000000003</v>
      </c>
      <c r="AU10" s="3">
        <v>94.029950999999997</v>
      </c>
      <c r="AV10" s="3">
        <v>94.371786</v>
      </c>
      <c r="AW10" s="3">
        <v>94.212659000000002</v>
      </c>
      <c r="AX10" s="3">
        <v>92.951597000000007</v>
      </c>
      <c r="AY10" s="3"/>
      <c r="AZ10" s="41">
        <v>2</v>
      </c>
      <c r="BA10" s="3">
        <v>100</v>
      </c>
      <c r="BB10" s="3">
        <v>95.978498000000002</v>
      </c>
      <c r="BC10" s="3">
        <v>96.081389000000001</v>
      </c>
      <c r="BD10" s="3">
        <v>96.087134000000006</v>
      </c>
      <c r="BE10" s="3">
        <v>95.747170999999994</v>
      </c>
      <c r="BF10" s="3">
        <v>95.117823000000001</v>
      </c>
      <c r="BG10" s="3">
        <v>94.174598000000003</v>
      </c>
      <c r="BH10" s="3">
        <v>92.688079000000002</v>
      </c>
      <c r="BI10" s="3"/>
      <c r="BJ10" s="41">
        <v>2</v>
      </c>
      <c r="BK10" s="3">
        <v>100</v>
      </c>
      <c r="BL10" s="3">
        <v>90.887718000000007</v>
      </c>
      <c r="BM10" s="3">
        <v>91.070826999999994</v>
      </c>
      <c r="BN10" s="3">
        <v>91.487140999999994</v>
      </c>
      <c r="BO10" s="3">
        <v>91.840351999999996</v>
      </c>
      <c r="BP10" s="3">
        <v>92.547546999999994</v>
      </c>
      <c r="BQ10" s="3">
        <v>92.075743000000003</v>
      </c>
      <c r="BR10" s="3">
        <v>90.877791999999999</v>
      </c>
      <c r="BS10" s="3"/>
      <c r="BT10" s="41">
        <v>2</v>
      </c>
      <c r="BU10" s="3">
        <v>100</v>
      </c>
      <c r="BV10" s="3">
        <v>87.432603999999998</v>
      </c>
      <c r="BW10" s="3">
        <v>87.548148999999995</v>
      </c>
      <c r="BX10" s="3">
        <v>87.852164000000002</v>
      </c>
      <c r="BY10" s="3">
        <v>88.204041000000004</v>
      </c>
      <c r="BZ10" s="3">
        <v>88.667705999999995</v>
      </c>
      <c r="CA10" s="3">
        <v>89.073781999999994</v>
      </c>
      <c r="CB10" s="3">
        <v>88.506176999999994</v>
      </c>
      <c r="CC10" s="3"/>
      <c r="CD10" s="41">
        <v>2</v>
      </c>
      <c r="CE10" s="3">
        <v>100</v>
      </c>
      <c r="CF10" s="3">
        <v>94.880622000000002</v>
      </c>
      <c r="CG10" s="3">
        <v>94.998242000000005</v>
      </c>
      <c r="CH10" s="3">
        <v>95.198982000000001</v>
      </c>
      <c r="CI10" s="3">
        <v>95.306450999999996</v>
      </c>
      <c r="CJ10" s="3">
        <v>95.185838000000004</v>
      </c>
      <c r="CK10" s="3">
        <v>94.189587000000003</v>
      </c>
      <c r="CL10" s="3">
        <v>92.088846000000004</v>
      </c>
      <c r="CM10" s="3"/>
      <c r="CN10" s="41">
        <v>2</v>
      </c>
      <c r="CO10" s="3">
        <v>100</v>
      </c>
      <c r="CP10" s="3">
        <v>95.371387999999996</v>
      </c>
      <c r="CQ10" s="3">
        <v>95.354865000000004</v>
      </c>
      <c r="CR10" s="3">
        <v>95.280152999999999</v>
      </c>
      <c r="CS10" s="3">
        <v>94.909616999999997</v>
      </c>
      <c r="CT10" s="3">
        <v>94.284619000000006</v>
      </c>
      <c r="CU10" s="3">
        <v>93.282660000000007</v>
      </c>
      <c r="CV10" s="3">
        <v>91.788624999999996</v>
      </c>
      <c r="CW10" s="3"/>
      <c r="CX10" s="41">
        <v>2</v>
      </c>
      <c r="CY10" s="3">
        <v>100</v>
      </c>
      <c r="CZ10" s="3">
        <v>97.197525999999996</v>
      </c>
      <c r="DA10" s="3">
        <v>97.302728999999999</v>
      </c>
      <c r="DB10" s="3">
        <v>97.403685999999993</v>
      </c>
      <c r="DC10" s="3">
        <v>97.455280000000002</v>
      </c>
      <c r="DD10" s="3">
        <v>97.037441999999999</v>
      </c>
      <c r="DE10" s="3">
        <v>95.778373000000002</v>
      </c>
      <c r="DF10" s="3">
        <v>93.631581999999995</v>
      </c>
      <c r="DG10" s="3"/>
      <c r="DH10" s="41">
        <v>2</v>
      </c>
      <c r="DI10" s="3">
        <v>100</v>
      </c>
      <c r="DJ10" s="3">
        <v>98.220089000000002</v>
      </c>
      <c r="DK10" s="3">
        <v>97.755526000000003</v>
      </c>
      <c r="DL10" s="3">
        <v>96.780342000000005</v>
      </c>
      <c r="DM10" s="3">
        <v>95.362076000000002</v>
      </c>
      <c r="DN10" s="3">
        <v>93.235202000000001</v>
      </c>
      <c r="DO10" s="3">
        <v>90.010609000000002</v>
      </c>
      <c r="DP10" s="3">
        <v>85.820713999999995</v>
      </c>
      <c r="DQ10" s="3"/>
      <c r="DR10" s="41">
        <v>2</v>
      </c>
      <c r="DS10" s="3">
        <v>100</v>
      </c>
      <c r="DT10" s="3">
        <v>98.489537999999996</v>
      </c>
      <c r="DU10" s="3">
        <v>98.502370999999997</v>
      </c>
      <c r="DV10" s="3">
        <v>98.196042000000006</v>
      </c>
      <c r="DW10" s="3">
        <v>97.552132999999998</v>
      </c>
      <c r="DX10" s="3">
        <v>96.429777000000001</v>
      </c>
      <c r="DY10" s="3">
        <v>94.358580000000003</v>
      </c>
      <c r="DZ10" s="3">
        <v>90.755239000000003</v>
      </c>
      <c r="EA10" s="3"/>
      <c r="EB10" s="41">
        <v>2</v>
      </c>
      <c r="EC10" s="3">
        <v>100</v>
      </c>
      <c r="ED10" s="3">
        <v>97.338793999999993</v>
      </c>
      <c r="EE10" s="3">
        <v>97.435502999999997</v>
      </c>
      <c r="EF10" s="3">
        <v>97.575857999999997</v>
      </c>
      <c r="EG10" s="3">
        <v>97.554086999999996</v>
      </c>
      <c r="EH10" s="3">
        <v>97.215080999999998</v>
      </c>
      <c r="EI10" s="3">
        <v>96.253831000000005</v>
      </c>
      <c r="EJ10" s="3">
        <v>94.432788000000002</v>
      </c>
      <c r="EK10" s="3"/>
      <c r="EL10" s="41">
        <v>2</v>
      </c>
      <c r="EM10" s="3">
        <v>100</v>
      </c>
      <c r="EN10" s="3">
        <v>93.625708000000003</v>
      </c>
      <c r="EO10" s="3">
        <v>93.807379999999995</v>
      </c>
      <c r="EP10" s="3">
        <v>94.059548000000007</v>
      </c>
      <c r="EQ10" s="3">
        <v>94.230175000000003</v>
      </c>
      <c r="ER10" s="3">
        <v>94.073607999999993</v>
      </c>
      <c r="ES10" s="3">
        <v>93.439172999999997</v>
      </c>
      <c r="ET10" s="3">
        <v>92.073584999999994</v>
      </c>
    </row>
    <row r="11" spans="2:150" x14ac:dyDescent="0.3">
      <c r="B11" s="41">
        <v>3</v>
      </c>
      <c r="C11" s="3">
        <v>100</v>
      </c>
      <c r="D11" s="3">
        <v>92.370270000000005</v>
      </c>
      <c r="E11" s="3">
        <v>92.416449999999998</v>
      </c>
      <c r="F11" s="3">
        <v>92.839106000000001</v>
      </c>
      <c r="G11" s="3">
        <v>93.457498000000001</v>
      </c>
      <c r="H11" s="3">
        <v>94.018373999999994</v>
      </c>
      <c r="I11" s="3">
        <v>94.210643000000005</v>
      </c>
      <c r="J11" s="3">
        <v>92.122292999999999</v>
      </c>
      <c r="K11" s="3"/>
      <c r="L11" s="41">
        <v>3</v>
      </c>
      <c r="M11" s="3">
        <v>100</v>
      </c>
      <c r="N11" s="3">
        <v>95.566920999999994</v>
      </c>
      <c r="O11" s="3">
        <v>95.719700000000003</v>
      </c>
      <c r="P11" s="3">
        <v>95.881898000000007</v>
      </c>
      <c r="Q11" s="3">
        <v>95.969990999999993</v>
      </c>
      <c r="R11" s="3">
        <v>95.555888999999993</v>
      </c>
      <c r="S11" s="3">
        <v>94.025734999999997</v>
      </c>
      <c r="T11" s="3">
        <v>91.337611999999993</v>
      </c>
      <c r="U11" s="3"/>
      <c r="V11" s="41">
        <v>3</v>
      </c>
      <c r="W11" s="3">
        <v>100</v>
      </c>
      <c r="X11" s="3">
        <v>97.853256999999999</v>
      </c>
      <c r="Y11" s="3">
        <v>97.631435999999994</v>
      </c>
      <c r="Z11" s="3">
        <v>97.194837000000007</v>
      </c>
      <c r="AA11" s="3">
        <v>96.437582000000006</v>
      </c>
      <c r="AB11" s="3">
        <v>95.269690999999995</v>
      </c>
      <c r="AC11" s="3">
        <v>93.368109000000004</v>
      </c>
      <c r="AD11" s="3">
        <v>90.287102000000004</v>
      </c>
      <c r="AE11" s="3"/>
      <c r="AF11" s="41">
        <v>3</v>
      </c>
      <c r="AG11" s="3">
        <v>100</v>
      </c>
      <c r="AH11" s="3">
        <v>97.848203999999996</v>
      </c>
      <c r="AI11" s="3">
        <v>97.542438000000004</v>
      </c>
      <c r="AJ11" s="3">
        <v>96.932995000000005</v>
      </c>
      <c r="AK11" s="3">
        <v>95.960272000000003</v>
      </c>
      <c r="AL11" s="3">
        <v>94.639624999999995</v>
      </c>
      <c r="AM11" s="3">
        <v>92.769022000000007</v>
      </c>
      <c r="AN11" s="3">
        <v>90.071918999999994</v>
      </c>
      <c r="AO11" s="3"/>
      <c r="AP11" s="41">
        <v>3</v>
      </c>
      <c r="AQ11" s="3">
        <v>100</v>
      </c>
      <c r="AR11" s="3">
        <v>93.060008999999994</v>
      </c>
      <c r="AS11" s="3">
        <v>93.275469000000001</v>
      </c>
      <c r="AT11" s="3">
        <v>93.680319999999995</v>
      </c>
      <c r="AU11" s="3">
        <v>94.043036000000001</v>
      </c>
      <c r="AV11" s="3">
        <v>94.393258000000003</v>
      </c>
      <c r="AW11" s="3">
        <v>93.948802000000001</v>
      </c>
      <c r="AX11" s="3">
        <v>92.553580999999994</v>
      </c>
      <c r="AY11" s="3"/>
      <c r="AZ11" s="41">
        <v>3</v>
      </c>
      <c r="BA11" s="3">
        <v>100</v>
      </c>
      <c r="BB11" s="3">
        <v>97.483650999999995</v>
      </c>
      <c r="BC11" s="3">
        <v>97.562537000000006</v>
      </c>
      <c r="BD11" s="3">
        <v>97.658068</v>
      </c>
      <c r="BE11" s="3">
        <v>97.590164000000001</v>
      </c>
      <c r="BF11" s="3">
        <v>97.285912999999994</v>
      </c>
      <c r="BG11" s="3">
        <v>96.521015000000006</v>
      </c>
      <c r="BH11" s="3">
        <v>95.170627999999994</v>
      </c>
      <c r="BI11" s="3"/>
      <c r="BJ11" s="41">
        <v>3</v>
      </c>
      <c r="BK11" s="3">
        <v>100</v>
      </c>
      <c r="BL11" s="3">
        <v>87.755279999999999</v>
      </c>
      <c r="BM11" s="3">
        <v>88.41628</v>
      </c>
      <c r="BN11" s="3">
        <v>88.603898999999998</v>
      </c>
      <c r="BO11" s="3">
        <v>89.671364999999994</v>
      </c>
      <c r="BP11" s="3">
        <v>91.439586000000006</v>
      </c>
      <c r="BQ11" s="3">
        <v>91.349008999999995</v>
      </c>
      <c r="BR11" s="3">
        <v>90.566868999999997</v>
      </c>
      <c r="BS11" s="3"/>
      <c r="BT11" s="41">
        <v>3</v>
      </c>
      <c r="BU11" s="3">
        <v>100</v>
      </c>
      <c r="BV11" s="3">
        <v>90.794241999999997</v>
      </c>
      <c r="BW11" s="3">
        <v>90.873620000000003</v>
      </c>
      <c r="BX11" s="3">
        <v>91.076879000000005</v>
      </c>
      <c r="BY11" s="3">
        <v>91.289178000000007</v>
      </c>
      <c r="BZ11" s="3">
        <v>91.545240000000007</v>
      </c>
      <c r="CA11" s="3">
        <v>91.457926999999998</v>
      </c>
      <c r="CB11" s="3">
        <v>90.333251000000004</v>
      </c>
      <c r="CC11" s="3"/>
      <c r="CD11" s="41">
        <v>3</v>
      </c>
      <c r="CE11" s="3">
        <v>100</v>
      </c>
      <c r="CF11" s="3">
        <v>96.145734000000004</v>
      </c>
      <c r="CG11" s="3">
        <v>96.168657999999994</v>
      </c>
      <c r="CH11" s="3">
        <v>96.243280999999996</v>
      </c>
      <c r="CI11" s="3">
        <v>95.987281999999993</v>
      </c>
      <c r="CJ11" s="3">
        <v>95.462967000000006</v>
      </c>
      <c r="CK11" s="3">
        <v>94.283455000000004</v>
      </c>
      <c r="CL11" s="3">
        <v>92.151625999999993</v>
      </c>
      <c r="CM11" s="3"/>
      <c r="CN11" s="41">
        <v>3</v>
      </c>
      <c r="CO11" s="3">
        <v>100</v>
      </c>
      <c r="CP11" s="3">
        <v>96.454777000000007</v>
      </c>
      <c r="CQ11" s="3">
        <v>96.557321000000002</v>
      </c>
      <c r="CR11" s="3">
        <v>96.658805000000001</v>
      </c>
      <c r="CS11" s="3">
        <v>96.480194999999995</v>
      </c>
      <c r="CT11" s="3">
        <v>95.884636</v>
      </c>
      <c r="CU11" s="3">
        <v>94.732884999999996</v>
      </c>
      <c r="CV11" s="3">
        <v>92.948954999999998</v>
      </c>
      <c r="CW11" s="3"/>
      <c r="CX11" s="41">
        <v>3</v>
      </c>
      <c r="CY11" s="3">
        <v>100</v>
      </c>
      <c r="CZ11" s="3">
        <v>97.135069000000001</v>
      </c>
      <c r="DA11" s="3">
        <v>97.346531999999996</v>
      </c>
      <c r="DB11" s="3">
        <v>97.599511000000007</v>
      </c>
      <c r="DC11" s="3">
        <v>97.837845999999999</v>
      </c>
      <c r="DD11" s="3">
        <v>97.753737000000001</v>
      </c>
      <c r="DE11" s="3">
        <v>96.705888000000002</v>
      </c>
      <c r="DF11" s="3">
        <v>94.223478</v>
      </c>
      <c r="DG11" s="3"/>
      <c r="DH11" s="41">
        <v>3</v>
      </c>
      <c r="DI11" s="3">
        <v>100</v>
      </c>
      <c r="DJ11" s="3">
        <v>98.401915000000002</v>
      </c>
      <c r="DK11" s="3">
        <v>98.177453999999997</v>
      </c>
      <c r="DL11" s="3">
        <v>97.709942999999996</v>
      </c>
      <c r="DM11" s="3">
        <v>96.967585999999997</v>
      </c>
      <c r="DN11" s="3">
        <v>95.860906</v>
      </c>
      <c r="DO11" s="3">
        <v>94.043261999999999</v>
      </c>
      <c r="DP11" s="3">
        <v>91.042564999999996</v>
      </c>
      <c r="DQ11" s="3"/>
      <c r="DR11" s="41">
        <v>3</v>
      </c>
      <c r="DS11" s="3">
        <v>100</v>
      </c>
      <c r="DT11" s="3">
        <v>97.581059999999994</v>
      </c>
      <c r="DU11" s="3">
        <v>97.410607999999996</v>
      </c>
      <c r="DV11" s="3">
        <v>97.079179999999994</v>
      </c>
      <c r="DW11" s="3">
        <v>96.524351999999993</v>
      </c>
      <c r="DX11" s="3">
        <v>95.625283999999994</v>
      </c>
      <c r="DY11" s="3">
        <v>94.086507999999995</v>
      </c>
      <c r="DZ11" s="3">
        <v>91.471901000000003</v>
      </c>
      <c r="EA11" s="3"/>
      <c r="EB11" s="41">
        <v>3</v>
      </c>
      <c r="EC11" s="3">
        <v>100</v>
      </c>
      <c r="ED11" s="3">
        <v>97.009022999999999</v>
      </c>
      <c r="EE11" s="3">
        <v>97.096321000000003</v>
      </c>
      <c r="EF11" s="3">
        <v>97.293778000000003</v>
      </c>
      <c r="EG11" s="3">
        <v>97.477738000000002</v>
      </c>
      <c r="EH11" s="3">
        <v>97.544041000000007</v>
      </c>
      <c r="EI11" s="3">
        <v>96.995853999999994</v>
      </c>
      <c r="EJ11" s="3">
        <v>95.346208000000004</v>
      </c>
      <c r="EK11" s="3"/>
      <c r="EL11" s="41">
        <v>3</v>
      </c>
      <c r="EM11" s="3">
        <v>100</v>
      </c>
      <c r="EN11" s="3">
        <v>94.282264999999995</v>
      </c>
      <c r="EO11" s="3">
        <v>94.611468000000002</v>
      </c>
      <c r="EP11" s="3">
        <v>95.048556000000005</v>
      </c>
      <c r="EQ11" s="3">
        <v>95.440776</v>
      </c>
      <c r="ER11" s="3">
        <v>95.719268999999997</v>
      </c>
      <c r="ES11" s="3">
        <v>95.981271000000007</v>
      </c>
      <c r="ET11" s="3">
        <v>95.521524999999997</v>
      </c>
    </row>
    <row r="12" spans="2:150" x14ac:dyDescent="0.3">
      <c r="B12" s="41">
        <v>4</v>
      </c>
      <c r="C12" s="3">
        <v>100</v>
      </c>
      <c r="D12" s="3">
        <v>97.054422000000002</v>
      </c>
      <c r="E12" s="3">
        <v>97.11542</v>
      </c>
      <c r="F12" s="3">
        <v>97.233733999999998</v>
      </c>
      <c r="G12" s="3">
        <v>97.309087000000005</v>
      </c>
      <c r="H12" s="3">
        <v>97.195303999999993</v>
      </c>
      <c r="I12" s="3">
        <v>96.493909000000002</v>
      </c>
      <c r="J12" s="3">
        <v>94.996875000000003</v>
      </c>
      <c r="K12" s="3"/>
      <c r="L12" s="41">
        <v>4</v>
      </c>
      <c r="M12" s="3">
        <v>100</v>
      </c>
      <c r="N12" s="3">
        <v>96.225925000000004</v>
      </c>
      <c r="O12" s="3">
        <v>96.352981999999997</v>
      </c>
      <c r="P12" s="3">
        <v>96.503463999999994</v>
      </c>
      <c r="Q12" s="3">
        <v>96.566249999999997</v>
      </c>
      <c r="R12" s="3">
        <v>96.251311999999999</v>
      </c>
      <c r="S12" s="3">
        <v>94.956007</v>
      </c>
      <c r="T12" s="3">
        <v>92.460723000000002</v>
      </c>
      <c r="U12" s="3"/>
      <c r="V12" s="41">
        <v>4</v>
      </c>
      <c r="W12" s="3">
        <v>100</v>
      </c>
      <c r="X12" s="3">
        <v>97.379622999999995</v>
      </c>
      <c r="Y12" s="3">
        <v>97.147282000000004</v>
      </c>
      <c r="Z12" s="3">
        <v>96.717617000000004</v>
      </c>
      <c r="AA12" s="3">
        <v>96.095394999999996</v>
      </c>
      <c r="AB12" s="3">
        <v>95.102374999999995</v>
      </c>
      <c r="AC12" s="3">
        <v>93.476809000000003</v>
      </c>
      <c r="AD12" s="3">
        <v>91.164046999999997</v>
      </c>
      <c r="AE12" s="3"/>
      <c r="AF12" s="41">
        <v>4</v>
      </c>
      <c r="AG12" s="3">
        <v>100</v>
      </c>
      <c r="AH12" s="3">
        <v>98.406440000000003</v>
      </c>
      <c r="AI12" s="3">
        <v>98.220568</v>
      </c>
      <c r="AJ12" s="3">
        <v>97.777061000000003</v>
      </c>
      <c r="AK12" s="3">
        <v>97.039463999999995</v>
      </c>
      <c r="AL12" s="3">
        <v>95.858967000000007</v>
      </c>
      <c r="AM12" s="3">
        <v>93.994799</v>
      </c>
      <c r="AN12" s="3">
        <v>90.965667999999994</v>
      </c>
      <c r="AO12" s="3"/>
      <c r="AP12" s="41">
        <v>4</v>
      </c>
      <c r="AQ12" s="3">
        <v>100</v>
      </c>
      <c r="AR12" s="3">
        <v>92.915233999999998</v>
      </c>
      <c r="AS12" s="3">
        <v>93.286249999999995</v>
      </c>
      <c r="AT12" s="3">
        <v>93.813683999999995</v>
      </c>
      <c r="AU12" s="3">
        <v>94.322799000000003</v>
      </c>
      <c r="AV12" s="3">
        <v>94.804238999999995</v>
      </c>
      <c r="AW12" s="3">
        <v>95.238292000000001</v>
      </c>
      <c r="AX12" s="3">
        <v>94.236279999999994</v>
      </c>
      <c r="AY12" s="3"/>
      <c r="AZ12" s="41">
        <v>4</v>
      </c>
      <c r="BA12" s="3">
        <v>100</v>
      </c>
      <c r="BB12" s="3">
        <v>96.916335000000004</v>
      </c>
      <c r="BC12" s="3">
        <v>96.950953999999996</v>
      </c>
      <c r="BD12" s="3">
        <v>96.877995999999996</v>
      </c>
      <c r="BE12" s="3">
        <v>96.549066999999994</v>
      </c>
      <c r="BF12" s="3">
        <v>95.989433000000005</v>
      </c>
      <c r="BG12" s="3">
        <v>95.036719000000005</v>
      </c>
      <c r="BH12" s="3">
        <v>93.664382000000003</v>
      </c>
      <c r="BI12" s="3"/>
      <c r="BJ12" s="41">
        <v>4</v>
      </c>
      <c r="BK12" s="3">
        <v>100</v>
      </c>
      <c r="BL12" s="3">
        <v>91.217519999999993</v>
      </c>
      <c r="BM12" s="3">
        <v>91.653429000000003</v>
      </c>
      <c r="BN12" s="3">
        <v>91.856838999999994</v>
      </c>
      <c r="BO12" s="3">
        <v>92.727732000000003</v>
      </c>
      <c r="BP12" s="3">
        <v>93.296751</v>
      </c>
      <c r="BQ12" s="3">
        <v>92.804378</v>
      </c>
      <c r="BR12" s="3">
        <v>91.611655999999996</v>
      </c>
      <c r="BS12" s="3"/>
      <c r="BT12" s="41">
        <v>4</v>
      </c>
      <c r="BU12" s="3">
        <v>100</v>
      </c>
      <c r="BV12" s="3">
        <v>93.285764999999998</v>
      </c>
      <c r="BW12" s="3">
        <v>93.350572</v>
      </c>
      <c r="BX12" s="3">
        <v>93.538767000000007</v>
      </c>
      <c r="BY12" s="3">
        <v>93.712751999999995</v>
      </c>
      <c r="BZ12" s="3">
        <v>93.806023999999994</v>
      </c>
      <c r="CA12" s="3">
        <v>93.216751000000002</v>
      </c>
      <c r="CB12" s="3">
        <v>91.713460999999995</v>
      </c>
      <c r="CC12" s="3"/>
      <c r="CD12" s="41">
        <v>4</v>
      </c>
      <c r="CE12" s="3">
        <v>100</v>
      </c>
      <c r="CF12" s="3">
        <v>96.253890999999996</v>
      </c>
      <c r="CG12" s="3">
        <v>96.326076</v>
      </c>
      <c r="CH12" s="3">
        <v>96.408163999999999</v>
      </c>
      <c r="CI12" s="3">
        <v>96.311666000000002</v>
      </c>
      <c r="CJ12" s="3">
        <v>95.891480999999999</v>
      </c>
      <c r="CK12" s="3">
        <v>95.016873000000004</v>
      </c>
      <c r="CL12" s="3">
        <v>93.509718000000007</v>
      </c>
      <c r="CM12" s="3"/>
      <c r="CN12" s="41">
        <v>4</v>
      </c>
      <c r="CO12" s="3">
        <v>100</v>
      </c>
      <c r="CP12" s="3">
        <v>96.499075000000005</v>
      </c>
      <c r="CQ12" s="3">
        <v>96.507082999999994</v>
      </c>
      <c r="CR12" s="3">
        <v>96.352153000000001</v>
      </c>
      <c r="CS12" s="3">
        <v>96.013351</v>
      </c>
      <c r="CT12" s="3">
        <v>95.446288999999993</v>
      </c>
      <c r="CU12" s="3">
        <v>94.579770999999994</v>
      </c>
      <c r="CV12" s="3">
        <v>93.318477999999999</v>
      </c>
      <c r="CW12" s="3"/>
      <c r="CX12" s="41">
        <v>4</v>
      </c>
      <c r="CY12" s="3">
        <v>100</v>
      </c>
      <c r="CZ12" s="3">
        <v>97.692201999999995</v>
      </c>
      <c r="DA12" s="3">
        <v>97.810139000000007</v>
      </c>
      <c r="DB12" s="3">
        <v>97.937766999999994</v>
      </c>
      <c r="DC12" s="3">
        <v>98.049073000000007</v>
      </c>
      <c r="DD12" s="3">
        <v>97.860742999999999</v>
      </c>
      <c r="DE12" s="3">
        <v>97.009169999999997</v>
      </c>
      <c r="DF12" s="3">
        <v>94.944498999999993</v>
      </c>
      <c r="DG12" s="3"/>
      <c r="DH12" s="41">
        <v>4</v>
      </c>
      <c r="DI12" s="3">
        <v>100</v>
      </c>
      <c r="DJ12" s="3">
        <v>98.998710000000003</v>
      </c>
      <c r="DK12" s="3">
        <v>98.750703000000001</v>
      </c>
      <c r="DL12" s="3">
        <v>98.144621000000001</v>
      </c>
      <c r="DM12" s="3">
        <v>96.943318000000005</v>
      </c>
      <c r="DN12" s="3">
        <v>94.941989000000007</v>
      </c>
      <c r="DO12" s="3">
        <v>91.709546000000003</v>
      </c>
      <c r="DP12" s="3">
        <v>86.818663000000001</v>
      </c>
      <c r="DQ12" s="3"/>
      <c r="DR12" s="41">
        <v>4</v>
      </c>
      <c r="DS12" s="3">
        <v>100</v>
      </c>
      <c r="DT12" s="3">
        <v>98.629169000000005</v>
      </c>
      <c r="DU12" s="3">
        <v>98.632643999999999</v>
      </c>
      <c r="DV12" s="3">
        <v>98.304823999999996</v>
      </c>
      <c r="DW12" s="3">
        <v>97.513966999999994</v>
      </c>
      <c r="DX12" s="3">
        <v>96.009355999999997</v>
      </c>
      <c r="DY12" s="3">
        <v>93.419106999999997</v>
      </c>
      <c r="DZ12" s="3">
        <v>89.542175</v>
      </c>
      <c r="EA12" s="3"/>
      <c r="EB12" s="41">
        <v>4</v>
      </c>
      <c r="EC12" s="3">
        <v>100</v>
      </c>
      <c r="ED12" s="3">
        <v>97.336174999999997</v>
      </c>
      <c r="EE12" s="3">
        <v>97.439087999999998</v>
      </c>
      <c r="EF12" s="3">
        <v>97.655398000000005</v>
      </c>
      <c r="EG12" s="3">
        <v>97.831137999999996</v>
      </c>
      <c r="EH12" s="3">
        <v>98.018542999999994</v>
      </c>
      <c r="EI12" s="3">
        <v>97.346840999999998</v>
      </c>
      <c r="EJ12" s="3">
        <v>95.576851000000005</v>
      </c>
      <c r="EK12" s="3"/>
      <c r="EL12" s="41">
        <v>4</v>
      </c>
      <c r="EM12" s="3">
        <v>100</v>
      </c>
      <c r="EN12" s="3">
        <v>91.758437000000001</v>
      </c>
      <c r="EO12" s="3">
        <v>91.959395999999998</v>
      </c>
      <c r="EP12" s="3">
        <v>92.298041999999995</v>
      </c>
      <c r="EQ12" s="3">
        <v>92.637703000000002</v>
      </c>
      <c r="ER12" s="3">
        <v>92.940742999999998</v>
      </c>
      <c r="ES12" s="3">
        <v>93.191030999999995</v>
      </c>
      <c r="ET12" s="3">
        <v>92.823195999999996</v>
      </c>
    </row>
    <row r="13" spans="2:150" x14ac:dyDescent="0.3">
      <c r="B13" s="41">
        <v>5</v>
      </c>
      <c r="C13" s="3">
        <v>100</v>
      </c>
      <c r="D13" s="3">
        <v>95.845996</v>
      </c>
      <c r="E13" s="3">
        <v>96.006929</v>
      </c>
      <c r="F13" s="3">
        <v>96.274012999999997</v>
      </c>
      <c r="G13" s="3">
        <v>96.568434999999994</v>
      </c>
      <c r="H13" s="3">
        <v>96.886960000000002</v>
      </c>
      <c r="I13" s="3">
        <v>96.143411999999998</v>
      </c>
      <c r="J13" s="3">
        <v>93.719031000000001</v>
      </c>
      <c r="K13" s="3"/>
      <c r="L13" s="41">
        <v>5</v>
      </c>
      <c r="M13" s="3">
        <v>100</v>
      </c>
      <c r="N13" s="3">
        <v>94.088586000000006</v>
      </c>
      <c r="O13" s="3">
        <v>94.200253000000004</v>
      </c>
      <c r="P13" s="3">
        <v>94.457808</v>
      </c>
      <c r="Q13" s="3">
        <v>94.741427999999999</v>
      </c>
      <c r="R13" s="3">
        <v>94.774056999999999</v>
      </c>
      <c r="S13" s="3">
        <v>93.595410000000001</v>
      </c>
      <c r="T13" s="3">
        <v>91.315132000000006</v>
      </c>
      <c r="U13" s="3"/>
      <c r="V13" s="41">
        <v>5</v>
      </c>
      <c r="W13" s="3">
        <v>100</v>
      </c>
      <c r="X13" s="3">
        <v>97.093728999999996</v>
      </c>
      <c r="Y13" s="3">
        <v>96.850499999999997</v>
      </c>
      <c r="Z13" s="3">
        <v>96.499943999999999</v>
      </c>
      <c r="AA13" s="3">
        <v>95.849322000000001</v>
      </c>
      <c r="AB13" s="3">
        <v>94.784450000000007</v>
      </c>
      <c r="AC13" s="3">
        <v>92.934087000000005</v>
      </c>
      <c r="AD13" s="3">
        <v>90.375045</v>
      </c>
      <c r="AE13" s="3"/>
      <c r="AF13" s="41">
        <v>5</v>
      </c>
      <c r="AG13" s="3">
        <v>100</v>
      </c>
      <c r="AH13" s="3">
        <v>99.294600000000003</v>
      </c>
      <c r="AI13" s="3">
        <v>99.258298999999994</v>
      </c>
      <c r="AJ13" s="3">
        <v>99.046222</v>
      </c>
      <c r="AK13" s="3">
        <v>98.40222</v>
      </c>
      <c r="AL13" s="3">
        <v>96.886071999999999</v>
      </c>
      <c r="AM13" s="3">
        <v>93.506707000000006</v>
      </c>
      <c r="AN13" s="3">
        <v>88.174723</v>
      </c>
      <c r="AO13" s="3"/>
      <c r="AP13" s="41">
        <v>5</v>
      </c>
      <c r="AQ13" s="3">
        <v>100</v>
      </c>
      <c r="AR13" s="3">
        <v>86.380770999999996</v>
      </c>
      <c r="AS13" s="3">
        <v>86.615824000000003</v>
      </c>
      <c r="AT13" s="3">
        <v>87.073482999999996</v>
      </c>
      <c r="AU13" s="3">
        <v>87.604960000000005</v>
      </c>
      <c r="AV13" s="3">
        <v>88.226731999999998</v>
      </c>
      <c r="AW13" s="3">
        <v>88.832578999999996</v>
      </c>
      <c r="AX13" s="3">
        <v>88.719731999999993</v>
      </c>
      <c r="AY13" s="3"/>
      <c r="AZ13" s="41">
        <v>5</v>
      </c>
      <c r="BA13" s="3">
        <v>100</v>
      </c>
      <c r="BB13" s="3">
        <v>94.128024999999994</v>
      </c>
      <c r="BC13" s="3">
        <v>94.352761000000001</v>
      </c>
      <c r="BD13" s="3">
        <v>94.782009000000002</v>
      </c>
      <c r="BE13" s="3">
        <v>95.221011000000004</v>
      </c>
      <c r="BF13" s="3">
        <v>95.719364999999996</v>
      </c>
      <c r="BG13" s="3">
        <v>95.154392000000001</v>
      </c>
      <c r="BH13" s="3">
        <v>93.049587000000002</v>
      </c>
      <c r="BI13" s="3"/>
      <c r="BJ13" s="41">
        <v>5</v>
      </c>
      <c r="BK13" s="3">
        <v>100</v>
      </c>
      <c r="BL13" s="3">
        <v>91.202387000000002</v>
      </c>
      <c r="BM13" s="3">
        <v>91.862773000000004</v>
      </c>
      <c r="BN13" s="3">
        <v>92.133415999999997</v>
      </c>
      <c r="BO13" s="3">
        <v>93.125619999999998</v>
      </c>
      <c r="BP13" s="3">
        <v>93.446269000000001</v>
      </c>
      <c r="BQ13" s="3">
        <v>93.028941000000003</v>
      </c>
      <c r="BR13" s="3">
        <v>92.340278999999995</v>
      </c>
      <c r="BS13" s="3"/>
      <c r="BT13" s="41">
        <v>5</v>
      </c>
      <c r="BU13" s="3">
        <v>100</v>
      </c>
      <c r="BV13" s="3">
        <v>84.131898000000007</v>
      </c>
      <c r="BW13" s="3">
        <v>84.230506000000005</v>
      </c>
      <c r="BX13" s="3">
        <v>84.500465000000005</v>
      </c>
      <c r="BY13" s="3">
        <v>84.832241999999994</v>
      </c>
      <c r="BZ13" s="3">
        <v>85.426434</v>
      </c>
      <c r="CA13" s="3">
        <v>86.104264999999998</v>
      </c>
      <c r="CB13" s="3">
        <v>86.272756999999999</v>
      </c>
      <c r="CC13" s="3"/>
      <c r="CD13" s="41">
        <v>5</v>
      </c>
      <c r="CE13" s="3">
        <v>100</v>
      </c>
      <c r="CF13" s="3">
        <v>90.948241999999993</v>
      </c>
      <c r="CG13" s="3">
        <v>91.044899000000001</v>
      </c>
      <c r="CH13" s="3">
        <v>91.446314999999998</v>
      </c>
      <c r="CI13" s="3">
        <v>91.930587000000003</v>
      </c>
      <c r="CJ13" s="3">
        <v>92.410387999999998</v>
      </c>
      <c r="CK13" s="3">
        <v>92.607919999999993</v>
      </c>
      <c r="CL13" s="3">
        <v>91.109748999999994</v>
      </c>
      <c r="CM13" s="3"/>
      <c r="CN13" s="41">
        <v>5</v>
      </c>
      <c r="CO13" s="3">
        <v>100</v>
      </c>
      <c r="CP13" s="3">
        <v>94.434544000000002</v>
      </c>
      <c r="CQ13" s="3">
        <v>94.583331000000001</v>
      </c>
      <c r="CR13" s="3">
        <v>94.774900000000002</v>
      </c>
      <c r="CS13" s="3">
        <v>94.892105000000001</v>
      </c>
      <c r="CT13" s="3">
        <v>94.706995000000006</v>
      </c>
      <c r="CU13" s="3">
        <v>93.950657000000007</v>
      </c>
      <c r="CV13" s="3">
        <v>92.332910999999996</v>
      </c>
      <c r="CW13" s="3"/>
      <c r="CX13" s="41">
        <v>5</v>
      </c>
      <c r="CY13" s="3">
        <v>100</v>
      </c>
      <c r="CZ13" s="3">
        <v>98.856977999999998</v>
      </c>
      <c r="DA13" s="3">
        <v>98.964960000000005</v>
      </c>
      <c r="DB13" s="3">
        <v>99.084216999999995</v>
      </c>
      <c r="DC13" s="3">
        <v>99.189243000000005</v>
      </c>
      <c r="DD13" s="3">
        <v>99.012493000000006</v>
      </c>
      <c r="DE13" s="3">
        <v>98.283567000000005</v>
      </c>
      <c r="DF13" s="3">
        <v>96.347907000000006</v>
      </c>
      <c r="DG13" s="3"/>
      <c r="DH13" s="41">
        <v>5</v>
      </c>
      <c r="DI13" s="3">
        <v>100</v>
      </c>
      <c r="DJ13" s="3">
        <v>99.168914999999998</v>
      </c>
      <c r="DK13" s="3">
        <v>98.895236999999995</v>
      </c>
      <c r="DL13" s="3">
        <v>98.320537999999999</v>
      </c>
      <c r="DM13" s="3">
        <v>97.234930000000006</v>
      </c>
      <c r="DN13" s="3">
        <v>95.441295999999994</v>
      </c>
      <c r="DO13" s="3">
        <v>92.613771999999997</v>
      </c>
      <c r="DP13" s="3">
        <v>88.157835000000006</v>
      </c>
      <c r="DQ13" s="3"/>
      <c r="DR13" s="41">
        <v>5</v>
      </c>
      <c r="DS13" s="3">
        <v>100</v>
      </c>
      <c r="DT13" s="3">
        <v>98.191564999999997</v>
      </c>
      <c r="DU13" s="3">
        <v>98.104939999999999</v>
      </c>
      <c r="DV13" s="3">
        <v>97.754596000000006</v>
      </c>
      <c r="DW13" s="3">
        <v>97.119479999999996</v>
      </c>
      <c r="DX13" s="3">
        <v>95.965467000000004</v>
      </c>
      <c r="DY13" s="3">
        <v>93.855680000000007</v>
      </c>
      <c r="DZ13" s="3">
        <v>90.218771000000004</v>
      </c>
      <c r="EA13" s="3"/>
      <c r="EB13" s="41">
        <v>5</v>
      </c>
      <c r="EC13" s="3">
        <v>100</v>
      </c>
      <c r="ED13" s="3">
        <v>98.284734</v>
      </c>
      <c r="EE13" s="3">
        <v>98.368472999999994</v>
      </c>
      <c r="EF13" s="3">
        <v>98.494330000000005</v>
      </c>
      <c r="EG13" s="3">
        <v>98.600820999999996</v>
      </c>
      <c r="EH13" s="3">
        <v>98.500639000000007</v>
      </c>
      <c r="EI13" s="3">
        <v>97.867913999999999</v>
      </c>
      <c r="EJ13" s="3">
        <v>96.428552999999994</v>
      </c>
      <c r="EK13" s="3"/>
      <c r="EL13" s="41">
        <v>5</v>
      </c>
      <c r="EM13" s="3">
        <v>100</v>
      </c>
      <c r="EN13" s="3">
        <v>93.222852000000003</v>
      </c>
      <c r="EO13" s="3">
        <v>93.408602000000002</v>
      </c>
      <c r="EP13" s="3">
        <v>93.7029</v>
      </c>
      <c r="EQ13" s="3">
        <v>93.935519999999997</v>
      </c>
      <c r="ER13" s="3">
        <v>94.079245</v>
      </c>
      <c r="ES13" s="3">
        <v>93.950181000000001</v>
      </c>
      <c r="ET13" s="3">
        <v>93.265842000000006</v>
      </c>
    </row>
    <row r="14" spans="2:150" x14ac:dyDescent="0.3">
      <c r="B14" s="43"/>
      <c r="C14" s="3"/>
      <c r="D14" s="3"/>
      <c r="E14" s="3"/>
      <c r="F14" s="3"/>
      <c r="G14" s="3"/>
      <c r="H14" s="3"/>
      <c r="I14" s="3"/>
      <c r="J14" s="3"/>
      <c r="K14" s="3"/>
      <c r="L14" s="43"/>
      <c r="M14" s="3"/>
      <c r="N14" s="3"/>
      <c r="O14" s="3"/>
      <c r="P14" s="3"/>
      <c r="Q14" s="3"/>
      <c r="R14" s="3"/>
      <c r="S14" s="3"/>
      <c r="T14" s="3"/>
      <c r="U14" s="3"/>
      <c r="V14" s="43"/>
      <c r="W14" s="3"/>
      <c r="X14" s="3"/>
      <c r="Y14" s="3"/>
      <c r="Z14" s="3"/>
      <c r="AA14" s="3"/>
      <c r="AB14" s="3"/>
      <c r="AC14" s="3"/>
      <c r="AD14" s="3"/>
      <c r="AE14" s="3"/>
      <c r="AF14" s="43"/>
      <c r="AG14" s="3"/>
      <c r="AH14" s="3"/>
      <c r="AI14" s="3"/>
      <c r="AJ14" s="3"/>
      <c r="AK14" s="3"/>
      <c r="AL14" s="3"/>
      <c r="AM14" s="3"/>
      <c r="AN14" s="3"/>
      <c r="AO14" s="3"/>
      <c r="AP14" s="43"/>
      <c r="AQ14" s="3"/>
      <c r="AR14" s="3"/>
      <c r="AS14" s="3"/>
      <c r="AT14" s="3"/>
      <c r="AU14" s="3"/>
      <c r="AV14" s="3"/>
      <c r="AW14" s="3"/>
      <c r="AX14" s="3"/>
      <c r="AY14" s="3"/>
      <c r="AZ14" s="43"/>
      <c r="BA14" s="3"/>
      <c r="BB14" s="3"/>
      <c r="BC14" s="3"/>
      <c r="BD14" s="3"/>
      <c r="BE14" s="3"/>
      <c r="BF14" s="3"/>
      <c r="BG14" s="3"/>
      <c r="BH14" s="3"/>
      <c r="BI14" s="3"/>
      <c r="BJ14" s="43"/>
      <c r="BK14" s="3"/>
      <c r="BL14" s="3"/>
      <c r="BM14" s="3"/>
      <c r="BN14" s="3"/>
      <c r="BO14" s="3"/>
      <c r="BP14" s="3"/>
      <c r="BQ14" s="3"/>
      <c r="BR14" s="3"/>
      <c r="BS14" s="3"/>
      <c r="BT14" s="43"/>
      <c r="BU14" s="3"/>
      <c r="BV14" s="3"/>
      <c r="BW14" s="3"/>
      <c r="BX14" s="3"/>
      <c r="BY14" s="3"/>
      <c r="BZ14" s="3"/>
      <c r="CA14" s="3"/>
      <c r="CB14" s="3"/>
      <c r="CC14" s="3"/>
      <c r="CD14" s="43"/>
      <c r="CE14" s="3"/>
      <c r="CF14" s="3"/>
      <c r="CG14" s="3"/>
      <c r="CH14" s="3"/>
      <c r="CI14" s="3"/>
      <c r="CJ14" s="3"/>
      <c r="CK14" s="3"/>
      <c r="CL14" s="3"/>
      <c r="CM14" s="3"/>
      <c r="CN14" s="43"/>
      <c r="CO14" s="3"/>
      <c r="CP14" s="3"/>
      <c r="CQ14" s="3"/>
      <c r="CR14" s="3"/>
      <c r="CS14" s="3"/>
      <c r="CT14" s="3"/>
      <c r="CU14" s="3"/>
      <c r="CV14" s="3"/>
      <c r="CW14" s="3"/>
      <c r="CX14" s="43"/>
      <c r="CY14" s="3"/>
      <c r="CZ14" s="3"/>
      <c r="DA14" s="3"/>
      <c r="DB14" s="3"/>
      <c r="DC14" s="3"/>
      <c r="DD14" s="3"/>
      <c r="DE14" s="3"/>
      <c r="DF14" s="3"/>
      <c r="DG14" s="3"/>
      <c r="DH14" s="43"/>
      <c r="DI14" s="3"/>
      <c r="DJ14" s="3"/>
      <c r="DK14" s="3"/>
      <c r="DL14" s="3"/>
      <c r="DM14" s="3"/>
      <c r="DN14" s="3"/>
      <c r="DO14" s="3"/>
      <c r="DP14" s="3"/>
      <c r="DQ14" s="3"/>
      <c r="DR14" s="43"/>
      <c r="DS14" s="3"/>
      <c r="DT14" s="3"/>
      <c r="DU14" s="3"/>
      <c r="DV14" s="3"/>
      <c r="DW14" s="3"/>
      <c r="DX14" s="3"/>
      <c r="DY14" s="3"/>
      <c r="DZ14" s="3"/>
      <c r="EA14" s="3"/>
      <c r="EB14" s="43"/>
      <c r="EC14" s="3"/>
      <c r="ED14" s="3"/>
      <c r="EE14" s="3"/>
      <c r="EF14" s="3"/>
      <c r="EG14" s="3"/>
      <c r="EH14" s="3"/>
      <c r="EI14" s="3"/>
      <c r="EJ14" s="3"/>
      <c r="EK14" s="3"/>
      <c r="EL14" s="43"/>
      <c r="EM14" s="3"/>
      <c r="EN14" s="3"/>
      <c r="EO14" s="3"/>
      <c r="EP14" s="3"/>
      <c r="EQ14" s="3"/>
      <c r="ER14" s="3"/>
      <c r="ES14" s="3"/>
      <c r="ET14" s="3"/>
    </row>
    <row r="48" spans="4:150" x14ac:dyDescent="0.3">
      <c r="D48" t="s">
        <v>46</v>
      </c>
      <c r="E48">
        <f>E2</f>
        <v>21</v>
      </c>
      <c r="F48">
        <f t="shared" ref="F48:J48" si="0">F2</f>
        <v>24</v>
      </c>
      <c r="G48">
        <f t="shared" si="0"/>
        <v>27</v>
      </c>
      <c r="H48">
        <f t="shared" si="0"/>
        <v>30</v>
      </c>
      <c r="I48">
        <f t="shared" si="0"/>
        <v>33</v>
      </c>
      <c r="J48">
        <f t="shared" si="0"/>
        <v>36</v>
      </c>
      <c r="N48" t="s">
        <v>46</v>
      </c>
      <c r="O48">
        <f>O2</f>
        <v>21</v>
      </c>
      <c r="P48">
        <f t="shared" ref="P48:T48" si="1">P2</f>
        <v>24</v>
      </c>
      <c r="Q48">
        <f t="shared" si="1"/>
        <v>27</v>
      </c>
      <c r="R48">
        <f t="shared" si="1"/>
        <v>30</v>
      </c>
      <c r="S48">
        <f t="shared" si="1"/>
        <v>33</v>
      </c>
      <c r="T48">
        <f t="shared" si="1"/>
        <v>36</v>
      </c>
      <c r="X48" t="s">
        <v>46</v>
      </c>
      <c r="Y48">
        <f>Y2</f>
        <v>21</v>
      </c>
      <c r="Z48">
        <f t="shared" ref="Z48:AD48" si="2">Z2</f>
        <v>24</v>
      </c>
      <c r="AA48">
        <f t="shared" si="2"/>
        <v>27</v>
      </c>
      <c r="AB48">
        <f t="shared" si="2"/>
        <v>30</v>
      </c>
      <c r="AC48">
        <f t="shared" si="2"/>
        <v>33</v>
      </c>
      <c r="AD48">
        <f t="shared" si="2"/>
        <v>36</v>
      </c>
      <c r="AH48" t="s">
        <v>46</v>
      </c>
      <c r="AI48">
        <f>AI2</f>
        <v>21</v>
      </c>
      <c r="AJ48">
        <f t="shared" ref="AJ48:AN48" si="3">AJ2</f>
        <v>24</v>
      </c>
      <c r="AK48">
        <f t="shared" si="3"/>
        <v>27</v>
      </c>
      <c r="AL48">
        <f t="shared" si="3"/>
        <v>30</v>
      </c>
      <c r="AM48">
        <f t="shared" si="3"/>
        <v>33</v>
      </c>
      <c r="AN48">
        <f t="shared" si="3"/>
        <v>36</v>
      </c>
      <c r="AR48" t="s">
        <v>46</v>
      </c>
      <c r="AS48">
        <f>AS2</f>
        <v>21</v>
      </c>
      <c r="AT48">
        <f t="shared" ref="AT48:AX48" si="4">AT2</f>
        <v>24</v>
      </c>
      <c r="AU48">
        <f t="shared" si="4"/>
        <v>27</v>
      </c>
      <c r="AV48">
        <f t="shared" si="4"/>
        <v>30</v>
      </c>
      <c r="AW48">
        <f t="shared" si="4"/>
        <v>33</v>
      </c>
      <c r="AX48">
        <f t="shared" si="4"/>
        <v>36</v>
      </c>
      <c r="BB48" t="s">
        <v>46</v>
      </c>
      <c r="BC48">
        <f>BC2</f>
        <v>21</v>
      </c>
      <c r="BD48">
        <f t="shared" ref="BD48:BH48" si="5">BD2</f>
        <v>24</v>
      </c>
      <c r="BE48">
        <f t="shared" si="5"/>
        <v>27</v>
      </c>
      <c r="BF48">
        <f t="shared" si="5"/>
        <v>30</v>
      </c>
      <c r="BG48">
        <f t="shared" si="5"/>
        <v>33</v>
      </c>
      <c r="BH48">
        <f t="shared" si="5"/>
        <v>36</v>
      </c>
      <c r="BL48" t="s">
        <v>46</v>
      </c>
      <c r="BM48">
        <f>BM2</f>
        <v>21</v>
      </c>
      <c r="BN48">
        <f t="shared" ref="BN48:BR48" si="6">BN2</f>
        <v>24</v>
      </c>
      <c r="BO48">
        <f t="shared" si="6"/>
        <v>27</v>
      </c>
      <c r="BP48">
        <f t="shared" si="6"/>
        <v>30</v>
      </c>
      <c r="BQ48">
        <f t="shared" si="6"/>
        <v>33</v>
      </c>
      <c r="BR48">
        <f t="shared" si="6"/>
        <v>36</v>
      </c>
      <c r="BV48" t="s">
        <v>46</v>
      </c>
      <c r="BW48">
        <f>BW2</f>
        <v>21</v>
      </c>
      <c r="BX48">
        <f t="shared" ref="BX48:CB48" si="7">BX2</f>
        <v>24</v>
      </c>
      <c r="BY48">
        <f t="shared" si="7"/>
        <v>27</v>
      </c>
      <c r="BZ48">
        <f t="shared" si="7"/>
        <v>30</v>
      </c>
      <c r="CA48">
        <f t="shared" si="7"/>
        <v>33</v>
      </c>
      <c r="CB48">
        <f t="shared" si="7"/>
        <v>36</v>
      </c>
      <c r="CF48" t="s">
        <v>46</v>
      </c>
      <c r="CG48">
        <f>CG2</f>
        <v>21</v>
      </c>
      <c r="CH48">
        <f t="shared" ref="CH48:CL48" si="8">CH2</f>
        <v>24</v>
      </c>
      <c r="CI48">
        <f t="shared" si="8"/>
        <v>27</v>
      </c>
      <c r="CJ48">
        <f t="shared" si="8"/>
        <v>30</v>
      </c>
      <c r="CK48">
        <f t="shared" si="8"/>
        <v>33</v>
      </c>
      <c r="CL48">
        <f t="shared" si="8"/>
        <v>36</v>
      </c>
      <c r="CP48" t="s">
        <v>46</v>
      </c>
      <c r="CQ48">
        <f>CQ2</f>
        <v>21</v>
      </c>
      <c r="CR48">
        <f t="shared" ref="CR48:CV48" si="9">CR2</f>
        <v>24</v>
      </c>
      <c r="CS48">
        <f t="shared" si="9"/>
        <v>27</v>
      </c>
      <c r="CT48">
        <f t="shared" si="9"/>
        <v>30</v>
      </c>
      <c r="CU48">
        <f t="shared" si="9"/>
        <v>33</v>
      </c>
      <c r="CV48">
        <f t="shared" si="9"/>
        <v>36</v>
      </c>
      <c r="CZ48" t="s">
        <v>46</v>
      </c>
      <c r="DA48">
        <f>DA2</f>
        <v>21</v>
      </c>
      <c r="DB48">
        <f t="shared" ref="DB48:DF48" si="10">DB2</f>
        <v>24</v>
      </c>
      <c r="DC48">
        <f t="shared" si="10"/>
        <v>27</v>
      </c>
      <c r="DD48">
        <f t="shared" si="10"/>
        <v>30</v>
      </c>
      <c r="DE48">
        <f t="shared" si="10"/>
        <v>33</v>
      </c>
      <c r="DF48">
        <f t="shared" si="10"/>
        <v>36</v>
      </c>
      <c r="DJ48" t="s">
        <v>46</v>
      </c>
      <c r="DK48">
        <f>DK2</f>
        <v>21</v>
      </c>
      <c r="DL48">
        <f t="shared" ref="DL48:DP48" si="11">DL2</f>
        <v>24</v>
      </c>
      <c r="DM48">
        <f t="shared" si="11"/>
        <v>27</v>
      </c>
      <c r="DN48">
        <f t="shared" si="11"/>
        <v>30</v>
      </c>
      <c r="DO48">
        <f t="shared" si="11"/>
        <v>33</v>
      </c>
      <c r="DP48">
        <f t="shared" si="11"/>
        <v>36</v>
      </c>
      <c r="DT48" t="s">
        <v>46</v>
      </c>
      <c r="DU48">
        <f>DU2</f>
        <v>21</v>
      </c>
      <c r="DV48">
        <f t="shared" ref="DV48:DZ48" si="12">DV2</f>
        <v>24</v>
      </c>
      <c r="DW48">
        <f t="shared" si="12"/>
        <v>27</v>
      </c>
      <c r="DX48">
        <f t="shared" si="12"/>
        <v>30</v>
      </c>
      <c r="DY48">
        <f t="shared" si="12"/>
        <v>33</v>
      </c>
      <c r="DZ48">
        <f t="shared" si="12"/>
        <v>36</v>
      </c>
      <c r="ED48" t="s">
        <v>46</v>
      </c>
      <c r="EE48">
        <f>EE2</f>
        <v>21</v>
      </c>
      <c r="EF48">
        <f t="shared" ref="EF48:EJ48" si="13">EF2</f>
        <v>24</v>
      </c>
      <c r="EG48">
        <f t="shared" si="13"/>
        <v>27</v>
      </c>
      <c r="EH48">
        <f t="shared" si="13"/>
        <v>30</v>
      </c>
      <c r="EI48">
        <f t="shared" si="13"/>
        <v>33</v>
      </c>
      <c r="EJ48">
        <f t="shared" si="13"/>
        <v>36</v>
      </c>
      <c r="EN48" t="s">
        <v>46</v>
      </c>
      <c r="EO48">
        <f>EO2</f>
        <v>21</v>
      </c>
      <c r="EP48">
        <f t="shared" ref="EP48:ET48" si="14">EP2</f>
        <v>24</v>
      </c>
      <c r="EQ48">
        <f t="shared" si="14"/>
        <v>27</v>
      </c>
      <c r="ER48">
        <f t="shared" si="14"/>
        <v>30</v>
      </c>
      <c r="ES48">
        <f t="shared" si="14"/>
        <v>33</v>
      </c>
      <c r="ET48">
        <f t="shared" si="14"/>
        <v>36</v>
      </c>
    </row>
    <row r="49" spans="1:150" x14ac:dyDescent="0.3">
      <c r="C49" s="3"/>
      <c r="D49" s="7">
        <v>1</v>
      </c>
      <c r="E49" s="3">
        <f>D9-E9</f>
        <v>-3.1323999999997909E-2</v>
      </c>
      <c r="F49" s="3">
        <f>D9-F9</f>
        <v>-4.5885999999995875E-2</v>
      </c>
      <c r="G49" s="3">
        <f>D9-G9</f>
        <v>0.19394199999999273</v>
      </c>
      <c r="H49" s="3">
        <f>D9-H9</f>
        <v>0.83430199999999388</v>
      </c>
      <c r="I49" s="3">
        <f>D9-I9</f>
        <v>2.1529239999999987</v>
      </c>
      <c r="J49" s="3">
        <f>D9-J9</f>
        <v>4.2451080000000019</v>
      </c>
      <c r="M49" s="3"/>
      <c r="N49" s="7">
        <v>1</v>
      </c>
      <c r="O49" s="3">
        <f>N9-O9</f>
        <v>-0.11929999999999552</v>
      </c>
      <c r="P49" s="3">
        <f>N9-P9</f>
        <v>-0.21593699999999671</v>
      </c>
      <c r="Q49" s="3">
        <f>N9-Q9</f>
        <v>8.5739000000003784E-2</v>
      </c>
      <c r="R49" s="3">
        <f>N9-R9</f>
        <v>0.97326900000000194</v>
      </c>
      <c r="S49" s="3">
        <f>N9-S9</f>
        <v>2.7454070000000002</v>
      </c>
      <c r="T49" s="3">
        <f>N9-T9</f>
        <v>5.1910519999999991</v>
      </c>
      <c r="W49" s="7"/>
      <c r="X49" s="7">
        <v>1</v>
      </c>
      <c r="Y49" s="3">
        <f>X9-Y9</f>
        <v>0.17456099999999708</v>
      </c>
      <c r="Z49" s="3">
        <f>X9-Z9</f>
        <v>0.48020900000000211</v>
      </c>
      <c r="AA49" s="3">
        <f>X9-AA9</f>
        <v>1.021995000000004</v>
      </c>
      <c r="AB49" s="3">
        <f>X9-AB9</f>
        <v>1.9065410000000043</v>
      </c>
      <c r="AC49" s="3">
        <f>X9-AC9</f>
        <v>3.5879670000000061</v>
      </c>
      <c r="AD49" s="3">
        <f>X9-AD9</f>
        <v>6.5878280000000018</v>
      </c>
      <c r="AG49" s="7"/>
      <c r="AH49" s="7">
        <v>1</v>
      </c>
      <c r="AI49" s="3">
        <f>AH9-AI9</f>
        <v>0.19287900000000491</v>
      </c>
      <c r="AJ49" s="3">
        <f>AH9-AJ9</f>
        <v>0.64019899999999552</v>
      </c>
      <c r="AK49" s="3">
        <f>AH9-AK9</f>
        <v>1.4733269999999976</v>
      </c>
      <c r="AL49" s="3">
        <f>AH9-AL9</f>
        <v>2.8520019999999988</v>
      </c>
      <c r="AM49" s="3">
        <f>AH9-AM9</f>
        <v>5.0874419999999958</v>
      </c>
      <c r="AN49" s="3">
        <f>AH9-AN9</f>
        <v>8.495828000000003</v>
      </c>
      <c r="AQ49" s="7"/>
      <c r="AR49" s="7">
        <v>1</v>
      </c>
      <c r="AS49" s="3">
        <f>AR9-AS9</f>
        <v>-0.21176900000000387</v>
      </c>
      <c r="AT49" s="3">
        <f>AR9-AT9</f>
        <v>-0.57743800000000078</v>
      </c>
      <c r="AU49" s="3">
        <f>AR9-AU9</f>
        <v>-0.91812799999999584</v>
      </c>
      <c r="AV49" s="3">
        <f>AR9-AV9</f>
        <v>-1.0754459999999995</v>
      </c>
      <c r="AW49" s="3">
        <f>AR9-AW9</f>
        <v>-0.696747000000002</v>
      </c>
      <c r="AX49" s="3">
        <f>AR9-AX9</f>
        <v>0.81180600000000425</v>
      </c>
      <c r="BA49" s="7"/>
      <c r="BB49" s="7">
        <v>1</v>
      </c>
      <c r="BC49" s="3">
        <f>BB9-BC9</f>
        <v>-9.709799999998836E-2</v>
      </c>
      <c r="BD49" s="3">
        <f>BB9-BD9</f>
        <v>-0.2513839999999874</v>
      </c>
      <c r="BE49" s="3">
        <f>BB9-BE9</f>
        <v>-0.2850830000000002</v>
      </c>
      <c r="BF49" s="3">
        <f>BB9-BF9</f>
        <v>-3.8001999999991654E-2</v>
      </c>
      <c r="BG49" s="3">
        <f>BB9-BG9</f>
        <v>0.70248500000001002</v>
      </c>
      <c r="BH49" s="3">
        <f>BB9-BH9</f>
        <v>2.3191690000000023</v>
      </c>
      <c r="BK49" s="7"/>
      <c r="BL49" s="7">
        <v>1</v>
      </c>
      <c r="BM49" s="3">
        <f>BL9-BM9</f>
        <v>-0.42377899999999613</v>
      </c>
      <c r="BN49" s="3">
        <f>BL9-BN9</f>
        <v>-0.61948800000000404</v>
      </c>
      <c r="BO49" s="3">
        <f>BL9-BO9</f>
        <v>-1.278538999999995</v>
      </c>
      <c r="BP49" s="3">
        <f>BL9-BP9</f>
        <v>-1.6099829999999997</v>
      </c>
      <c r="BQ49" s="3">
        <f>BL9-BQ9</f>
        <v>-1.0518780000000021</v>
      </c>
      <c r="BR49" s="3">
        <f>BL9-BR9</f>
        <v>0.11172100000000285</v>
      </c>
      <c r="BU49" s="7"/>
      <c r="BV49" s="7">
        <v>1</v>
      </c>
      <c r="BW49" s="3">
        <f>BV9-BW9</f>
        <v>-0.14666499999999871</v>
      </c>
      <c r="BX49" s="3">
        <f>BV9-BX9</f>
        <v>-0.43811900000000037</v>
      </c>
      <c r="BY49" s="3">
        <f>BV9-BY9</f>
        <v>-0.78010299999999688</v>
      </c>
      <c r="BZ49" s="3">
        <f>BV9-BZ9</f>
        <v>-1.1734439999999893</v>
      </c>
      <c r="CA49" s="3">
        <f>BV9-CA9</f>
        <v>-1.5560289999999952</v>
      </c>
      <c r="CB49" s="3">
        <f>BV9-CB9</f>
        <v>-0.81966500000000053</v>
      </c>
      <c r="CE49" s="7"/>
      <c r="CF49" s="7">
        <v>1</v>
      </c>
      <c r="CG49" s="3">
        <f>CF9-CG9</f>
        <v>-7.6298999999991679E-2</v>
      </c>
      <c r="CH49" s="3">
        <f>CF9-CH9</f>
        <v>-0.20137400000000127</v>
      </c>
      <c r="CI49" s="3">
        <f>CF9-CI9</f>
        <v>-0.16463600000000156</v>
      </c>
      <c r="CJ49" s="3">
        <f>CF9-CJ9</f>
        <v>0.27160400000001061</v>
      </c>
      <c r="CK49" s="3">
        <f>CF9-CK9</f>
        <v>1.3020199999999988</v>
      </c>
      <c r="CL49" s="3">
        <f>CF9-CL9</f>
        <v>3.4455810000000042</v>
      </c>
      <c r="CO49" s="7"/>
      <c r="CP49" s="7">
        <v>1</v>
      </c>
      <c r="CQ49" s="3">
        <f>CP9-CQ9</f>
        <v>-7.6447999999999183E-2</v>
      </c>
      <c r="CR49" s="3">
        <f>CP9-CR9</f>
        <v>-0.17598900000000128</v>
      </c>
      <c r="CS49" s="3">
        <f>CP9-CS9</f>
        <v>2.9543000000003872E-2</v>
      </c>
      <c r="CT49" s="3">
        <f>CP9-CT9</f>
        <v>0.55092199999999991</v>
      </c>
      <c r="CU49" s="3">
        <f>CP9-CU9</f>
        <v>1.4039199999999994</v>
      </c>
      <c r="CV49" s="3">
        <f>CP9-CV9</f>
        <v>2.8837400000000031</v>
      </c>
      <c r="CY49" s="7"/>
      <c r="CZ49" s="7">
        <v>1</v>
      </c>
      <c r="DA49" s="3">
        <f>CZ9-DA9</f>
        <v>-0.14826199999998835</v>
      </c>
      <c r="DB49" s="3">
        <f>CZ9-DB9</f>
        <v>-0.32036999999999694</v>
      </c>
      <c r="DC49" s="3">
        <f>CZ9-DC9</f>
        <v>-0.45243399999999667</v>
      </c>
      <c r="DD49" s="3">
        <f>CZ9-DD9</f>
        <v>-0.14559399999998845</v>
      </c>
      <c r="DE49" s="3">
        <f>CZ9-DE9</f>
        <v>1.0550850000000054</v>
      </c>
      <c r="DF49" s="3">
        <f>CZ9-DF9</f>
        <v>3.5380910000000085</v>
      </c>
      <c r="DI49" s="7"/>
      <c r="DJ49" s="7">
        <v>1</v>
      </c>
      <c r="DK49" s="3">
        <f>DJ9-DK9</f>
        <v>0.55608300000000099</v>
      </c>
      <c r="DL49" s="3">
        <f>DJ9-DL9</f>
        <v>1.9620699999999971</v>
      </c>
      <c r="DM49" s="3">
        <f>DJ9-DM9</f>
        <v>4.1450240000000065</v>
      </c>
      <c r="DN49" s="3">
        <f>DJ9-DN9</f>
        <v>7.2968830000000082</v>
      </c>
      <c r="DO49" s="3">
        <f>DJ9-DO9</f>
        <v>11.421402999999998</v>
      </c>
      <c r="DP49" s="3">
        <f>DJ9-DP9</f>
        <v>16.683517000000009</v>
      </c>
      <c r="DS49" s="7"/>
      <c r="DT49" s="7">
        <v>1</v>
      </c>
      <c r="DU49" s="3">
        <f>DT9-DU9</f>
        <v>0.2741010000000017</v>
      </c>
      <c r="DV49" s="3">
        <f>DT9-DV9</f>
        <v>0.72380699999999365</v>
      </c>
      <c r="DW49" s="3">
        <f>DT9-DW9</f>
        <v>1.4403559999999942</v>
      </c>
      <c r="DX49" s="3">
        <f>DT9-DX9</f>
        <v>2.4282979999999981</v>
      </c>
      <c r="DY49" s="3">
        <f>DT9-DY9</f>
        <v>4.0093959999999953</v>
      </c>
      <c r="DZ49" s="3">
        <f>DT9-DZ9</f>
        <v>6.4348699999999894</v>
      </c>
      <c r="EC49" s="7"/>
      <c r="ED49" s="7">
        <v>1</v>
      </c>
      <c r="EE49" s="3">
        <f>ED9-EE9</f>
        <v>-6.7494000000010601E-2</v>
      </c>
      <c r="EF49" s="3">
        <f>ED9-EF9</f>
        <v>-0.17644300000000612</v>
      </c>
      <c r="EG49" s="3">
        <f>ED9-EG9</f>
        <v>-0.27586000000000865</v>
      </c>
      <c r="EH49" s="3">
        <f>ED9-EH9</f>
        <v>-0.21199000000000012</v>
      </c>
      <c r="EI49" s="3">
        <f>ED9-EI9</f>
        <v>0.3110629999999901</v>
      </c>
      <c r="EJ49" s="3">
        <f>ED9-EJ9</f>
        <v>1.5786969999999911</v>
      </c>
      <c r="EM49" s="7"/>
      <c r="EN49" s="7">
        <v>1</v>
      </c>
      <c r="EO49" s="3">
        <f>EN9-EO9</f>
        <v>-0.20703100000000063</v>
      </c>
      <c r="EP49" s="3">
        <f>EN9-EP9</f>
        <v>-0.62391499999999667</v>
      </c>
      <c r="EQ49" s="3">
        <f>EN9-EQ9</f>
        <v>-1.0126240000000024</v>
      </c>
      <c r="ER49" s="3">
        <f>EN9-ER9</f>
        <v>-1.2368660000000062</v>
      </c>
      <c r="ES49" s="3">
        <f>EN9-ES9</f>
        <v>-1.2794010000000071</v>
      </c>
      <c r="ET49" s="3">
        <f>EN9-ET9</f>
        <v>-1.1746780000000001</v>
      </c>
    </row>
    <row r="50" spans="1:150" x14ac:dyDescent="0.3">
      <c r="C50" s="3"/>
      <c r="D50" s="7">
        <v>2</v>
      </c>
      <c r="E50" s="3">
        <f>D10-E10</f>
        <v>-6.3542000000012422E-2</v>
      </c>
      <c r="F50" s="3">
        <f>D10-F10</f>
        <v>-0.15646800000000383</v>
      </c>
      <c r="G50" s="3">
        <f>D10-G10</f>
        <v>3.7689000000000306E-2</v>
      </c>
      <c r="H50" s="3">
        <f>D10-H10</f>
        <v>0.80287199999999359</v>
      </c>
      <c r="I50" s="3">
        <f>D10-I10</f>
        <v>2.3434969999999993</v>
      </c>
      <c r="J50" s="3">
        <f>D10-J10</f>
        <v>4.84714799999999</v>
      </c>
      <c r="M50" s="3"/>
      <c r="N50" s="7">
        <v>2</v>
      </c>
      <c r="O50" s="3">
        <f>N10-O10</f>
        <v>-0.13379700000000128</v>
      </c>
      <c r="P50" s="3">
        <f>N10-P10</f>
        <v>-0.42923799999999801</v>
      </c>
      <c r="Q50" s="3">
        <f>N10-Q10</f>
        <v>-0.71742999999999313</v>
      </c>
      <c r="R50" s="3">
        <f>N10-R10</f>
        <v>-1.0383980000000008</v>
      </c>
      <c r="S50" s="3">
        <f>N10-S10</f>
        <v>-0.30428299999999808</v>
      </c>
      <c r="T50" s="3">
        <f>N10-T10</f>
        <v>1.8039570000000111</v>
      </c>
      <c r="W50" s="7"/>
      <c r="X50" s="7">
        <v>2</v>
      </c>
      <c r="Y50" s="3">
        <f>X10-Y10</f>
        <v>0.15970000000000084</v>
      </c>
      <c r="Z50" s="3">
        <f>X10-Z10</f>
        <v>0.47060000000000457</v>
      </c>
      <c r="AA50" s="3">
        <f>X10-AA10</f>
        <v>1.0570639999999969</v>
      </c>
      <c r="AB50" s="3">
        <f>X10-AB10</f>
        <v>1.9799870000000084</v>
      </c>
      <c r="AC50" s="3">
        <f>X10-AC10</f>
        <v>3.5218880000000041</v>
      </c>
      <c r="AD50" s="3">
        <f>X10-AD10</f>
        <v>6.3186630000000008</v>
      </c>
      <c r="AG50" s="7"/>
      <c r="AH50" s="7">
        <v>2</v>
      </c>
      <c r="AI50" s="3">
        <f>AH10-AI10</f>
        <v>0.13618200000000513</v>
      </c>
      <c r="AJ50" s="3">
        <f>AH10-AJ10</f>
        <v>0.5244430000000051</v>
      </c>
      <c r="AK50" s="3">
        <f>AH10-AK10</f>
        <v>1.2994380000000092</v>
      </c>
      <c r="AL50" s="3">
        <f>AH10-AL10</f>
        <v>2.6096450000000004</v>
      </c>
      <c r="AM50" s="3">
        <f>AH10-AM10</f>
        <v>4.7202440000000081</v>
      </c>
      <c r="AN50" s="3">
        <f>AH10-AN10</f>
        <v>8.0248449999999991</v>
      </c>
      <c r="AQ50" s="7"/>
      <c r="AR50" s="7">
        <v>2</v>
      </c>
      <c r="AS50" s="3">
        <f>AR10-AS10</f>
        <v>-0.20953299999999331</v>
      </c>
      <c r="AT50" s="3">
        <f>AR10-AT10</f>
        <v>-0.58727700000000027</v>
      </c>
      <c r="AU50" s="3">
        <f>AR10-AU10</f>
        <v>-1.0283309999999943</v>
      </c>
      <c r="AV50" s="3">
        <f>AR10-AV10</f>
        <v>-1.3701659999999976</v>
      </c>
      <c r="AW50" s="3">
        <f>AR10-AW10</f>
        <v>-1.2110389999999995</v>
      </c>
      <c r="AX50" s="3">
        <f>AR10-AX10</f>
        <v>5.0022999999995932E-2</v>
      </c>
      <c r="BA50" s="7"/>
      <c r="BB50" s="7">
        <v>2</v>
      </c>
      <c r="BC50" s="3">
        <f>BB10-BC10</f>
        <v>-0.10289099999999962</v>
      </c>
      <c r="BD50" s="3">
        <f>BB10-BD10</f>
        <v>-0.10863600000000417</v>
      </c>
      <c r="BE50" s="3">
        <f>BB10-BE10</f>
        <v>0.23132700000000739</v>
      </c>
      <c r="BF50" s="3">
        <f>BB10-BF10</f>
        <v>0.86067500000000052</v>
      </c>
      <c r="BG50" s="3">
        <f>BB10-BG10</f>
        <v>1.8038999999999987</v>
      </c>
      <c r="BH50" s="3">
        <f>BB10-BH10</f>
        <v>3.290419</v>
      </c>
      <c r="BK50" s="7"/>
      <c r="BL50" s="7">
        <v>2</v>
      </c>
      <c r="BM50" s="3">
        <f>BL10-BM10</f>
        <v>-0.18310899999998753</v>
      </c>
      <c r="BN50" s="3">
        <f>BL10-BN10</f>
        <v>-0.59942299999998738</v>
      </c>
      <c r="BO50" s="3">
        <f>BL10-BO10</f>
        <v>-0.9526339999999891</v>
      </c>
      <c r="BP50" s="3">
        <f>BL10-BP10</f>
        <v>-1.6598289999999878</v>
      </c>
      <c r="BQ50" s="3">
        <f>BL10-BQ10</f>
        <v>-1.1880249999999961</v>
      </c>
      <c r="BR50" s="3">
        <f>BL10-BR10</f>
        <v>9.9260000000072068E-3</v>
      </c>
      <c r="BU50" s="7"/>
      <c r="BV50" s="7">
        <v>2</v>
      </c>
      <c r="BW50" s="3">
        <f>BV10-BW10</f>
        <v>-0.11554499999999734</v>
      </c>
      <c r="BX50" s="3">
        <f>BV10-BX10</f>
        <v>-0.41956000000000415</v>
      </c>
      <c r="BY50" s="3">
        <f>BV10-BY10</f>
        <v>-0.77143700000000592</v>
      </c>
      <c r="BZ50" s="3">
        <f>BV10-BZ10</f>
        <v>-1.2351019999999977</v>
      </c>
      <c r="CA50" s="3">
        <f>BV10-CA10</f>
        <v>-1.6411779999999965</v>
      </c>
      <c r="CB50" s="3">
        <f>BV10-CB10</f>
        <v>-1.0735729999999961</v>
      </c>
      <c r="CE50" s="7"/>
      <c r="CF50" s="7">
        <v>2</v>
      </c>
      <c r="CG50" s="3">
        <f>CF10-CG10</f>
        <v>-0.11762000000000228</v>
      </c>
      <c r="CH50" s="3">
        <f>CF10-CH10</f>
        <v>-0.31835999999999842</v>
      </c>
      <c r="CI50" s="3">
        <f>CF10-CI10</f>
        <v>-0.42582899999999313</v>
      </c>
      <c r="CJ50" s="3">
        <f>CF10-CJ10</f>
        <v>-0.30521600000000149</v>
      </c>
      <c r="CK50" s="3">
        <f>CF10-CK10</f>
        <v>0.6910349999999994</v>
      </c>
      <c r="CL50" s="3">
        <f>CF10-CL10</f>
        <v>2.7917759999999987</v>
      </c>
      <c r="CO50" s="7"/>
      <c r="CP50" s="7">
        <v>2</v>
      </c>
      <c r="CQ50" s="3">
        <f>CP10-CQ10</f>
        <v>1.6522999999992294E-2</v>
      </c>
      <c r="CR50" s="3">
        <f>CP10-CR10</f>
        <v>9.1234999999997513E-2</v>
      </c>
      <c r="CS50" s="3">
        <f>CP10-CS10</f>
        <v>0.46177099999999882</v>
      </c>
      <c r="CT50" s="3">
        <f>CP10-CT10</f>
        <v>1.0867689999999897</v>
      </c>
      <c r="CU50" s="3">
        <f>CP10-CU10</f>
        <v>2.088727999999989</v>
      </c>
      <c r="CV50" s="3">
        <f>CP10-CV10</f>
        <v>3.5827629999999999</v>
      </c>
      <c r="CY50" s="7"/>
      <c r="CZ50" s="7">
        <v>2</v>
      </c>
      <c r="DA50" s="3">
        <f>CZ10-DA10</f>
        <v>-0.10520300000000304</v>
      </c>
      <c r="DB50" s="3">
        <f>CZ10-DB10</f>
        <v>-0.20615999999999701</v>
      </c>
      <c r="DC50" s="3">
        <f>CZ10-DC10</f>
        <v>-0.25775400000000559</v>
      </c>
      <c r="DD50" s="3">
        <f>CZ10-DD10</f>
        <v>0.16008399999999767</v>
      </c>
      <c r="DE50" s="3">
        <f>CZ10-DE10</f>
        <v>1.4191529999999943</v>
      </c>
      <c r="DF50" s="3">
        <f>CZ10-DF10</f>
        <v>3.5659440000000018</v>
      </c>
      <c r="DI50" s="7"/>
      <c r="DJ50" s="7">
        <v>2</v>
      </c>
      <c r="DK50" s="3">
        <f>DJ10-DK10</f>
        <v>0.46456299999999828</v>
      </c>
      <c r="DL50" s="3">
        <f>DJ10-DL10</f>
        <v>1.439746999999997</v>
      </c>
      <c r="DM50" s="3">
        <f>DJ10-DM10</f>
        <v>2.8580129999999997</v>
      </c>
      <c r="DN50" s="3">
        <f>DJ10-DN10</f>
        <v>4.9848870000000005</v>
      </c>
      <c r="DO50" s="3">
        <f>DJ10-DO10</f>
        <v>8.2094799999999992</v>
      </c>
      <c r="DP50" s="3">
        <f>DJ10-DP10</f>
        <v>12.399375000000006</v>
      </c>
      <c r="DS50" s="7"/>
      <c r="DT50" s="7">
        <v>2</v>
      </c>
      <c r="DU50" s="3">
        <f>DT10-DU10</f>
        <v>-1.2833000000000538E-2</v>
      </c>
      <c r="DV50" s="3">
        <f>DT10-DV10</f>
        <v>0.29349599999999043</v>
      </c>
      <c r="DW50" s="3">
        <f>DT10-DW10</f>
        <v>0.93740499999999827</v>
      </c>
      <c r="DX50" s="3">
        <f>DT10-DX10</f>
        <v>2.0597609999999946</v>
      </c>
      <c r="DY50" s="3">
        <f>DT10-DY10</f>
        <v>4.1309579999999926</v>
      </c>
      <c r="DZ50" s="3">
        <f>DT10-DZ10</f>
        <v>7.7342989999999929</v>
      </c>
      <c r="EC50" s="7"/>
      <c r="ED50" s="7">
        <v>2</v>
      </c>
      <c r="EE50" s="3">
        <f>ED10-EE10</f>
        <v>-9.6709000000004153E-2</v>
      </c>
      <c r="EF50" s="3">
        <f>ED10-EF10</f>
        <v>-0.23706400000000372</v>
      </c>
      <c r="EG50" s="3">
        <f>ED10-EG10</f>
        <v>-0.21529300000000262</v>
      </c>
      <c r="EH50" s="3">
        <f>ED10-EH10</f>
        <v>0.12371299999999508</v>
      </c>
      <c r="EI50" s="3">
        <f>ED10-EI10</f>
        <v>1.0849629999999877</v>
      </c>
      <c r="EJ50" s="3">
        <f>ED10-EJ10</f>
        <v>2.9060059999999908</v>
      </c>
      <c r="EM50" s="7"/>
      <c r="EN50" s="7">
        <v>2</v>
      </c>
      <c r="EO50" s="3">
        <f>EN10-EO10</f>
        <v>-0.18167199999999184</v>
      </c>
      <c r="EP50" s="3">
        <f>EN10-EP10</f>
        <v>-0.43384000000000356</v>
      </c>
      <c r="EQ50" s="3">
        <f>EN10-EQ10</f>
        <v>-0.60446699999999964</v>
      </c>
      <c r="ER50" s="3">
        <f>EN10-ER10</f>
        <v>-0.44789999999998997</v>
      </c>
      <c r="ES50" s="3">
        <f>EN10-ES10</f>
        <v>0.18653500000000633</v>
      </c>
      <c r="ET50" s="3">
        <f>EN10-ET10</f>
        <v>1.5521230000000088</v>
      </c>
    </row>
    <row r="51" spans="1:150" x14ac:dyDescent="0.3">
      <c r="C51" s="3"/>
      <c r="D51" s="7">
        <v>3</v>
      </c>
      <c r="E51" s="3">
        <f>D11-E11</f>
        <v>-4.617999999999256E-2</v>
      </c>
      <c r="F51" s="3">
        <f>D11-F11</f>
        <v>-0.46883599999999603</v>
      </c>
      <c r="G51" s="3">
        <f>D11-G11</f>
        <v>-1.0872279999999961</v>
      </c>
      <c r="H51" s="3">
        <f>D11-H11</f>
        <v>-1.6481039999999894</v>
      </c>
      <c r="I51" s="3">
        <f>D11-I11</f>
        <v>-1.8403729999999996</v>
      </c>
      <c r="J51" s="3">
        <f>D11-J11</f>
        <v>0.24797700000000589</v>
      </c>
      <c r="M51" s="3"/>
      <c r="N51" s="7">
        <v>3</v>
      </c>
      <c r="O51" s="3">
        <f>N11-O11</f>
        <v>-0.15277900000000955</v>
      </c>
      <c r="P51" s="3">
        <f>N11-P11</f>
        <v>-0.31497700000001316</v>
      </c>
      <c r="Q51" s="3">
        <f>N11-Q11</f>
        <v>-0.4030699999999996</v>
      </c>
      <c r="R51" s="3">
        <f>N11-R11</f>
        <v>1.1032000000000153E-2</v>
      </c>
      <c r="S51" s="3">
        <f>N11-S11</f>
        <v>1.5411859999999962</v>
      </c>
      <c r="T51" s="3">
        <f>N11-T11</f>
        <v>4.2293090000000007</v>
      </c>
      <c r="W51" s="7"/>
      <c r="X51" s="7">
        <v>3</v>
      </c>
      <c r="Y51" s="3">
        <f>X11-Y11</f>
        <v>0.2218210000000056</v>
      </c>
      <c r="Z51" s="3">
        <f>X11-Z11</f>
        <v>0.65841999999999246</v>
      </c>
      <c r="AA51" s="3">
        <f>X11-AA11</f>
        <v>1.4156749999999931</v>
      </c>
      <c r="AB51" s="3">
        <f>X11-AB11</f>
        <v>2.5835660000000047</v>
      </c>
      <c r="AC51" s="3">
        <f>X11-AC11</f>
        <v>4.4851479999999952</v>
      </c>
      <c r="AD51" s="3">
        <f>X11-AD11</f>
        <v>7.5661549999999949</v>
      </c>
      <c r="AG51" s="7"/>
      <c r="AH51" s="7">
        <v>3</v>
      </c>
      <c r="AI51" s="3">
        <f>AH11-AI11</f>
        <v>0.30576599999999132</v>
      </c>
      <c r="AJ51" s="3">
        <f>AH11-AJ11</f>
        <v>0.91520899999999017</v>
      </c>
      <c r="AK51" s="3">
        <f>AH11-AK11</f>
        <v>1.8879319999999922</v>
      </c>
      <c r="AL51" s="3">
        <f>AH11-AL11</f>
        <v>3.2085790000000003</v>
      </c>
      <c r="AM51" s="3">
        <f>AH11-AM11</f>
        <v>5.0791819999999888</v>
      </c>
      <c r="AN51" s="3">
        <f>AH11-AN11</f>
        <v>7.7762850000000014</v>
      </c>
      <c r="AQ51" s="7"/>
      <c r="AR51" s="7">
        <v>3</v>
      </c>
      <c r="AS51" s="3">
        <f>AR11-AS11</f>
        <v>-0.21546000000000731</v>
      </c>
      <c r="AT51" s="3">
        <f>AR11-AT11</f>
        <v>-0.62031100000000094</v>
      </c>
      <c r="AU51" s="3">
        <f>AR11-AU11</f>
        <v>-0.98302700000000698</v>
      </c>
      <c r="AV51" s="3">
        <f>AR11-AV11</f>
        <v>-1.3332490000000092</v>
      </c>
      <c r="AW51" s="3">
        <f>AR11-AW11</f>
        <v>-0.88879300000000683</v>
      </c>
      <c r="AX51" s="3">
        <f>AR11-AX11</f>
        <v>0.50642799999999966</v>
      </c>
      <c r="BA51" s="7"/>
      <c r="BB51" s="7">
        <v>3</v>
      </c>
      <c r="BC51" s="3">
        <f>BB11-BC11</f>
        <v>-7.8886000000011336E-2</v>
      </c>
      <c r="BD51" s="3">
        <f>BB11-BD11</f>
        <v>-0.17441700000000537</v>
      </c>
      <c r="BE51" s="3">
        <f>BB11-BE11</f>
        <v>-0.10651300000000674</v>
      </c>
      <c r="BF51" s="3">
        <f>BB11-BF11</f>
        <v>0.19773800000000108</v>
      </c>
      <c r="BG51" s="3">
        <f>BB11-BG11</f>
        <v>0.96263599999998917</v>
      </c>
      <c r="BH51" s="3">
        <f>BB11-BH11</f>
        <v>2.3130230000000012</v>
      </c>
      <c r="BK51" s="7"/>
      <c r="BL51" s="7">
        <v>3</v>
      </c>
      <c r="BM51" s="3">
        <f>BL11-BM11</f>
        <v>-0.66100000000000136</v>
      </c>
      <c r="BN51" s="3">
        <f>BL11-BN11</f>
        <v>-0.84861899999999935</v>
      </c>
      <c r="BO51" s="3">
        <f>BL11-BO11</f>
        <v>-1.9160849999999954</v>
      </c>
      <c r="BP51" s="3">
        <f>BL11-BP11</f>
        <v>-3.6843060000000065</v>
      </c>
      <c r="BQ51" s="3">
        <f>BL11-BQ11</f>
        <v>-3.5937289999999962</v>
      </c>
      <c r="BR51" s="3">
        <f>BL11-BR11</f>
        <v>-2.8115889999999979</v>
      </c>
      <c r="BU51" s="7"/>
      <c r="BV51" s="7">
        <v>3</v>
      </c>
      <c r="BW51" s="3">
        <f>BV11-BW11</f>
        <v>-7.93780000000055E-2</v>
      </c>
      <c r="BX51" s="3">
        <f>BV11-BX11</f>
        <v>-0.28263700000000824</v>
      </c>
      <c r="BY51" s="3">
        <f>BV11-BY11</f>
        <v>-0.49493600000000981</v>
      </c>
      <c r="BZ51" s="3">
        <f>BV11-BZ11</f>
        <v>-0.75099800000000982</v>
      </c>
      <c r="CA51" s="3">
        <f>BV11-CA11</f>
        <v>-0.66368500000000097</v>
      </c>
      <c r="CB51" s="3">
        <f>BV11-CB11</f>
        <v>0.46099099999999282</v>
      </c>
      <c r="CE51" s="7"/>
      <c r="CF51" s="7">
        <v>3</v>
      </c>
      <c r="CG51" s="3">
        <f>CF11-CG11</f>
        <v>-2.2923999999989064E-2</v>
      </c>
      <c r="CH51" s="3">
        <f>CF11-CH11</f>
        <v>-9.7546999999991613E-2</v>
      </c>
      <c r="CI51" s="3">
        <f>CF11-CI11</f>
        <v>0.15845200000001114</v>
      </c>
      <c r="CJ51" s="3">
        <f>CF11-CJ11</f>
        <v>0.68276699999999835</v>
      </c>
      <c r="CK51" s="3">
        <f>CF11-CK11</f>
        <v>1.8622790000000009</v>
      </c>
      <c r="CL51" s="3">
        <f>CF11-CL11</f>
        <v>3.9941080000000113</v>
      </c>
      <c r="CO51" s="7"/>
      <c r="CP51" s="7">
        <v>3</v>
      </c>
      <c r="CQ51" s="3">
        <f>CP11-CQ11</f>
        <v>-0.10254399999999464</v>
      </c>
      <c r="CR51" s="3">
        <f>CP11-CR11</f>
        <v>-0.20402799999999388</v>
      </c>
      <c r="CS51" s="3">
        <f>CP11-CS11</f>
        <v>-2.5417999999987728E-2</v>
      </c>
      <c r="CT51" s="3">
        <f>CP11-CT11</f>
        <v>0.57014100000000667</v>
      </c>
      <c r="CU51" s="3">
        <f>CP11-CU11</f>
        <v>1.7218920000000111</v>
      </c>
      <c r="CV51" s="3">
        <f>CP11-CV11</f>
        <v>3.5058220000000091</v>
      </c>
      <c r="CY51" s="7"/>
      <c r="CZ51" s="7">
        <v>3</v>
      </c>
      <c r="DA51" s="3">
        <f>CZ11-DA11</f>
        <v>-0.21146299999999485</v>
      </c>
      <c r="DB51" s="3">
        <f>CZ11-DB11</f>
        <v>-0.46444200000000535</v>
      </c>
      <c r="DC51" s="3">
        <f>CZ11-DC11</f>
        <v>-0.70277699999999754</v>
      </c>
      <c r="DD51" s="3">
        <f>CZ11-DD11</f>
        <v>-0.61866799999999955</v>
      </c>
      <c r="DE51" s="3">
        <f>CZ11-DE11</f>
        <v>0.42918099999999981</v>
      </c>
      <c r="DF51" s="3">
        <f>CZ11-DF11</f>
        <v>2.9115910000000014</v>
      </c>
      <c r="DI51" s="7"/>
      <c r="DJ51" s="7">
        <v>3</v>
      </c>
      <c r="DK51" s="3">
        <f>DJ11-DK11</f>
        <v>0.22446100000000513</v>
      </c>
      <c r="DL51" s="3">
        <f>DJ11-DL11</f>
        <v>0.69197200000000691</v>
      </c>
      <c r="DM51" s="3">
        <f>DJ11-DM11</f>
        <v>1.4343290000000053</v>
      </c>
      <c r="DN51" s="3">
        <f>DJ11-DN11</f>
        <v>2.5410090000000025</v>
      </c>
      <c r="DO51" s="3">
        <f>DJ11-DO11</f>
        <v>4.3586530000000039</v>
      </c>
      <c r="DP51" s="3">
        <f>DJ11-DP11</f>
        <v>7.3593500000000063</v>
      </c>
      <c r="DS51" s="7"/>
      <c r="DT51" s="7">
        <v>3</v>
      </c>
      <c r="DU51" s="3">
        <f>DT11-DU11</f>
        <v>0.17045199999999738</v>
      </c>
      <c r="DV51" s="3">
        <f>DT11-DV11</f>
        <v>0.50187999999999988</v>
      </c>
      <c r="DW51" s="3">
        <f>DT11-DW11</f>
        <v>1.0567080000000004</v>
      </c>
      <c r="DX51" s="3">
        <f>DT11-DX11</f>
        <v>1.9557760000000002</v>
      </c>
      <c r="DY51" s="3">
        <f>DT11-DY11</f>
        <v>3.4945519999999988</v>
      </c>
      <c r="DZ51" s="3">
        <f>DT11-DZ11</f>
        <v>6.1091589999999911</v>
      </c>
      <c r="EC51" s="7"/>
      <c r="ED51" s="7">
        <v>3</v>
      </c>
      <c r="EE51" s="3">
        <f>ED11-EE11</f>
        <v>-8.7298000000004095E-2</v>
      </c>
      <c r="EF51" s="3">
        <f>ED11-EF11</f>
        <v>-0.28475500000000409</v>
      </c>
      <c r="EG51" s="3">
        <f>ED11-EG11</f>
        <v>-0.4687150000000031</v>
      </c>
      <c r="EH51" s="3">
        <f>ED11-EH11</f>
        <v>-0.53501800000000799</v>
      </c>
      <c r="EI51" s="3">
        <f>ED11-EI11</f>
        <v>1.3169000000004871E-2</v>
      </c>
      <c r="EJ51" s="3">
        <f>ED11-EJ11</f>
        <v>1.6628149999999948</v>
      </c>
      <c r="EM51" s="7"/>
      <c r="EN51" s="7">
        <v>3</v>
      </c>
      <c r="EO51" s="3">
        <f>EN11-EO11</f>
        <v>-0.3292030000000068</v>
      </c>
      <c r="EP51" s="3">
        <f>EN11-EP11</f>
        <v>-0.7662910000000096</v>
      </c>
      <c r="EQ51" s="3">
        <f>EN11-EQ11</f>
        <v>-1.1585110000000043</v>
      </c>
      <c r="ER51" s="3">
        <f>EN11-ER11</f>
        <v>-1.4370040000000017</v>
      </c>
      <c r="ES51" s="3">
        <f>EN11-ES11</f>
        <v>-1.6990060000000113</v>
      </c>
      <c r="ET51" s="3">
        <f>EN11-ET11</f>
        <v>-1.2392600000000016</v>
      </c>
    </row>
    <row r="52" spans="1:150" x14ac:dyDescent="0.3">
      <c r="C52" s="3"/>
      <c r="D52" s="7">
        <v>4</v>
      </c>
      <c r="E52" s="3">
        <f>D12-E12</f>
        <v>-6.0997999999997887E-2</v>
      </c>
      <c r="F52" s="3">
        <f>D12-F12</f>
        <v>-0.17931199999999592</v>
      </c>
      <c r="G52" s="3">
        <f>D12-G12</f>
        <v>-0.25466500000000281</v>
      </c>
      <c r="H52" s="3">
        <f>D12-H12</f>
        <v>-0.14088199999999063</v>
      </c>
      <c r="I52" s="3">
        <f>D12-I12</f>
        <v>0.56051300000000026</v>
      </c>
      <c r="J52" s="3">
        <f>D12-J12</f>
        <v>2.0575469999999996</v>
      </c>
      <c r="M52" s="3"/>
      <c r="N52" s="7">
        <v>4</v>
      </c>
      <c r="O52" s="3">
        <f>N12-O12</f>
        <v>-0.12705699999999354</v>
      </c>
      <c r="P52" s="3">
        <f>N12-P12</f>
        <v>-0.27753899999999021</v>
      </c>
      <c r="Q52" s="3">
        <f>N12-Q12</f>
        <v>-0.34032499999999288</v>
      </c>
      <c r="R52" s="3">
        <f>N12-R12</f>
        <v>-2.5386999999994941E-2</v>
      </c>
      <c r="S52" s="3">
        <f>N12-S12</f>
        <v>1.2699180000000041</v>
      </c>
      <c r="T52" s="3">
        <f>N12-T12</f>
        <v>3.7652020000000022</v>
      </c>
      <c r="W52" s="7"/>
      <c r="X52" s="7">
        <v>4</v>
      </c>
      <c r="Y52" s="3">
        <f>X12-Y12</f>
        <v>0.23234099999999103</v>
      </c>
      <c r="Z52" s="3">
        <f>X12-Z12</f>
        <v>0.66200599999999099</v>
      </c>
      <c r="AA52" s="3">
        <f>X12-AA12</f>
        <v>1.2842279999999988</v>
      </c>
      <c r="AB52" s="3">
        <f>X12-AB12</f>
        <v>2.2772480000000002</v>
      </c>
      <c r="AC52" s="3">
        <f>X12-AC12</f>
        <v>3.9028139999999922</v>
      </c>
      <c r="AD52" s="3">
        <f>X12-AD12</f>
        <v>6.2155759999999987</v>
      </c>
      <c r="AG52" s="7"/>
      <c r="AH52" s="7">
        <v>4</v>
      </c>
      <c r="AI52" s="3">
        <f>AH12-AI12</f>
        <v>0.18587200000000337</v>
      </c>
      <c r="AJ52" s="3">
        <f>AH12-AJ12</f>
        <v>0.62937900000000013</v>
      </c>
      <c r="AK52" s="3">
        <f>AH12-AK12</f>
        <v>1.3669760000000082</v>
      </c>
      <c r="AL52" s="3">
        <f>AH12-AL12</f>
        <v>2.5474729999999965</v>
      </c>
      <c r="AM52" s="3">
        <f>AH12-AM12</f>
        <v>4.411641000000003</v>
      </c>
      <c r="AN52" s="3">
        <f>AH12-AN12</f>
        <v>7.4407720000000097</v>
      </c>
      <c r="AQ52" s="7"/>
      <c r="AR52" s="7">
        <v>4</v>
      </c>
      <c r="AS52" s="3">
        <f>AR12-AS12</f>
        <v>-0.37101599999999735</v>
      </c>
      <c r="AT52" s="3">
        <f>AR12-AT12</f>
        <v>-0.89844999999999686</v>
      </c>
      <c r="AU52" s="3">
        <f>AR12-AU12</f>
        <v>-1.4075650000000053</v>
      </c>
      <c r="AV52" s="3">
        <f>AR12-AV12</f>
        <v>-1.8890049999999974</v>
      </c>
      <c r="AW52" s="3">
        <f>AR12-AW12</f>
        <v>-2.3230580000000032</v>
      </c>
      <c r="AX52" s="3">
        <f>AR12-AX12</f>
        <v>-1.3210459999999955</v>
      </c>
      <c r="BA52" s="7"/>
      <c r="BB52" s="7">
        <v>4</v>
      </c>
      <c r="BC52" s="3">
        <f>BB12-BC12</f>
        <v>-3.4618999999992184E-2</v>
      </c>
      <c r="BD52" s="3">
        <f>BB12-BD12</f>
        <v>3.8339000000007672E-2</v>
      </c>
      <c r="BE52" s="3">
        <f>BB12-BE12</f>
        <v>0.36726800000000992</v>
      </c>
      <c r="BF52" s="3">
        <f>BB12-BF12</f>
        <v>0.92690199999999834</v>
      </c>
      <c r="BG52" s="3">
        <f>BB12-BG12</f>
        <v>1.8796159999999986</v>
      </c>
      <c r="BH52" s="3">
        <f>BB12-BH12</f>
        <v>3.2519530000000003</v>
      </c>
      <c r="BK52" s="7"/>
      <c r="BL52" s="7">
        <v>4</v>
      </c>
      <c r="BM52" s="3">
        <f>BL12-BM12</f>
        <v>-0.43590900000000943</v>
      </c>
      <c r="BN52" s="3">
        <f>BL12-BN12</f>
        <v>-0.63931900000000041</v>
      </c>
      <c r="BO52" s="3">
        <f>BL12-BO12</f>
        <v>-1.5102120000000099</v>
      </c>
      <c r="BP52" s="3">
        <f>BL12-BP12</f>
        <v>-2.0792310000000072</v>
      </c>
      <c r="BQ52" s="3">
        <f>BL12-BQ12</f>
        <v>-1.5868580000000065</v>
      </c>
      <c r="BR52" s="3">
        <f>BL12-BR12</f>
        <v>-0.39413600000000315</v>
      </c>
      <c r="BU52" s="7"/>
      <c r="BV52" s="7">
        <v>4</v>
      </c>
      <c r="BW52" s="3">
        <f>BV12-BW12</f>
        <v>-6.4807000000001835E-2</v>
      </c>
      <c r="BX52" s="3">
        <f>BV12-BX12</f>
        <v>-0.25300200000000928</v>
      </c>
      <c r="BY52" s="3">
        <f>BV12-BY12</f>
        <v>-0.4269869999999969</v>
      </c>
      <c r="BZ52" s="3">
        <f>BV12-BZ12</f>
        <v>-0.52025899999999581</v>
      </c>
      <c r="CA52" s="3">
        <f>BV12-CA12</f>
        <v>6.901399999999569E-2</v>
      </c>
      <c r="CB52" s="3">
        <f>BV12-CB12</f>
        <v>1.5723040000000026</v>
      </c>
      <c r="CE52" s="7"/>
      <c r="CF52" s="7">
        <v>4</v>
      </c>
      <c r="CG52" s="3">
        <f>CF12-CG12</f>
        <v>-7.2185000000004607E-2</v>
      </c>
      <c r="CH52" s="3">
        <f>CF12-CH12</f>
        <v>-0.15427300000000344</v>
      </c>
      <c r="CI52" s="3">
        <f>CF12-CI12</f>
        <v>-5.7775000000006571E-2</v>
      </c>
      <c r="CJ52" s="3">
        <f>CF12-CJ12</f>
        <v>0.36240999999999701</v>
      </c>
      <c r="CK52" s="3">
        <f>CF12-CK12</f>
        <v>1.237017999999992</v>
      </c>
      <c r="CL52" s="3">
        <f>CF12-CL12</f>
        <v>2.7441729999999893</v>
      </c>
      <c r="CO52" s="7"/>
      <c r="CP52" s="7">
        <v>4</v>
      </c>
      <c r="CQ52" s="3">
        <f>CP12-CQ12</f>
        <v>-8.007999999989579E-3</v>
      </c>
      <c r="CR52" s="3">
        <f>CP12-CR12</f>
        <v>0.14692200000000355</v>
      </c>
      <c r="CS52" s="3">
        <f>CP12-CS12</f>
        <v>0.48572400000000471</v>
      </c>
      <c r="CT52" s="3">
        <f>CP12-CT12</f>
        <v>1.0527860000000118</v>
      </c>
      <c r="CU52" s="3">
        <f>CP12-CU12</f>
        <v>1.919304000000011</v>
      </c>
      <c r="CV52" s="3">
        <f>CP12-CV12</f>
        <v>3.1805970000000059</v>
      </c>
      <c r="CY52" s="7"/>
      <c r="CZ52" s="7">
        <v>4</v>
      </c>
      <c r="DA52" s="3">
        <f>CZ12-DA12</f>
        <v>-0.11793700000001195</v>
      </c>
      <c r="DB52" s="3">
        <f>CZ12-DB12</f>
        <v>-0.24556499999999915</v>
      </c>
      <c r="DC52" s="3">
        <f>CZ12-DC12</f>
        <v>-0.35687100000001237</v>
      </c>
      <c r="DD52" s="3">
        <f>CZ12-DD12</f>
        <v>-0.16854100000000471</v>
      </c>
      <c r="DE52" s="3">
        <f>CZ12-DE12</f>
        <v>0.6830319999999972</v>
      </c>
      <c r="DF52" s="3">
        <f>CZ12-DF12</f>
        <v>2.7477030000000013</v>
      </c>
      <c r="DI52" s="7"/>
      <c r="DJ52" s="7">
        <v>4</v>
      </c>
      <c r="DK52" s="3">
        <f>DJ12-DK12</f>
        <v>0.2480070000000012</v>
      </c>
      <c r="DL52" s="3">
        <f>DJ12-DL12</f>
        <v>0.85408900000000187</v>
      </c>
      <c r="DM52" s="3">
        <f>DJ12-DM12</f>
        <v>2.0553919999999977</v>
      </c>
      <c r="DN52" s="3">
        <f>DJ12-DN12</f>
        <v>4.056720999999996</v>
      </c>
      <c r="DO52" s="3">
        <f>DJ12-DO12</f>
        <v>7.2891639999999995</v>
      </c>
      <c r="DP52" s="3">
        <f>DJ12-DP12</f>
        <v>12.180047000000002</v>
      </c>
      <c r="DS52" s="7"/>
      <c r="DT52" s="7">
        <v>4</v>
      </c>
      <c r="DU52" s="3">
        <f>DT12-DU12</f>
        <v>-3.4749999999945658E-3</v>
      </c>
      <c r="DV52" s="3">
        <f>DT12-DV12</f>
        <v>0.3243450000000081</v>
      </c>
      <c r="DW52" s="3">
        <f>DT12-DW12</f>
        <v>1.1152020000000107</v>
      </c>
      <c r="DX52" s="3">
        <f>DT12-DX12</f>
        <v>2.6198130000000077</v>
      </c>
      <c r="DY52" s="3">
        <f>DT12-DY12</f>
        <v>5.2100620000000077</v>
      </c>
      <c r="DZ52" s="3">
        <f>DT12-DZ12</f>
        <v>9.0869940000000042</v>
      </c>
      <c r="EC52" s="7"/>
      <c r="ED52" s="7">
        <v>4</v>
      </c>
      <c r="EE52" s="3">
        <f>ED12-EE12</f>
        <v>-0.10291300000000092</v>
      </c>
      <c r="EF52" s="3">
        <f>ED12-EF12</f>
        <v>-0.31922300000000803</v>
      </c>
      <c r="EG52" s="3">
        <f>ED12-EG12</f>
        <v>-0.49496299999999849</v>
      </c>
      <c r="EH52" s="3">
        <f>ED12-EH12</f>
        <v>-0.68236799999999675</v>
      </c>
      <c r="EI52" s="3">
        <f>ED12-EI12</f>
        <v>-1.0666000000000508E-2</v>
      </c>
      <c r="EJ52" s="3">
        <f>ED12-EJ12</f>
        <v>1.7593239999999923</v>
      </c>
      <c r="EM52" s="7"/>
      <c r="EN52" s="7">
        <v>4</v>
      </c>
      <c r="EO52" s="3">
        <f>EN12-EO12</f>
        <v>-0.20095899999999745</v>
      </c>
      <c r="EP52" s="3">
        <f>EN12-EP12</f>
        <v>-0.53960499999999456</v>
      </c>
      <c r="EQ52" s="3">
        <f>EN12-EQ12</f>
        <v>-0.87926600000000121</v>
      </c>
      <c r="ER52" s="3">
        <f>EN12-ER12</f>
        <v>-1.182305999999997</v>
      </c>
      <c r="ES52" s="3">
        <f>EN12-ES12</f>
        <v>-1.4325939999999946</v>
      </c>
      <c r="ET52" s="3">
        <f>EN12-ET12</f>
        <v>-1.0647589999999951</v>
      </c>
    </row>
    <row r="53" spans="1:150" x14ac:dyDescent="0.3">
      <c r="C53" s="3"/>
      <c r="D53" s="7">
        <v>5</v>
      </c>
      <c r="E53" s="3">
        <f>D13-E13</f>
        <v>-0.16093299999999999</v>
      </c>
      <c r="F53" s="3">
        <f>D13-F13</f>
        <v>-0.42801699999999698</v>
      </c>
      <c r="G53" s="3">
        <f>D13-G13</f>
        <v>-0.72243899999999428</v>
      </c>
      <c r="H53" s="3">
        <f>D13-H13</f>
        <v>-1.0409640000000024</v>
      </c>
      <c r="I53" s="3">
        <f>D13-I13</f>
        <v>-0.29741599999999835</v>
      </c>
      <c r="J53" s="3">
        <f>D13-J13</f>
        <v>2.1269649999999984</v>
      </c>
      <c r="M53" s="3"/>
      <c r="N53" s="7">
        <v>5</v>
      </c>
      <c r="O53" s="3">
        <f>N13-O13</f>
        <v>-0.11166699999999707</v>
      </c>
      <c r="P53" s="3">
        <f>N13-P13</f>
        <v>-0.3692219999999935</v>
      </c>
      <c r="Q53" s="3">
        <f>N13-Q13</f>
        <v>-0.65284199999999259</v>
      </c>
      <c r="R53" s="3">
        <f>N13-R13</f>
        <v>-0.68547099999999261</v>
      </c>
      <c r="S53" s="3">
        <f>N13-S13</f>
        <v>0.49317600000000539</v>
      </c>
      <c r="T53" s="3">
        <f>N13-T13</f>
        <v>2.773454000000001</v>
      </c>
      <c r="W53" s="7"/>
      <c r="X53" s="7">
        <v>5</v>
      </c>
      <c r="Y53" s="3">
        <f>X13-Y13</f>
        <v>0.24322899999999947</v>
      </c>
      <c r="Z53" s="3">
        <f>X13-Z13</f>
        <v>0.5937849999999969</v>
      </c>
      <c r="AA53" s="3">
        <f>X13-AA13</f>
        <v>1.2444069999999954</v>
      </c>
      <c r="AB53" s="3">
        <f>X13-AB13</f>
        <v>2.3092789999999894</v>
      </c>
      <c r="AC53" s="3">
        <f>X13-AC13</f>
        <v>4.159641999999991</v>
      </c>
      <c r="AD53" s="3">
        <f>X13-AD13</f>
        <v>6.7186839999999961</v>
      </c>
      <c r="AG53" s="7"/>
      <c r="AH53" s="7">
        <v>5</v>
      </c>
      <c r="AI53" s="3">
        <f>AH13-AI13</f>
        <v>3.6301000000008798E-2</v>
      </c>
      <c r="AJ53" s="3">
        <f>AH13-AJ13</f>
        <v>0.24837800000000243</v>
      </c>
      <c r="AK53" s="3">
        <f>AH13-AK13</f>
        <v>0.89238000000000284</v>
      </c>
      <c r="AL53" s="3">
        <f>AH13-AL13</f>
        <v>2.408528000000004</v>
      </c>
      <c r="AM53" s="3">
        <f>AH13-AM13</f>
        <v>5.7878929999999968</v>
      </c>
      <c r="AN53" s="3">
        <f>AH13-AN13</f>
        <v>11.119877000000002</v>
      </c>
      <c r="AQ53" s="7"/>
      <c r="AR53" s="7">
        <v>5</v>
      </c>
      <c r="AS53" s="3">
        <f>AR13-AS13</f>
        <v>-0.23505300000000773</v>
      </c>
      <c r="AT53" s="3">
        <f>AR13-AT13</f>
        <v>-0.69271200000000022</v>
      </c>
      <c r="AU53" s="3">
        <f>AR13-AU13</f>
        <v>-1.2241890000000097</v>
      </c>
      <c r="AV53" s="3">
        <f>AR13-AV13</f>
        <v>-1.8459610000000026</v>
      </c>
      <c r="AW53" s="3">
        <f>AR13-AW13</f>
        <v>-2.4518079999999998</v>
      </c>
      <c r="AX53" s="3">
        <f>AR13-AX13</f>
        <v>-2.3389609999999976</v>
      </c>
      <c r="BA53" s="7"/>
      <c r="BB53" s="7">
        <v>5</v>
      </c>
      <c r="BC53" s="3">
        <f>BB13-BC13</f>
        <v>-0.22473600000000715</v>
      </c>
      <c r="BD53" s="3">
        <f>BB13-BD13</f>
        <v>-0.65398400000000834</v>
      </c>
      <c r="BE53" s="3">
        <f>BB13-BE13</f>
        <v>-1.0929860000000104</v>
      </c>
      <c r="BF53" s="3">
        <f>BB13-BF13</f>
        <v>-1.5913400000000024</v>
      </c>
      <c r="BG53" s="3">
        <f>BB13-BG13</f>
        <v>-1.0263670000000076</v>
      </c>
      <c r="BH53" s="3">
        <f>BB13-BH13</f>
        <v>1.0784379999999913</v>
      </c>
      <c r="BK53" s="7"/>
      <c r="BL53" s="7">
        <v>5</v>
      </c>
      <c r="BM53" s="3">
        <f>BL13-BM13</f>
        <v>-0.66038600000000258</v>
      </c>
      <c r="BN53" s="3">
        <f>BL13-BN13</f>
        <v>-0.93102899999999522</v>
      </c>
      <c r="BO53" s="3">
        <f>BL13-BO13</f>
        <v>-1.9232329999999962</v>
      </c>
      <c r="BP53" s="3">
        <f>BL13-BP13</f>
        <v>-2.2438819999999993</v>
      </c>
      <c r="BQ53" s="3">
        <f>BL13-BQ13</f>
        <v>-1.8265540000000016</v>
      </c>
      <c r="BR53" s="3">
        <f>BL13-BR13</f>
        <v>-1.1378919999999937</v>
      </c>
      <c r="BU53" s="7"/>
      <c r="BV53" s="7">
        <v>5</v>
      </c>
      <c r="BW53" s="3">
        <f>BV13-BW13</f>
        <v>-9.8607999999998697E-2</v>
      </c>
      <c r="BX53" s="3">
        <f>BV13-BX13</f>
        <v>-0.36856699999999876</v>
      </c>
      <c r="BY53" s="3">
        <f>BV13-BY13</f>
        <v>-0.70034399999998698</v>
      </c>
      <c r="BZ53" s="3">
        <f>BV13-BZ13</f>
        <v>-1.2945359999999937</v>
      </c>
      <c r="CA53" s="3">
        <f>BV13-CA13</f>
        <v>-1.9723669999999913</v>
      </c>
      <c r="CB53" s="3">
        <f>BV13-CB13</f>
        <v>-2.1408589999999919</v>
      </c>
      <c r="CE53" s="7"/>
      <c r="CF53" s="7">
        <v>5</v>
      </c>
      <c r="CG53" s="3">
        <f>CF13-CG13</f>
        <v>-9.6657000000007542E-2</v>
      </c>
      <c r="CH53" s="3">
        <f>CF13-CH13</f>
        <v>-0.49807300000000509</v>
      </c>
      <c r="CI53" s="3">
        <f>CF13-CI13</f>
        <v>-0.98234500000000935</v>
      </c>
      <c r="CJ53" s="3">
        <f>CF13-CJ13</f>
        <v>-1.4621460000000042</v>
      </c>
      <c r="CK53" s="3">
        <f>CF13-CK13</f>
        <v>-1.6596779999999995</v>
      </c>
      <c r="CL53" s="3">
        <f>CF13-CL13</f>
        <v>-0.16150700000000029</v>
      </c>
      <c r="CO53" s="7"/>
      <c r="CP53" s="7">
        <v>5</v>
      </c>
      <c r="CQ53" s="3">
        <f>CP13-CQ13</f>
        <v>-0.14878699999999867</v>
      </c>
      <c r="CR53" s="3">
        <f>CP13-CR13</f>
        <v>-0.34035599999999988</v>
      </c>
      <c r="CS53" s="3">
        <f>CP13-CS13</f>
        <v>-0.45756099999999833</v>
      </c>
      <c r="CT53" s="3">
        <f>CP13-CT13</f>
        <v>-0.27245100000000377</v>
      </c>
      <c r="CU53" s="3">
        <f>CP13-CU13</f>
        <v>0.48388699999999574</v>
      </c>
      <c r="CV53" s="3">
        <f>CP13-CV13</f>
        <v>2.1016330000000067</v>
      </c>
      <c r="CY53" s="7"/>
      <c r="CZ53" s="7">
        <v>5</v>
      </c>
      <c r="DA53" s="3">
        <f>CZ13-DA13</f>
        <v>-0.10798200000000691</v>
      </c>
      <c r="DB53" s="3">
        <f>CZ13-DB13</f>
        <v>-0.2272389999999973</v>
      </c>
      <c r="DC53" s="3">
        <f>CZ13-DC13</f>
        <v>-0.33226500000000669</v>
      </c>
      <c r="DD53" s="3">
        <f>CZ13-DD13</f>
        <v>-0.15551500000000829</v>
      </c>
      <c r="DE53" s="3">
        <f>CZ13-DE13</f>
        <v>0.57341099999999301</v>
      </c>
      <c r="DF53" s="3">
        <f>CZ13-DF13</f>
        <v>2.5090709999999916</v>
      </c>
      <c r="DI53" s="7"/>
      <c r="DJ53" s="7">
        <v>5</v>
      </c>
      <c r="DK53" s="3">
        <f>DJ13-DK13</f>
        <v>0.27367800000000386</v>
      </c>
      <c r="DL53" s="3">
        <f>DJ13-DL13</f>
        <v>0.84837699999999927</v>
      </c>
      <c r="DM53" s="3">
        <f>DJ13-DM13</f>
        <v>1.9339849999999927</v>
      </c>
      <c r="DN53" s="3">
        <f>DJ13-DN13</f>
        <v>3.7276190000000042</v>
      </c>
      <c r="DO53" s="3">
        <f>DJ13-DO13</f>
        <v>6.5551430000000011</v>
      </c>
      <c r="DP53" s="3">
        <f>DJ13-DP13</f>
        <v>11.011079999999993</v>
      </c>
      <c r="DS53" s="7"/>
      <c r="DT53" s="7">
        <v>5</v>
      </c>
      <c r="DU53" s="3">
        <f>DT13-DU13</f>
        <v>8.6624999999997954E-2</v>
      </c>
      <c r="DV53" s="3">
        <f>DT13-DV13</f>
        <v>0.43696899999999061</v>
      </c>
      <c r="DW53" s="3">
        <f>DT13-DW13</f>
        <v>1.0720850000000013</v>
      </c>
      <c r="DX53" s="3">
        <f>DT13-DX13</f>
        <v>2.2260979999999932</v>
      </c>
      <c r="DY53" s="3">
        <f>DT13-DY13</f>
        <v>4.3358849999999904</v>
      </c>
      <c r="DZ53" s="3">
        <f>DT13-DZ13</f>
        <v>7.9727939999999933</v>
      </c>
      <c r="EC53" s="7"/>
      <c r="ED53" s="7">
        <v>5</v>
      </c>
      <c r="EE53" s="3">
        <f>ED13-EE13</f>
        <v>-8.3738999999994235E-2</v>
      </c>
      <c r="EF53" s="3">
        <f>ED13-EF13</f>
        <v>-0.20959600000000478</v>
      </c>
      <c r="EG53" s="3">
        <f>ED13-EG13</f>
        <v>-0.31608699999999601</v>
      </c>
      <c r="EH53" s="3">
        <f>ED13-EH13</f>
        <v>-0.21590500000000645</v>
      </c>
      <c r="EI53" s="3">
        <f>ED13-EI13</f>
        <v>0.4168200000000013</v>
      </c>
      <c r="EJ53" s="3">
        <f>ED13-EJ13</f>
        <v>1.8561810000000065</v>
      </c>
      <c r="EM53" s="7"/>
      <c r="EN53" s="7">
        <v>5</v>
      </c>
      <c r="EO53" s="3">
        <f>EN13-EO13</f>
        <v>-0.18574999999999875</v>
      </c>
      <c r="EP53" s="3">
        <f>EN13-EP13</f>
        <v>-0.48004799999999648</v>
      </c>
      <c r="EQ53" s="3">
        <f>EN13-EQ13</f>
        <v>-0.71266799999999364</v>
      </c>
      <c r="ER53" s="3">
        <f>EN13-ER13</f>
        <v>-0.85639299999999707</v>
      </c>
      <c r="ES53" s="3">
        <f>EN13-ES13</f>
        <v>-0.72732899999999745</v>
      </c>
      <c r="ET53" s="3">
        <f>EN13-ET13</f>
        <v>-4.2990000000003192E-2</v>
      </c>
    </row>
    <row r="54" spans="1:150" x14ac:dyDescent="0.3">
      <c r="C54" s="4"/>
      <c r="D54" s="4"/>
      <c r="E54" s="4"/>
      <c r="F54" s="4"/>
      <c r="M54" s="4"/>
      <c r="N54" s="4"/>
      <c r="O54" s="4"/>
      <c r="P54" s="4"/>
      <c r="W54" s="4"/>
      <c r="X54" s="4"/>
      <c r="Y54" s="4"/>
      <c r="Z54" s="4"/>
      <c r="AG54" s="4"/>
      <c r="AH54" s="4"/>
      <c r="AI54" s="4"/>
      <c r="AJ54" s="4"/>
      <c r="AQ54" s="4"/>
      <c r="AR54" s="4"/>
      <c r="AS54" s="4"/>
      <c r="AT54" s="4"/>
      <c r="BA54" s="4"/>
      <c r="BB54" s="4"/>
      <c r="BC54" s="4"/>
      <c r="BD54" s="4"/>
      <c r="BK54" s="4"/>
      <c r="BL54" s="4"/>
      <c r="BM54" s="4"/>
      <c r="BN54" s="4"/>
      <c r="BU54" s="4"/>
      <c r="BV54" s="4"/>
      <c r="BW54" s="4"/>
      <c r="BX54" s="4"/>
      <c r="CE54" s="4"/>
      <c r="CF54" s="4"/>
      <c r="CG54" s="4"/>
      <c r="CH54" s="4"/>
      <c r="CO54" s="4"/>
      <c r="CP54" s="4"/>
      <c r="CQ54" s="4"/>
      <c r="CR54" s="4"/>
      <c r="CY54" s="4"/>
      <c r="CZ54" s="4"/>
      <c r="DA54" s="4"/>
      <c r="DB54" s="4"/>
      <c r="DI54" s="4"/>
      <c r="DJ54" s="4"/>
      <c r="DK54" s="4"/>
      <c r="DL54" s="4"/>
      <c r="DS54" s="4"/>
      <c r="DT54" s="4"/>
      <c r="DU54" s="4"/>
      <c r="DV54" s="4"/>
      <c r="EC54" s="4"/>
      <c r="ED54" s="4"/>
      <c r="EE54" s="4"/>
      <c r="EF54" s="4"/>
      <c r="EM54" s="4"/>
      <c r="EN54" s="4"/>
      <c r="EO54" s="4"/>
      <c r="EP54" s="4"/>
    </row>
    <row r="55" spans="1:150" x14ac:dyDescent="0.3">
      <c r="E55" t="s">
        <v>152</v>
      </c>
      <c r="F55" t="s">
        <v>30</v>
      </c>
      <c r="G55" t="s">
        <v>26</v>
      </c>
      <c r="I55" t="s">
        <v>151</v>
      </c>
      <c r="O55" t="s">
        <v>152</v>
      </c>
      <c r="P55" t="s">
        <v>30</v>
      </c>
      <c r="Q55" t="s">
        <v>26</v>
      </c>
      <c r="S55" t="s">
        <v>151</v>
      </c>
      <c r="Y55" t="s">
        <v>152</v>
      </c>
      <c r="Z55" t="s">
        <v>30</v>
      </c>
      <c r="AA55" t="s">
        <v>26</v>
      </c>
      <c r="AC55" t="s">
        <v>151</v>
      </c>
      <c r="AI55" t="s">
        <v>152</v>
      </c>
      <c r="AJ55" t="s">
        <v>30</v>
      </c>
      <c r="AK55" t="s">
        <v>26</v>
      </c>
      <c r="AM55" t="s">
        <v>151</v>
      </c>
      <c r="AS55" t="s">
        <v>152</v>
      </c>
      <c r="AT55" t="s">
        <v>30</v>
      </c>
      <c r="AU55" t="s">
        <v>26</v>
      </c>
      <c r="AW55" t="s">
        <v>151</v>
      </c>
      <c r="BC55" t="s">
        <v>152</v>
      </c>
      <c r="BD55" t="s">
        <v>30</v>
      </c>
      <c r="BE55" t="s">
        <v>26</v>
      </c>
      <c r="BG55" t="s">
        <v>151</v>
      </c>
      <c r="BM55" t="s">
        <v>152</v>
      </c>
      <c r="BN55" t="s">
        <v>30</v>
      </c>
      <c r="BO55" t="s">
        <v>26</v>
      </c>
      <c r="BQ55" t="s">
        <v>151</v>
      </c>
      <c r="BW55" t="s">
        <v>152</v>
      </c>
      <c r="BX55" t="s">
        <v>30</v>
      </c>
      <c r="BY55" t="s">
        <v>26</v>
      </c>
      <c r="CA55" t="s">
        <v>151</v>
      </c>
      <c r="CG55" t="s">
        <v>152</v>
      </c>
      <c r="CH55" t="s">
        <v>30</v>
      </c>
      <c r="CI55" t="s">
        <v>26</v>
      </c>
      <c r="CK55" t="s">
        <v>151</v>
      </c>
      <c r="CQ55" t="s">
        <v>152</v>
      </c>
      <c r="CR55" t="s">
        <v>30</v>
      </c>
      <c r="CS55" t="s">
        <v>26</v>
      </c>
      <c r="CU55" t="s">
        <v>151</v>
      </c>
      <c r="DA55" t="s">
        <v>152</v>
      </c>
      <c r="DB55" t="s">
        <v>30</v>
      </c>
      <c r="DC55" t="s">
        <v>26</v>
      </c>
      <c r="DE55" t="s">
        <v>151</v>
      </c>
      <c r="DK55" t="s">
        <v>152</v>
      </c>
      <c r="DL55" t="s">
        <v>30</v>
      </c>
      <c r="DM55" t="s">
        <v>26</v>
      </c>
      <c r="DO55" t="s">
        <v>151</v>
      </c>
      <c r="DU55" t="s">
        <v>152</v>
      </c>
      <c r="DV55" t="s">
        <v>30</v>
      </c>
      <c r="DW55" t="s">
        <v>26</v>
      </c>
      <c r="DY55" t="s">
        <v>151</v>
      </c>
      <c r="EE55" t="s">
        <v>152</v>
      </c>
      <c r="EF55" t="s">
        <v>30</v>
      </c>
      <c r="EG55" t="s">
        <v>26</v>
      </c>
      <c r="EI55" t="s">
        <v>151</v>
      </c>
      <c r="EO55" t="s">
        <v>152</v>
      </c>
      <c r="EP55" t="s">
        <v>30</v>
      </c>
      <c r="EQ55" t="s">
        <v>26</v>
      </c>
      <c r="ES55" t="s">
        <v>151</v>
      </c>
    </row>
    <row r="56" spans="1:150" x14ac:dyDescent="0.3">
      <c r="D56" s="7">
        <v>1</v>
      </c>
      <c r="E56" s="3" cm="1">
        <f t="array" ref="E56:G56">LINEST(E49:J49,$E$48:$J$48^{1;2})</f>
        <v>2.946211507936523E-2</v>
      </c>
      <c r="F56" s="3">
        <v>-1.4067791309523896</v>
      </c>
      <c r="G56" s="3">
        <v>16.614066071428692</v>
      </c>
      <c r="I56" s="1">
        <f>(-F56+SQRT((F56^2)-4*E56*(G56-$A$63)))/(2*E56)</f>
        <v>29.3362606310641</v>
      </c>
      <c r="L56" s="43"/>
      <c r="N56" s="7">
        <v>1</v>
      </c>
      <c r="O56" s="3" cm="1">
        <f t="array" ref="O56:Q56">LINEST(O49:T49,$E$48:$J$48^{1;2})</f>
        <v>3.689138492063495E-2</v>
      </c>
      <c r="P56" s="3">
        <v>-1.7568725404761922</v>
      </c>
      <c r="Q56" s="3">
        <v>20.580812814285743</v>
      </c>
      <c r="S56" s="1">
        <f>(-P56+SQRT((P56^2)-4*O56*(Q56-$A$63)))/(2*O56)</f>
        <v>29.110712839955866</v>
      </c>
      <c r="V56" s="43"/>
      <c r="W56" s="7"/>
      <c r="X56" s="7">
        <v>1</v>
      </c>
      <c r="Y56" s="3" cm="1">
        <f t="array" ref="Y56:AA56">LINEST(Y49:AD49,$E$48:$J$48^{1;2})</f>
        <v>3.5773065476190399E-2</v>
      </c>
      <c r="Z56" s="3">
        <v>-1.6364537321428521</v>
      </c>
      <c r="AA56" s="3">
        <v>18.936399464285639</v>
      </c>
      <c r="AC56" s="1">
        <f>(-Z56+SQRT((Z56^2)-4*Y56*(AA56-$A$63)))/(2*Y56)</f>
        <v>26.530655164077235</v>
      </c>
      <c r="AF56" s="43"/>
      <c r="AG56" s="7"/>
      <c r="AH56" s="7">
        <v>1</v>
      </c>
      <c r="AI56" s="3" cm="1">
        <f t="array" ref="AI56:AK56">LINEST(AI49:AN49,$E$48:$J$48^{1;2})</f>
        <v>4.0505115079365231E-2</v>
      </c>
      <c r="AJ56" s="3">
        <v>-1.7732187119047707</v>
      </c>
      <c r="AK56" s="3">
        <v>19.69680712857155</v>
      </c>
      <c r="AM56" s="1">
        <f>(-AJ56+SQRT((AJ56^2)-4*AI56*(AK56-$A$63)))/(2*AI56)</f>
        <v>25.070475993659407</v>
      </c>
      <c r="AP56" s="43"/>
      <c r="AQ56" s="7"/>
      <c r="AR56" s="7">
        <v>1</v>
      </c>
      <c r="AS56" s="3" cm="1">
        <f t="array" ref="AS56:AU56">LINEST(AS49:AX49,$E$48:$J$48^{1;2})</f>
        <v>2.4302908730158723E-2</v>
      </c>
      <c r="AT56" s="3">
        <v>-1.3414312261904753</v>
      </c>
      <c r="AU56" s="3">
        <v>17.408180642857122</v>
      </c>
      <c r="AW56" s="1">
        <f>(-AT56+SQRT((AT56^2)-4*AS56*(AU56-$A$63)))/(2*AS56)</f>
        <v>36.209862882187615</v>
      </c>
      <c r="AZ56" s="43"/>
      <c r="BA56" s="7"/>
      <c r="BB56" s="7">
        <v>1</v>
      </c>
      <c r="BC56" s="3" cm="1">
        <f t="array" ref="BC56:BE56">LINEST(BC49:BH49,$E$48:$J$48^{1;2})</f>
        <v>2.3713480158730222E-2</v>
      </c>
      <c r="BD56" s="3">
        <v>-1.2070014833333371</v>
      </c>
      <c r="BE56" s="3">
        <v>14.907470328571488</v>
      </c>
      <c r="BG56" s="1">
        <f>(-BD56+SQRT((BD56^2)-4*BC56*(BE56-$A$63)))/(2*BC56)</f>
        <v>32.417920541575185</v>
      </c>
      <c r="BJ56" s="43"/>
      <c r="BK56" s="7"/>
      <c r="BL56" s="7">
        <v>1</v>
      </c>
      <c r="BM56" s="3" cm="1">
        <f t="array" ref="BM56:BO56">LINEST(BM49:BR49,$E$48:$J$48^{1;2})</f>
        <v>2.3145166666666737E-2</v>
      </c>
      <c r="BN56" s="3">
        <v>-1.3092851095238134</v>
      </c>
      <c r="BO56" s="3">
        <v>17.095412371428623</v>
      </c>
      <c r="BQ56" s="1">
        <f>(-BN56+SQRT((BN56^2)-4*BM56*(BO56-$A$63)))/(2*BM56)</f>
        <v>37.856191461313429</v>
      </c>
      <c r="BT56" s="43"/>
      <c r="BU56" s="7"/>
      <c r="BV56" s="7">
        <v>1</v>
      </c>
      <c r="BW56" s="3" cm="1">
        <f t="array" ref="BW56:BY56">LINEST(BW49:CB49,$E$48:$J$48^{1;2})</f>
        <v>9.8743769841268848E-3</v>
      </c>
      <c r="BX56" s="3">
        <v>-0.63057349761904169</v>
      </c>
      <c r="BY56" s="3">
        <v>8.8726754142856343</v>
      </c>
      <c r="CA56" s="1">
        <f>(-BX56+SQRT((BX56^2)-4*BW56*(BY56-$A$63)))/(2*BW56)</f>
        <v>45.780647380773722</v>
      </c>
      <c r="CD56" s="43"/>
      <c r="CE56" s="7"/>
      <c r="CF56" s="7">
        <v>1</v>
      </c>
      <c r="CG56" s="3" cm="1">
        <f t="array" ref="CG56:CI56">LINEST(CG49:CL49,$E$48:$J$48^{1;2})</f>
        <v>3.0392642857142934E-2</v>
      </c>
      <c r="CH56" s="3">
        <v>-1.5175632904761949</v>
      </c>
      <c r="CI56" s="3">
        <v>18.529138742857199</v>
      </c>
      <c r="CK56" s="1">
        <f>(-CH56+SQRT((CH56^2)-4*CG56*(CI56-$A$63)))/(2*CG56)</f>
        <v>31.021754404329325</v>
      </c>
      <c r="CN56" s="43"/>
      <c r="CO56" s="7"/>
      <c r="CP56" s="7">
        <v>1</v>
      </c>
      <c r="CQ56" s="3" cm="1">
        <f t="array" ref="CQ56:CS56">LINEST(CQ49:CV49,$E$48:$J$48^{1;2})</f>
        <v>2.0806882936507964E-2</v>
      </c>
      <c r="CR56" s="3">
        <v>-0.99492522261904903</v>
      </c>
      <c r="CS56" s="3">
        <v>11.678078835714306</v>
      </c>
      <c r="CU56" s="1">
        <f>(-CR56+SQRT((CR56^2)-4*CQ56*(CS56-$A$63)))/(2*CQ56)</f>
        <v>30.541929446718278</v>
      </c>
      <c r="CX56" s="43"/>
      <c r="CY56" s="7"/>
      <c r="CZ56" s="7">
        <v>1</v>
      </c>
      <c r="DA56" s="3" cm="1">
        <f t="array" ref="DA56:DC56">LINEST(DA49:DF49,$E$48:$J$48^{1;2})</f>
        <v>3.6917742063492173E-2</v>
      </c>
      <c r="DB56" s="3">
        <v>-1.8865496785714344</v>
      </c>
      <c r="DC56" s="3">
        <v>23.398891785714365</v>
      </c>
      <c r="DE56" s="1">
        <f>(-DB56+SQRT((DB56^2)-4*DA56*(DC56-$A$63)))/(2*DA56)</f>
        <v>31.714218588499751</v>
      </c>
      <c r="DH56" s="43"/>
      <c r="DI56" s="7"/>
      <c r="DJ56" s="7">
        <v>1</v>
      </c>
      <c r="DK56" s="3" cm="1">
        <f t="array" ref="DK56:DM56">LINEST(DK49:DP49,$E$48:$J$48^{1;2})</f>
        <v>5.3664482142857177E-2</v>
      </c>
      <c r="DL56" s="3">
        <v>-1.9906180726190492</v>
      </c>
      <c r="DM56" s="3">
        <v>18.745776792857164</v>
      </c>
      <c r="DO56" s="1">
        <f>(-DL56+SQRT((DL56^2)-4*DK56*(DM56-$A$63)))/(2*DK56)</f>
        <v>21.324760156897504</v>
      </c>
      <c r="DR56" s="43"/>
      <c r="DS56" s="7"/>
      <c r="DT56" s="7">
        <v>1</v>
      </c>
      <c r="DU56" s="3" cm="1">
        <f t="array" ref="DU56:DW56">LINEST(DU49:DZ49,$E$48:$J$48^{1;2})</f>
        <v>2.6462373015873029E-2</v>
      </c>
      <c r="DV56" s="3">
        <v>-1.1117023666666679</v>
      </c>
      <c r="DW56" s="3">
        <v>12.046622342857159</v>
      </c>
      <c r="DY56" s="1">
        <f>(-DV56+SQRT((DV56^2)-4*DU56*(DW56-$A$63)))/(2*DU56)</f>
        <v>24.532539023467983</v>
      </c>
      <c r="EB56" s="43"/>
      <c r="EC56" s="7"/>
      <c r="ED56" s="7">
        <v>1</v>
      </c>
      <c r="EE56" s="3" cm="1">
        <f t="array" ref="EE56:EG56">LINEST(EE49:EJ49,$E$48:$J$48^{1;2})</f>
        <v>1.8596815476190406E-2</v>
      </c>
      <c r="EF56" s="3">
        <v>-0.96709140595237675</v>
      </c>
      <c r="EG56" s="3">
        <v>12.161670792857073</v>
      </c>
      <c r="EI56" s="1">
        <f>(-EF56+SQRT((EF56^2)-4*EE56*(EG56-$A$63)))/(2*EE56)</f>
        <v>33.731688680113841</v>
      </c>
      <c r="EL56" s="43"/>
      <c r="EM56" s="7"/>
      <c r="EN56" s="7">
        <v>1</v>
      </c>
      <c r="EO56" s="3" cm="1">
        <f t="array" ref="EO56:EQ56">LINEST(EO49:ET49,$E$48:$J$48^{1;2})</f>
        <v>7.9220853174603971E-3</v>
      </c>
      <c r="EP56" s="3">
        <v>-0.51850110119048098</v>
      </c>
      <c r="EQ56" s="3">
        <v>7.2121936785714951</v>
      </c>
      <c r="ES56" s="1">
        <f>(-EP56+SQRT((EP56^2)-4*EO56*(EQ56-$A$63)))/(2*EO56)</f>
        <v>48.501538451681547</v>
      </c>
    </row>
    <row r="57" spans="1:150" x14ac:dyDescent="0.3">
      <c r="D57" s="7">
        <v>2</v>
      </c>
      <c r="E57" s="3" cm="1">
        <f t="array" ref="E57:G57">LINEST(E50:J50,$E$48:$J$48^{1;2})</f>
        <v>3.6445946428571303E-2</v>
      </c>
      <c r="F57" s="3">
        <v>-1.7648615369047547</v>
      </c>
      <c r="G57" s="3">
        <v>21.040493721428469</v>
      </c>
      <c r="I57" s="1">
        <f>(-F57+SQRT((F57^2)-4*E57*(G57-$A$63)))/(2*E57)</f>
        <v>29.515121066552521</v>
      </c>
      <c r="N57" s="7">
        <v>2</v>
      </c>
      <c r="O57" s="3" cm="1">
        <f t="array" ref="O57:Q57">LINEST(O50:T50,$E$48:$J$48^{1;2})</f>
        <v>3.1959589285714358E-2</v>
      </c>
      <c r="P57" s="3">
        <v>-1.7289092845238128</v>
      </c>
      <c r="Q57" s="3">
        <v>22.339267492857179</v>
      </c>
      <c r="S57" s="1">
        <f>(-P57+SQRT((P57^2)-4*O57*(Q57-$A$63)))/(2*O57)</f>
        <v>34.432937435623792</v>
      </c>
      <c r="W57" s="7"/>
      <c r="X57" s="7">
        <v>2</v>
      </c>
      <c r="Y57" s="3" cm="1">
        <f t="array" ref="Y57:AA57">LINEST(Y50:AD50,$E$48:$J$48^{1;2})</f>
        <v>3.2244291666666661E-2</v>
      </c>
      <c r="Z57" s="3">
        <v>-1.4486712726190469</v>
      </c>
      <c r="AA57" s="3">
        <v>16.50160970714284</v>
      </c>
      <c r="AC57" s="1">
        <f>(-Z57+SQRT((Z57^2)-4*Y57*(AA57-$A$63)))/(2*Y57)</f>
        <v>26.28132178013492</v>
      </c>
      <c r="AG57" s="7"/>
      <c r="AH57" s="7">
        <v>2</v>
      </c>
      <c r="AI57" s="3" cm="1">
        <f t="array" ref="AI57:AK57">LINEST(AI50:AN50,$E$48:$J$48^{1;2})</f>
        <v>3.9531976190476173E-2</v>
      </c>
      <c r="AJ57" s="3">
        <v>-1.7453138333333322</v>
      </c>
      <c r="AK57" s="3">
        <v>19.479681714285697</v>
      </c>
      <c r="AM57" s="1">
        <f>(-AJ57+SQRT((AJ57^2)-4*AI57*(AK57-$A$63)))/(2*AI57)</f>
        <v>25.573626196877772</v>
      </c>
      <c r="AQ57" s="7"/>
      <c r="AR57" s="7">
        <v>2</v>
      </c>
      <c r="AS57" s="3" cm="1">
        <f t="array" ref="AS57:AU57">LINEST(AS50:AX50,$E$48:$J$48^{1;2})</f>
        <v>2.1021337301587287E-2</v>
      </c>
      <c r="AT57" s="3">
        <v>-1.206933759523809</v>
      </c>
      <c r="AU57" s="3">
        <v>16.045166985714285</v>
      </c>
      <c r="AW57" s="1">
        <f>(-AT57+SQRT((AT57^2)-4*AS57*(AU57-$A$63)))/(2*AS57)</f>
        <v>38.409482972502971</v>
      </c>
      <c r="BA57" s="7"/>
      <c r="BB57" s="7">
        <v>2</v>
      </c>
      <c r="BC57" s="3" cm="1">
        <f t="array" ref="BC57:BE57">LINEST(BC50:BH50,$E$48:$J$48^{1;2})</f>
        <v>1.9591999999999967E-2</v>
      </c>
      <c r="BD57" s="3">
        <v>-0.89452013333333136</v>
      </c>
      <c r="BE57" s="3">
        <v>10.061730799999975</v>
      </c>
      <c r="BG57" s="1">
        <f>(-BD57+SQRT((BD57^2)-4*BC57*(BE57-$A$63)))/(2*BC57)</f>
        <v>29.410167307919558</v>
      </c>
      <c r="BK57" s="7"/>
      <c r="BL57" s="7">
        <v>2</v>
      </c>
      <c r="BM57" s="3" cm="1">
        <f t="array" ref="BM57:BO57">LINEST(BM50:BR50,$E$48:$J$48^{1;2})</f>
        <v>2.2562271825396829E-2</v>
      </c>
      <c r="BN57" s="3">
        <v>-1.3004097416666673</v>
      </c>
      <c r="BO57" s="3">
        <v>17.381030378571456</v>
      </c>
      <c r="BQ57" s="1">
        <f>(-BN57+SQRT((BN57^2)-4*BM57*(BO57-$A$63)))/(2*BM57)</f>
        <v>38.365894970644725</v>
      </c>
      <c r="BU57" s="7"/>
      <c r="BV57" s="7">
        <v>2</v>
      </c>
      <c r="BW57" s="3" cm="1">
        <f t="array" ref="BW57:BY57">LINEST(BW50:CB50,$E$48:$J$48^{1;2})</f>
        <v>8.2168730158731201E-3</v>
      </c>
      <c r="BX57" s="3">
        <v>-0.55330137142857694</v>
      </c>
      <c r="BY57" s="3">
        <v>8.0031752285714983</v>
      </c>
      <c r="CA57" s="1">
        <f>(-BX57+SQRT((BX57^2)-4*BW57*(BY57-$A$63)))/(2*BW57)</f>
        <v>49.313831682383153</v>
      </c>
      <c r="CE57" s="7"/>
      <c r="CF57" s="7">
        <v>2</v>
      </c>
      <c r="CG57" s="3" cm="1">
        <f t="array" ref="CG57:CI57">LINEST(CG50:CL50,$E$48:$J$48^{1;2})</f>
        <v>3.1591835317460279E-2</v>
      </c>
      <c r="CH57" s="3">
        <v>-1.6322033940476166</v>
      </c>
      <c r="CI57" s="3">
        <v>20.414007149999968</v>
      </c>
      <c r="CK57" s="1">
        <f>(-CH57+SQRT((CH57^2)-4*CG57*(CI57-$A$63)))/(2*CG57)</f>
        <v>32.413332188923206</v>
      </c>
      <c r="CO57" s="7"/>
      <c r="CP57" s="7">
        <v>2</v>
      </c>
      <c r="CQ57" s="3" cm="1">
        <f t="array" ref="CQ57:CS57">LINEST(CQ50:CV50,$E$48:$J$48^{1;2})</f>
        <v>1.9091878968254032E-2</v>
      </c>
      <c r="CR57" s="3">
        <v>-0.85539255833333694</v>
      </c>
      <c r="CS57" s="3">
        <v>9.5914455642857561</v>
      </c>
      <c r="CU57" s="1">
        <f>(-CR57+SQRT((CR57^2)-4*CQ57*(CS57-$A$63)))/(2*CQ57)</f>
        <v>28.412898157498045</v>
      </c>
      <c r="CY57" s="7"/>
      <c r="CZ57" s="7">
        <v>2</v>
      </c>
      <c r="DA57" s="3" cm="1">
        <f t="array" ref="DA57:DC57">LINEST(DA50:DF50,$E$48:$J$48^{1;2})</f>
        <v>3.2701174603174683E-2</v>
      </c>
      <c r="DB57" s="3">
        <v>-1.6387335047619094</v>
      </c>
      <c r="DC57" s="3">
        <v>20.046647314285771</v>
      </c>
      <c r="DE57" s="1">
        <f>(-DB57+SQRT((DB57^2)-4*DA57*(DC57-$A$63)))/(2*DA57)</f>
        <v>31.07226377909133</v>
      </c>
      <c r="DI57" s="7"/>
      <c r="DJ57" s="7">
        <v>2</v>
      </c>
      <c r="DK57" s="3" cm="1">
        <f t="array" ref="DK57:DM57">LINEST(DK50:DP50,$E$48:$J$48^{1;2})</f>
        <v>4.6227902777777871E-2</v>
      </c>
      <c r="DL57" s="3">
        <v>-1.8529891916666719</v>
      </c>
      <c r="DM57" s="3">
        <v>19.107439650000074</v>
      </c>
      <c r="DO57" s="1">
        <f>(-DL57+SQRT((DL57^2)-4*DK57*(DM57-$A$63)))/(2*DK57)</f>
        <v>21.909633145113862</v>
      </c>
      <c r="DS57" s="7"/>
      <c r="DT57" s="7">
        <v>2</v>
      </c>
      <c r="DU57" s="3" cm="1">
        <f t="array" ref="DU57:DW57">LINEST(DU50:DZ50,$E$48:$J$48^{1;2})</f>
        <v>4.4036134920634983E-2</v>
      </c>
      <c r="DV57" s="3">
        <v>-2.0208177666666702</v>
      </c>
      <c r="DW57" s="3">
        <v>23.192854885714326</v>
      </c>
      <c r="DY57" s="1">
        <f>(-DV57+SQRT((DV57^2)-4*DU57*(DW57-$A$63)))/(2*DU57)</f>
        <v>26.906183179882206</v>
      </c>
      <c r="EC57" s="7"/>
      <c r="ED57" s="7">
        <v>2</v>
      </c>
      <c r="EE57" s="3" cm="1">
        <f t="array" ref="EE57:EG57">LINEST(EE50:EJ50,$E$48:$J$48^{1;2})</f>
        <v>2.6914496031746008E-2</v>
      </c>
      <c r="EF57" s="3">
        <v>-1.3501390166666658</v>
      </c>
      <c r="EG57" s="3">
        <v>16.505426385714276</v>
      </c>
      <c r="EI57" s="1">
        <f>(-EF57+SQRT((EF57^2)-4*EE57*(EG57-$A$63)))/(2*EE57)</f>
        <v>31.552018706128013</v>
      </c>
      <c r="EM57" s="7"/>
      <c r="EN57" s="7">
        <v>2</v>
      </c>
      <c r="EO57" s="3" cm="1">
        <f t="array" ref="EO57:EQ57">LINEST(EO50:ET50,$E$48:$J$48^{1;2})</f>
        <v>2.2438547619047722E-2</v>
      </c>
      <c r="EP57" s="3">
        <v>-1.1772194333333388</v>
      </c>
      <c r="EQ57" s="3">
        <v>14.747828171428644</v>
      </c>
      <c r="ES57" s="1">
        <f>(-EP57+SQRT((EP57^2)-4*EO57*(EQ57-$A$63)))/(2*EO57)</f>
        <v>34.110152200817176</v>
      </c>
    </row>
    <row r="58" spans="1:150" x14ac:dyDescent="0.3">
      <c r="D58" s="7">
        <v>3</v>
      </c>
      <c r="E58" s="3" cm="1">
        <f t="array" ref="E58:G58">LINEST(E51:J51,$E$48:$J$48^{1;2})</f>
        <v>2.8292702380952422E-2</v>
      </c>
      <c r="F58" s="3">
        <v>-1.6432050071428592</v>
      </c>
      <c r="G58" s="3">
        <v>22.300787757142885</v>
      </c>
      <c r="I58" s="1">
        <f t="shared" ref="I58:I60" si="15">(-F58+SQRT((F58^2)-4*E58*(G58-$A$63)))/(2*E58)</f>
        <v>37.973019269338494</v>
      </c>
      <c r="N58" s="7">
        <v>3</v>
      </c>
      <c r="O58" s="3" cm="1">
        <f t="array" ref="O58:Q58">LINEST(O51:T51,$E$48:$J$48^{1;2})</f>
        <v>4.1120224206349199E-2</v>
      </c>
      <c r="P58" s="3">
        <v>-2.0782048654761889</v>
      </c>
      <c r="Q58" s="3">
        <v>25.567980835714245</v>
      </c>
      <c r="S58" s="1">
        <f t="shared" ref="S58:S60" si="16">(-P58+SQRT((P58^2)-4*O58*(Q58-$A$63)))/(2*O58)</f>
        <v>31.083915233284568</v>
      </c>
      <c r="W58" s="7"/>
      <c r="X58" s="7">
        <v>3</v>
      </c>
      <c r="Y58" s="3" cm="1">
        <f t="array" ref="Y58:AA58">LINEST(Y51:AD51,$E$48:$J$48^{1;2})</f>
        <v>3.531616666666676E-2</v>
      </c>
      <c r="Z58" s="3">
        <v>-1.5428334523809577</v>
      </c>
      <c r="AA58" s="3">
        <v>17.179945142857214</v>
      </c>
      <c r="AC58" s="1">
        <f t="shared" ref="AC58:AC60" si="17">(-Z58+SQRT((Z58^2)-4*Y58*(AA58-$A$63)))/(2*Y58)</f>
        <v>25.080975186510035</v>
      </c>
      <c r="AG58" s="7"/>
      <c r="AH58" s="7">
        <v>3</v>
      </c>
      <c r="AI58" s="3" cm="1">
        <f t="array" ref="AI58:AK58">LINEST(AI51:AN51,$E$48:$J$48^{1;2})</f>
        <v>2.7836944444444504E-2</v>
      </c>
      <c r="AJ58" s="3">
        <v>-1.0994185857142884</v>
      </c>
      <c r="AK58" s="3">
        <v>11.187643942857161</v>
      </c>
      <c r="AM58" s="1">
        <f t="shared" ref="AM58:AM60" si="18">(-AJ58+SQRT((AJ58^2)-4*AI58*(AK58-$A$63)))/(2*AI58)</f>
        <v>23.382024468345012</v>
      </c>
      <c r="AQ58" s="7"/>
      <c r="AR58" s="7">
        <v>3</v>
      </c>
      <c r="AS58" s="3" cm="1">
        <f t="array" ref="AS58:AU58">LINEST(AS51:AX51,$E$48:$J$48^{1;2})</f>
        <v>2.4263984126984217E-2</v>
      </c>
      <c r="AT58" s="3">
        <v>-1.359677838095243</v>
      </c>
      <c r="AU58" s="3">
        <v>17.816399028571489</v>
      </c>
      <c r="AW58" s="1">
        <f t="shared" ref="AW58:AW60" si="19">(-AT58+SQRT((AT58^2)-4*AS58*(AU58-$A$63)))/(2*AS58)</f>
        <v>36.940810181037115</v>
      </c>
      <c r="BA58" s="7"/>
      <c r="BB58" s="7">
        <v>3</v>
      </c>
      <c r="BC58" s="3" cm="1">
        <f t="array" ref="BC58:BE58">LINEST(BC51:BH51,$E$48:$J$48^{1;2})</f>
        <v>1.9876123015873017E-2</v>
      </c>
      <c r="BD58" s="3">
        <v>-0.98365372619047542</v>
      </c>
      <c r="BE58" s="3">
        <v>11.886932214285686</v>
      </c>
      <c r="BG58" s="1">
        <f t="shared" ref="BG58:BG60" si="20">(-BD58+SQRT((BD58^2)-4*BC58*(BE58-$A$63)))/(2*BC58)</f>
        <v>31.777593359196036</v>
      </c>
      <c r="BK58" s="7"/>
      <c r="BL58" s="7">
        <v>3</v>
      </c>
      <c r="BM58" s="3" cm="1">
        <f t="array" ref="BM58:BO58">LINEST(BM51:BR51,$E$48:$J$48^{1;2})</f>
        <v>1.8811442460317521E-2</v>
      </c>
      <c r="BN58" s="3">
        <v>-1.2699331345238127</v>
      </c>
      <c r="BO58" s="3">
        <v>18.167145164285753</v>
      </c>
      <c r="BQ58" s="1">
        <f t="shared" ref="BQ58:BQ60" si="21">(-BN58+SQRT((BN58^2)-4*BM58*(BO58-$A$63)))/(2*BM58)</f>
        <v>48.273661471465161</v>
      </c>
      <c r="BU58" s="7"/>
      <c r="BV58" s="7">
        <v>3</v>
      </c>
      <c r="BW58" s="3" cm="1">
        <f t="array" ref="BW58:BY58">LINEST(BW51:CB51,$E$48:$J$48^{1;2})</f>
        <v>1.5551831349206412E-2</v>
      </c>
      <c r="BX58" s="3">
        <v>-0.87404830119047949</v>
      </c>
      <c r="BY58" s="3">
        <v>11.568392164285751</v>
      </c>
      <c r="CA58" s="1">
        <f t="shared" ref="CA58:CA59" si="22">(-BX58+SQRT((BX58^2)-4*BW58*(BY58-$A$63)))/(2*BW58)</f>
        <v>37.631313728748864</v>
      </c>
      <c r="CE58" s="7"/>
      <c r="CF58" s="7">
        <v>3</v>
      </c>
      <c r="CG58" s="3" cm="1">
        <f t="array" ref="CG58:CI58">LINEST(CG51:CL51,$E$48:$J$48^{1;2})</f>
        <v>2.9218873015873174E-2</v>
      </c>
      <c r="CH58" s="3">
        <v>-1.4132000190476284</v>
      </c>
      <c r="CI58" s="3">
        <v>16.87236468571443</v>
      </c>
      <c r="CK58" s="1">
        <f t="shared" ref="CK58:CK60" si="23">(-CH58+SQRT((CH58^2)-4*CG58*(CI58-$A$63)))/(2*CG58)</f>
        <v>29.780064503260238</v>
      </c>
      <c r="CO58" s="7"/>
      <c r="CP58" s="7">
        <v>3</v>
      </c>
      <c r="CQ58" s="3" cm="1">
        <f t="array" ref="CQ58:CS58">LINEST(CQ51:CV51,$E$48:$J$48^{1;2})</f>
        <v>2.6427845238095226E-2</v>
      </c>
      <c r="CR58" s="3">
        <v>-1.2738619499999988</v>
      </c>
      <c r="CS58" s="3">
        <v>15.056294842857127</v>
      </c>
      <c r="CU58" s="1">
        <f t="shared" ref="CU58:CU60" si="24">(-CR58+SQRT((CR58^2)-4*CQ58*(CS58-$A$63)))/(2*CQ58)</f>
        <v>30.234285667289587</v>
      </c>
      <c r="CY58" s="7"/>
      <c r="CZ58" s="7">
        <v>3</v>
      </c>
      <c r="DA58" s="3" cm="1">
        <f t="array" ref="DA58:DC58">LINEST(DA51:DF51,$E$48:$J$48^{1;2})</f>
        <v>3.734460515873024E-2</v>
      </c>
      <c r="DB58" s="3">
        <v>-1.9535925130952427</v>
      </c>
      <c r="DC58" s="3">
        <v>24.587838864285775</v>
      </c>
      <c r="DE58" s="1">
        <f t="shared" ref="DE58:DE60" si="25">(-DB58+SQRT((DB58^2)-4*DA58*(DC58-$A$63)))/(2*DA58)</f>
        <v>32.826499329596842</v>
      </c>
      <c r="DI58" s="7"/>
      <c r="DJ58" s="7">
        <v>3</v>
      </c>
      <c r="DK58" s="3" cm="1">
        <f t="array" ref="DK58:DM58">LINEST(DK51:DP51,$E$48:$J$48^{1;2})</f>
        <v>3.3664837301587355E-2</v>
      </c>
      <c r="DL58" s="3">
        <v>-1.463836983333336</v>
      </c>
      <c r="DM58" s="3">
        <v>16.259683614285755</v>
      </c>
      <c r="DO58" s="1">
        <f t="shared" ref="DO58:DO60" si="26">(-DL58+SQRT((DL58^2)-4*DK58*(DM58-$A$63)))/(2*DK58)</f>
        <v>24.98042319522504</v>
      </c>
      <c r="DS58" s="7"/>
      <c r="DT58" s="7">
        <v>3</v>
      </c>
      <c r="DU58" s="3" cm="1">
        <f t="array" ref="DU58:DW58">LINEST(DU51:DZ51,$E$48:$J$48^{1;2})</f>
        <v>3.0459696428571333E-2</v>
      </c>
      <c r="DV58" s="3">
        <v>-1.3593396583333279</v>
      </c>
      <c r="DW58" s="3">
        <v>15.415479307142782</v>
      </c>
      <c r="DY58" s="1">
        <f t="shared" ref="DY58:DY60" si="27">(-DV58+SQRT((DV58^2)-4*DU58*(DW58-$A$63)))/(2*DU58)</f>
        <v>26.159517392918644</v>
      </c>
      <c r="EC58" s="7"/>
      <c r="ED58" s="7">
        <v>3</v>
      </c>
      <c r="EE58" s="3" cm="1">
        <f t="array" ref="EE58:EG58">LINEST(EE51:EJ51,$E$48:$J$48^{1;2})</f>
        <v>2.4135125000000021E-2</v>
      </c>
      <c r="EF58" s="3">
        <v>-1.2844827535714294</v>
      </c>
      <c r="EG58" s="3">
        <v>16.420489164285723</v>
      </c>
      <c r="EI58" s="1">
        <f t="shared" ref="EI58:EI60" si="28">(-EF58+SQRT((EF58^2)-4*EE58*(EG58-$A$63)))/(2*EE58)</f>
        <v>34.143598136903186</v>
      </c>
      <c r="EM58" s="7"/>
      <c r="EN58" s="7">
        <v>3</v>
      </c>
      <c r="EO58" s="3" cm="1">
        <f t="array" ref="EO58:EQ58">LINEST(EO51:ET51,$E$48:$J$48^{1;2})</f>
        <v>9.930638888888909E-3</v>
      </c>
      <c r="EP58" s="3">
        <v>-0.63868377857142944</v>
      </c>
      <c r="EQ58" s="3">
        <v>8.7707678142857155</v>
      </c>
      <c r="ES58" s="1">
        <f t="shared" ref="ES58:ES60" si="29">(-EP58+SQRT((EP58^2)-4*EO58*(EQ58-$A$63)))/(2*EO58)</f>
        <v>47.035874579341268</v>
      </c>
    </row>
    <row r="59" spans="1:150" x14ac:dyDescent="0.3">
      <c r="D59" s="7">
        <v>4</v>
      </c>
      <c r="E59" s="3" cm="1">
        <f t="array" ref="E59:G59">LINEST(E52:J52,$E$48:$J$48^{1;2})</f>
        <v>2.2189944444444425E-2</v>
      </c>
      <c r="F59" s="3">
        <v>-1.1417222333333321</v>
      </c>
      <c r="G59" s="3">
        <v>14.263182399999984</v>
      </c>
      <c r="I59" s="1">
        <f t="shared" si="15"/>
        <v>32.839632547734411</v>
      </c>
      <c r="N59" s="7">
        <v>4</v>
      </c>
      <c r="O59" s="3" cm="1">
        <f t="array" ref="O59:Q59">LINEST(O52:T52,$E$48:$J$48^{1;2})</f>
        <v>3.7026178571428578E-2</v>
      </c>
      <c r="P59" s="3">
        <v>-1.8779340452380959</v>
      </c>
      <c r="Q59" s="3">
        <v>23.185471557142879</v>
      </c>
      <c r="S59" s="1">
        <f t="shared" si="16"/>
        <v>31.344585948024054</v>
      </c>
      <c r="W59" s="7"/>
      <c r="X59" s="7">
        <v>4</v>
      </c>
      <c r="Y59" s="3" cm="1">
        <f t="array" ref="Y59:AA59">LINEST(Y52:AD52,$E$48:$J$48^{1;2})</f>
        <v>2.6644565476190419E-2</v>
      </c>
      <c r="Z59" s="3">
        <v>-1.1317724321428535</v>
      </c>
      <c r="AA59" s="3">
        <v>12.343081664285659</v>
      </c>
      <c r="AC59" s="1">
        <f t="shared" si="17"/>
        <v>24.991888305567915</v>
      </c>
      <c r="AG59" s="7"/>
      <c r="AH59" s="7">
        <v>4</v>
      </c>
      <c r="AI59" s="3" cm="1">
        <f t="array" ref="AI59:AK59">LINEST(AI52:AN52,$E$48:$J$48^{1;2})</f>
        <v>3.4592071428571562E-2</v>
      </c>
      <c r="AJ59" s="3">
        <v>-1.5069691857142928</v>
      </c>
      <c r="AK59" s="3">
        <v>16.706855400000091</v>
      </c>
      <c r="AM59" s="1">
        <f t="shared" si="18"/>
        <v>25.205995640943122</v>
      </c>
      <c r="AQ59" s="7"/>
      <c r="AR59" s="7">
        <v>4</v>
      </c>
      <c r="AS59" s="3" cm="1">
        <f t="array" ref="AS59:AU59">LINEST(AS52:AX52,$E$48:$J$48^{1;2})</f>
        <v>1.5768805555555668E-2</v>
      </c>
      <c r="AT59" s="3">
        <v>-0.98934966904762534</v>
      </c>
      <c r="AU59" s="3">
        <v>13.605965442857229</v>
      </c>
      <c r="AW59" s="1">
        <f t="shared" si="19"/>
        <v>44.241258711883312</v>
      </c>
      <c r="BA59" s="7"/>
      <c r="BB59" s="7">
        <v>4</v>
      </c>
      <c r="BC59" s="3" cm="1">
        <f t="array" ref="BC59:BE59">LINEST(BC52:BH52,$E$48:$J$48^{1;2})</f>
        <v>1.7841339285714304E-2</v>
      </c>
      <c r="BD59" s="3">
        <v>-0.80251514880952557</v>
      </c>
      <c r="BE59" s="3">
        <v>8.9832952500000385</v>
      </c>
      <c r="BG59" s="1">
        <f t="shared" si="20"/>
        <v>28.935437929043818</v>
      </c>
      <c r="BK59" s="7"/>
      <c r="BL59" s="7">
        <v>4</v>
      </c>
      <c r="BM59" s="3" cm="1">
        <f t="array" ref="BM59:BO59">LINEST(BM52:BR52,$E$48:$J$48^{1;2})</f>
        <v>2.4670087301587363E-2</v>
      </c>
      <c r="BN59" s="3">
        <v>-1.4366975571428602</v>
      </c>
      <c r="BO59" s="3">
        <v>19.152401342857171</v>
      </c>
      <c r="BQ59" s="1">
        <f t="shared" si="21"/>
        <v>39.113385806573959</v>
      </c>
      <c r="BU59" s="7"/>
      <c r="BV59" s="7">
        <v>4</v>
      </c>
      <c r="BW59" s="3" cm="1">
        <f t="array" ref="BW59:BY59">LINEST(BW52:CB52,$E$48:$J$48^{1;2})</f>
        <v>2.2838208333333339E-2</v>
      </c>
      <c r="BX59" s="3">
        <v>-1.2155080559523808</v>
      </c>
      <c r="BY59" s="3">
        <v>15.554852407142853</v>
      </c>
      <c r="CA59" s="1">
        <f t="shared" si="22"/>
        <v>34.208768415593738</v>
      </c>
      <c r="CE59" s="7"/>
      <c r="CF59" s="7">
        <v>4</v>
      </c>
      <c r="CG59" s="3" cm="1">
        <f t="array" ref="CG59:CI59">LINEST(CG52:CL52,$E$48:$J$48^{1;2})</f>
        <v>2.1941775793650763E-2</v>
      </c>
      <c r="CH59" s="3">
        <v>-1.0728160011904748</v>
      </c>
      <c r="CI59" s="3">
        <v>12.853638364285697</v>
      </c>
      <c r="CK59" s="1">
        <f t="shared" si="23"/>
        <v>31.060956828926745</v>
      </c>
      <c r="CO59" s="7"/>
      <c r="CP59" s="7">
        <v>4</v>
      </c>
      <c r="CQ59" s="3" cm="1">
        <f t="array" ref="CQ59:CS59">LINEST(CQ52:CV52,$E$48:$J$48^{1;2})</f>
        <v>1.5164045634920647E-2</v>
      </c>
      <c r="CR59" s="3">
        <v>-0.65647219166666715</v>
      </c>
      <c r="CS59" s="3">
        <v>7.1239593642857262</v>
      </c>
      <c r="CU59" s="1">
        <f t="shared" si="24"/>
        <v>28.346766047601228</v>
      </c>
      <c r="CY59" s="7"/>
      <c r="CZ59" s="7">
        <v>4</v>
      </c>
      <c r="DA59" s="3" cm="1">
        <f t="array" ref="DA59:DC59">LINEST(DA52:DF52,$E$48:$J$48^{1;2})</f>
        <v>2.9390894841269902E-2</v>
      </c>
      <c r="DB59" s="3">
        <v>-1.5104969964285739</v>
      </c>
      <c r="DC59" s="3">
        <v>18.828535907142872</v>
      </c>
      <c r="DE59" s="1">
        <f t="shared" si="25"/>
        <v>32.293015582634808</v>
      </c>
      <c r="DI59" s="7"/>
      <c r="DJ59" s="7">
        <v>4</v>
      </c>
      <c r="DK59" s="3" cm="1">
        <f t="array" ref="DK59:DM59">LINEST(DK52:DP52,$E$48:$J$48^{1;2})</f>
        <v>5.8628105158730293E-2</v>
      </c>
      <c r="DL59" s="3">
        <v>-2.5706900511904833</v>
      </c>
      <c r="DM59" s="3">
        <v>28.552236950000093</v>
      </c>
      <c r="DO59" s="1">
        <f t="shared" si="26"/>
        <v>24.28640029809716</v>
      </c>
      <c r="DS59" s="7"/>
      <c r="DT59" s="7">
        <v>4</v>
      </c>
      <c r="DU59" s="3" cm="1">
        <f t="array" ref="DU59:DW59">LINEST(DU52:DZ52,$E$48:$J$48^{1;2})</f>
        <v>4.9490333333333296E-2</v>
      </c>
      <c r="DV59" s="3">
        <v>-2.2341479809523785</v>
      </c>
      <c r="DW59" s="3">
        <v>25.234396457142829</v>
      </c>
      <c r="DY59" s="1">
        <f t="shared" si="27"/>
        <v>26.277514186954409</v>
      </c>
      <c r="EC59" s="7"/>
      <c r="ED59" s="7">
        <v>4</v>
      </c>
      <c r="EE59" s="3" cm="1">
        <f t="array" ref="EE59:EG59">LINEST(EE52:EJ52,$E$48:$J$48^{1;2})</f>
        <v>2.6431087301587219E-2</v>
      </c>
      <c r="EF59" s="3">
        <v>-1.4108629190476143</v>
      </c>
      <c r="EG59" s="3">
        <v>18.071991657142789</v>
      </c>
      <c r="EI59" s="1">
        <f t="shared" si="28"/>
        <v>34.110462023699164</v>
      </c>
      <c r="EM59" s="7"/>
      <c r="EN59" s="7">
        <v>4</v>
      </c>
      <c r="EO59" s="3" cm="1">
        <f t="array" ref="EO59:EQ59">LINEST(EO52:ET52,$E$48:$J$48^{1;2})</f>
        <v>7.718049603174645E-3</v>
      </c>
      <c r="EP59" s="3">
        <v>-0.50946222738095459</v>
      </c>
      <c r="EQ59" s="3">
        <v>7.164840721428603</v>
      </c>
      <c r="ES59" s="1">
        <f t="shared" si="29"/>
        <v>48.868933203412794</v>
      </c>
    </row>
    <row r="60" spans="1:150" x14ac:dyDescent="0.3">
      <c r="D60" s="7">
        <v>5</v>
      </c>
      <c r="E60" s="3" cm="1">
        <f t="array" ref="E60:G60">LINEST(E53:J53,$E$48:$J$48^{1;2})</f>
        <v>3.4938898809523791E-2</v>
      </c>
      <c r="F60" s="3">
        <v>-1.8818718226190467</v>
      </c>
      <c r="G60" s="3">
        <v>24.249946292857132</v>
      </c>
      <c r="I60" s="1">
        <f t="shared" si="15"/>
        <v>34.089176485867213</v>
      </c>
      <c r="N60" s="7">
        <v>5</v>
      </c>
      <c r="O60" s="3" cm="1">
        <f t="array" ref="O60:Q60">LINEST(O53:T53,$E$48:$J$48^{1;2})</f>
        <v>3.6782208333333281E-2</v>
      </c>
      <c r="P60" s="3">
        <v>-1.9348699702380918</v>
      </c>
      <c r="Q60" s="3">
        <v>24.543150464285667</v>
      </c>
      <c r="S60" s="1">
        <f t="shared" si="16"/>
        <v>32.901321324929597</v>
      </c>
      <c r="W60" s="7"/>
      <c r="X60" s="7">
        <v>5</v>
      </c>
      <c r="Y60" s="3" cm="1">
        <f t="array" ref="Y60:AA60">LINEST(Y53:AD53,$E$48:$J$48^{1;2})</f>
        <v>3.1431337301587439E-2</v>
      </c>
      <c r="Z60" s="3">
        <v>-1.3712079595238178</v>
      </c>
      <c r="AA60" s="3">
        <v>15.269088185714402</v>
      </c>
      <c r="AC60" s="1">
        <f t="shared" si="17"/>
        <v>25.316331316421543</v>
      </c>
      <c r="AG60" s="7"/>
      <c r="AH60" s="7">
        <v>5</v>
      </c>
      <c r="AI60" s="3" cm="1">
        <f t="array" ref="AI60:AK60">LINEST(AI53:AN53,$E$48:$J$48^{1;2})</f>
        <v>7.2501958333333449E-2</v>
      </c>
      <c r="AJ60" s="3">
        <v>-3.4321109297619117</v>
      </c>
      <c r="AK60" s="3">
        <v>40.437828935714386</v>
      </c>
      <c r="AM60" s="1">
        <f t="shared" si="18"/>
        <v>27.152293521374268</v>
      </c>
      <c r="AQ60" s="7"/>
      <c r="AR60" s="7">
        <v>5</v>
      </c>
      <c r="AS60" s="3" cm="1">
        <f t="array" ref="AS60:AU60">LINEST(AS53:AX53,$E$48:$J$48^{1;2})</f>
        <v>5.0695436507937021E-3</v>
      </c>
      <c r="AT60" s="3">
        <v>-0.44533160714285946</v>
      </c>
      <c r="AU60" s="3">
        <v>6.9763577857143053</v>
      </c>
      <c r="AW60" s="1">
        <f t="shared" si="19"/>
        <v>70.211284281541083</v>
      </c>
      <c r="BA60" s="7"/>
      <c r="BB60" s="7">
        <v>5</v>
      </c>
      <c r="BC60" s="3" cm="1">
        <f t="array" ref="BC60:BE60">LINEST(BC53:BH53,$E$48:$J$48^{1;2})</f>
        <v>3.3107470238095259E-2</v>
      </c>
      <c r="BD60" s="3">
        <v>-1.8404556416666673</v>
      </c>
      <c r="BE60" s="3">
        <v>24.107209492857134</v>
      </c>
      <c r="BG60" s="1">
        <f t="shared" si="20"/>
        <v>35.892373952783039</v>
      </c>
      <c r="BK60" s="7"/>
      <c r="BL60" s="7">
        <v>5</v>
      </c>
      <c r="BM60" s="3" cm="1">
        <f t="array" ref="BM60:BO60">LINEST(BM53:BR53,$E$48:$J$48^{1;2})</f>
        <v>2.0703676587301614E-2</v>
      </c>
      <c r="BN60" s="3">
        <v>-1.2314881750000013</v>
      </c>
      <c r="BO60" s="3">
        <v>16.283550835714301</v>
      </c>
      <c r="BQ60" s="1">
        <f t="shared" si="21"/>
        <v>41.222135214840641</v>
      </c>
      <c r="BU60" s="7"/>
      <c r="BV60" s="7">
        <v>5</v>
      </c>
      <c r="BW60" s="3" cm="1">
        <f t="array" ref="BW60:BY60">LINEST(BW53:CB53,$E$48:$J$48^{1;2})</f>
        <v>-1.7398432539683327E-3</v>
      </c>
      <c r="BX60" s="3">
        <v>-4.9560810714280756E-2</v>
      </c>
      <c r="BY60" s="3">
        <v>1.7754615071427882</v>
      </c>
      <c r="CA60" s="1">
        <f>(-BX60+SQRT((BX60^2)-4*BW60*(BY60-$A$63)))/(2*BW60)</f>
        <v>-42.895941896591452</v>
      </c>
      <c r="CE60" s="7"/>
      <c r="CF60" s="7">
        <v>5</v>
      </c>
      <c r="CG60" s="3" cm="1">
        <f t="array" ref="CG60:CI60">LINEST(CG53:CL53,$E$48:$J$48^{1;2})</f>
        <v>2.112082341269847E-2</v>
      </c>
      <c r="CH60" s="3">
        <v>-1.244733277380955</v>
      </c>
      <c r="CI60" s="3">
        <v>16.955020307142881</v>
      </c>
      <c r="CK60" s="1">
        <f t="shared" si="23"/>
        <v>39.400832660641782</v>
      </c>
      <c r="CO60" s="7"/>
      <c r="CP60" s="7">
        <v>5</v>
      </c>
      <c r="CQ60" s="3" cm="1">
        <f t="array" ref="CQ60:CS60">LINEST(CQ53:CV53,$E$48:$J$48^{1;2})</f>
        <v>2.4882434523809654E-2</v>
      </c>
      <c r="CR60" s="3">
        <v>-1.2858231583333404</v>
      </c>
      <c r="CS60" s="3">
        <v>16.009766164285811</v>
      </c>
      <c r="CU60" s="1">
        <f t="shared" si="24"/>
        <v>33.070988298382069</v>
      </c>
      <c r="CY60" s="7"/>
      <c r="CZ60" s="7">
        <v>5</v>
      </c>
      <c r="DA60" s="3" cm="1">
        <f t="array" ref="DA60:DC60">LINEST(DA53:DF53,$E$48:$J$48^{1;2})</f>
        <v>2.7004748015873006E-2</v>
      </c>
      <c r="DB60" s="3">
        <v>-1.3900900178571427</v>
      </c>
      <c r="DC60" s="3">
        <v>17.35066446428571</v>
      </c>
      <c r="DE60" s="1">
        <f t="shared" si="25"/>
        <v>32.509565649985888</v>
      </c>
      <c r="DI60" s="7"/>
      <c r="DJ60" s="7">
        <v>5</v>
      </c>
      <c r="DK60" s="3" cm="1">
        <f t="array" ref="DK60:DM60">LINEST(DK53:DP53,$E$48:$J$48^{1;2})</f>
        <v>5.2329075396825436E-2</v>
      </c>
      <c r="DL60" s="3">
        <v>-2.2913197547619069</v>
      </c>
      <c r="DM60" s="3">
        <v>25.482996957142873</v>
      </c>
      <c r="DO60" s="1">
        <f t="shared" si="26"/>
        <v>24.285174494238081</v>
      </c>
      <c r="DS60" s="7"/>
      <c r="DT60" s="7">
        <v>5</v>
      </c>
      <c r="DU60" s="3" cm="1">
        <f t="array" ref="DU60:DW60">LINEST(DU53:DZ53,$E$48:$J$48^{1;2})</f>
        <v>4.4308549603174652E-2</v>
      </c>
      <c r="DV60" s="3">
        <v>-2.0276672702380982</v>
      </c>
      <c r="DW60" s="3">
        <v>23.324207692857179</v>
      </c>
      <c r="DY60" s="1">
        <f t="shared" si="27"/>
        <v>26.47903410189878</v>
      </c>
      <c r="EC60" s="7"/>
      <c r="ED60" s="7">
        <v>5</v>
      </c>
      <c r="EE60" s="3" cm="1">
        <f t="array" ref="EE60:EG60">LINEST(EE53:EJ53,$E$48:$J$48^{1;2})</f>
        <v>2.1394750000000167E-2</v>
      </c>
      <c r="EF60" s="3">
        <v>-1.1082718928571522</v>
      </c>
      <c r="EG60" s="3">
        <v>13.887530071428703</v>
      </c>
      <c r="EI60" s="1">
        <f t="shared" si="28"/>
        <v>33.279440838799061</v>
      </c>
      <c r="EM60" s="7"/>
      <c r="EN60" s="7">
        <v>5</v>
      </c>
      <c r="EO60" s="3" cm="1">
        <f t="array" ref="EO60:EQ60">LINEST(EO53:ET53,$E$48:$J$48^{1;2})</f>
        <v>1.2579208333333244E-2</v>
      </c>
      <c r="EP60" s="3">
        <v>-0.7186507607142808</v>
      </c>
      <c r="EQ60" s="3">
        <v>9.4330174928570774</v>
      </c>
      <c r="ES60" s="1">
        <f t="shared" si="29"/>
        <v>39.597627068017609</v>
      </c>
    </row>
    <row r="61" spans="1:150" x14ac:dyDescent="0.3">
      <c r="H61" s="12" t="s">
        <v>32</v>
      </c>
      <c r="I61" s="13">
        <f>AVERAGE(I56:I60)</f>
        <v>32.750642000111348</v>
      </c>
      <c r="R61" s="12" t="s">
        <v>32</v>
      </c>
      <c r="S61" s="13">
        <f>AVERAGE(S56:S60)</f>
        <v>31.774694556363574</v>
      </c>
      <c r="AB61" s="12" t="s">
        <v>32</v>
      </c>
      <c r="AC61" s="13">
        <f>AVERAGE(AC56:AC60)</f>
        <v>25.640234350542329</v>
      </c>
      <c r="AL61" s="12" t="s">
        <v>32</v>
      </c>
      <c r="AM61" s="13">
        <f>AVERAGE(AM56:AM60)</f>
        <v>25.276883164239916</v>
      </c>
      <c r="AV61" s="12" t="s">
        <v>32</v>
      </c>
      <c r="AW61" s="13">
        <f>AVERAGE(AW56:AW60)</f>
        <v>45.202539805830419</v>
      </c>
      <c r="BF61" s="12" t="s">
        <v>32</v>
      </c>
      <c r="BG61" s="13">
        <f>AVERAGE(BG56:BG60)</f>
        <v>31.686698618103527</v>
      </c>
      <c r="BP61" s="12" t="s">
        <v>32</v>
      </c>
      <c r="BQ61" s="13">
        <f>AVERAGE(BQ56:BQ60)</f>
        <v>40.966253784967584</v>
      </c>
      <c r="BZ61" s="12" t="s">
        <v>32</v>
      </c>
      <c r="CA61" s="13">
        <f>AVERAGE(CA56:CA60)</f>
        <v>24.807723862181607</v>
      </c>
      <c r="CJ61" s="12" t="s">
        <v>32</v>
      </c>
      <c r="CK61" s="13">
        <f>AVERAGE(CK56:CK60)</f>
        <v>32.73538811721626</v>
      </c>
      <c r="CT61" s="12" t="s">
        <v>32</v>
      </c>
      <c r="CU61" s="13">
        <f>AVERAGE(CU56:CU60)</f>
        <v>30.121373523497841</v>
      </c>
      <c r="DD61" s="12" t="s">
        <v>32</v>
      </c>
      <c r="DE61" s="13">
        <f>AVERAGE(DE56:DE60)</f>
        <v>32.083112585961729</v>
      </c>
      <c r="DN61" s="12" t="s">
        <v>32</v>
      </c>
      <c r="DO61" s="13">
        <f>AVERAGE(DO56:DO60)</f>
        <v>23.357278257914331</v>
      </c>
      <c r="DX61" s="12" t="s">
        <v>32</v>
      </c>
      <c r="DY61" s="13">
        <f>AVERAGE(DY56:DY60)</f>
        <v>26.070957577024405</v>
      </c>
      <c r="EH61" s="12" t="s">
        <v>32</v>
      </c>
      <c r="EI61" s="13">
        <f>AVERAGE(EI56:EI60)</f>
        <v>33.363441677128648</v>
      </c>
      <c r="ER61" s="12" t="s">
        <v>32</v>
      </c>
      <c r="ES61" s="13">
        <f>AVERAGE(ES56:ES60)</f>
        <v>43.622825100654083</v>
      </c>
    </row>
    <row r="62" spans="1:150" x14ac:dyDescent="0.3">
      <c r="A62" t="s">
        <v>150</v>
      </c>
    </row>
    <row r="63" spans="1:150" x14ac:dyDescent="0.3">
      <c r="A63">
        <v>0.7</v>
      </c>
    </row>
    <row r="80" spans="2:142" s="15" customFormat="1" x14ac:dyDescent="0.3">
      <c r="B80" s="23"/>
      <c r="L80" s="23"/>
      <c r="V80" s="23"/>
      <c r="AF80" s="23"/>
      <c r="AP80" s="23"/>
      <c r="AZ80" s="23"/>
      <c r="BJ80" s="23"/>
      <c r="BT80" s="23"/>
      <c r="CD80" s="23"/>
      <c r="CN80" s="23"/>
      <c r="CX80" s="23"/>
      <c r="DH80" s="23"/>
      <c r="DR80" s="23"/>
      <c r="EB80" s="23"/>
      <c r="EL80" s="23"/>
    </row>
    <row r="81" spans="3:149" x14ac:dyDescent="0.3">
      <c r="C81" t="str">
        <f>D48</f>
        <v>cq</v>
      </c>
      <c r="D81">
        <v>18</v>
      </c>
      <c r="E81">
        <v>21</v>
      </c>
      <c r="F81">
        <v>27</v>
      </c>
      <c r="G81">
        <v>36</v>
      </c>
      <c r="N81" t="str">
        <f>N48</f>
        <v>cq</v>
      </c>
      <c r="O81">
        <v>21</v>
      </c>
      <c r="P81">
        <v>27</v>
      </c>
      <c r="Q81">
        <v>36</v>
      </c>
      <c r="X81" t="str">
        <f>X48</f>
        <v>cq</v>
      </c>
      <c r="Y81">
        <v>21</v>
      </c>
      <c r="Z81">
        <v>27</v>
      </c>
      <c r="AA81">
        <v>36</v>
      </c>
      <c r="AH81" t="str">
        <f>AH48</f>
        <v>cq</v>
      </c>
      <c r="AI81">
        <v>21</v>
      </c>
      <c r="AJ81">
        <v>27</v>
      </c>
      <c r="AK81">
        <v>36</v>
      </c>
      <c r="AR81" t="str">
        <f>AR48</f>
        <v>cq</v>
      </c>
      <c r="AS81">
        <v>21</v>
      </c>
      <c r="AT81">
        <v>27</v>
      </c>
      <c r="AU81">
        <v>36</v>
      </c>
      <c r="BB81" t="str">
        <f>BB48</f>
        <v>cq</v>
      </c>
      <c r="BC81">
        <v>21</v>
      </c>
      <c r="BD81">
        <v>27</v>
      </c>
      <c r="BE81">
        <v>36</v>
      </c>
      <c r="BL81" t="str">
        <f>BL48</f>
        <v>cq</v>
      </c>
      <c r="BM81">
        <v>21</v>
      </c>
      <c r="BN81">
        <v>27</v>
      </c>
      <c r="BO81">
        <v>36</v>
      </c>
      <c r="BV81" t="str">
        <f>BV48</f>
        <v>cq</v>
      </c>
      <c r="BW81">
        <v>21</v>
      </c>
      <c r="BX81">
        <v>27</v>
      </c>
      <c r="BY81">
        <v>36</v>
      </c>
      <c r="CF81" t="str">
        <f>CF48</f>
        <v>cq</v>
      </c>
      <c r="CG81">
        <v>21</v>
      </c>
      <c r="CH81">
        <v>27</v>
      </c>
      <c r="CI81">
        <v>36</v>
      </c>
      <c r="CP81" t="str">
        <f>CP48</f>
        <v>cq</v>
      </c>
      <c r="CQ81">
        <v>21</v>
      </c>
      <c r="CR81">
        <v>27</v>
      </c>
      <c r="CS81">
        <v>36</v>
      </c>
      <c r="CZ81" t="str">
        <f>CZ48</f>
        <v>cq</v>
      </c>
      <c r="DA81">
        <v>21</v>
      </c>
      <c r="DB81">
        <v>27</v>
      </c>
      <c r="DC81">
        <v>36</v>
      </c>
      <c r="DJ81" t="str">
        <f>DJ48</f>
        <v>cq</v>
      </c>
      <c r="DK81">
        <v>21</v>
      </c>
      <c r="DL81">
        <v>27</v>
      </c>
      <c r="DM81">
        <v>36</v>
      </c>
      <c r="DT81" t="str">
        <f>DT48</f>
        <v>cq</v>
      </c>
      <c r="DU81">
        <v>21</v>
      </c>
      <c r="DV81">
        <v>27</v>
      </c>
      <c r="DW81">
        <v>36</v>
      </c>
      <c r="ED81" t="str">
        <f>ED48</f>
        <v>cq</v>
      </c>
      <c r="EE81">
        <v>21</v>
      </c>
      <c r="EF81">
        <v>27</v>
      </c>
      <c r="EG81">
        <v>36</v>
      </c>
      <c r="EN81" t="str">
        <f>EN48</f>
        <v>cq</v>
      </c>
      <c r="EO81">
        <v>21</v>
      </c>
      <c r="EP81">
        <v>27</v>
      </c>
      <c r="EQ81">
        <v>36</v>
      </c>
    </row>
    <row r="82" spans="3:149" x14ac:dyDescent="0.3">
      <c r="D82">
        <v>1</v>
      </c>
      <c r="E82" s="3">
        <f>D9-E9</f>
        <v>-3.1323999999997909E-2</v>
      </c>
      <c r="F82" s="3">
        <f>D9-G9</f>
        <v>0.19394199999999273</v>
      </c>
      <c r="G82" s="3">
        <f>D9-J9</f>
        <v>4.2451080000000019</v>
      </c>
      <c r="N82">
        <v>1</v>
      </c>
      <c r="O82" s="3">
        <f>N9-O9</f>
        <v>-0.11929999999999552</v>
      </c>
      <c r="P82" s="3">
        <f>N9-Q9</f>
        <v>8.5739000000003784E-2</v>
      </c>
      <c r="Q82" s="3">
        <f>N9-T9</f>
        <v>5.1910519999999991</v>
      </c>
      <c r="X82">
        <v>1</v>
      </c>
      <c r="Y82" s="3">
        <f>X9-Y9</f>
        <v>0.17456099999999708</v>
      </c>
      <c r="Z82" s="3">
        <f>X9-AA9</f>
        <v>1.021995000000004</v>
      </c>
      <c r="AA82" s="3">
        <f>X9-AD9</f>
        <v>6.5878280000000018</v>
      </c>
      <c r="AH82">
        <v>1</v>
      </c>
      <c r="AI82" s="3">
        <f>AH9-AI9</f>
        <v>0.19287900000000491</v>
      </c>
      <c r="AJ82" s="3">
        <f>AH9-AK9</f>
        <v>1.4733269999999976</v>
      </c>
      <c r="AK82" s="3">
        <f>AH9-AN9</f>
        <v>8.495828000000003</v>
      </c>
      <c r="AR82">
        <v>1</v>
      </c>
      <c r="AS82" s="3">
        <f>AR9-AS9</f>
        <v>-0.21176900000000387</v>
      </c>
      <c r="AT82" s="3">
        <f>AR9-AU9</f>
        <v>-0.91812799999999584</v>
      </c>
      <c r="AU82" s="3">
        <f>AR9-AX9</f>
        <v>0.81180600000000425</v>
      </c>
      <c r="BB82">
        <v>1</v>
      </c>
      <c r="BC82" s="3">
        <f>BB9-BC9</f>
        <v>-9.709799999998836E-2</v>
      </c>
      <c r="BD82" s="3">
        <f>BB9-BE9</f>
        <v>-0.2850830000000002</v>
      </c>
      <c r="BE82" s="3">
        <f>BB9-BH9</f>
        <v>2.3191690000000023</v>
      </c>
      <c r="BL82">
        <v>1</v>
      </c>
      <c r="BM82" s="3">
        <f>BL9-BM9</f>
        <v>-0.42377899999999613</v>
      </c>
      <c r="BN82" s="3">
        <f>BL9-BO9</f>
        <v>-1.278538999999995</v>
      </c>
      <c r="BO82" s="3">
        <f>BL9-BR9</f>
        <v>0.11172100000000285</v>
      </c>
      <c r="BV82">
        <v>1</v>
      </c>
      <c r="BW82" s="3">
        <f>BV9-BW9</f>
        <v>-0.14666499999999871</v>
      </c>
      <c r="BX82" s="3">
        <f>BV9-BY9</f>
        <v>-0.78010299999999688</v>
      </c>
      <c r="BY82" s="3">
        <f>BV9-CB9</f>
        <v>-0.81966500000000053</v>
      </c>
      <c r="CF82">
        <v>1</v>
      </c>
      <c r="CG82" s="3">
        <f>CF9-CG9</f>
        <v>-7.6298999999991679E-2</v>
      </c>
      <c r="CH82" s="3">
        <f>CF9-CI9</f>
        <v>-0.16463600000000156</v>
      </c>
      <c r="CI82" s="3">
        <f>CF9-CL9</f>
        <v>3.4455810000000042</v>
      </c>
      <c r="CP82">
        <v>1</v>
      </c>
      <c r="CQ82" s="3">
        <f>CP9-CQ9</f>
        <v>-7.6447999999999183E-2</v>
      </c>
      <c r="CR82" s="3">
        <f>CP9-CS9</f>
        <v>2.9543000000003872E-2</v>
      </c>
      <c r="CS82" s="3">
        <f>CP9-CV9</f>
        <v>2.8837400000000031</v>
      </c>
      <c r="CZ82">
        <v>1</v>
      </c>
      <c r="DA82" s="3">
        <f>CZ9-DA9</f>
        <v>-0.14826199999998835</v>
      </c>
      <c r="DB82" s="3">
        <f>CZ9-DC9</f>
        <v>-0.45243399999999667</v>
      </c>
      <c r="DC82" s="3">
        <f>CZ9-DF9</f>
        <v>3.5380910000000085</v>
      </c>
      <c r="DJ82">
        <v>1</v>
      </c>
      <c r="DK82" s="3">
        <f>DJ9-DK9</f>
        <v>0.55608300000000099</v>
      </c>
      <c r="DL82" s="3">
        <f>DJ9-DM9</f>
        <v>4.1450240000000065</v>
      </c>
      <c r="DM82" s="3">
        <f>DJ9-DP9</f>
        <v>16.683517000000009</v>
      </c>
      <c r="DT82">
        <v>1</v>
      </c>
      <c r="DU82" s="3">
        <f>DT9-DU9</f>
        <v>0.2741010000000017</v>
      </c>
      <c r="DV82" s="3">
        <f>DT9-DW9</f>
        <v>1.4403559999999942</v>
      </c>
      <c r="DW82" s="3">
        <f>DT9-DZ9</f>
        <v>6.4348699999999894</v>
      </c>
      <c r="ED82">
        <v>1</v>
      </c>
      <c r="EE82" s="3">
        <f>ED9-EE9</f>
        <v>-6.7494000000010601E-2</v>
      </c>
      <c r="EF82" s="3">
        <f>ED9-EG9</f>
        <v>-0.27586000000000865</v>
      </c>
      <c r="EG82" s="3">
        <f>ED9-EJ9</f>
        <v>1.5786969999999911</v>
      </c>
      <c r="EN82">
        <v>1</v>
      </c>
      <c r="EO82" s="3">
        <f>EN9-EO9</f>
        <v>-0.20703100000000063</v>
      </c>
      <c r="EP82" s="3">
        <f>EN9-EQ9</f>
        <v>-1.0126240000000024</v>
      </c>
      <c r="EQ82" s="3">
        <f>EN9-ET9</f>
        <v>-1.1746780000000001</v>
      </c>
    </row>
    <row r="83" spans="3:149" x14ac:dyDescent="0.3">
      <c r="D83">
        <v>2</v>
      </c>
      <c r="E83" s="3">
        <f t="shared" ref="E83:E86" si="30">D10-E10</f>
        <v>-6.3542000000012422E-2</v>
      </c>
      <c r="F83" s="3">
        <f t="shared" ref="F83:F86" si="31">D10-G10</f>
        <v>3.7689000000000306E-2</v>
      </c>
      <c r="G83" s="3">
        <f t="shared" ref="G83:G86" si="32">D10-J10</f>
        <v>4.84714799999999</v>
      </c>
      <c r="N83">
        <v>2</v>
      </c>
      <c r="O83" s="3">
        <f t="shared" ref="O83:O86" si="33">N10-O10</f>
        <v>-0.13379700000000128</v>
      </c>
      <c r="P83" s="3">
        <f t="shared" ref="P83:P86" si="34">N10-Q10</f>
        <v>-0.71742999999999313</v>
      </c>
      <c r="Q83" s="3">
        <f t="shared" ref="Q83:Q86" si="35">N10-T10</f>
        <v>1.8039570000000111</v>
      </c>
      <c r="X83">
        <v>2</v>
      </c>
      <c r="Y83" s="3">
        <f t="shared" ref="Y83:Y86" si="36">X10-Y10</f>
        <v>0.15970000000000084</v>
      </c>
      <c r="Z83" s="3">
        <f t="shared" ref="Z83:Z86" si="37">X10-AA10</f>
        <v>1.0570639999999969</v>
      </c>
      <c r="AA83" s="3">
        <f t="shared" ref="AA83:AA84" si="38">X10-AD10</f>
        <v>6.3186630000000008</v>
      </c>
      <c r="AH83">
        <v>2</v>
      </c>
      <c r="AI83" s="3">
        <f t="shared" ref="AI83:AI86" si="39">AH10-AI10</f>
        <v>0.13618200000000513</v>
      </c>
      <c r="AJ83" s="3">
        <f t="shared" ref="AJ83:AJ86" si="40">AH10-AK10</f>
        <v>1.2994380000000092</v>
      </c>
      <c r="AK83" s="3">
        <f t="shared" ref="AK83:AK84" si="41">AH10-AN10</f>
        <v>8.0248449999999991</v>
      </c>
      <c r="AR83">
        <v>2</v>
      </c>
      <c r="AS83" s="3">
        <f t="shared" ref="AS83:AS86" si="42">AR10-AS10</f>
        <v>-0.20953299999999331</v>
      </c>
      <c r="AT83" s="3">
        <f t="shared" ref="AT83:AT86" si="43">AR10-AU10</f>
        <v>-1.0283309999999943</v>
      </c>
      <c r="AU83" s="3">
        <f t="shared" ref="AU83:AU84" si="44">AR10-AX10</f>
        <v>5.0022999999995932E-2</v>
      </c>
      <c r="BB83">
        <v>2</v>
      </c>
      <c r="BC83" s="3">
        <f t="shared" ref="BC83:BC86" si="45">BB10-BC10</f>
        <v>-0.10289099999999962</v>
      </c>
      <c r="BD83" s="3">
        <f t="shared" ref="BD83:BD86" si="46">BB10-BE10</f>
        <v>0.23132700000000739</v>
      </c>
      <c r="BE83" s="3">
        <f t="shared" ref="BE83:BE84" si="47">BB10-BH10</f>
        <v>3.290419</v>
      </c>
      <c r="BL83">
        <v>2</v>
      </c>
      <c r="BM83" s="3">
        <f t="shared" ref="BM83:BM86" si="48">BL10-BM10</f>
        <v>-0.18310899999998753</v>
      </c>
      <c r="BN83" s="3">
        <f t="shared" ref="BN83:BN86" si="49">BL10-BO10</f>
        <v>-0.9526339999999891</v>
      </c>
      <c r="BO83" s="3">
        <f t="shared" ref="BO83:BO84" si="50">BL10-BR10</f>
        <v>9.9260000000072068E-3</v>
      </c>
      <c r="BV83">
        <v>2</v>
      </c>
      <c r="BW83" s="3">
        <f t="shared" ref="BW83:BW86" si="51">BV10-BW10</f>
        <v>-0.11554499999999734</v>
      </c>
      <c r="BX83" s="3">
        <f t="shared" ref="BX83:BX86" si="52">BV10-BY10</f>
        <v>-0.77143700000000592</v>
      </c>
      <c r="BY83" s="3">
        <f t="shared" ref="BY83:BY84" si="53">BV10-CB10</f>
        <v>-1.0735729999999961</v>
      </c>
      <c r="CF83">
        <v>2</v>
      </c>
      <c r="CG83" s="3">
        <f t="shared" ref="CG83:CG86" si="54">CF10-CG10</f>
        <v>-0.11762000000000228</v>
      </c>
      <c r="CH83" s="3">
        <f t="shared" ref="CH83:CH86" si="55">CF10-CI10</f>
        <v>-0.42582899999999313</v>
      </c>
      <c r="CI83" s="3">
        <f t="shared" ref="CI83:CI84" si="56">CF10-CL10</f>
        <v>2.7917759999999987</v>
      </c>
      <c r="CP83">
        <v>2</v>
      </c>
      <c r="CQ83" s="3">
        <f t="shared" ref="CQ83:CQ86" si="57">CP10-CQ10</f>
        <v>1.6522999999992294E-2</v>
      </c>
      <c r="CR83" s="3">
        <f t="shared" ref="CR83:CR86" si="58">CP10-CS10</f>
        <v>0.46177099999999882</v>
      </c>
      <c r="CS83" s="3">
        <f t="shared" ref="CS83:CS84" si="59">CP10-CV10</f>
        <v>3.5827629999999999</v>
      </c>
      <c r="CZ83">
        <v>2</v>
      </c>
      <c r="DA83" s="3">
        <f t="shared" ref="DA83:DA86" si="60">CZ10-DA10</f>
        <v>-0.10520300000000304</v>
      </c>
      <c r="DB83" s="3">
        <f t="shared" ref="DB83:DB86" si="61">CZ10-DC10</f>
        <v>-0.25775400000000559</v>
      </c>
      <c r="DC83" s="3">
        <f t="shared" ref="DC83:DC84" si="62">CZ10-DF10</f>
        <v>3.5659440000000018</v>
      </c>
      <c r="DJ83">
        <v>2</v>
      </c>
      <c r="DK83" s="3">
        <f t="shared" ref="DK83:DK86" si="63">DJ10-DK10</f>
        <v>0.46456299999999828</v>
      </c>
      <c r="DL83" s="3">
        <f t="shared" ref="DL83:DL86" si="64">DJ10-DM10</f>
        <v>2.8580129999999997</v>
      </c>
      <c r="DM83" s="3">
        <f t="shared" ref="DM83:DM84" si="65">DJ10-DP10</f>
        <v>12.399375000000006</v>
      </c>
      <c r="DT83">
        <v>2</v>
      </c>
      <c r="DU83" s="3">
        <f t="shared" ref="DU83:DU86" si="66">DT10-DU10</f>
        <v>-1.2833000000000538E-2</v>
      </c>
      <c r="DV83" s="3">
        <f t="shared" ref="DV83:DV86" si="67">DT10-DW10</f>
        <v>0.93740499999999827</v>
      </c>
      <c r="DW83" s="3">
        <f t="shared" ref="DW83:DW84" si="68">DT10-DZ10</f>
        <v>7.7342989999999929</v>
      </c>
      <c r="ED83">
        <v>2</v>
      </c>
      <c r="EE83" s="3">
        <f t="shared" ref="EE83:EE86" si="69">ED10-EE10</f>
        <v>-9.6709000000004153E-2</v>
      </c>
      <c r="EF83" s="3">
        <f t="shared" ref="EF83:EF86" si="70">ED10-EG10</f>
        <v>-0.21529300000000262</v>
      </c>
      <c r="EG83" s="3">
        <f t="shared" ref="EG83:EG84" si="71">ED10-EJ10</f>
        <v>2.9060059999999908</v>
      </c>
      <c r="EN83">
        <v>2</v>
      </c>
      <c r="EO83" s="3">
        <f t="shared" ref="EO83:EO86" si="72">EN10-EO10</f>
        <v>-0.18167199999999184</v>
      </c>
      <c r="EP83" s="3">
        <f t="shared" ref="EP83:EP86" si="73">EN10-EQ10</f>
        <v>-0.60446699999999964</v>
      </c>
      <c r="EQ83" s="3">
        <f t="shared" ref="EQ83:EQ84" si="74">EN10-ET10</f>
        <v>1.5521230000000088</v>
      </c>
    </row>
    <row r="84" spans="3:149" x14ac:dyDescent="0.3">
      <c r="D84">
        <v>3</v>
      </c>
      <c r="E84" s="3">
        <f t="shared" si="30"/>
        <v>-4.617999999999256E-2</v>
      </c>
      <c r="F84" s="3">
        <f t="shared" si="31"/>
        <v>-1.0872279999999961</v>
      </c>
      <c r="G84" s="3">
        <f t="shared" si="32"/>
        <v>0.24797700000000589</v>
      </c>
      <c r="N84">
        <v>3</v>
      </c>
      <c r="O84" s="3">
        <f t="shared" si="33"/>
        <v>-0.15277900000000955</v>
      </c>
      <c r="P84" s="3">
        <f t="shared" si="34"/>
        <v>-0.4030699999999996</v>
      </c>
      <c r="Q84" s="3">
        <f t="shared" si="35"/>
        <v>4.2293090000000007</v>
      </c>
      <c r="X84">
        <v>3</v>
      </c>
      <c r="Y84" s="3">
        <f t="shared" si="36"/>
        <v>0.2218210000000056</v>
      </c>
      <c r="Z84" s="3">
        <f t="shared" si="37"/>
        <v>1.4156749999999931</v>
      </c>
      <c r="AA84" s="3">
        <f t="shared" si="38"/>
        <v>7.5661549999999949</v>
      </c>
      <c r="AH84">
        <v>3</v>
      </c>
      <c r="AI84" s="3">
        <f t="shared" si="39"/>
        <v>0.30576599999999132</v>
      </c>
      <c r="AJ84" s="3">
        <f t="shared" si="40"/>
        <v>1.8879319999999922</v>
      </c>
      <c r="AK84" s="3">
        <f t="shared" si="41"/>
        <v>7.7762850000000014</v>
      </c>
      <c r="AR84">
        <v>3</v>
      </c>
      <c r="AS84" s="3">
        <f t="shared" si="42"/>
        <v>-0.21546000000000731</v>
      </c>
      <c r="AT84" s="3">
        <f t="shared" si="43"/>
        <v>-0.98302700000000698</v>
      </c>
      <c r="AU84" s="3">
        <f t="shared" si="44"/>
        <v>0.50642799999999966</v>
      </c>
      <c r="BB84">
        <v>3</v>
      </c>
      <c r="BC84" s="3">
        <f t="shared" si="45"/>
        <v>-7.8886000000011336E-2</v>
      </c>
      <c r="BD84" s="3">
        <f t="shared" si="46"/>
        <v>-0.10651300000000674</v>
      </c>
      <c r="BE84" s="3">
        <f t="shared" si="47"/>
        <v>2.3130230000000012</v>
      </c>
      <c r="BL84">
        <v>3</v>
      </c>
      <c r="BM84" s="3">
        <f t="shared" si="48"/>
        <v>-0.66100000000000136</v>
      </c>
      <c r="BN84" s="3">
        <f t="shared" si="49"/>
        <v>-1.9160849999999954</v>
      </c>
      <c r="BO84" s="3">
        <f t="shared" si="50"/>
        <v>-2.8115889999999979</v>
      </c>
      <c r="BV84">
        <v>3</v>
      </c>
      <c r="BW84" s="3">
        <f t="shared" si="51"/>
        <v>-7.93780000000055E-2</v>
      </c>
      <c r="BX84" s="3">
        <f t="shared" si="52"/>
        <v>-0.49493600000000981</v>
      </c>
      <c r="BY84" s="3">
        <f t="shared" si="53"/>
        <v>0.46099099999999282</v>
      </c>
      <c r="CF84">
        <v>3</v>
      </c>
      <c r="CG84" s="3">
        <f t="shared" si="54"/>
        <v>-2.2923999999989064E-2</v>
      </c>
      <c r="CH84" s="3">
        <f t="shared" si="55"/>
        <v>0.15845200000001114</v>
      </c>
      <c r="CI84" s="3">
        <f t="shared" si="56"/>
        <v>3.9941080000000113</v>
      </c>
      <c r="CP84">
        <v>3</v>
      </c>
      <c r="CQ84" s="3">
        <f t="shared" si="57"/>
        <v>-0.10254399999999464</v>
      </c>
      <c r="CR84" s="3">
        <f t="shared" si="58"/>
        <v>-2.5417999999987728E-2</v>
      </c>
      <c r="CS84" s="3">
        <f t="shared" si="59"/>
        <v>3.5058220000000091</v>
      </c>
      <c r="CZ84">
        <v>3</v>
      </c>
      <c r="DA84" s="3">
        <f t="shared" si="60"/>
        <v>-0.21146299999999485</v>
      </c>
      <c r="DB84" s="3">
        <f t="shared" si="61"/>
        <v>-0.70277699999999754</v>
      </c>
      <c r="DC84" s="3">
        <f t="shared" si="62"/>
        <v>2.9115910000000014</v>
      </c>
      <c r="DJ84">
        <v>3</v>
      </c>
      <c r="DK84" s="3">
        <f t="shared" si="63"/>
        <v>0.22446100000000513</v>
      </c>
      <c r="DL84" s="3">
        <f t="shared" si="64"/>
        <v>1.4343290000000053</v>
      </c>
      <c r="DM84" s="3">
        <f t="shared" si="65"/>
        <v>7.3593500000000063</v>
      </c>
      <c r="DT84">
        <v>3</v>
      </c>
      <c r="DU84" s="3">
        <f t="shared" si="66"/>
        <v>0.17045199999999738</v>
      </c>
      <c r="DV84" s="3">
        <f t="shared" si="67"/>
        <v>1.0567080000000004</v>
      </c>
      <c r="DW84" s="3">
        <f t="shared" si="68"/>
        <v>6.1091589999999911</v>
      </c>
      <c r="ED84">
        <v>3</v>
      </c>
      <c r="EE84" s="3">
        <f t="shared" si="69"/>
        <v>-8.7298000000004095E-2</v>
      </c>
      <c r="EF84" s="3">
        <f t="shared" si="70"/>
        <v>-0.4687150000000031</v>
      </c>
      <c r="EG84" s="3">
        <f t="shared" si="71"/>
        <v>1.6628149999999948</v>
      </c>
      <c r="EN84">
        <v>3</v>
      </c>
      <c r="EO84" s="3">
        <f t="shared" si="72"/>
        <v>-0.3292030000000068</v>
      </c>
      <c r="EP84" s="3">
        <f t="shared" si="73"/>
        <v>-1.1585110000000043</v>
      </c>
      <c r="EQ84" s="3">
        <f t="shared" si="74"/>
        <v>-1.2392600000000016</v>
      </c>
    </row>
    <row r="85" spans="3:149" x14ac:dyDescent="0.3">
      <c r="D85">
        <v>4</v>
      </c>
      <c r="E85" s="3">
        <f t="shared" si="30"/>
        <v>-6.0997999999997887E-2</v>
      </c>
      <c r="F85" s="3">
        <f t="shared" si="31"/>
        <v>-0.25466500000000281</v>
      </c>
      <c r="G85" s="3">
        <f t="shared" si="32"/>
        <v>2.0575469999999996</v>
      </c>
      <c r="N85">
        <v>4</v>
      </c>
      <c r="O85" s="3">
        <f t="shared" si="33"/>
        <v>-0.12705699999999354</v>
      </c>
      <c r="P85" s="3">
        <f t="shared" si="34"/>
        <v>-0.34032499999999288</v>
      </c>
      <c r="Q85" s="3">
        <f>N12-T12</f>
        <v>3.7652020000000022</v>
      </c>
      <c r="X85">
        <v>4</v>
      </c>
      <c r="Y85" s="3">
        <f t="shared" si="36"/>
        <v>0.23234099999999103</v>
      </c>
      <c r="Z85" s="3">
        <f t="shared" si="37"/>
        <v>1.2842279999999988</v>
      </c>
      <c r="AA85" s="3">
        <f>X12-AD12</f>
        <v>6.2155759999999987</v>
      </c>
      <c r="AH85">
        <v>4</v>
      </c>
      <c r="AI85" s="3">
        <f t="shared" si="39"/>
        <v>0.18587200000000337</v>
      </c>
      <c r="AJ85" s="3">
        <f t="shared" si="40"/>
        <v>1.3669760000000082</v>
      </c>
      <c r="AK85" s="3">
        <f>AH12-AN12</f>
        <v>7.4407720000000097</v>
      </c>
      <c r="AR85">
        <v>4</v>
      </c>
      <c r="AS85" s="3">
        <f t="shared" si="42"/>
        <v>-0.37101599999999735</v>
      </c>
      <c r="AT85" s="3">
        <f t="shared" si="43"/>
        <v>-1.4075650000000053</v>
      </c>
      <c r="AU85" s="3">
        <f>AR12-AX12</f>
        <v>-1.3210459999999955</v>
      </c>
      <c r="BB85">
        <v>4</v>
      </c>
      <c r="BC85" s="3">
        <f t="shared" si="45"/>
        <v>-3.4618999999992184E-2</v>
      </c>
      <c r="BD85" s="3">
        <f t="shared" si="46"/>
        <v>0.36726800000000992</v>
      </c>
      <c r="BE85" s="3">
        <f>BB12-BH12</f>
        <v>3.2519530000000003</v>
      </c>
      <c r="BL85">
        <v>4</v>
      </c>
      <c r="BM85" s="3">
        <f t="shared" si="48"/>
        <v>-0.43590900000000943</v>
      </c>
      <c r="BN85" s="3">
        <f t="shared" si="49"/>
        <v>-1.5102120000000099</v>
      </c>
      <c r="BO85" s="3">
        <f>BL12-BR12</f>
        <v>-0.39413600000000315</v>
      </c>
      <c r="BV85">
        <v>4</v>
      </c>
      <c r="BW85" s="3">
        <f t="shared" si="51"/>
        <v>-6.4807000000001835E-2</v>
      </c>
      <c r="BX85" s="3">
        <f t="shared" si="52"/>
        <v>-0.4269869999999969</v>
      </c>
      <c r="BY85" s="3">
        <f>BV12-CB12</f>
        <v>1.5723040000000026</v>
      </c>
      <c r="CF85">
        <v>4</v>
      </c>
      <c r="CG85" s="3">
        <f t="shared" si="54"/>
        <v>-7.2185000000004607E-2</v>
      </c>
      <c r="CH85" s="3">
        <f t="shared" si="55"/>
        <v>-5.7775000000006571E-2</v>
      </c>
      <c r="CI85" s="3">
        <f>CF12-CL12</f>
        <v>2.7441729999999893</v>
      </c>
      <c r="CP85">
        <v>4</v>
      </c>
      <c r="CQ85" s="3">
        <f t="shared" si="57"/>
        <v>-8.007999999989579E-3</v>
      </c>
      <c r="CR85" s="3">
        <f t="shared" si="58"/>
        <v>0.48572400000000471</v>
      </c>
      <c r="CS85" s="3">
        <f>CP12-CV12</f>
        <v>3.1805970000000059</v>
      </c>
      <c r="CZ85">
        <v>4</v>
      </c>
      <c r="DA85" s="3">
        <f t="shared" si="60"/>
        <v>-0.11793700000001195</v>
      </c>
      <c r="DB85" s="3">
        <f t="shared" si="61"/>
        <v>-0.35687100000001237</v>
      </c>
      <c r="DC85" s="3">
        <f>CZ12-DF12</f>
        <v>2.7477030000000013</v>
      </c>
      <c r="DJ85">
        <v>4</v>
      </c>
      <c r="DK85" s="3">
        <f t="shared" si="63"/>
        <v>0.2480070000000012</v>
      </c>
      <c r="DL85" s="3">
        <f t="shared" si="64"/>
        <v>2.0553919999999977</v>
      </c>
      <c r="DM85" s="3">
        <f>DJ12-DP12</f>
        <v>12.180047000000002</v>
      </c>
      <c r="DT85">
        <v>4</v>
      </c>
      <c r="DU85" s="3">
        <f t="shared" si="66"/>
        <v>-3.4749999999945658E-3</v>
      </c>
      <c r="DV85" s="3">
        <f t="shared" si="67"/>
        <v>1.1152020000000107</v>
      </c>
      <c r="DW85" s="3">
        <f>DT12-DZ12</f>
        <v>9.0869940000000042</v>
      </c>
      <c r="ED85">
        <v>4</v>
      </c>
      <c r="EE85" s="3">
        <f t="shared" si="69"/>
        <v>-0.10291300000000092</v>
      </c>
      <c r="EF85" s="3">
        <f t="shared" si="70"/>
        <v>-0.49496299999999849</v>
      </c>
      <c r="EG85" s="3">
        <f>ED12-EJ12</f>
        <v>1.7593239999999923</v>
      </c>
      <c r="EN85">
        <v>4</v>
      </c>
      <c r="EO85" s="3">
        <f t="shared" si="72"/>
        <v>-0.20095899999999745</v>
      </c>
      <c r="EP85" s="3">
        <f t="shared" si="73"/>
        <v>-0.87926600000000121</v>
      </c>
      <c r="EQ85" s="3">
        <f>EN12-ET12</f>
        <v>-1.0647589999999951</v>
      </c>
    </row>
    <row r="86" spans="3:149" x14ac:dyDescent="0.3">
      <c r="D86">
        <v>5</v>
      </c>
      <c r="E86" s="3">
        <f t="shared" si="30"/>
        <v>-0.16093299999999999</v>
      </c>
      <c r="F86" s="3">
        <f t="shared" si="31"/>
        <v>-0.72243899999999428</v>
      </c>
      <c r="G86" s="3">
        <f t="shared" si="32"/>
        <v>2.1269649999999984</v>
      </c>
      <c r="N86">
        <v>5</v>
      </c>
      <c r="O86" s="3">
        <f t="shared" si="33"/>
        <v>-0.11166699999999707</v>
      </c>
      <c r="P86" s="3">
        <f t="shared" si="34"/>
        <v>-0.65284199999999259</v>
      </c>
      <c r="Q86" s="3">
        <f t="shared" si="35"/>
        <v>2.773454000000001</v>
      </c>
      <c r="X86">
        <v>5</v>
      </c>
      <c r="Y86" s="3">
        <f t="shared" si="36"/>
        <v>0.24322899999999947</v>
      </c>
      <c r="Z86" s="3">
        <f t="shared" si="37"/>
        <v>1.2444069999999954</v>
      </c>
      <c r="AA86" s="3">
        <f t="shared" ref="AA86" si="75">X13-AD13</f>
        <v>6.7186839999999961</v>
      </c>
      <c r="AH86">
        <v>5</v>
      </c>
      <c r="AI86" s="3">
        <f t="shared" si="39"/>
        <v>3.6301000000008798E-2</v>
      </c>
      <c r="AJ86" s="3">
        <f t="shared" si="40"/>
        <v>0.89238000000000284</v>
      </c>
      <c r="AK86" s="3">
        <f t="shared" ref="AK86" si="76">AH13-AN13</f>
        <v>11.119877000000002</v>
      </c>
      <c r="AR86">
        <v>5</v>
      </c>
      <c r="AS86" s="3">
        <f t="shared" si="42"/>
        <v>-0.23505300000000773</v>
      </c>
      <c r="AT86" s="3">
        <f t="shared" si="43"/>
        <v>-1.2241890000000097</v>
      </c>
      <c r="AU86" s="3">
        <f t="shared" ref="AU86" si="77">AR13-AX13</f>
        <v>-2.3389609999999976</v>
      </c>
      <c r="BB86">
        <v>5</v>
      </c>
      <c r="BC86" s="3">
        <f t="shared" si="45"/>
        <v>-0.22473600000000715</v>
      </c>
      <c r="BD86" s="3">
        <f t="shared" si="46"/>
        <v>-1.0929860000000104</v>
      </c>
      <c r="BE86" s="3">
        <f t="shared" ref="BE86" si="78">BB13-BH13</f>
        <v>1.0784379999999913</v>
      </c>
      <c r="BL86">
        <v>5</v>
      </c>
      <c r="BM86" s="3">
        <f t="shared" si="48"/>
        <v>-0.66038600000000258</v>
      </c>
      <c r="BN86" s="3">
        <f t="shared" si="49"/>
        <v>-1.9232329999999962</v>
      </c>
      <c r="BO86" s="3">
        <f t="shared" ref="BO86" si="79">BL13-BR13</f>
        <v>-1.1378919999999937</v>
      </c>
      <c r="BV86">
        <v>5</v>
      </c>
      <c r="BW86" s="3">
        <f t="shared" si="51"/>
        <v>-9.8607999999998697E-2</v>
      </c>
      <c r="BX86" s="3">
        <f t="shared" si="52"/>
        <v>-0.70034399999998698</v>
      </c>
      <c r="BY86" s="3">
        <f t="shared" ref="BY86" si="80">BV13-CB13</f>
        <v>-2.1408589999999919</v>
      </c>
      <c r="CF86">
        <v>5</v>
      </c>
      <c r="CG86" s="3">
        <f t="shared" si="54"/>
        <v>-9.6657000000007542E-2</v>
      </c>
      <c r="CH86" s="3">
        <f t="shared" si="55"/>
        <v>-0.98234500000000935</v>
      </c>
      <c r="CI86" s="3">
        <f t="shared" ref="CI86" si="81">CF13-CL13</f>
        <v>-0.16150700000000029</v>
      </c>
      <c r="CP86">
        <v>5</v>
      </c>
      <c r="CQ86" s="3">
        <f t="shared" si="57"/>
        <v>-0.14878699999999867</v>
      </c>
      <c r="CR86" s="3">
        <f t="shared" si="58"/>
        <v>-0.45756099999999833</v>
      </c>
      <c r="CS86" s="3">
        <f t="shared" ref="CS86" si="82">CP13-CV13</f>
        <v>2.1016330000000067</v>
      </c>
      <c r="CZ86">
        <v>5</v>
      </c>
      <c r="DA86" s="3">
        <f t="shared" si="60"/>
        <v>-0.10798200000000691</v>
      </c>
      <c r="DB86" s="3">
        <f t="shared" si="61"/>
        <v>-0.33226500000000669</v>
      </c>
      <c r="DC86" s="3">
        <f t="shared" ref="DC86" si="83">CZ13-DF13</f>
        <v>2.5090709999999916</v>
      </c>
      <c r="DJ86">
        <v>5</v>
      </c>
      <c r="DK86" s="3">
        <f t="shared" si="63"/>
        <v>0.27367800000000386</v>
      </c>
      <c r="DL86" s="3">
        <f t="shared" si="64"/>
        <v>1.9339849999999927</v>
      </c>
      <c r="DM86" s="3">
        <f t="shared" ref="DM86" si="84">DJ13-DP13</f>
        <v>11.011079999999993</v>
      </c>
      <c r="DT86">
        <v>5</v>
      </c>
      <c r="DU86" s="3">
        <f t="shared" si="66"/>
        <v>8.6624999999997954E-2</v>
      </c>
      <c r="DV86" s="3">
        <f t="shared" si="67"/>
        <v>1.0720850000000013</v>
      </c>
      <c r="DW86" s="3">
        <f t="shared" ref="DW86" si="85">DT13-DZ13</f>
        <v>7.9727939999999933</v>
      </c>
      <c r="ED86">
        <v>5</v>
      </c>
      <c r="EE86" s="3">
        <f t="shared" si="69"/>
        <v>-8.3738999999994235E-2</v>
      </c>
      <c r="EF86" s="3">
        <f t="shared" si="70"/>
        <v>-0.31608699999999601</v>
      </c>
      <c r="EG86" s="3">
        <f t="shared" ref="EG86" si="86">ED13-EJ13</f>
        <v>1.8561810000000065</v>
      </c>
      <c r="EN86">
        <v>5</v>
      </c>
      <c r="EO86" s="3">
        <f t="shared" si="72"/>
        <v>-0.18574999999999875</v>
      </c>
      <c r="EP86" s="3">
        <f t="shared" si="73"/>
        <v>-0.71266799999999364</v>
      </c>
      <c r="EQ86" s="3">
        <f t="shared" ref="EQ86" si="87">EN13-ET13</f>
        <v>-4.2990000000003192E-2</v>
      </c>
    </row>
    <row r="88" spans="3:149" x14ac:dyDescent="0.3">
      <c r="E88" t="s">
        <v>152</v>
      </c>
      <c r="F88" t="s">
        <v>30</v>
      </c>
      <c r="G88" t="s">
        <v>26</v>
      </c>
      <c r="I88" t="s">
        <v>151</v>
      </c>
      <c r="O88" t="s">
        <v>152</v>
      </c>
      <c r="P88" t="s">
        <v>30</v>
      </c>
      <c r="Q88" t="s">
        <v>26</v>
      </c>
      <c r="S88" t="s">
        <v>151</v>
      </c>
      <c r="Y88" t="s">
        <v>152</v>
      </c>
      <c r="Z88" t="s">
        <v>30</v>
      </c>
      <c r="AA88" t="s">
        <v>26</v>
      </c>
      <c r="AC88" t="s">
        <v>151</v>
      </c>
      <c r="AI88" t="s">
        <v>152</v>
      </c>
      <c r="AJ88" t="s">
        <v>30</v>
      </c>
      <c r="AK88" t="s">
        <v>26</v>
      </c>
      <c r="AM88" t="s">
        <v>151</v>
      </c>
      <c r="AS88" t="s">
        <v>152</v>
      </c>
      <c r="AT88" t="s">
        <v>30</v>
      </c>
      <c r="AU88" t="s">
        <v>26</v>
      </c>
      <c r="AW88" t="s">
        <v>151</v>
      </c>
      <c r="BC88" t="s">
        <v>152</v>
      </c>
      <c r="BD88" t="s">
        <v>30</v>
      </c>
      <c r="BE88" t="s">
        <v>26</v>
      </c>
      <c r="BG88" t="s">
        <v>151</v>
      </c>
      <c r="BM88" t="s">
        <v>152</v>
      </c>
      <c r="BN88" t="s">
        <v>30</v>
      </c>
      <c r="BO88" t="s">
        <v>26</v>
      </c>
      <c r="BQ88" t="s">
        <v>151</v>
      </c>
      <c r="BW88" t="s">
        <v>152</v>
      </c>
      <c r="BX88" t="s">
        <v>30</v>
      </c>
      <c r="BY88" t="s">
        <v>26</v>
      </c>
      <c r="CA88" t="s">
        <v>151</v>
      </c>
      <c r="CG88" t="s">
        <v>152</v>
      </c>
      <c r="CH88" t="s">
        <v>30</v>
      </c>
      <c r="CI88" t="s">
        <v>26</v>
      </c>
      <c r="CK88" t="s">
        <v>151</v>
      </c>
      <c r="CQ88" t="s">
        <v>152</v>
      </c>
      <c r="CR88" t="s">
        <v>30</v>
      </c>
      <c r="CS88" t="s">
        <v>26</v>
      </c>
      <c r="CU88" t="s">
        <v>151</v>
      </c>
      <c r="DA88" t="s">
        <v>152</v>
      </c>
      <c r="DB88" t="s">
        <v>30</v>
      </c>
      <c r="DC88" t="s">
        <v>26</v>
      </c>
      <c r="DE88" t="s">
        <v>151</v>
      </c>
      <c r="DK88" t="s">
        <v>152</v>
      </c>
      <c r="DL88" t="s">
        <v>30</v>
      </c>
      <c r="DM88" t="s">
        <v>26</v>
      </c>
      <c r="DO88" t="s">
        <v>151</v>
      </c>
      <c r="DU88" t="s">
        <v>152</v>
      </c>
      <c r="DV88" t="s">
        <v>30</v>
      </c>
      <c r="DW88" t="s">
        <v>26</v>
      </c>
      <c r="DY88" t="s">
        <v>151</v>
      </c>
      <c r="EE88" t="s">
        <v>152</v>
      </c>
      <c r="EF88" t="s">
        <v>30</v>
      </c>
      <c r="EG88" t="s">
        <v>26</v>
      </c>
      <c r="EI88" t="s">
        <v>151</v>
      </c>
      <c r="EO88" t="s">
        <v>152</v>
      </c>
      <c r="EP88" t="s">
        <v>30</v>
      </c>
      <c r="EQ88" t="s">
        <v>26</v>
      </c>
      <c r="ES88" t="s">
        <v>151</v>
      </c>
    </row>
    <row r="89" spans="3:149" x14ac:dyDescent="0.3">
      <c r="D89" s="7">
        <v>1</v>
      </c>
      <c r="E89" s="3" cm="1">
        <f t="array" ref="E89:G89">LINEST(E82:G82,$E$81:$G$81^{1;2})</f>
        <v>2.7505681481481681E-2</v>
      </c>
      <c r="F89" s="3">
        <v>-1.2827283777777896</v>
      </c>
      <c r="G89" s="3">
        <v>14.775966400000165</v>
      </c>
      <c r="I89" s="1">
        <f>(-F89+SQRT((F89^2)-4*E89*(G89-$A$63)))/(2*E89)</f>
        <v>28.970745113646085</v>
      </c>
      <c r="K89" s="1">
        <f>I89-I94</f>
        <v>-3.157972174519255</v>
      </c>
      <c r="N89" s="7">
        <v>1</v>
      </c>
      <c r="O89" s="3" cm="1">
        <f t="array" ref="O89:Q89">LINEST(O82:Q82,$E$81:$G$81^{1;2})</f>
        <v>3.5538922222222234E-2</v>
      </c>
      <c r="P89" s="3">
        <v>-1.6716951000000013</v>
      </c>
      <c r="Q89" s="3">
        <v>19.313632400000028</v>
      </c>
      <c r="S89" s="1">
        <f>(-P89+SQRT((P89^2)-4*O89*(Q89-$A$63)))/(2*O89)</f>
        <v>28.941395401788125</v>
      </c>
      <c r="X89" s="7">
        <v>1</v>
      </c>
      <c r="Y89" s="3" cm="1">
        <f t="array" ref="Y89:AA89">LINEST(Y82:AA82,$E$81:$G$81^{1;2})</f>
        <v>3.1812459259259192E-2</v>
      </c>
      <c r="Z89" s="3">
        <v>-1.3857590444444408</v>
      </c>
      <c r="AA89" s="3">
        <v>15.246206399999949</v>
      </c>
      <c r="AC89" s="1">
        <f>(-Z89+SQRT((Z89^2)-4*Y89*(AA89-$A$63)))/(2*Y89)</f>
        <v>25.918412002509282</v>
      </c>
      <c r="AH89" s="7">
        <v>1</v>
      </c>
      <c r="AI89" s="3" cm="1">
        <f t="array" ref="AI89:AK89">LINEST(AI82:AK82,$E$81:$G$81^{1;2})</f>
        <v>3.7791325925926079E-2</v>
      </c>
      <c r="AJ89" s="3">
        <v>-1.6005756444444539</v>
      </c>
      <c r="AK89" s="3">
        <v>17.138992800000139</v>
      </c>
      <c r="AM89" s="1">
        <f>(-AJ89+SQRT((AJ89^2)-4*AI89*(AK89-$A$63)))/(2*AI89)</f>
        <v>24.843936721579865</v>
      </c>
      <c r="AR89" s="7">
        <v>1</v>
      </c>
      <c r="AS89" s="3" cm="1">
        <f t="array" ref="AS89:AU89">LINEST(AS82:AU82,$E$81:$G$81^{1;2})</f>
        <v>2.0662759259259204E-2</v>
      </c>
      <c r="AT89" s="3">
        <v>-1.1095389444444408</v>
      </c>
      <c r="AU89" s="3">
        <v>13.976271999999945</v>
      </c>
      <c r="AW89" s="1">
        <f>(-AT89+SQRT((AT89^2)-4*AS89*(AU89-$A$63)))/(2*AS89)</f>
        <v>35.69942113457779</v>
      </c>
      <c r="BB89" s="7">
        <v>1</v>
      </c>
      <c r="BC89" s="3" cm="1">
        <f t="array" ref="BC89:BE89">LINEST(BC82:BE82,$E$81:$G$81^{1;2})</f>
        <v>2.1379477777777951E-2</v>
      </c>
      <c r="BD89" s="3">
        <v>-1.0575457666666772</v>
      </c>
      <c r="BE89" s="3">
        <v>12.683013400000156</v>
      </c>
      <c r="BG89" s="1">
        <f>(-BD89+SQRT((BD89^2)-4*BC89*(BE89-$A$63)))/(2*BC89)</f>
        <v>31.889309483693488</v>
      </c>
      <c r="BL89" s="7">
        <v>1</v>
      </c>
      <c r="BM89" s="3" cm="1">
        <f t="array" ref="BM89:BO89">LINEST(BM82:BO82,$E$81:$G$81^{1;2})</f>
        <v>1.9795555555555559E-2</v>
      </c>
      <c r="BN89" s="3">
        <v>-1.0926466666666672</v>
      </c>
      <c r="BO89" s="3">
        <v>13.791961000000018</v>
      </c>
      <c r="BQ89" s="1">
        <f>(-BN89+SQRT((BN89^2)-4*BM89*(BO89-$A$63)))/(2*BM89)</f>
        <v>37.613600169342753</v>
      </c>
      <c r="BV89" s="7">
        <v>1</v>
      </c>
      <c r="BW89" s="3" cm="1">
        <f t="array" ref="BW89:BY89">LINEST(BW82:BY82,$E$81:$G$81^{1;2})</f>
        <v>6.7451481481481147E-3</v>
      </c>
      <c r="BX89" s="3">
        <v>-0.42934011111110942</v>
      </c>
      <c r="BY89" s="3">
        <v>5.894866999999981</v>
      </c>
      <c r="CA89" s="1">
        <f>(-BX89+SQRT((BX89^2)-4*BW89*(BY89-$A$63)))/(2*BW89)</f>
        <v>47.405354689617852</v>
      </c>
      <c r="CF89" s="7">
        <v>1</v>
      </c>
      <c r="CG89" s="3" cm="1">
        <f t="array" ref="CG89:CI89">LINEST(CG82:CI82,$E$81:$G$81^{1;2})</f>
        <v>2.7723870370370562E-2</v>
      </c>
      <c r="CH89" s="3">
        <v>-1.3454686111111225</v>
      </c>
      <c r="CI89" s="3">
        <v>15.952315000000162</v>
      </c>
      <c r="CK89" s="1">
        <f>(-CH89+SQRT((CH89^2)-4*CG89*(CI89-$A$63)))/(2*CG89)</f>
        <v>30.483626234020925</v>
      </c>
      <c r="CP89" s="7">
        <v>1</v>
      </c>
      <c r="CQ89" s="3" cm="1">
        <f t="array" ref="CQ89:CS89">LINEST(CQ82:CS82,$E$81:$G$81^{1;2})</f>
        <v>1.9964522222222201E-2</v>
      </c>
      <c r="CR89" s="3">
        <v>-0.94063189999999886</v>
      </c>
      <c r="CS89" s="3">
        <v>10.872467599999986</v>
      </c>
      <c r="CU89" s="1">
        <f>(-CR89+SQRT((CR89^2)-4*CQ89*(CS89-$A$63)))/(2*CQ89)</f>
        <v>30.297959572465722</v>
      </c>
      <c r="CZ89" s="7">
        <v>1</v>
      </c>
      <c r="DA89" s="3" cm="1">
        <f t="array" ref="DA89:DC89">LINEST(DA82:DC82,$E$81:$G$81^{1;2})</f>
        <v>3.293913333333353E-2</v>
      </c>
      <c r="DB89" s="3">
        <v>-1.6317737333333446</v>
      </c>
      <c r="DC89" s="3">
        <v>19.592828600000161</v>
      </c>
      <c r="DE89" s="1">
        <f>(-DB89+SQRT((DB89^2)-4*DA89*(DC89-$A$63)))/(2*DA89)</f>
        <v>31.091062553809117</v>
      </c>
      <c r="DJ89" s="7">
        <v>1</v>
      </c>
      <c r="DK89" s="3" cm="1">
        <f t="array" ref="DK89:DM89">LINEST(DK82:DM82,$E$81:$G$81^{1;2})</f>
        <v>5.3000603703703755E-2</v>
      </c>
      <c r="DL89" s="3">
        <v>-1.9458721444444469</v>
      </c>
      <c r="DM89" s="3">
        <v>18.046131800000033</v>
      </c>
      <c r="DO89" s="1">
        <f>(-DL89+SQRT((DL89^2)-4*DK89*(DM89-$A$63)))/(2*DK89)</f>
        <v>21.471627453685031</v>
      </c>
      <c r="DT89" s="7">
        <v>1</v>
      </c>
      <c r="DU89" s="3" cm="1">
        <f t="array" ref="DU89:DW89">LINEST(DU82:DW82,$E$81:$G$81^{1;2})</f>
        <v>2.4038011111111209E-2</v>
      </c>
      <c r="DV89" s="3">
        <v>-0.95944870000000659</v>
      </c>
      <c r="DW89" s="3">
        <v>9.8217608000001029</v>
      </c>
      <c r="DY89" s="1">
        <f>(-DV89+SQRT((DV89^2)-4*DU89*(DW89-$A$63)))/(2*DU89)</f>
        <v>24.29346932425144</v>
      </c>
      <c r="ED89" s="7">
        <v>1</v>
      </c>
      <c r="EE89" s="3" cm="1">
        <f t="array" ref="EE89:EG89">LINEST(EE82:EG82,$E$81:$G$81^{1;2})</f>
        <v>1.6052637037037031E-2</v>
      </c>
      <c r="EF89" s="3">
        <v>-0.80525424444444416</v>
      </c>
      <c r="EG89" s="3">
        <v>9.7636321999999875</v>
      </c>
      <c r="EI89" s="1">
        <f>(-EF89+SQRT((EF89^2)-4*EE89*(EG89-$A$63)))/(2*EE89)</f>
        <v>33.111077394004589</v>
      </c>
      <c r="EN89" s="7">
        <v>1</v>
      </c>
      <c r="EO89" s="3" cm="1">
        <f t="array" ref="EO89:EQ89">LINEST(EO82:EQ82,$E$81:$G$81^{1;2})</f>
        <v>7.7506333333333876E-3</v>
      </c>
      <c r="EP89" s="3">
        <v>-0.50629590000000313</v>
      </c>
      <c r="EQ89" s="3">
        <v>7.0071536000000423</v>
      </c>
      <c r="ES89" s="1">
        <f>(-EP89+SQRT((EP89^2)-4*EO89*(EQ89-$A$63)))/(2*EO89)</f>
        <v>48.568159777484631</v>
      </c>
    </row>
    <row r="90" spans="3:149" x14ac:dyDescent="0.3">
      <c r="D90" s="7">
        <v>2</v>
      </c>
      <c r="E90" s="3" cm="1">
        <f t="array" ref="E90:G90">LINEST(E83:G83,$E$81:$G$81^{1;2})</f>
        <v>3.4500833333333147E-2</v>
      </c>
      <c r="F90" s="3">
        <v>-1.6391681666666562</v>
      </c>
      <c r="G90" s="3">
        <v>19.14412199999985</v>
      </c>
      <c r="I90" s="1">
        <f>(-F90+SQRT((F90^2)-4*E90*(G90-$A$63)))/(2*E90)</f>
        <v>29.2074425536508</v>
      </c>
      <c r="K90" s="1">
        <f>I90-I94</f>
        <v>-2.9212747345145402</v>
      </c>
      <c r="N90" s="7">
        <v>2</v>
      </c>
      <c r="O90" s="3" cm="1">
        <f t="array" ref="O90:Q90">LINEST(O83:Q83,$E$81:$G$81^{1;2})</f>
        <v>2.5161751851851839E-2</v>
      </c>
      <c r="P90" s="3">
        <v>-1.3050362555555541</v>
      </c>
      <c r="Q90" s="3">
        <v>16.175631799999977</v>
      </c>
      <c r="S90" s="1">
        <f>(-P90+SQRT((P90^2)-4*O90*(Q90-$A$63)))/(2*O90)</f>
        <v>33.51392293130678</v>
      </c>
      <c r="X90" s="7">
        <v>2</v>
      </c>
      <c r="Y90" s="3" cm="1">
        <f t="array" ref="Y90:AA90">LINEST(Y83:AA83,$E$81:$G$81^{1;2})</f>
        <v>2.9004096296296397E-2</v>
      </c>
      <c r="Z90" s="3">
        <v>-1.2426359555555613</v>
      </c>
      <c r="AA90" s="3">
        <v>13.464248600000076</v>
      </c>
      <c r="AC90" s="1">
        <f>(-Z90+SQRT((Z90^2)-4*Y90*(AA90-$A$63)))/(2*Y90)</f>
        <v>25.758350622411932</v>
      </c>
      <c r="AH90" s="7">
        <v>2</v>
      </c>
      <c r="AI90" s="3" cm="1">
        <f t="array" ref="AI90:AK90">LINEST(AI83:AK83,$E$81:$G$81^{1;2})</f>
        <v>3.6892762962962899E-2</v>
      </c>
      <c r="AJ90" s="3">
        <v>-1.5769766222222188</v>
      </c>
      <c r="AK90" s="3">
        <v>16.982982599999957</v>
      </c>
      <c r="AM90" s="1">
        <f>(-AJ90+SQRT((AJ90^2)-4*AI90*(AK90-$A$63)))/(2*AI90)</f>
        <v>25.299438523282614</v>
      </c>
      <c r="AR90" s="7">
        <v>2</v>
      </c>
      <c r="AS90" s="3" cm="1">
        <f t="array" ref="AS90:AU90">LINEST(AS83:AU83,$E$81:$G$81^{1;2})</f>
        <v>1.7085562962962934E-2</v>
      </c>
      <c r="AT90" s="3">
        <v>-0.95657335555555478</v>
      </c>
      <c r="AU90" s="3">
        <v>12.343774200000007</v>
      </c>
      <c r="AW90" s="1">
        <f>(-AT90+SQRT((AT90^2)-4*AS90*(AU90-$A$63)))/(2*AS90)</f>
        <v>38.100279697786362</v>
      </c>
      <c r="BB90" s="7">
        <v>2</v>
      </c>
      <c r="BC90" s="3" cm="1">
        <f t="array" ref="BC90:BE90">LINEST(BC83:BE83,$E$81:$G$81^{1;2})</f>
        <v>1.8946407407407297E-2</v>
      </c>
      <c r="BD90" s="3">
        <v>-0.85372455555554938</v>
      </c>
      <c r="BE90" s="3">
        <v>9.4699589999999176</v>
      </c>
      <c r="BG90" s="1">
        <f>(-BD90+SQRT((BD90^2)-4*BC90*(BE90-$A$63)))/(2*BC90)</f>
        <v>29.217122572978539</v>
      </c>
      <c r="BL90" s="7">
        <v>2</v>
      </c>
      <c r="BM90" s="3" cm="1">
        <f t="array" ref="BM90:BO90">LINEST(BM83:BO83,$E$81:$G$81^{1;2})</f>
        <v>1.5680351851851865E-2</v>
      </c>
      <c r="BN90" s="3">
        <v>-0.88091105555555693</v>
      </c>
      <c r="BO90" s="3">
        <v>11.400988000000037</v>
      </c>
      <c r="BQ90" s="1">
        <f>(-BN90+SQRT((BN90^2)-4*BM90*(BO90-$A$63)))/(2*BM90)</f>
        <v>38.413527672560562</v>
      </c>
      <c r="BV90" s="7">
        <v>2</v>
      </c>
      <c r="BW90" s="3" cm="1">
        <f t="array" ref="BW90:BY90">LINEST(BW83:BY83,$E$81:$G$81^{1;2})</f>
        <v>5.049644444444625E-3</v>
      </c>
      <c r="BX90" s="3">
        <v>-0.35169826666667692</v>
      </c>
      <c r="BY90" s="3">
        <v>5.0432254000001393</v>
      </c>
      <c r="CA90" s="1">
        <f>(-BX90+SQRT((BX90^2)-4*BW90*(BY90-$A$63)))/(2*BW90)</f>
        <v>53.601978500673354</v>
      </c>
      <c r="CF90" s="7">
        <v>2</v>
      </c>
      <c r="CG90" s="3" cm="1">
        <f t="array" ref="CG90:CI90">LINEST(CG83:CI83,$E$81:$G$81^{1;2})</f>
        <v>2.7258655555555431E-2</v>
      </c>
      <c r="CH90" s="3">
        <v>-1.3597836333333264</v>
      </c>
      <c r="CI90" s="3">
        <v>16.416769199999912</v>
      </c>
      <c r="CK90" s="1">
        <f>(-CH90+SQRT((CH90^2)-4*CG90*(CI90-$A$63)))/(2*CG90)</f>
        <v>31.690280041162495</v>
      </c>
      <c r="CP90" s="7">
        <v>2</v>
      </c>
      <c r="CQ90" s="3" cm="1">
        <f t="array" ref="CQ90:CS90">LINEST(CQ83:CS83,$E$81:$G$81^{1;2})</f>
        <v>1.8171259259259213E-2</v>
      </c>
      <c r="CR90" s="3">
        <v>-0.7980124444444413</v>
      </c>
      <c r="CS90" s="3">
        <v>8.7612589999999475</v>
      </c>
      <c r="CU90" s="1">
        <f>(-CR90+SQRT((CR90^2)-4*CQ90*(CS90-$A$63)))/(2*CQ90)</f>
        <v>28.165430398936707</v>
      </c>
      <c r="CZ90" s="7">
        <v>2</v>
      </c>
      <c r="DA90" s="3" cm="1">
        <f t="array" ref="DA90:DC90">LINEST(DA83:DC83,$E$81:$G$81^{1;2})</f>
        <v>3.001870000000012E-2</v>
      </c>
      <c r="DB90" s="3">
        <v>-1.4663227666666736</v>
      </c>
      <c r="DC90" s="3">
        <v>17.449328400000095</v>
      </c>
      <c r="DE90" s="1">
        <f>(-DB90+SQRT((DB90^2)-4*DA90*(DC90-$A$63)))/(2*DA90)</f>
        <v>30.63184250419048</v>
      </c>
      <c r="DJ90" s="7">
        <v>2</v>
      </c>
      <c r="DK90" s="3" cm="1">
        <f t="array" ref="DK90:DM90">LINEST(DK83:DM83,$E$81:$G$81^{1;2})</f>
        <v>4.4082866666666776E-2</v>
      </c>
      <c r="DL90" s="3">
        <v>-1.7170692666666727</v>
      </c>
      <c r="DM90" s="3">
        <v>17.082473400000076</v>
      </c>
      <c r="DO90" s="1">
        <f>(-DL90+SQRT((DL90^2)-4*DK90*(DM90-$A$63)))/(2*DK90)</f>
        <v>22.244039849814158</v>
      </c>
      <c r="DT90" s="7">
        <v>2</v>
      </c>
      <c r="DU90" s="3" cm="1">
        <f t="array" ref="DU90:DW90">LINEST(DU83:DW83,$E$81:$G$81^{1;2})</f>
        <v>3.9789162962962983E-2</v>
      </c>
      <c r="DV90" s="3">
        <v>-1.7515068222222243</v>
      </c>
      <c r="DW90" s="3">
        <v>19.221789400000041</v>
      </c>
      <c r="DY90" s="1">
        <f>(-DV90+SQRT((DV90^2)-4*DU90*(DW90-$A$63)))/(2*DU90)</f>
        <v>26.361289506150488</v>
      </c>
      <c r="ED90" s="7">
        <v>2</v>
      </c>
      <c r="EE90" s="3" cm="1">
        <f t="array" ref="EE90:EG90">LINEST(EE83:EG83,$E$81:$G$81^{1;2})</f>
        <v>2.4438333333333302E-2</v>
      </c>
      <c r="EF90" s="3">
        <v>-1.1928039999999986</v>
      </c>
      <c r="EG90" s="3">
        <v>14.174869999999981</v>
      </c>
      <c r="EI90" s="1">
        <f>(-EF90+SQRT((EF90^2)-4*EE90*(EG90-$A$63)))/(2*EE90)</f>
        <v>31.051957547884626</v>
      </c>
      <c r="EN90" s="7">
        <v>2</v>
      </c>
      <c r="EO90" s="3" cm="1">
        <f t="array" ref="EO90:EQ90">LINEST(EO83:EQ83,$E$81:$G$81^{1;2})</f>
        <v>2.0672462962963139E-2</v>
      </c>
      <c r="EP90" s="3">
        <v>-1.0627440555555656</v>
      </c>
      <c r="EQ90" s="3">
        <v>13.019397000000144</v>
      </c>
      <c r="ES90" s="1">
        <f>(-EP90+SQRT((EP90^2)-4*EO90*(EQ90-$A$63)))/(2*EO90)</f>
        <v>33.752968157083494</v>
      </c>
    </row>
    <row r="91" spans="3:149" x14ac:dyDescent="0.3">
      <c r="D91" s="7">
        <v>3</v>
      </c>
      <c r="E91" s="3" cm="1">
        <f t="array" ref="E91:G91">LINEST(E84:G84,$E$81:$G$81^{1;2})</f>
        <v>2.1457607407407493E-2</v>
      </c>
      <c r="F91" s="3">
        <v>-1.2034731555555607</v>
      </c>
      <c r="G91" s="3">
        <v>15.763951400000082</v>
      </c>
      <c r="I91" s="1">
        <f t="shared" ref="I91:I93" si="88">(-F91+SQRT((F91^2)-4*E91*(G91-$A$63)))/(2*E91)</f>
        <v>37.228848544040211</v>
      </c>
      <c r="K91" s="1">
        <f>I91-I94</f>
        <v>5.1001312558748708</v>
      </c>
      <c r="N91" s="7">
        <v>3</v>
      </c>
      <c r="O91" s="3" cm="1">
        <f t="array" ref="O91:Q91">LINEST(O84:Q84,$E$81:$G$81^{1;2})</f>
        <v>3.7094929629629576E-2</v>
      </c>
      <c r="P91" s="3">
        <v>-1.8222717888888853</v>
      </c>
      <c r="Q91" s="3">
        <v>21.756064599999938</v>
      </c>
      <c r="S91" s="1">
        <f t="shared" ref="S91:S93" si="89">(-P91+SQRT((P91^2)-4*O91*(Q91-$A$63)))/(2*O91)</f>
        <v>30.53545825951036</v>
      </c>
      <c r="X91" s="7">
        <v>3</v>
      </c>
      <c r="Y91" s="3" cm="1">
        <f t="array" ref="Y91:AA91">LINEST(Y84:AA84,$E$81:$G$81^{1;2})</f>
        <v>3.229406666666685E-2</v>
      </c>
      <c r="Z91" s="3">
        <v>-1.3511395333333447</v>
      </c>
      <c r="AA91" s="3">
        <v>14.354067800000166</v>
      </c>
      <c r="AC91" s="1">
        <f t="shared" ref="AC91:AC93" si="90">(-Z91+SQRT((Z91^2)-4*Y91*(AA91-$A$63)))/(2*Y91)</f>
        <v>24.768150743366668</v>
      </c>
      <c r="AH91" s="7">
        <v>3</v>
      </c>
      <c r="AI91" s="3" cm="1">
        <f t="array" ref="AI91:AK91">LINEST(AI84:AK84,$E$81:$G$81^{1;2})</f>
        <v>2.6037807407407489E-2</v>
      </c>
      <c r="AJ91" s="3">
        <v>-0.98612042222222629</v>
      </c>
      <c r="AK91" s="3">
        <v>9.531621800000039</v>
      </c>
      <c r="AM91" s="1">
        <f t="shared" ref="AM91:AM93" si="91">(-AJ91+SQRT((AJ91^2)-4*AI91*(AK91-$A$63)))/(2*AI91)</f>
        <v>23.340817358912808</v>
      </c>
      <c r="AR91" s="7">
        <v>3</v>
      </c>
      <c r="AS91" s="3" cm="1">
        <f t="array" ref="AS91:AU91">LINEST(AS84:AU84,$E$81:$G$81^{1;2})</f>
        <v>1.9561522222222297E-2</v>
      </c>
      <c r="AT91" s="3">
        <v>-1.0668809000000039</v>
      </c>
      <c r="AU91" s="3">
        <v>13.562407600000043</v>
      </c>
      <c r="AW91" s="1">
        <f t="shared" ref="AW91:AW93" si="92">(-AT91+SQRT((AT91^2)-4*AS91*(AU91-$A$63)))/(2*AS91)</f>
        <v>36.549456982926102</v>
      </c>
      <c r="BB91" s="7">
        <v>3</v>
      </c>
      <c r="BC91" s="3" cm="1">
        <f t="array" ref="BC91:BE91">LINEST(BC84:BE84,$E$81:$G$81^{1;2})</f>
        <v>1.8229455555555583E-2</v>
      </c>
      <c r="BD91" s="3">
        <v>-0.87961836666666748</v>
      </c>
      <c r="BE91" s="3">
        <v>10.353909799999993</v>
      </c>
      <c r="BG91" s="1">
        <f t="shared" ref="BG91:BG93" si="93">(-BD91+SQRT((BD91^2)-4*BC91*(BE91-$A$63)))/(2*BC91)</f>
        <v>31.37201507458747</v>
      </c>
      <c r="BL91" s="7">
        <v>3</v>
      </c>
      <c r="BM91" s="3" cm="1">
        <f t="array" ref="BM91:BO91">LINEST(BM84:BO84,$E$81:$G$81^{1;2})</f>
        <v>7.3120259259258592E-3</v>
      </c>
      <c r="BN91" s="3">
        <v>-0.56015807777777382</v>
      </c>
      <c r="BO91" s="3">
        <v>7.877716199999945</v>
      </c>
      <c r="BQ91" s="1">
        <f t="shared" ref="BQ91:BQ93" si="94">(-BN91+SQRT((BN91^2)-4*BM91*(BO91-$A$63)))/(2*BM91)</f>
        <v>60.33923336860736</v>
      </c>
      <c r="BV91" s="7">
        <v>3</v>
      </c>
      <c r="BW91" s="3" cm="1">
        <f t="array" ref="BW91:BY91">LINEST(BW84:BY84,$E$81:$G$81^{1;2})</f>
        <v>1.1698251851851939E-2</v>
      </c>
      <c r="BX91" s="3">
        <v>-0.63077575555556076</v>
      </c>
      <c r="BY91" s="3">
        <v>8.0079838000000638</v>
      </c>
      <c r="CA91" s="1">
        <f t="shared" ref="CA91:CA92" si="95">(-BX91+SQRT((BX91^2)-4*BW91*(BY91-$A$63)))/(2*BW91)</f>
        <v>37.067092614106272</v>
      </c>
      <c r="CF91" s="7">
        <v>3</v>
      </c>
      <c r="CG91" s="3" cm="1">
        <f t="array" ref="CG91:CI91">LINEST(CG84:CI84,$E$81:$G$81^{1;2})</f>
        <v>2.6396977777777813E-2</v>
      </c>
      <c r="CH91" s="3">
        <v>-1.2368256000000022</v>
      </c>
      <c r="CI91" s="3">
        <v>14.309346400000042</v>
      </c>
      <c r="CK91" s="1">
        <f t="shared" ref="CK91:CK93" si="96">(-CH91+SQRT((CH91^2)-4*CG91*(CI91-$A$63)))/(2*CG91)</f>
        <v>29.19619897034676</v>
      </c>
      <c r="CP91" s="7">
        <v>3</v>
      </c>
      <c r="CQ91" s="3" cm="1">
        <f t="array" ref="CQ91:CS91">LINEST(CQ84:CS84,$E$81:$G$81^{1;2})</f>
        <v>2.5300377777777706E-2</v>
      </c>
      <c r="CR91" s="3">
        <v>-1.2015637999999957</v>
      </c>
      <c r="CS91" s="3">
        <v>13.97282919999995</v>
      </c>
      <c r="CU91" s="1">
        <f t="shared" ref="CU91:CU93" si="97">(-CR91+SQRT((CR91^2)-4*CQ91*(CS91-$A$63)))/(2*CQ91)</f>
        <v>30.011822275361933</v>
      </c>
      <c r="CZ91" s="7">
        <v>3</v>
      </c>
      <c r="DA91" s="3" cm="1">
        <f t="array" ref="DA91:DC91">LINEST(DA84:DC84,$E$81:$G$81^{1;2})</f>
        <v>3.2232140740740808E-2</v>
      </c>
      <c r="DB91" s="3">
        <v>-1.6290284222222264</v>
      </c>
      <c r="DC91" s="3">
        <v>19.783759800000063</v>
      </c>
      <c r="DE91" s="1">
        <f t="shared" ref="DE91:DE93" si="98">(-DB91+SQRT((DB91^2)-4*DA91*(DC91-$A$63)))/(2*DA91)</f>
        <v>32.090300108208602</v>
      </c>
      <c r="DJ91" s="7">
        <v>3</v>
      </c>
      <c r="DK91" s="3" cm="1">
        <f t="array" ref="DK91:DM91">LINEST(DK84:DM84,$E$81:$G$81^{1;2})</f>
        <v>3.0446066666666719E-2</v>
      </c>
      <c r="DL91" s="3">
        <v>-1.2597665333333365</v>
      </c>
      <c r="DM91" s="3">
        <v>13.252842800000046</v>
      </c>
      <c r="DO91" s="1">
        <f t="shared" ref="DO91:DO93" si="99">(-DL91+SQRT((DL91^2)-4*DK91*(DM91-$A$63)))/(2*DK91)</f>
        <v>24.652847374563443</v>
      </c>
      <c r="DT91" s="7">
        <v>3</v>
      </c>
      <c r="DU91" s="3" cm="1">
        <f t="array" ref="DU91:DW91">LINEST(DU84:DW84,$E$81:$G$81^{1;2})</f>
        <v>2.7578274074074004E-2</v>
      </c>
      <c r="DV91" s="3">
        <v>-1.1760478222222186</v>
      </c>
      <c r="DW91" s="3">
        <v>12.705437399999958</v>
      </c>
      <c r="DY91" s="1">
        <f t="shared" ref="DY91:DY93" si="100">(-DV91+SQRT((DV91^2)-4*DU91*(DW91-$A$63)))/(2*DU91)</f>
        <v>25.715780156237038</v>
      </c>
      <c r="ED91" s="7">
        <v>3</v>
      </c>
      <c r="EE91" s="3" cm="1">
        <f t="array" ref="EE91:EG91">LINEST(EE84:EG84,$E$81:$G$81^{1;2})</f>
        <v>2.0027077777777787E-2</v>
      </c>
      <c r="EF91" s="3">
        <v>-1.024869233333334</v>
      </c>
      <c r="EG91" s="3">
        <v>12.603014600000009</v>
      </c>
      <c r="EI91" s="1">
        <f t="shared" ref="EI91:EI93" si="101">(-EF91+SQRT((EF91^2)-4*EE91*(EG91-$A$63)))/(2*EE91)</f>
        <v>33.355811924390579</v>
      </c>
      <c r="EN91" s="7">
        <v>3</v>
      </c>
      <c r="EO91" s="3" cm="1">
        <f t="array" ref="EO91:EQ91">LINEST(EO84:EQ84,$E$81:$G$81^{1;2})</f>
        <v>8.6163925925926005E-3</v>
      </c>
      <c r="EP91" s="3">
        <v>-0.55180484444444466</v>
      </c>
      <c r="EQ91" s="3">
        <v>7.4588695999999945</v>
      </c>
      <c r="ES91" s="1">
        <f t="shared" ref="ES91:ES93" si="102">(-EP91+SQRT((EP91^2)-4*EO91*(EQ91-$A$63)))/(2*EO91)</f>
        <v>47.541648270477651</v>
      </c>
    </row>
    <row r="92" spans="3:149" x14ac:dyDescent="0.3">
      <c r="D92" s="7">
        <v>4</v>
      </c>
      <c r="E92" s="3" cm="1">
        <f t="array" ref="E92:G92">LINEST(E85:G85,$E$81:$G$81^{1;2})</f>
        <v>1.9279351851851954E-2</v>
      </c>
      <c r="F92" s="3">
        <v>-0.9576867222222285</v>
      </c>
      <c r="G92" s="3">
        <v>11.548229000000093</v>
      </c>
      <c r="I92" s="1">
        <f t="shared" si="88"/>
        <v>32.198873761926258</v>
      </c>
      <c r="K92" s="1">
        <f>I92-I94</f>
        <v>7.0156473760917493E-2</v>
      </c>
      <c r="N92" s="7">
        <v>4</v>
      </c>
      <c r="O92" s="3" cm="1">
        <f t="array" ref="O92:Q92">LINEST(O85:Q85,$E$81:$G$81^{1;2})</f>
        <v>3.2780955555555547E-2</v>
      </c>
      <c r="P92" s="3">
        <v>-1.6090305333333337</v>
      </c>
      <c r="Q92" s="3">
        <v>19.206182800000018</v>
      </c>
      <c r="S92" s="1">
        <f t="shared" si="89"/>
        <v>30.688426092808783</v>
      </c>
      <c r="X92" s="7">
        <v>4</v>
      </c>
      <c r="Y92" s="3" cm="1">
        <f t="array" ref="Y92:AA92">LINEST(Y85:AA85,$E$81:$G$81^{1;2})</f>
        <v>2.4840870370370298E-2</v>
      </c>
      <c r="Z92" s="3">
        <v>-1.0170472777777735</v>
      </c>
      <c r="AA92" s="3">
        <v>10.635509999999936</v>
      </c>
      <c r="AC92" s="1">
        <f t="shared" si="90"/>
        <v>24.84226359982425</v>
      </c>
      <c r="AH92" s="7">
        <v>4</v>
      </c>
      <c r="AI92" s="3" cm="1">
        <f t="array" ref="AI92:AK92">LINEST(AI85:AK85,$E$81:$G$81^{1;2})</f>
        <v>3.186770370370369E-2</v>
      </c>
      <c r="AJ92" s="3">
        <v>-1.3327991111111102</v>
      </c>
      <c r="AK92" s="3">
        <v>14.120995999999987</v>
      </c>
      <c r="AM92" s="1">
        <f t="shared" si="91"/>
        <v>24.929030965674674</v>
      </c>
      <c r="AR92" s="7">
        <v>4</v>
      </c>
      <c r="AS92" s="3" cm="1">
        <f t="array" ref="AS92:AU92">LINEST(AS85:AU85,$E$81:$G$81^{1;2})</f>
        <v>1.2158092592592776E-2</v>
      </c>
      <c r="AT92" s="3">
        <v>-0.75634661111112156</v>
      </c>
      <c r="AU92" s="3">
        <v>10.150544000000144</v>
      </c>
      <c r="AW92" s="1">
        <f t="shared" si="92"/>
        <v>44.895773959153402</v>
      </c>
      <c r="BB92" s="7">
        <v>4</v>
      </c>
      <c r="BC92" s="3" cm="1">
        <f t="array" ref="BC92:BE92">LINEST(BC85:BE85,$E$81:$G$81^{1;2})</f>
        <v>1.6902625925925847E-2</v>
      </c>
      <c r="BD92" s="3">
        <v>-0.74434487777777392</v>
      </c>
      <c r="BE92" s="3">
        <v>8.1425653999999614</v>
      </c>
      <c r="BG92" s="1">
        <f t="shared" si="93"/>
        <v>28.689404089135941</v>
      </c>
      <c r="BL92" s="7">
        <v>4</v>
      </c>
      <c r="BM92" s="3" cm="1">
        <f t="array" ref="BM92:BO92">LINEST(BM85:BO85,$E$81:$G$81^{1;2})</f>
        <v>2.0203929629629719E-2</v>
      </c>
      <c r="BN92" s="3">
        <v>-1.1488391222222272</v>
      </c>
      <c r="BO92" s="3">
        <v>14.779779600000055</v>
      </c>
      <c r="BQ92" s="1">
        <f t="shared" si="94"/>
        <v>38.987744710537058</v>
      </c>
      <c r="BV92" s="7">
        <v>4</v>
      </c>
      <c r="BW92" s="3" cm="1">
        <f t="array" ref="BW92:BY92">LINEST(BW85:BY85,$E$81:$G$81^{1;2})</f>
        <v>1.8833785185185151E-2</v>
      </c>
      <c r="BX92" s="3">
        <v>-0.96438502222222011</v>
      </c>
      <c r="BY92" s="3">
        <v>11.881579199999967</v>
      </c>
      <c r="CA92" s="1">
        <f t="shared" si="95"/>
        <v>33.463285536476278</v>
      </c>
      <c r="CF92" s="7">
        <v>4</v>
      </c>
      <c r="CG92" s="3" cm="1">
        <f t="array" ref="CG92:CI92">LINEST(CG85:CI85,$E$81:$G$81^{1;2})</f>
        <v>2.0595059259259273E-2</v>
      </c>
      <c r="CH92" s="3">
        <v>-0.98616117777777923</v>
      </c>
      <c r="CI92" s="3">
        <v>11.554778600000024</v>
      </c>
      <c r="CK92" s="1">
        <f t="shared" si="96"/>
        <v>30.734870580111</v>
      </c>
      <c r="CP92" s="7">
        <v>4</v>
      </c>
      <c r="CQ92" s="3" cm="1">
        <f t="array" ref="CQ92:CS92">LINEST(CQ85:CS85,$E$81:$G$81^{1;2})</f>
        <v>1.4476111111111207E-2</v>
      </c>
      <c r="CR92" s="3">
        <v>-0.61256466666667242</v>
      </c>
      <c r="CS92" s="3">
        <v>6.4718850000000891</v>
      </c>
      <c r="CU92" s="1">
        <f t="shared" si="97"/>
        <v>28.15303336960622</v>
      </c>
      <c r="CZ92" s="7">
        <v>4</v>
      </c>
      <c r="DA92" s="3" cm="1">
        <f t="array" ref="DA92:DC92">LINEST(DA85:DC85,$E$81:$G$81^{1;2})</f>
        <v>2.5651666666666812E-2</v>
      </c>
      <c r="DB92" s="3">
        <v>-1.2711023333333409</v>
      </c>
      <c r="DC92" s="3">
        <v>15.262827000000087</v>
      </c>
      <c r="DE92" s="1">
        <f t="shared" si="98"/>
        <v>31.569305274847945</v>
      </c>
      <c r="DJ92" s="7">
        <v>4</v>
      </c>
      <c r="DK92" s="3" cm="1">
        <f t="array" ref="DK92:DM92">LINEST(DK85:DM85,$E$81:$G$81^{1;2})</f>
        <v>5.4915388888889013E-2</v>
      </c>
      <c r="DL92" s="3">
        <v>-2.3347078333333409</v>
      </c>
      <c r="DM92" s="3">
        <v>25.059185000000113</v>
      </c>
      <c r="DO92" s="1">
        <f t="shared" si="99"/>
        <v>24.137757680391118</v>
      </c>
      <c r="DT92" s="7">
        <v>4</v>
      </c>
      <c r="DU92" s="3" cm="1">
        <f t="array" ref="DU92:DW92">LINEST(DU85:DW85,$E$81:$G$81^{1;2})</f>
        <v>4.6620566666666599E-2</v>
      </c>
      <c r="DV92" s="3">
        <v>-2.0513410333333297</v>
      </c>
      <c r="DW92" s="3">
        <v>22.515016799999962</v>
      </c>
      <c r="DY92" s="1">
        <f t="shared" si="100"/>
        <v>26.011639455726041</v>
      </c>
      <c r="ED92" s="7">
        <v>4</v>
      </c>
      <c r="EE92" s="3" cm="1">
        <f t="array" ref="EE92:EG92">LINEST(EE85:EG85,$E$81:$G$81^{1;2})</f>
        <v>2.1054533333333274E-2</v>
      </c>
      <c r="EF92" s="3">
        <v>-1.075959266666664</v>
      </c>
      <c r="EG92" s="3">
        <v>13.207182399999969</v>
      </c>
      <c r="EI92" s="1">
        <f t="shared" si="101"/>
        <v>33.223302981049649</v>
      </c>
      <c r="EN92" s="7">
        <v>4</v>
      </c>
      <c r="EO92" s="3" cm="1">
        <f t="array" ref="EO92:EQ92">LINEST(EO85:EQ85,$E$81:$G$81^{1;2})</f>
        <v>6.162722222222322E-3</v>
      </c>
      <c r="EP92" s="3">
        <v>-0.40886183333333892</v>
      </c>
      <c r="EQ92" s="3">
        <v>5.6673790000000759</v>
      </c>
      <c r="ES92" s="1">
        <f t="shared" si="102"/>
        <v>50.329009618355613</v>
      </c>
    </row>
    <row r="93" spans="3:149" x14ac:dyDescent="0.3">
      <c r="D93" s="7">
        <v>5</v>
      </c>
      <c r="E93" s="3" cm="1">
        <f t="array" ref="E93:G93">LINEST(E86:G86,$E$81:$G$81^{1;2})</f>
        <v>2.7345651851851772E-2</v>
      </c>
      <c r="F93" s="3">
        <v>-1.4061756222222181</v>
      </c>
      <c r="G93" s="3">
        <v>17.309322599999955</v>
      </c>
      <c r="I93" s="1">
        <f t="shared" si="88"/>
        <v>33.037676467563351</v>
      </c>
      <c r="K93" s="1">
        <f>I93-I94</f>
        <v>0.90895917939801052</v>
      </c>
      <c r="N93" s="7">
        <v>5</v>
      </c>
      <c r="O93" s="3" cm="1">
        <f t="array" ref="O93:Q93">LINEST(O86:Q86,$E$81:$G$81^{1;2})</f>
        <v>3.139302592592589E-2</v>
      </c>
      <c r="P93" s="3">
        <v>-1.5970610777777761</v>
      </c>
      <c r="Q93" s="3">
        <v>19.582291199999986</v>
      </c>
      <c r="S93" s="1">
        <f t="shared" si="89"/>
        <v>32.184747903885494</v>
      </c>
      <c r="X93" s="7">
        <v>5</v>
      </c>
      <c r="Y93" s="3" cm="1">
        <f t="array" ref="Y93:AA93">LINEST(Y86:AA86,$E$81:$G$81^{1;2})</f>
        <v>2.9426000000000081E-2</v>
      </c>
      <c r="Z93" s="3">
        <v>-1.245585000000005</v>
      </c>
      <c r="AA93" s="3">
        <v>13.423648000000071</v>
      </c>
      <c r="AC93" s="1">
        <f t="shared" si="90"/>
        <v>25.108028246149129</v>
      </c>
      <c r="AH93" s="7">
        <v>5</v>
      </c>
      <c r="AI93" s="3" cm="1">
        <f t="array" ref="AI93:AK93">LINEST(AI86:AK86,$E$81:$G$81^{1;2})</f>
        <v>6.624724814814828E-2</v>
      </c>
      <c r="AJ93" s="3">
        <v>-3.037188077777786</v>
      </c>
      <c r="AK93" s="3">
        <v>34.602214200000134</v>
      </c>
      <c r="AM93" s="1">
        <f t="shared" si="91"/>
        <v>26.626763627948659</v>
      </c>
      <c r="AR93" s="7">
        <v>5</v>
      </c>
      <c r="AS93" s="3" cm="1">
        <f t="array" ref="AS93:AU93">LINEST(AS86:AU86,$E$81:$G$81^{1;2})</f>
        <v>2.7328296296297494E-3</v>
      </c>
      <c r="AT93" s="3">
        <v>-0.29603182222222846</v>
      </c>
      <c r="AU93" s="3">
        <v>4.7764374000000718</v>
      </c>
      <c r="AW93" s="1">
        <f t="shared" si="92"/>
        <v>92.134283342161567</v>
      </c>
      <c r="BB93" s="7">
        <v>5</v>
      </c>
      <c r="BC93" s="3" cm="1">
        <f t="array" ref="BC93:BE93">LINEST(BC86:BE86,$E$81:$G$81^{1;2})</f>
        <v>2.5731844444444537E-2</v>
      </c>
      <c r="BD93" s="3">
        <v>-1.3798368666666723</v>
      </c>
      <c r="BE93" s="3">
        <v>17.40409480000007</v>
      </c>
      <c r="BG93" s="1">
        <f t="shared" si="93"/>
        <v>35.161407137832384</v>
      </c>
      <c r="BL93" s="7">
        <v>5</v>
      </c>
      <c r="BM93" s="3" cm="1">
        <f t="array" ref="BM93:BO93">LINEST(BM86:BO86,$E$81:$G$81^{1;2})</f>
        <v>1.9848974074074051E-2</v>
      </c>
      <c r="BN93" s="3">
        <v>-1.163225255555554</v>
      </c>
      <c r="BO93" s="3">
        <v>15.013946799999975</v>
      </c>
      <c r="BQ93" s="1">
        <f t="shared" si="94"/>
        <v>41.026162615050417</v>
      </c>
      <c r="BV93" s="7">
        <v>5</v>
      </c>
      <c r="BW93" s="3" cm="1">
        <f t="array" ref="BW93:BY93">LINEST(BW86:BY86,$E$81:$G$81^{1;2})</f>
        <v>-3.9845259259260945E-3</v>
      </c>
      <c r="BX93" s="3">
        <v>9.096791111112118E-2</v>
      </c>
      <c r="BY93" s="3">
        <v>-0.25175820000013571</v>
      </c>
      <c r="CA93" s="1"/>
      <c r="CF93" s="7">
        <v>5</v>
      </c>
      <c r="CG93" s="3" cm="1">
        <f t="array" ref="CG93:CI93">LINEST(CG86:CI86,$E$81:$G$81^{1;2})</f>
        <v>1.5921259259259368E-2</v>
      </c>
      <c r="CH93" s="3">
        <v>-0.91183511111111704</v>
      </c>
      <c r="CI93" s="3">
        <v>12.030605000000072</v>
      </c>
      <c r="CK93" s="1">
        <f t="shared" si="96"/>
        <v>39.044534526488533</v>
      </c>
      <c r="CP93" s="7">
        <v>5</v>
      </c>
      <c r="CQ93" s="3" cm="1">
        <f t="array" ref="CQ93:CS93">LINEST(CQ86:CS86,$E$81:$G$81^{1;2})</f>
        <v>2.2387814814814885E-2</v>
      </c>
      <c r="CR93" s="3">
        <v>-1.1260774444444481</v>
      </c>
      <c r="CS93" s="3">
        <v>13.625813000000051</v>
      </c>
      <c r="CU93" s="1">
        <f t="shared" si="97"/>
        <v>32.574289643965265</v>
      </c>
      <c r="CZ93" s="7">
        <v>5</v>
      </c>
      <c r="DA93" s="3" cm="1">
        <f t="array" ref="DA93:DC93">LINEST(DA86:DC86,$E$81:$G$81^{1;2})</f>
        <v>2.3538966666666689E-2</v>
      </c>
      <c r="DB93" s="3">
        <v>-1.1672509000000015</v>
      </c>
      <c r="DC93" s="3">
        <v>14.023602600000022</v>
      </c>
      <c r="DE93" s="1">
        <f t="shared" si="98"/>
        <v>31.773972512516547</v>
      </c>
      <c r="DJ93" s="7">
        <v>5</v>
      </c>
      <c r="DK93" s="3" cm="1">
        <f t="array" ref="DK93:DM93">LINEST(DK86:DM86,$E$81:$G$81^{1;2})</f>
        <v>4.8789885185185393E-2</v>
      </c>
      <c r="DL93" s="3">
        <v>-2.0651966555555687</v>
      </c>
      <c r="DM93" s="3">
        <v>22.126468400000199</v>
      </c>
      <c r="DO93" s="1">
        <f t="shared" si="99"/>
        <v>24.12474176615649</v>
      </c>
      <c r="DT93" s="7">
        <v>5</v>
      </c>
      <c r="DU93" s="3" cm="1">
        <f t="array" ref="DU93:DW93">LINEST(DU86:DW86,$E$81:$G$81^{1;2})</f>
        <v>4.0166807407407364E-2</v>
      </c>
      <c r="DV93" s="3">
        <v>-1.7637634222222203</v>
      </c>
      <c r="DW93" s="3">
        <v>19.412094799999977</v>
      </c>
      <c r="DY93" s="1">
        <f t="shared" si="100"/>
        <v>25.978374312020954</v>
      </c>
      <c r="ED93" s="7">
        <v>5</v>
      </c>
      <c r="EE93" s="3" cm="1">
        <f t="array" ref="EE93:EG93">LINEST(EE86:EG86,$E$81:$G$81^{1;2})</f>
        <v>1.8672518518518588E-2</v>
      </c>
      <c r="EF93" s="3">
        <v>-0.93500555555555964</v>
      </c>
      <c r="EG93" s="3">
        <v>11.316797000000065</v>
      </c>
      <c r="EI93" s="1">
        <f t="shared" si="101"/>
        <v>32.670406397301363</v>
      </c>
      <c r="EN93" s="7">
        <v>5</v>
      </c>
      <c r="EO93" s="3" cm="1">
        <f t="array" ref="EO93:EQ93">LINEST(EO86:EQ86,$E$81:$G$81^{1;2})</f>
        <v>1.0815222222222115E-2</v>
      </c>
      <c r="EP93" s="3">
        <v>-0.6069503333333276</v>
      </c>
      <c r="EQ93" s="3">
        <v>7.790693999999931</v>
      </c>
      <c r="ES93" s="1">
        <f t="shared" si="102"/>
        <v>39.537898872723801</v>
      </c>
    </row>
    <row r="94" spans="3:149" x14ac:dyDescent="0.3">
      <c r="H94" s="12" t="s">
        <v>32</v>
      </c>
      <c r="I94" s="13">
        <f>AVERAGE(I89:I93)</f>
        <v>32.12871728816534</v>
      </c>
      <c r="J94" t="s">
        <v>170</v>
      </c>
      <c r="K94" s="3">
        <f>STDEVA(K89:K93)</f>
        <v>3.3670870896564704</v>
      </c>
      <c r="R94" s="12" t="s">
        <v>32</v>
      </c>
      <c r="S94" s="13">
        <f>AVERAGE(S89:S93)</f>
        <v>31.172790117859911</v>
      </c>
      <c r="AB94" s="12" t="s">
        <v>32</v>
      </c>
      <c r="AC94" s="13">
        <f>AVERAGE(AC89:AC93)</f>
        <v>25.279041042852249</v>
      </c>
      <c r="AL94" s="12" t="s">
        <v>32</v>
      </c>
      <c r="AM94" s="13">
        <f>AVERAGE(AM89:AM93)</f>
        <v>25.007997439479723</v>
      </c>
      <c r="AV94" s="12" t="s">
        <v>32</v>
      </c>
      <c r="AW94" s="13">
        <f>AVERAGE(AW89:AW93)</f>
        <v>49.475843023321048</v>
      </c>
      <c r="BF94" s="12" t="s">
        <v>32</v>
      </c>
      <c r="BG94" s="13">
        <f>AVERAGE(BG89:BG93)</f>
        <v>31.265851671645567</v>
      </c>
      <c r="BP94" s="12" t="s">
        <v>32</v>
      </c>
      <c r="BQ94" s="13">
        <f>AVERAGE(BQ89:BQ93)</f>
        <v>43.276053707219631</v>
      </c>
      <c r="BZ94" s="12" t="s">
        <v>32</v>
      </c>
      <c r="CA94" s="13">
        <f>AVERAGE(CA89:CA93)</f>
        <v>42.884427835218446</v>
      </c>
      <c r="CJ94" s="12" t="s">
        <v>32</v>
      </c>
      <c r="CK94" s="13">
        <f>AVERAGE(CK89:CK93)</f>
        <v>32.229902070425943</v>
      </c>
      <c r="CT94" s="12" t="s">
        <v>32</v>
      </c>
      <c r="CU94" s="13">
        <f>AVERAGE(CU89:CU93)</f>
        <v>29.840507052067171</v>
      </c>
      <c r="DD94" s="12" t="s">
        <v>32</v>
      </c>
      <c r="DE94" s="13">
        <f>AVERAGE(DE89:DE93)</f>
        <v>31.431296590714538</v>
      </c>
      <c r="DN94" s="12" t="s">
        <v>32</v>
      </c>
      <c r="DO94" s="13">
        <f>AVERAGE(DO89:DO93)</f>
        <v>23.326202824922049</v>
      </c>
      <c r="DX94" s="12" t="s">
        <v>32</v>
      </c>
      <c r="DY94" s="13">
        <f>AVERAGE(DY89:DY93)</f>
        <v>25.672110550877193</v>
      </c>
      <c r="EH94" s="12" t="s">
        <v>32</v>
      </c>
      <c r="EI94" s="13">
        <f>AVERAGE(EI89:EI93)</f>
        <v>32.682511248926161</v>
      </c>
      <c r="ER94" s="12" t="s">
        <v>32</v>
      </c>
      <c r="ES94" s="13">
        <f>AVERAGE(ES89:ES93)</f>
        <v>43.945936939225042</v>
      </c>
    </row>
    <row r="96" spans="3:149" x14ac:dyDescent="0.3">
      <c r="D96" t="s">
        <v>33</v>
      </c>
      <c r="E96" t="s">
        <v>169</v>
      </c>
      <c r="F96" t="s">
        <v>172</v>
      </c>
      <c r="G96" t="s">
        <v>173</v>
      </c>
      <c r="N96" t="s">
        <v>33</v>
      </c>
      <c r="O96" t="s">
        <v>169</v>
      </c>
      <c r="P96" t="s">
        <v>172</v>
      </c>
      <c r="Q96" t="s">
        <v>173</v>
      </c>
      <c r="X96" t="s">
        <v>33</v>
      </c>
      <c r="Y96" t="s">
        <v>169</v>
      </c>
      <c r="Z96" t="s">
        <v>172</v>
      </c>
      <c r="AA96" t="s">
        <v>173</v>
      </c>
      <c r="AH96" t="s">
        <v>33</v>
      </c>
      <c r="AI96" t="s">
        <v>169</v>
      </c>
      <c r="AJ96" t="s">
        <v>172</v>
      </c>
      <c r="AK96" t="s">
        <v>173</v>
      </c>
      <c r="AR96" t="s">
        <v>33</v>
      </c>
      <c r="AS96" t="s">
        <v>169</v>
      </c>
      <c r="AT96" t="s">
        <v>172</v>
      </c>
      <c r="AU96" t="s">
        <v>173</v>
      </c>
      <c r="BB96" t="s">
        <v>33</v>
      </c>
      <c r="BC96" t="s">
        <v>169</v>
      </c>
      <c r="BD96" t="s">
        <v>172</v>
      </c>
      <c r="BE96" t="s">
        <v>173</v>
      </c>
      <c r="BL96" t="s">
        <v>33</v>
      </c>
      <c r="BM96" t="s">
        <v>169</v>
      </c>
      <c r="BN96" t="s">
        <v>172</v>
      </c>
      <c r="BO96" t="s">
        <v>173</v>
      </c>
      <c r="BV96" t="s">
        <v>33</v>
      </c>
      <c r="BW96" t="s">
        <v>169</v>
      </c>
      <c r="BX96" t="s">
        <v>172</v>
      </c>
      <c r="BY96" t="s">
        <v>173</v>
      </c>
      <c r="CF96" t="s">
        <v>33</v>
      </c>
      <c r="CG96" t="s">
        <v>169</v>
      </c>
      <c r="CH96" t="s">
        <v>172</v>
      </c>
      <c r="CI96" t="s">
        <v>173</v>
      </c>
      <c r="CP96" t="s">
        <v>33</v>
      </c>
      <c r="CQ96" t="s">
        <v>169</v>
      </c>
      <c r="CR96" t="s">
        <v>172</v>
      </c>
      <c r="CS96" t="s">
        <v>173</v>
      </c>
      <c r="CZ96" t="s">
        <v>33</v>
      </c>
      <c r="DA96" t="s">
        <v>169</v>
      </c>
      <c r="DB96" t="s">
        <v>172</v>
      </c>
      <c r="DC96" t="s">
        <v>173</v>
      </c>
      <c r="DJ96" t="s">
        <v>33</v>
      </c>
      <c r="DK96" t="s">
        <v>169</v>
      </c>
      <c r="DL96" t="s">
        <v>172</v>
      </c>
      <c r="DM96" t="s">
        <v>173</v>
      </c>
      <c r="DT96" t="s">
        <v>33</v>
      </c>
      <c r="DU96" t="s">
        <v>169</v>
      </c>
      <c r="DV96" t="s">
        <v>172</v>
      </c>
      <c r="DW96" t="s">
        <v>173</v>
      </c>
      <c r="ED96" t="s">
        <v>33</v>
      </c>
      <c r="EE96" t="s">
        <v>169</v>
      </c>
      <c r="EF96" t="s">
        <v>172</v>
      </c>
      <c r="EG96" t="s">
        <v>173</v>
      </c>
      <c r="EN96" t="s">
        <v>33</v>
      </c>
      <c r="EO96" t="s">
        <v>169</v>
      </c>
      <c r="EP96" t="s">
        <v>172</v>
      </c>
      <c r="EQ96" t="s">
        <v>173</v>
      </c>
    </row>
    <row r="97" spans="2:149" x14ac:dyDescent="0.3">
      <c r="D97" s="1">
        <f>I61</f>
        <v>32.750642000111348</v>
      </c>
      <c r="E97" s="1">
        <f>I94</f>
        <v>32.12871728816534</v>
      </c>
      <c r="F97" s="1">
        <f>I114</f>
        <v>31.853159201879969</v>
      </c>
      <c r="G97" s="1">
        <f>I131</f>
        <v>33.332437875355801</v>
      </c>
      <c r="N97" s="1">
        <f>S61</f>
        <v>31.774694556363574</v>
      </c>
      <c r="O97" s="1">
        <f>S94</f>
        <v>31.172790117859911</v>
      </c>
      <c r="P97" s="1">
        <f>S114</f>
        <v>31.177444649766322</v>
      </c>
      <c r="Q97" s="1">
        <f>S131</f>
        <v>30.942184669052061</v>
      </c>
      <c r="X97" s="1">
        <f>AC61</f>
        <v>25.640234350542329</v>
      </c>
      <c r="Y97" s="1">
        <f>AC94</f>
        <v>25.279041042852249</v>
      </c>
      <c r="Z97" s="1">
        <f>AC114</f>
        <v>25.314091463192543</v>
      </c>
      <c r="AA97" s="1">
        <f>AC131</f>
        <v>24.922974600046416</v>
      </c>
      <c r="AH97" s="1">
        <f>AM61</f>
        <v>25.276883164239916</v>
      </c>
      <c r="AI97" s="1">
        <f>AM94</f>
        <v>25.007997439479723</v>
      </c>
      <c r="AJ97" s="1">
        <f>AM114</f>
        <v>25.041332036050196</v>
      </c>
      <c r="AK97" s="1">
        <f>AM131</f>
        <v>24.23715876202948</v>
      </c>
      <c r="AR97" s="1">
        <f>AW61</f>
        <v>45.202539805830419</v>
      </c>
      <c r="AS97" s="1">
        <f>AW94</f>
        <v>49.475843023321048</v>
      </c>
      <c r="AT97" s="1">
        <f>AW114</f>
        <v>48.489156043132859</v>
      </c>
      <c r="AU97" s="1">
        <f>AW131</f>
        <v>36.946321883850175</v>
      </c>
      <c r="BB97" s="1">
        <f>BG61</f>
        <v>31.686698618103527</v>
      </c>
      <c r="BC97" s="1">
        <f>BG94</f>
        <v>31.265851671645567</v>
      </c>
      <c r="BD97" s="1">
        <f>BG114</f>
        <v>31.260424424392845</v>
      </c>
      <c r="BE97" s="1">
        <f>BG131</f>
        <v>31.151347423986593</v>
      </c>
      <c r="BL97" s="1">
        <f>BQ61</f>
        <v>40.966253784967584</v>
      </c>
      <c r="BM97" s="1">
        <f>BQ94</f>
        <v>43.276053707219631</v>
      </c>
      <c r="BN97" s="1">
        <f>BQ114</f>
        <v>42.242897354012527</v>
      </c>
      <c r="BO97" s="1">
        <f>BQ131</f>
        <v>37.455767055698374</v>
      </c>
      <c r="BV97" s="1">
        <f>CA61</f>
        <v>24.807723862181607</v>
      </c>
      <c r="BW97" s="1">
        <f>CA94</f>
        <v>42.884427835218446</v>
      </c>
      <c r="BX97" s="1" t="e">
        <f>CA114</f>
        <v>#NUM!</v>
      </c>
      <c r="BY97" s="1">
        <f>CA131</f>
        <v>-28.966775131365356</v>
      </c>
      <c r="CF97" s="1">
        <f>CK61</f>
        <v>32.73538811721626</v>
      </c>
      <c r="CG97" s="1">
        <f>CK94</f>
        <v>32.229902070425943</v>
      </c>
      <c r="CH97" s="1">
        <f>CK114</f>
        <v>32.223551142446453</v>
      </c>
      <c r="CI97" s="1">
        <f>CK131</f>
        <v>30.174905699344308</v>
      </c>
      <c r="CP97" s="1">
        <f>CU61</f>
        <v>30.121373523497841</v>
      </c>
      <c r="CQ97" s="1">
        <f>CU94</f>
        <v>29.840507052067171</v>
      </c>
      <c r="CR97" s="1">
        <f>CU114</f>
        <v>29.838185850589134</v>
      </c>
      <c r="CS97" s="1">
        <f>CU131</f>
        <v>30.139001411360439</v>
      </c>
      <c r="CZ97" s="1">
        <f>DE61</f>
        <v>32.083112585961729</v>
      </c>
      <c r="DA97" s="1">
        <f>DE94</f>
        <v>31.431296590714538</v>
      </c>
      <c r="DB97" s="1">
        <f>DE114</f>
        <v>31.423192205590492</v>
      </c>
      <c r="DC97" s="1">
        <f>DE131</f>
        <v>31.208874554564048</v>
      </c>
      <c r="DJ97" s="1">
        <f>DO61</f>
        <v>23.357278257914331</v>
      </c>
      <c r="DK97" s="1">
        <f>DO94</f>
        <v>23.326202824922049</v>
      </c>
      <c r="DL97" s="1">
        <f>DO114</f>
        <v>22.951968682126992</v>
      </c>
      <c r="DM97" s="1">
        <f>DO131</f>
        <v>21.876738994141395</v>
      </c>
      <c r="DT97" s="1">
        <f>DY61</f>
        <v>26.070957577024405</v>
      </c>
      <c r="DU97" s="1">
        <f>DY94</f>
        <v>25.672110550877193</v>
      </c>
      <c r="DV97" s="1">
        <f>DY114</f>
        <v>25.613587783089052</v>
      </c>
      <c r="DW97" s="1">
        <f>DY131</f>
        <v>24.940695103711978</v>
      </c>
      <c r="ED97" s="1">
        <f>EI61</f>
        <v>33.363441677128648</v>
      </c>
      <c r="EE97" s="1">
        <f>EI94</f>
        <v>32.682511248926161</v>
      </c>
      <c r="EF97" s="1">
        <f>EI114</f>
        <v>32.695456057487192</v>
      </c>
      <c r="EG97" s="1">
        <f>EI131</f>
        <v>33.074583900633833</v>
      </c>
      <c r="EN97" s="1">
        <f>ES61</f>
        <v>43.622825100654083</v>
      </c>
      <c r="EO97" s="1">
        <f>ES94</f>
        <v>43.945936939225042</v>
      </c>
      <c r="EP97" s="1">
        <f>ES114</f>
        <v>43.75912472139801</v>
      </c>
      <c r="EQ97" s="1">
        <f>ES131</f>
        <v>66.482636577997354</v>
      </c>
    </row>
    <row r="99" spans="2:149" x14ac:dyDescent="0.3">
      <c r="B99" s="18" t="s">
        <v>171</v>
      </c>
      <c r="L99" s="18" t="s">
        <v>171</v>
      </c>
      <c r="V99" s="18" t="s">
        <v>171</v>
      </c>
      <c r="AF99" s="18" t="s">
        <v>171</v>
      </c>
      <c r="AP99" s="18" t="s">
        <v>171</v>
      </c>
      <c r="AZ99" s="18" t="s">
        <v>171</v>
      </c>
      <c r="BJ99" s="18" t="s">
        <v>171</v>
      </c>
      <c r="BT99" s="18" t="s">
        <v>171</v>
      </c>
      <c r="CD99" s="18" t="s">
        <v>171</v>
      </c>
      <c r="CN99" s="18" t="s">
        <v>171</v>
      </c>
      <c r="CX99" s="18" t="s">
        <v>171</v>
      </c>
      <c r="DH99" s="18" t="s">
        <v>171</v>
      </c>
      <c r="DR99" s="18" t="s">
        <v>171</v>
      </c>
      <c r="EB99" s="18" t="s">
        <v>171</v>
      </c>
      <c r="EL99" s="18" t="s">
        <v>171</v>
      </c>
    </row>
    <row r="101" spans="2:149" x14ac:dyDescent="0.3">
      <c r="C101" t="str">
        <f>C81</f>
        <v>cq</v>
      </c>
      <c r="D101">
        <v>1</v>
      </c>
      <c r="E101">
        <f t="shared" ref="E101:G106" si="103">E81</f>
        <v>21</v>
      </c>
      <c r="F101">
        <f t="shared" si="103"/>
        <v>27</v>
      </c>
      <c r="G101">
        <f t="shared" si="103"/>
        <v>36</v>
      </c>
      <c r="N101" t="str">
        <f t="shared" ref="N101:Q101" si="104">N81</f>
        <v>cq</v>
      </c>
      <c r="O101">
        <f t="shared" si="104"/>
        <v>21</v>
      </c>
      <c r="P101">
        <f t="shared" si="104"/>
        <v>27</v>
      </c>
      <c r="Q101">
        <f t="shared" si="104"/>
        <v>36</v>
      </c>
      <c r="X101" t="str">
        <f t="shared" ref="X101:AA101" si="105">X81</f>
        <v>cq</v>
      </c>
      <c r="Y101">
        <f t="shared" si="105"/>
        <v>21</v>
      </c>
      <c r="Z101">
        <f t="shared" si="105"/>
        <v>27</v>
      </c>
      <c r="AA101">
        <f t="shared" si="105"/>
        <v>36</v>
      </c>
      <c r="AH101" t="str">
        <f t="shared" ref="AH101:AK101" si="106">AH81</f>
        <v>cq</v>
      </c>
      <c r="AI101">
        <f t="shared" si="106"/>
        <v>21</v>
      </c>
      <c r="AJ101">
        <f t="shared" si="106"/>
        <v>27</v>
      </c>
      <c r="AK101">
        <f t="shared" si="106"/>
        <v>36</v>
      </c>
      <c r="AR101" t="str">
        <f t="shared" ref="AR101:AU101" si="107">AR81</f>
        <v>cq</v>
      </c>
      <c r="AS101">
        <f t="shared" si="107"/>
        <v>21</v>
      </c>
      <c r="AT101">
        <f t="shared" si="107"/>
        <v>27</v>
      </c>
      <c r="AU101">
        <f t="shared" si="107"/>
        <v>36</v>
      </c>
      <c r="BB101" t="str">
        <f t="shared" ref="BB101:BE101" si="108">BB81</f>
        <v>cq</v>
      </c>
      <c r="BC101">
        <f t="shared" si="108"/>
        <v>21</v>
      </c>
      <c r="BD101">
        <f t="shared" si="108"/>
        <v>27</v>
      </c>
      <c r="BE101">
        <f t="shared" si="108"/>
        <v>36</v>
      </c>
      <c r="BL101" t="str">
        <f t="shared" ref="BL101:BO101" si="109">BL81</f>
        <v>cq</v>
      </c>
      <c r="BM101">
        <f t="shared" si="109"/>
        <v>21</v>
      </c>
      <c r="BN101">
        <f t="shared" si="109"/>
        <v>27</v>
      </c>
      <c r="BO101">
        <f t="shared" si="109"/>
        <v>36</v>
      </c>
      <c r="BV101" t="str">
        <f t="shared" ref="BV101:BY101" si="110">BV81</f>
        <v>cq</v>
      </c>
      <c r="BW101">
        <f t="shared" si="110"/>
        <v>21</v>
      </c>
      <c r="BX101">
        <f t="shared" si="110"/>
        <v>27</v>
      </c>
      <c r="BY101">
        <f t="shared" si="110"/>
        <v>36</v>
      </c>
      <c r="CF101" t="str">
        <f t="shared" ref="CF101:CI101" si="111">CF81</f>
        <v>cq</v>
      </c>
      <c r="CG101">
        <f t="shared" si="111"/>
        <v>21</v>
      </c>
      <c r="CH101">
        <f t="shared" si="111"/>
        <v>27</v>
      </c>
      <c r="CI101">
        <f t="shared" si="111"/>
        <v>36</v>
      </c>
      <c r="CP101" t="str">
        <f t="shared" ref="CP101:CS101" si="112">CP81</f>
        <v>cq</v>
      </c>
      <c r="CQ101">
        <f t="shared" si="112"/>
        <v>21</v>
      </c>
      <c r="CR101">
        <f t="shared" si="112"/>
        <v>27</v>
      </c>
      <c r="CS101">
        <f t="shared" si="112"/>
        <v>36</v>
      </c>
      <c r="CZ101" t="str">
        <f t="shared" ref="CZ101:DC101" si="113">CZ81</f>
        <v>cq</v>
      </c>
      <c r="DA101">
        <f t="shared" si="113"/>
        <v>21</v>
      </c>
      <c r="DB101">
        <f t="shared" si="113"/>
        <v>27</v>
      </c>
      <c r="DC101">
        <f t="shared" si="113"/>
        <v>36</v>
      </c>
      <c r="DJ101" t="str">
        <f t="shared" ref="DJ101:DM101" si="114">DJ81</f>
        <v>cq</v>
      </c>
      <c r="DK101">
        <f t="shared" si="114"/>
        <v>21</v>
      </c>
      <c r="DL101">
        <f t="shared" si="114"/>
        <v>27</v>
      </c>
      <c r="DM101">
        <f t="shared" si="114"/>
        <v>36</v>
      </c>
      <c r="DT101" t="str">
        <f t="shared" ref="DT101:DW101" si="115">DT81</f>
        <v>cq</v>
      </c>
      <c r="DU101">
        <f t="shared" si="115"/>
        <v>21</v>
      </c>
      <c r="DV101">
        <f t="shared" si="115"/>
        <v>27</v>
      </c>
      <c r="DW101">
        <f t="shared" si="115"/>
        <v>36</v>
      </c>
      <c r="ED101" t="str">
        <f t="shared" ref="ED101:EG101" si="116">ED81</f>
        <v>cq</v>
      </c>
      <c r="EE101">
        <f t="shared" si="116"/>
        <v>21</v>
      </c>
      <c r="EF101">
        <f t="shared" si="116"/>
        <v>27</v>
      </c>
      <c r="EG101">
        <f t="shared" si="116"/>
        <v>36</v>
      </c>
      <c r="EN101" t="str">
        <f t="shared" ref="EN101:EQ101" si="117">EN81</f>
        <v>cq</v>
      </c>
      <c r="EO101">
        <f t="shared" si="117"/>
        <v>21</v>
      </c>
      <c r="EP101">
        <f t="shared" si="117"/>
        <v>27</v>
      </c>
      <c r="EQ101">
        <f t="shared" si="117"/>
        <v>36</v>
      </c>
    </row>
    <row r="102" spans="2:149" x14ac:dyDescent="0.3">
      <c r="C102">
        <f>D82</f>
        <v>1</v>
      </c>
      <c r="D102">
        <v>0</v>
      </c>
      <c r="E102" s="3">
        <f>D9-E9</f>
        <v>-3.1323999999997909E-2</v>
      </c>
      <c r="F102" s="3">
        <f t="shared" si="103"/>
        <v>0.19394199999999273</v>
      </c>
      <c r="G102" s="3">
        <f>D9-J9</f>
        <v>4.2451080000000019</v>
      </c>
      <c r="N102">
        <f t="shared" ref="N102" si="118">N82</f>
        <v>1</v>
      </c>
      <c r="O102" s="3">
        <f>N9-O9</f>
        <v>-0.11929999999999552</v>
      </c>
      <c r="P102" s="3">
        <f t="shared" ref="P102" si="119">P82</f>
        <v>8.5739000000003784E-2</v>
      </c>
      <c r="Q102" s="3">
        <f>N9-T9</f>
        <v>5.1910519999999991</v>
      </c>
      <c r="X102">
        <f t="shared" ref="X102" si="120">X82</f>
        <v>1</v>
      </c>
      <c r="Y102" s="3">
        <f>X9-Y9</f>
        <v>0.17456099999999708</v>
      </c>
      <c r="Z102" s="3">
        <f t="shared" ref="Z102" si="121">Z82</f>
        <v>1.021995000000004</v>
      </c>
      <c r="AA102" s="3">
        <f>X9-AD9</f>
        <v>6.5878280000000018</v>
      </c>
      <c r="AH102">
        <f t="shared" ref="AH102" si="122">AH82</f>
        <v>1</v>
      </c>
      <c r="AI102" s="3">
        <f>AH9-AI9</f>
        <v>0.19287900000000491</v>
      </c>
      <c r="AJ102" s="3">
        <f t="shared" ref="AJ102" si="123">AJ82</f>
        <v>1.4733269999999976</v>
      </c>
      <c r="AK102" s="3">
        <f>AH9-AN9</f>
        <v>8.495828000000003</v>
      </c>
      <c r="AR102">
        <f t="shared" ref="AR102" si="124">AR82</f>
        <v>1</v>
      </c>
      <c r="AS102" s="3">
        <f>AR9-AS9</f>
        <v>-0.21176900000000387</v>
      </c>
      <c r="AT102" s="3">
        <f t="shared" ref="AT102" si="125">AT82</f>
        <v>-0.91812799999999584</v>
      </c>
      <c r="AU102" s="3">
        <f>AR9-AX9</f>
        <v>0.81180600000000425</v>
      </c>
      <c r="BB102">
        <f t="shared" ref="BB102" si="126">BB82</f>
        <v>1</v>
      </c>
      <c r="BC102" s="3">
        <f>BB9-BC9</f>
        <v>-9.709799999998836E-2</v>
      </c>
      <c r="BD102" s="3">
        <f t="shared" ref="BD102" si="127">BD82</f>
        <v>-0.2850830000000002</v>
      </c>
      <c r="BE102" s="3">
        <f>BB9-BH9</f>
        <v>2.3191690000000023</v>
      </c>
      <c r="BL102">
        <f t="shared" ref="BL102" si="128">BL82</f>
        <v>1</v>
      </c>
      <c r="BM102" s="3">
        <f>BL9-BM9</f>
        <v>-0.42377899999999613</v>
      </c>
      <c r="BN102" s="3">
        <f t="shared" ref="BN102" si="129">BN82</f>
        <v>-1.278538999999995</v>
      </c>
      <c r="BO102" s="3">
        <f>BL9-BR9</f>
        <v>0.11172100000000285</v>
      </c>
      <c r="BV102">
        <f t="shared" ref="BV102" si="130">BV82</f>
        <v>1</v>
      </c>
      <c r="BW102" s="3">
        <f>BV9-BW9</f>
        <v>-0.14666499999999871</v>
      </c>
      <c r="BX102" s="3">
        <f t="shared" ref="BX102" si="131">BX82</f>
        <v>-0.78010299999999688</v>
      </c>
      <c r="BY102" s="3">
        <f>BV9-CB9</f>
        <v>-0.81966500000000053</v>
      </c>
      <c r="CF102">
        <f t="shared" ref="CF102" si="132">CF82</f>
        <v>1</v>
      </c>
      <c r="CG102" s="3">
        <f>CF9-CG9</f>
        <v>-7.6298999999991679E-2</v>
      </c>
      <c r="CH102" s="3">
        <f t="shared" ref="CH102" si="133">CH82</f>
        <v>-0.16463600000000156</v>
      </c>
      <c r="CI102" s="3">
        <f>CF9-CL9</f>
        <v>3.4455810000000042</v>
      </c>
      <c r="CP102">
        <f t="shared" ref="CP102" si="134">CP82</f>
        <v>1</v>
      </c>
      <c r="CQ102" s="3">
        <f>CP9-CQ9</f>
        <v>-7.6447999999999183E-2</v>
      </c>
      <c r="CR102" s="3">
        <f t="shared" ref="CR102" si="135">CR82</f>
        <v>2.9543000000003872E-2</v>
      </c>
      <c r="CS102" s="3">
        <f>CP9-CV9</f>
        <v>2.8837400000000031</v>
      </c>
      <c r="CZ102">
        <f t="shared" ref="CZ102" si="136">CZ82</f>
        <v>1</v>
      </c>
      <c r="DA102" s="3">
        <f>CZ9-DA9</f>
        <v>-0.14826199999998835</v>
      </c>
      <c r="DB102" s="3">
        <f t="shared" ref="DB102" si="137">DB82</f>
        <v>-0.45243399999999667</v>
      </c>
      <c r="DC102" s="3">
        <f>CZ9-DF9</f>
        <v>3.5380910000000085</v>
      </c>
      <c r="DJ102">
        <f t="shared" ref="DJ102" si="138">DJ82</f>
        <v>1</v>
      </c>
      <c r="DK102" s="3">
        <f>DJ9-DK9</f>
        <v>0.55608300000000099</v>
      </c>
      <c r="DL102" s="3">
        <f t="shared" ref="DL102" si="139">DL82</f>
        <v>4.1450240000000065</v>
      </c>
      <c r="DM102" s="3">
        <f>DJ9-DP9</f>
        <v>16.683517000000009</v>
      </c>
      <c r="DT102">
        <f t="shared" ref="DT102" si="140">DT82</f>
        <v>1</v>
      </c>
      <c r="DU102" s="3">
        <f>DT9-DU9</f>
        <v>0.2741010000000017</v>
      </c>
      <c r="DV102" s="3">
        <f t="shared" ref="DV102" si="141">DV82</f>
        <v>1.4403559999999942</v>
      </c>
      <c r="DW102" s="3">
        <f>DT9-DZ9</f>
        <v>6.4348699999999894</v>
      </c>
      <c r="ED102">
        <f t="shared" ref="ED102" si="142">ED82</f>
        <v>1</v>
      </c>
      <c r="EE102" s="3">
        <f>ED9-EE9</f>
        <v>-6.7494000000010601E-2</v>
      </c>
      <c r="EF102" s="3">
        <f t="shared" ref="EF102" si="143">EF82</f>
        <v>-0.27586000000000865</v>
      </c>
      <c r="EG102" s="3">
        <f>ED9-EJ9</f>
        <v>1.5786969999999911</v>
      </c>
      <c r="EN102">
        <f t="shared" ref="EN102" si="144">EN82</f>
        <v>1</v>
      </c>
      <c r="EO102" s="3">
        <f>EN9-EO9</f>
        <v>-0.20703100000000063</v>
      </c>
      <c r="EP102" s="3">
        <f t="shared" ref="EP102" si="145">EP82</f>
        <v>-1.0126240000000024</v>
      </c>
      <c r="EQ102" s="3">
        <f>EN9-ET9</f>
        <v>-1.1746780000000001</v>
      </c>
    </row>
    <row r="103" spans="2:149" x14ac:dyDescent="0.3">
      <c r="C103">
        <f>D83</f>
        <v>2</v>
      </c>
      <c r="D103">
        <v>0</v>
      </c>
      <c r="E103" s="3">
        <f>E102</f>
        <v>-3.1323999999997909E-2</v>
      </c>
      <c r="F103" s="3">
        <f t="shared" si="103"/>
        <v>3.7689000000000306E-2</v>
      </c>
      <c r="G103" s="3">
        <f t="shared" ref="G103:G106" si="146">D10-J10</f>
        <v>4.84714799999999</v>
      </c>
      <c r="N103">
        <f t="shared" ref="N103" si="147">N83</f>
        <v>2</v>
      </c>
      <c r="O103" s="3">
        <f>O102</f>
        <v>-0.11929999999999552</v>
      </c>
      <c r="P103" s="3">
        <f t="shared" ref="P103" si="148">P83</f>
        <v>-0.71742999999999313</v>
      </c>
      <c r="Q103" s="3">
        <f t="shared" ref="Q103:Q106" si="149">N10-T10</f>
        <v>1.8039570000000111</v>
      </c>
      <c r="X103">
        <f t="shared" ref="X103" si="150">X83</f>
        <v>2</v>
      </c>
      <c r="Y103" s="3">
        <f>Y102</f>
        <v>0.17456099999999708</v>
      </c>
      <c r="Z103" s="3">
        <f t="shared" ref="Z103" si="151">Z83</f>
        <v>1.0570639999999969</v>
      </c>
      <c r="AA103" s="3">
        <f t="shared" ref="AA103:AA106" si="152">X10-AD10</f>
        <v>6.3186630000000008</v>
      </c>
      <c r="AH103">
        <f t="shared" ref="AH103" si="153">AH83</f>
        <v>2</v>
      </c>
      <c r="AI103" s="3">
        <f>AI102</f>
        <v>0.19287900000000491</v>
      </c>
      <c r="AJ103" s="3">
        <f t="shared" ref="AJ103" si="154">AJ83</f>
        <v>1.2994380000000092</v>
      </c>
      <c r="AK103" s="3">
        <f t="shared" ref="AK103:AK106" si="155">AH10-AN10</f>
        <v>8.0248449999999991</v>
      </c>
      <c r="AR103">
        <f t="shared" ref="AR103" si="156">AR83</f>
        <v>2</v>
      </c>
      <c r="AS103" s="3">
        <f>AS102</f>
        <v>-0.21176900000000387</v>
      </c>
      <c r="AT103" s="3">
        <f t="shared" ref="AT103" si="157">AT83</f>
        <v>-1.0283309999999943</v>
      </c>
      <c r="AU103" s="3">
        <f t="shared" ref="AU103:AU106" si="158">AR10-AX10</f>
        <v>5.0022999999995932E-2</v>
      </c>
      <c r="BB103">
        <f t="shared" ref="BB103" si="159">BB83</f>
        <v>2</v>
      </c>
      <c r="BC103" s="3">
        <f>BC102</f>
        <v>-9.709799999998836E-2</v>
      </c>
      <c r="BD103" s="3">
        <f t="shared" ref="BD103" si="160">BD83</f>
        <v>0.23132700000000739</v>
      </c>
      <c r="BE103" s="3">
        <f t="shared" ref="BE103:BE106" si="161">BB10-BH10</f>
        <v>3.290419</v>
      </c>
      <c r="BL103">
        <f t="shared" ref="BL103" si="162">BL83</f>
        <v>2</v>
      </c>
      <c r="BM103" s="3">
        <f>BM102</f>
        <v>-0.42377899999999613</v>
      </c>
      <c r="BN103" s="3">
        <f t="shared" ref="BN103" si="163">BN83</f>
        <v>-0.9526339999999891</v>
      </c>
      <c r="BO103" s="3">
        <f t="shared" ref="BO103:BO106" si="164">BL10-BR10</f>
        <v>9.9260000000072068E-3</v>
      </c>
      <c r="BV103">
        <f t="shared" ref="BV103" si="165">BV83</f>
        <v>2</v>
      </c>
      <c r="BW103" s="3">
        <f>BW102</f>
        <v>-0.14666499999999871</v>
      </c>
      <c r="BX103" s="3">
        <f t="shared" ref="BX103" si="166">BX83</f>
        <v>-0.77143700000000592</v>
      </c>
      <c r="BY103" s="3">
        <f t="shared" ref="BY103:BY106" si="167">BV10-CB10</f>
        <v>-1.0735729999999961</v>
      </c>
      <c r="CF103">
        <f t="shared" ref="CF103" si="168">CF83</f>
        <v>2</v>
      </c>
      <c r="CG103" s="3">
        <f>CG102</f>
        <v>-7.6298999999991679E-2</v>
      </c>
      <c r="CH103" s="3">
        <f t="shared" ref="CH103" si="169">CH83</f>
        <v>-0.42582899999999313</v>
      </c>
      <c r="CI103" s="3">
        <f t="shared" ref="CI103:CI106" si="170">CF10-CL10</f>
        <v>2.7917759999999987</v>
      </c>
      <c r="CP103">
        <f t="shared" ref="CP103" si="171">CP83</f>
        <v>2</v>
      </c>
      <c r="CQ103" s="3">
        <f>CQ102</f>
        <v>-7.6447999999999183E-2</v>
      </c>
      <c r="CR103" s="3">
        <f t="shared" ref="CR103" si="172">CR83</f>
        <v>0.46177099999999882</v>
      </c>
      <c r="CS103" s="3">
        <f t="shared" ref="CS103:CS106" si="173">CP10-CV10</f>
        <v>3.5827629999999999</v>
      </c>
      <c r="CZ103">
        <f t="shared" ref="CZ103" si="174">CZ83</f>
        <v>2</v>
      </c>
      <c r="DA103" s="3">
        <f>DA102</f>
        <v>-0.14826199999998835</v>
      </c>
      <c r="DB103" s="3">
        <f t="shared" ref="DB103" si="175">DB83</f>
        <v>-0.25775400000000559</v>
      </c>
      <c r="DC103" s="3">
        <f t="shared" ref="DC103:DC106" si="176">CZ10-DF10</f>
        <v>3.5659440000000018</v>
      </c>
      <c r="DJ103">
        <f t="shared" ref="DJ103" si="177">DJ83</f>
        <v>2</v>
      </c>
      <c r="DK103" s="3">
        <f>DK102</f>
        <v>0.55608300000000099</v>
      </c>
      <c r="DL103" s="3">
        <f t="shared" ref="DL103" si="178">DL83</f>
        <v>2.8580129999999997</v>
      </c>
      <c r="DM103" s="3">
        <f t="shared" ref="DM103:DM106" si="179">DJ10-DP10</f>
        <v>12.399375000000006</v>
      </c>
      <c r="DT103">
        <f t="shared" ref="DT103" si="180">DT83</f>
        <v>2</v>
      </c>
      <c r="DU103" s="3">
        <f>DU102</f>
        <v>0.2741010000000017</v>
      </c>
      <c r="DV103" s="3">
        <f t="shared" ref="DV103" si="181">DV83</f>
        <v>0.93740499999999827</v>
      </c>
      <c r="DW103" s="3">
        <f t="shared" ref="DW103:DW106" si="182">DT10-DZ10</f>
        <v>7.7342989999999929</v>
      </c>
      <c r="ED103">
        <f t="shared" ref="ED103" si="183">ED83</f>
        <v>2</v>
      </c>
      <c r="EE103" s="3">
        <f>EE102</f>
        <v>-6.7494000000010601E-2</v>
      </c>
      <c r="EF103" s="3">
        <f t="shared" ref="EF103" si="184">EF83</f>
        <v>-0.21529300000000262</v>
      </c>
      <c r="EG103" s="3">
        <f t="shared" ref="EG103:EG106" si="185">ED10-EJ10</f>
        <v>2.9060059999999908</v>
      </c>
      <c r="EN103">
        <f t="shared" ref="EN103" si="186">EN83</f>
        <v>2</v>
      </c>
      <c r="EO103" s="3">
        <f>EO102</f>
        <v>-0.20703100000000063</v>
      </c>
      <c r="EP103" s="3">
        <f t="shared" ref="EP103" si="187">EP83</f>
        <v>-0.60446699999999964</v>
      </c>
      <c r="EQ103" s="3">
        <f t="shared" ref="EQ103:EQ106" si="188">EN10-ET10</f>
        <v>1.5521230000000088</v>
      </c>
    </row>
    <row r="104" spans="2:149" x14ac:dyDescent="0.3">
      <c r="C104">
        <f>D84</f>
        <v>3</v>
      </c>
      <c r="D104">
        <v>0</v>
      </c>
      <c r="E104" s="3">
        <f>E102</f>
        <v>-3.1323999999997909E-2</v>
      </c>
      <c r="F104" s="3">
        <f t="shared" si="103"/>
        <v>-1.0872279999999961</v>
      </c>
      <c r="G104" s="3">
        <f t="shared" si="146"/>
        <v>0.24797700000000589</v>
      </c>
      <c r="N104">
        <f t="shared" ref="N104" si="189">N84</f>
        <v>3</v>
      </c>
      <c r="O104" s="3">
        <f>O102</f>
        <v>-0.11929999999999552</v>
      </c>
      <c r="P104" s="3">
        <f t="shared" ref="P104" si="190">P84</f>
        <v>-0.4030699999999996</v>
      </c>
      <c r="Q104" s="3">
        <f t="shared" si="149"/>
        <v>4.2293090000000007</v>
      </c>
      <c r="X104">
        <f t="shared" ref="X104" si="191">X84</f>
        <v>3</v>
      </c>
      <c r="Y104" s="3">
        <f>Y102</f>
        <v>0.17456099999999708</v>
      </c>
      <c r="Z104" s="3">
        <f t="shared" ref="Z104" si="192">Z84</f>
        <v>1.4156749999999931</v>
      </c>
      <c r="AA104" s="3">
        <f t="shared" si="152"/>
        <v>7.5661549999999949</v>
      </c>
      <c r="AH104">
        <f t="shared" ref="AH104" si="193">AH84</f>
        <v>3</v>
      </c>
      <c r="AI104" s="3">
        <f>AI102</f>
        <v>0.19287900000000491</v>
      </c>
      <c r="AJ104" s="3">
        <f t="shared" ref="AJ104" si="194">AJ84</f>
        <v>1.8879319999999922</v>
      </c>
      <c r="AK104" s="3">
        <f t="shared" si="155"/>
        <v>7.7762850000000014</v>
      </c>
      <c r="AR104">
        <f t="shared" ref="AR104" si="195">AR84</f>
        <v>3</v>
      </c>
      <c r="AS104" s="3">
        <f>AS102</f>
        <v>-0.21176900000000387</v>
      </c>
      <c r="AT104" s="3">
        <f t="shared" ref="AT104" si="196">AT84</f>
        <v>-0.98302700000000698</v>
      </c>
      <c r="AU104" s="3">
        <f t="shared" si="158"/>
        <v>0.50642799999999966</v>
      </c>
      <c r="BB104">
        <f t="shared" ref="BB104" si="197">BB84</f>
        <v>3</v>
      </c>
      <c r="BC104" s="3">
        <f>BC102</f>
        <v>-9.709799999998836E-2</v>
      </c>
      <c r="BD104" s="3">
        <f t="shared" ref="BD104" si="198">BD84</f>
        <v>-0.10651300000000674</v>
      </c>
      <c r="BE104" s="3">
        <f t="shared" si="161"/>
        <v>2.3130230000000012</v>
      </c>
      <c r="BL104">
        <f t="shared" ref="BL104" si="199">BL84</f>
        <v>3</v>
      </c>
      <c r="BM104" s="3">
        <f>BM102</f>
        <v>-0.42377899999999613</v>
      </c>
      <c r="BN104" s="3">
        <f t="shared" ref="BN104" si="200">BN84</f>
        <v>-1.9160849999999954</v>
      </c>
      <c r="BO104" s="3">
        <f t="shared" si="164"/>
        <v>-2.8115889999999979</v>
      </c>
      <c r="BV104">
        <f t="shared" ref="BV104" si="201">BV84</f>
        <v>3</v>
      </c>
      <c r="BW104" s="3">
        <f>BW102</f>
        <v>-0.14666499999999871</v>
      </c>
      <c r="BX104" s="3">
        <f t="shared" ref="BX104" si="202">BX84</f>
        <v>-0.49493600000000981</v>
      </c>
      <c r="BY104" s="3">
        <f t="shared" si="167"/>
        <v>0.46099099999999282</v>
      </c>
      <c r="CF104">
        <f t="shared" ref="CF104" si="203">CF84</f>
        <v>3</v>
      </c>
      <c r="CG104" s="3">
        <f>CG102</f>
        <v>-7.6298999999991679E-2</v>
      </c>
      <c r="CH104" s="3">
        <f t="shared" ref="CH104" si="204">CH84</f>
        <v>0.15845200000001114</v>
      </c>
      <c r="CI104" s="3">
        <f t="shared" si="170"/>
        <v>3.9941080000000113</v>
      </c>
      <c r="CP104">
        <f t="shared" ref="CP104" si="205">CP84</f>
        <v>3</v>
      </c>
      <c r="CQ104" s="3">
        <f>CQ102</f>
        <v>-7.6447999999999183E-2</v>
      </c>
      <c r="CR104" s="3">
        <f t="shared" ref="CR104" si="206">CR84</f>
        <v>-2.5417999999987728E-2</v>
      </c>
      <c r="CS104" s="3">
        <f t="shared" si="173"/>
        <v>3.5058220000000091</v>
      </c>
      <c r="CZ104">
        <f t="shared" ref="CZ104" si="207">CZ84</f>
        <v>3</v>
      </c>
      <c r="DA104" s="3">
        <f>DA102</f>
        <v>-0.14826199999998835</v>
      </c>
      <c r="DB104" s="3">
        <f t="shared" ref="DB104" si="208">DB84</f>
        <v>-0.70277699999999754</v>
      </c>
      <c r="DC104" s="3">
        <f t="shared" si="176"/>
        <v>2.9115910000000014</v>
      </c>
      <c r="DJ104">
        <f t="shared" ref="DJ104" si="209">DJ84</f>
        <v>3</v>
      </c>
      <c r="DK104" s="3">
        <f>DK102</f>
        <v>0.55608300000000099</v>
      </c>
      <c r="DL104" s="3">
        <f t="shared" ref="DL104" si="210">DL84</f>
        <v>1.4343290000000053</v>
      </c>
      <c r="DM104" s="3">
        <f t="shared" si="179"/>
        <v>7.3593500000000063</v>
      </c>
      <c r="DT104">
        <f t="shared" ref="DT104" si="211">DT84</f>
        <v>3</v>
      </c>
      <c r="DU104" s="3">
        <f>DU102</f>
        <v>0.2741010000000017</v>
      </c>
      <c r="DV104" s="3">
        <f t="shared" ref="DV104" si="212">DV84</f>
        <v>1.0567080000000004</v>
      </c>
      <c r="DW104" s="3">
        <f t="shared" si="182"/>
        <v>6.1091589999999911</v>
      </c>
      <c r="ED104">
        <f t="shared" ref="ED104" si="213">ED84</f>
        <v>3</v>
      </c>
      <c r="EE104" s="3">
        <f>EE102</f>
        <v>-6.7494000000010601E-2</v>
      </c>
      <c r="EF104" s="3">
        <f t="shared" ref="EF104" si="214">EF84</f>
        <v>-0.4687150000000031</v>
      </c>
      <c r="EG104" s="3">
        <f t="shared" si="185"/>
        <v>1.6628149999999948</v>
      </c>
      <c r="EN104">
        <f t="shared" ref="EN104" si="215">EN84</f>
        <v>3</v>
      </c>
      <c r="EO104" s="3">
        <f>EO102</f>
        <v>-0.20703100000000063</v>
      </c>
      <c r="EP104" s="3">
        <f t="shared" ref="EP104" si="216">EP84</f>
        <v>-1.1585110000000043</v>
      </c>
      <c r="EQ104" s="3">
        <f t="shared" si="188"/>
        <v>-1.2392600000000016</v>
      </c>
    </row>
    <row r="105" spans="2:149" x14ac:dyDescent="0.3">
      <c r="C105">
        <f>D85</f>
        <v>4</v>
      </c>
      <c r="D105">
        <v>0</v>
      </c>
      <c r="E105" s="3">
        <f>E102</f>
        <v>-3.1323999999997909E-2</v>
      </c>
      <c r="F105" s="3">
        <f t="shared" si="103"/>
        <v>-0.25466500000000281</v>
      </c>
      <c r="G105" s="3">
        <f t="shared" si="146"/>
        <v>2.0575469999999996</v>
      </c>
      <c r="N105">
        <f t="shared" ref="N105" si="217">N85</f>
        <v>4</v>
      </c>
      <c r="O105" s="3">
        <f>O102</f>
        <v>-0.11929999999999552</v>
      </c>
      <c r="P105" s="3">
        <f t="shared" ref="P105" si="218">P85</f>
        <v>-0.34032499999999288</v>
      </c>
      <c r="Q105" s="3">
        <f t="shared" si="149"/>
        <v>3.7652020000000022</v>
      </c>
      <c r="X105">
        <f t="shared" ref="X105" si="219">X85</f>
        <v>4</v>
      </c>
      <c r="Y105" s="3">
        <f>Y102</f>
        <v>0.17456099999999708</v>
      </c>
      <c r="Z105" s="3">
        <f t="shared" ref="Z105" si="220">Z85</f>
        <v>1.2842279999999988</v>
      </c>
      <c r="AA105" s="3">
        <f t="shared" si="152"/>
        <v>6.2155759999999987</v>
      </c>
      <c r="AH105">
        <f t="shared" ref="AH105" si="221">AH85</f>
        <v>4</v>
      </c>
      <c r="AI105" s="3">
        <f>AI102</f>
        <v>0.19287900000000491</v>
      </c>
      <c r="AJ105" s="3">
        <f t="shared" ref="AJ105" si="222">AJ85</f>
        <v>1.3669760000000082</v>
      </c>
      <c r="AK105" s="3">
        <f t="shared" si="155"/>
        <v>7.4407720000000097</v>
      </c>
      <c r="AR105">
        <f t="shared" ref="AR105" si="223">AR85</f>
        <v>4</v>
      </c>
      <c r="AS105" s="3">
        <f>AS102</f>
        <v>-0.21176900000000387</v>
      </c>
      <c r="AT105" s="3">
        <f t="shared" ref="AT105" si="224">AT85</f>
        <v>-1.4075650000000053</v>
      </c>
      <c r="AU105" s="3">
        <f t="shared" si="158"/>
        <v>-1.3210459999999955</v>
      </c>
      <c r="BB105">
        <f t="shared" ref="BB105" si="225">BB85</f>
        <v>4</v>
      </c>
      <c r="BC105" s="3">
        <f>BC102</f>
        <v>-9.709799999998836E-2</v>
      </c>
      <c r="BD105" s="3">
        <f t="shared" ref="BD105" si="226">BD85</f>
        <v>0.36726800000000992</v>
      </c>
      <c r="BE105" s="3">
        <f t="shared" si="161"/>
        <v>3.2519530000000003</v>
      </c>
      <c r="BL105">
        <f t="shared" ref="BL105" si="227">BL85</f>
        <v>4</v>
      </c>
      <c r="BM105" s="3">
        <f>BM102</f>
        <v>-0.42377899999999613</v>
      </c>
      <c r="BN105" s="3">
        <f t="shared" ref="BN105" si="228">BN85</f>
        <v>-1.5102120000000099</v>
      </c>
      <c r="BO105" s="3">
        <f t="shared" si="164"/>
        <v>-0.39413600000000315</v>
      </c>
      <c r="BV105">
        <f t="shared" ref="BV105" si="229">BV85</f>
        <v>4</v>
      </c>
      <c r="BW105" s="3">
        <f>BW102</f>
        <v>-0.14666499999999871</v>
      </c>
      <c r="BX105" s="3">
        <f t="shared" ref="BX105" si="230">BX85</f>
        <v>-0.4269869999999969</v>
      </c>
      <c r="BY105" s="3">
        <f t="shared" si="167"/>
        <v>1.5723040000000026</v>
      </c>
      <c r="CF105">
        <f t="shared" ref="CF105" si="231">CF85</f>
        <v>4</v>
      </c>
      <c r="CG105" s="3">
        <f>CG102</f>
        <v>-7.6298999999991679E-2</v>
      </c>
      <c r="CH105" s="3">
        <f t="shared" ref="CH105" si="232">CH85</f>
        <v>-5.7775000000006571E-2</v>
      </c>
      <c r="CI105" s="3">
        <f t="shared" si="170"/>
        <v>2.7441729999999893</v>
      </c>
      <c r="CP105">
        <f t="shared" ref="CP105" si="233">CP85</f>
        <v>4</v>
      </c>
      <c r="CQ105" s="3">
        <f>CQ102</f>
        <v>-7.6447999999999183E-2</v>
      </c>
      <c r="CR105" s="3">
        <f t="shared" ref="CR105" si="234">CR85</f>
        <v>0.48572400000000471</v>
      </c>
      <c r="CS105" s="3">
        <f t="shared" si="173"/>
        <v>3.1805970000000059</v>
      </c>
      <c r="CZ105">
        <f t="shared" ref="CZ105" si="235">CZ85</f>
        <v>4</v>
      </c>
      <c r="DA105" s="3">
        <f>DA102</f>
        <v>-0.14826199999998835</v>
      </c>
      <c r="DB105" s="3">
        <f t="shared" ref="DB105" si="236">DB85</f>
        <v>-0.35687100000001237</v>
      </c>
      <c r="DC105" s="3">
        <f t="shared" si="176"/>
        <v>2.7477030000000013</v>
      </c>
      <c r="DJ105">
        <f t="shared" ref="DJ105" si="237">DJ85</f>
        <v>4</v>
      </c>
      <c r="DK105" s="3">
        <f>DK102</f>
        <v>0.55608300000000099</v>
      </c>
      <c r="DL105" s="3">
        <f t="shared" ref="DL105" si="238">DL85</f>
        <v>2.0553919999999977</v>
      </c>
      <c r="DM105" s="3">
        <f t="shared" si="179"/>
        <v>12.180047000000002</v>
      </c>
      <c r="DT105">
        <f t="shared" ref="DT105" si="239">DT85</f>
        <v>4</v>
      </c>
      <c r="DU105" s="3">
        <f>DU102</f>
        <v>0.2741010000000017</v>
      </c>
      <c r="DV105" s="3">
        <f t="shared" ref="DV105" si="240">DV85</f>
        <v>1.1152020000000107</v>
      </c>
      <c r="DW105" s="3">
        <f t="shared" si="182"/>
        <v>9.0869940000000042</v>
      </c>
      <c r="ED105">
        <f t="shared" ref="ED105" si="241">ED85</f>
        <v>4</v>
      </c>
      <c r="EE105" s="3">
        <f>EE102</f>
        <v>-6.7494000000010601E-2</v>
      </c>
      <c r="EF105" s="3">
        <f t="shared" ref="EF105" si="242">EF85</f>
        <v>-0.49496299999999849</v>
      </c>
      <c r="EG105" s="3">
        <f t="shared" si="185"/>
        <v>1.7593239999999923</v>
      </c>
      <c r="EN105">
        <f t="shared" ref="EN105" si="243">EN85</f>
        <v>4</v>
      </c>
      <c r="EO105" s="3">
        <f>EO102</f>
        <v>-0.20703100000000063</v>
      </c>
      <c r="EP105" s="3">
        <f t="shared" ref="EP105" si="244">EP85</f>
        <v>-0.87926600000000121</v>
      </c>
      <c r="EQ105" s="3">
        <f t="shared" si="188"/>
        <v>-1.0647589999999951</v>
      </c>
    </row>
    <row r="106" spans="2:149" x14ac:dyDescent="0.3">
      <c r="C106">
        <f>D86</f>
        <v>5</v>
      </c>
      <c r="D106">
        <v>0</v>
      </c>
      <c r="E106" s="3">
        <f>E102</f>
        <v>-3.1323999999997909E-2</v>
      </c>
      <c r="F106" s="3">
        <f t="shared" si="103"/>
        <v>-0.72243899999999428</v>
      </c>
      <c r="G106" s="3">
        <f t="shared" si="146"/>
        <v>2.1269649999999984</v>
      </c>
      <c r="N106">
        <f t="shared" ref="N106" si="245">N86</f>
        <v>5</v>
      </c>
      <c r="O106" s="3">
        <f>O102</f>
        <v>-0.11929999999999552</v>
      </c>
      <c r="P106" s="3">
        <f t="shared" ref="P106" si="246">P86</f>
        <v>-0.65284199999999259</v>
      </c>
      <c r="Q106" s="3">
        <f t="shared" si="149"/>
        <v>2.773454000000001</v>
      </c>
      <c r="X106">
        <f t="shared" ref="X106" si="247">X86</f>
        <v>5</v>
      </c>
      <c r="Y106" s="3">
        <f>Y102</f>
        <v>0.17456099999999708</v>
      </c>
      <c r="Z106" s="3">
        <f t="shared" ref="Z106" si="248">Z86</f>
        <v>1.2444069999999954</v>
      </c>
      <c r="AA106" s="3">
        <f t="shared" si="152"/>
        <v>6.7186839999999961</v>
      </c>
      <c r="AH106">
        <f t="shared" ref="AH106" si="249">AH86</f>
        <v>5</v>
      </c>
      <c r="AI106" s="3">
        <f>AI102</f>
        <v>0.19287900000000491</v>
      </c>
      <c r="AJ106" s="3">
        <f t="shared" ref="AJ106" si="250">AJ86</f>
        <v>0.89238000000000284</v>
      </c>
      <c r="AK106" s="3">
        <f t="shared" si="155"/>
        <v>11.119877000000002</v>
      </c>
      <c r="AR106">
        <f t="shared" ref="AR106" si="251">AR86</f>
        <v>5</v>
      </c>
      <c r="AS106" s="3">
        <f>AS102</f>
        <v>-0.21176900000000387</v>
      </c>
      <c r="AT106" s="3">
        <f t="shared" ref="AT106" si="252">AT86</f>
        <v>-1.2241890000000097</v>
      </c>
      <c r="AU106" s="3">
        <f t="shared" si="158"/>
        <v>-2.3389609999999976</v>
      </c>
      <c r="BB106">
        <f t="shared" ref="BB106" si="253">BB86</f>
        <v>5</v>
      </c>
      <c r="BC106" s="3">
        <f>BC102</f>
        <v>-9.709799999998836E-2</v>
      </c>
      <c r="BD106" s="3">
        <f t="shared" ref="BD106" si="254">BD86</f>
        <v>-1.0929860000000104</v>
      </c>
      <c r="BE106" s="3">
        <f t="shared" si="161"/>
        <v>1.0784379999999913</v>
      </c>
      <c r="BL106">
        <f t="shared" ref="BL106" si="255">BL86</f>
        <v>5</v>
      </c>
      <c r="BM106" s="3">
        <f>BM102</f>
        <v>-0.42377899999999613</v>
      </c>
      <c r="BN106" s="3">
        <f t="shared" ref="BN106" si="256">BN86</f>
        <v>-1.9232329999999962</v>
      </c>
      <c r="BO106" s="3">
        <f t="shared" si="164"/>
        <v>-1.1378919999999937</v>
      </c>
      <c r="BV106">
        <f t="shared" ref="BV106" si="257">BV86</f>
        <v>5</v>
      </c>
      <c r="BW106" s="3">
        <f>BW102</f>
        <v>-0.14666499999999871</v>
      </c>
      <c r="BX106" s="3">
        <f t="shared" ref="BX106" si="258">BX86</f>
        <v>-0.70034399999998698</v>
      </c>
      <c r="BY106" s="3">
        <f t="shared" si="167"/>
        <v>-2.1408589999999919</v>
      </c>
      <c r="CF106">
        <f t="shared" ref="CF106" si="259">CF86</f>
        <v>5</v>
      </c>
      <c r="CG106" s="3">
        <f>CG102</f>
        <v>-7.6298999999991679E-2</v>
      </c>
      <c r="CH106" s="3">
        <f t="shared" ref="CH106" si="260">CH86</f>
        <v>-0.98234500000000935</v>
      </c>
      <c r="CI106" s="3">
        <f t="shared" si="170"/>
        <v>-0.16150700000000029</v>
      </c>
      <c r="CP106">
        <f t="shared" ref="CP106" si="261">CP86</f>
        <v>5</v>
      </c>
      <c r="CQ106" s="3">
        <f>CQ102</f>
        <v>-7.6447999999999183E-2</v>
      </c>
      <c r="CR106" s="3">
        <f t="shared" ref="CR106" si="262">CR86</f>
        <v>-0.45756099999999833</v>
      </c>
      <c r="CS106" s="3">
        <f t="shared" si="173"/>
        <v>2.1016330000000067</v>
      </c>
      <c r="CZ106">
        <f t="shared" ref="CZ106" si="263">CZ86</f>
        <v>5</v>
      </c>
      <c r="DA106" s="3">
        <f>DA102</f>
        <v>-0.14826199999998835</v>
      </c>
      <c r="DB106" s="3">
        <f t="shared" ref="DB106" si="264">DB86</f>
        <v>-0.33226500000000669</v>
      </c>
      <c r="DC106" s="3">
        <f t="shared" si="176"/>
        <v>2.5090709999999916</v>
      </c>
      <c r="DJ106">
        <f t="shared" ref="DJ106" si="265">DJ86</f>
        <v>5</v>
      </c>
      <c r="DK106" s="3">
        <f>DK102</f>
        <v>0.55608300000000099</v>
      </c>
      <c r="DL106" s="3">
        <f t="shared" ref="DL106" si="266">DL86</f>
        <v>1.9339849999999927</v>
      </c>
      <c r="DM106" s="3">
        <f t="shared" si="179"/>
        <v>11.011079999999993</v>
      </c>
      <c r="DT106">
        <f t="shared" ref="DT106" si="267">DT86</f>
        <v>5</v>
      </c>
      <c r="DU106" s="3">
        <f>DU102</f>
        <v>0.2741010000000017</v>
      </c>
      <c r="DV106" s="3">
        <f t="shared" ref="DV106" si="268">DV86</f>
        <v>1.0720850000000013</v>
      </c>
      <c r="DW106" s="3">
        <f t="shared" si="182"/>
        <v>7.9727939999999933</v>
      </c>
      <c r="ED106">
        <f t="shared" ref="ED106" si="269">ED86</f>
        <v>5</v>
      </c>
      <c r="EE106" s="3">
        <f>EE102</f>
        <v>-6.7494000000010601E-2</v>
      </c>
      <c r="EF106" s="3">
        <f t="shared" ref="EF106" si="270">EF86</f>
        <v>-0.31608699999999601</v>
      </c>
      <c r="EG106" s="3">
        <f t="shared" si="185"/>
        <v>1.8561810000000065</v>
      </c>
      <c r="EN106">
        <f t="shared" ref="EN106" si="271">EN86</f>
        <v>5</v>
      </c>
      <c r="EO106" s="3">
        <f>EO102</f>
        <v>-0.20703100000000063</v>
      </c>
      <c r="EP106" s="3">
        <f t="shared" ref="EP106" si="272">EP86</f>
        <v>-0.71266799999999364</v>
      </c>
      <c r="EQ106" s="3">
        <f t="shared" si="188"/>
        <v>-4.2990000000003192E-2</v>
      </c>
    </row>
    <row r="108" spans="2:149" x14ac:dyDescent="0.3">
      <c r="E108" t="s">
        <v>152</v>
      </c>
      <c r="F108" t="s">
        <v>30</v>
      </c>
      <c r="G108" t="s">
        <v>26</v>
      </c>
      <c r="I108" t="s">
        <v>151</v>
      </c>
      <c r="O108" t="s">
        <v>152</v>
      </c>
      <c r="P108" t="s">
        <v>30</v>
      </c>
      <c r="Q108" t="s">
        <v>26</v>
      </c>
      <c r="S108" t="s">
        <v>151</v>
      </c>
      <c r="Y108" t="s">
        <v>152</v>
      </c>
      <c r="Z108" t="s">
        <v>30</v>
      </c>
      <c r="AA108" t="s">
        <v>26</v>
      </c>
      <c r="AC108" t="s">
        <v>151</v>
      </c>
      <c r="AI108" t="s">
        <v>152</v>
      </c>
      <c r="AJ108" t="s">
        <v>30</v>
      </c>
      <c r="AK108" t="s">
        <v>26</v>
      </c>
      <c r="AM108" t="s">
        <v>151</v>
      </c>
      <c r="AS108" t="s">
        <v>152</v>
      </c>
      <c r="AT108" t="s">
        <v>30</v>
      </c>
      <c r="AU108" t="s">
        <v>26</v>
      </c>
      <c r="AW108" t="s">
        <v>151</v>
      </c>
      <c r="BC108" t="s">
        <v>152</v>
      </c>
      <c r="BD108" t="s">
        <v>30</v>
      </c>
      <c r="BE108" t="s">
        <v>26</v>
      </c>
      <c r="BG108" t="s">
        <v>151</v>
      </c>
      <c r="BM108" t="s">
        <v>152</v>
      </c>
      <c r="BN108" t="s">
        <v>30</v>
      </c>
      <c r="BO108" t="s">
        <v>26</v>
      </c>
      <c r="BQ108" t="s">
        <v>151</v>
      </c>
      <c r="BW108" t="s">
        <v>152</v>
      </c>
      <c r="BX108" t="s">
        <v>30</v>
      </c>
      <c r="BY108" t="s">
        <v>26</v>
      </c>
      <c r="CA108" t="s">
        <v>151</v>
      </c>
      <c r="CG108" t="s">
        <v>152</v>
      </c>
      <c r="CH108" t="s">
        <v>30</v>
      </c>
      <c r="CI108" t="s">
        <v>26</v>
      </c>
      <c r="CK108" t="s">
        <v>151</v>
      </c>
      <c r="CQ108" t="s">
        <v>152</v>
      </c>
      <c r="CR108" t="s">
        <v>30</v>
      </c>
      <c r="CS108" t="s">
        <v>26</v>
      </c>
      <c r="CU108" t="s">
        <v>151</v>
      </c>
      <c r="DA108" t="s">
        <v>152</v>
      </c>
      <c r="DB108" t="s">
        <v>30</v>
      </c>
      <c r="DC108" t="s">
        <v>26</v>
      </c>
      <c r="DE108" t="s">
        <v>151</v>
      </c>
      <c r="DK108" t="s">
        <v>152</v>
      </c>
      <c r="DL108" t="s">
        <v>30</v>
      </c>
      <c r="DM108" t="s">
        <v>26</v>
      </c>
      <c r="DO108" t="s">
        <v>151</v>
      </c>
      <c r="DU108" t="s">
        <v>152</v>
      </c>
      <c r="DV108" t="s">
        <v>30</v>
      </c>
      <c r="DW108" t="s">
        <v>26</v>
      </c>
      <c r="DY108" t="s">
        <v>151</v>
      </c>
      <c r="EE108" t="s">
        <v>152</v>
      </c>
      <c r="EF108" t="s">
        <v>30</v>
      </c>
      <c r="EG108" t="s">
        <v>26</v>
      </c>
      <c r="EI108" t="s">
        <v>151</v>
      </c>
      <c r="EO108" t="s">
        <v>152</v>
      </c>
      <c r="EP108" t="s">
        <v>30</v>
      </c>
      <c r="EQ108" t="s">
        <v>26</v>
      </c>
      <c r="ES108" t="s">
        <v>151</v>
      </c>
    </row>
    <row r="109" spans="2:149" x14ac:dyDescent="0.3">
      <c r="D109" s="7">
        <v>1</v>
      </c>
      <c r="E109" s="3" cm="1">
        <f t="array" ref="E109:G109">LINEST(D102:G102,$D$81:$G$81^{1;2})</f>
        <v>2.2970102693602782E-2</v>
      </c>
      <c r="F109" s="3">
        <v>-1.0121055101010148</v>
      </c>
      <c r="G109" s="3">
        <v>10.888975378787936</v>
      </c>
      <c r="I109" s="1">
        <f>(-F109+SQRT((F109^2)-4*E109*(G109-$A$63)))/(2*E109)</f>
        <v>28.495172154112915</v>
      </c>
      <c r="N109" s="7">
        <v>1</v>
      </c>
      <c r="O109" s="3" cm="1">
        <f t="array" ref="O109:Q109">LINEST(O102:Q102,$E$81:$G$81^{1;2})</f>
        <v>3.5538922222222234E-2</v>
      </c>
      <c r="P109" s="3">
        <v>-1.6716951000000013</v>
      </c>
      <c r="Q109" s="3">
        <v>19.313632400000028</v>
      </c>
      <c r="S109" s="1">
        <f>(-P109+SQRT((P109^2)-4*O109*(Q109-$A$63)))/(2*O109)</f>
        <v>28.941395401788125</v>
      </c>
      <c r="X109" s="7">
        <v>1</v>
      </c>
      <c r="Y109" s="3" cm="1">
        <f t="array" ref="Y109:AA109">LINEST(Y102:AA102,$E$81:$G$81^{1;2})</f>
        <v>3.1812459259259192E-2</v>
      </c>
      <c r="Z109" s="3">
        <v>-1.3857590444444408</v>
      </c>
      <c r="AA109" s="3">
        <v>15.246206399999949</v>
      </c>
      <c r="AC109" s="1">
        <f>(-Z109+SQRT((Z109^2)-4*Y109*(AA109-$A$63)))/(2*Y109)</f>
        <v>25.918412002509282</v>
      </c>
      <c r="AH109" s="7">
        <v>1</v>
      </c>
      <c r="AI109" s="3" cm="1">
        <f t="array" ref="AI109:AK109">LINEST(AI102:AK102,$E$81:$G$81^{1;2})</f>
        <v>3.7791325925926079E-2</v>
      </c>
      <c r="AJ109" s="3">
        <v>-1.6005756444444539</v>
      </c>
      <c r="AK109" s="3">
        <v>17.138992800000139</v>
      </c>
      <c r="AM109" s="1">
        <f>(-AJ109+SQRT((AJ109^2)-4*AI109*(AK109-$A$63)))/(2*AI109)</f>
        <v>24.843936721579865</v>
      </c>
      <c r="AR109" s="7">
        <v>1</v>
      </c>
      <c r="AS109" s="3" cm="1">
        <f t="array" ref="AS109:AU109">LINEST(AS102:AU102,$E$81:$G$81^{1;2})</f>
        <v>2.0662759259259204E-2</v>
      </c>
      <c r="AT109" s="3">
        <v>-1.1095389444444408</v>
      </c>
      <c r="AU109" s="3">
        <v>13.976271999999945</v>
      </c>
      <c r="AW109" s="1">
        <f>(-AT109+SQRT((AT109^2)-4*AS109*(AU109-$A$63)))/(2*AS109)</f>
        <v>35.69942113457779</v>
      </c>
      <c r="BB109" s="7">
        <v>1</v>
      </c>
      <c r="BC109" s="3" cm="1">
        <f t="array" ref="BC109:BE109">LINEST(BC102:BE102,$E$81:$G$81^{1;2})</f>
        <v>2.1379477777777951E-2</v>
      </c>
      <c r="BD109" s="3">
        <v>-1.0575457666666772</v>
      </c>
      <c r="BE109" s="3">
        <v>12.683013400000156</v>
      </c>
      <c r="BG109" s="1">
        <f>(-BD109+SQRT((BD109^2)-4*BC109*(BE109-$A$63)))/(2*BC109)</f>
        <v>31.889309483693488</v>
      </c>
      <c r="BL109" s="7">
        <v>1</v>
      </c>
      <c r="BM109" s="3" cm="1">
        <f t="array" ref="BM109:BO109">LINEST(BM102:BO102,$E$81:$G$81^{1;2})</f>
        <v>1.9795555555555559E-2</v>
      </c>
      <c r="BN109" s="3">
        <v>-1.0926466666666672</v>
      </c>
      <c r="BO109" s="3">
        <v>13.791961000000018</v>
      </c>
      <c r="BQ109" s="1">
        <f>(-BN109+SQRT((BN109^2)-4*BM109*(BO109-$A$63)))/(2*BM109)</f>
        <v>37.613600169342753</v>
      </c>
      <c r="BV109" s="7">
        <v>1</v>
      </c>
      <c r="BW109" s="3" cm="1">
        <f t="array" ref="BW109:BY109">LINEST(BW102:BY102,$E$81:$G$81^{1;2})</f>
        <v>6.7451481481481147E-3</v>
      </c>
      <c r="BX109" s="3">
        <v>-0.42934011111110942</v>
      </c>
      <c r="BY109" s="3">
        <v>5.894866999999981</v>
      </c>
      <c r="CA109" s="1">
        <f>(-BX109+SQRT((BX109^2)-4*BW109*(BY109-$A$63)))/(2*BW109)</f>
        <v>47.405354689617852</v>
      </c>
      <c r="CF109" s="7">
        <v>1</v>
      </c>
      <c r="CG109" s="3" cm="1">
        <f t="array" ref="CG109:CI109">LINEST(CG102:CI102,$E$81:$G$81^{1;2})</f>
        <v>2.7723870370370562E-2</v>
      </c>
      <c r="CH109" s="3">
        <v>-1.3454686111111225</v>
      </c>
      <c r="CI109" s="3">
        <v>15.952315000000162</v>
      </c>
      <c r="CK109" s="1">
        <f>(-CH109+SQRT((CH109^2)-4*CG109*(CI109-$A$63)))/(2*CG109)</f>
        <v>30.483626234020925</v>
      </c>
      <c r="CP109" s="7">
        <v>1</v>
      </c>
      <c r="CQ109" s="3" cm="1">
        <f t="array" ref="CQ109:CS109">LINEST(CQ102:CS102,$E$81:$G$81^{1;2})</f>
        <v>1.9964522222222201E-2</v>
      </c>
      <c r="CR109" s="3">
        <v>-0.94063189999999886</v>
      </c>
      <c r="CS109" s="3">
        <v>10.872467599999986</v>
      </c>
      <c r="CU109" s="1">
        <f>(-CR109+SQRT((CR109^2)-4*CQ109*(CS109-$A$63)))/(2*CQ109)</f>
        <v>30.297959572465722</v>
      </c>
      <c r="CZ109" s="7">
        <v>1</v>
      </c>
      <c r="DA109" s="3" cm="1">
        <f t="array" ref="DA109:DC109">LINEST(DA102:DC102,$E$81:$G$81^{1;2})</f>
        <v>3.293913333333353E-2</v>
      </c>
      <c r="DB109" s="3">
        <v>-1.6317737333333446</v>
      </c>
      <c r="DC109" s="3">
        <v>19.592828600000161</v>
      </c>
      <c r="DE109" s="1">
        <f>(-DB109+SQRT((DB109^2)-4*DA109*(DC109-$A$63)))/(2*DA109)</f>
        <v>31.091062553809117</v>
      </c>
      <c r="DJ109" s="7">
        <v>1</v>
      </c>
      <c r="DK109" s="3" cm="1">
        <f t="array" ref="DK109:DM109">LINEST(DK102:DM102,$E$81:$G$81^{1;2})</f>
        <v>5.3000603703703755E-2</v>
      </c>
      <c r="DL109" s="3">
        <v>-1.9458721444444469</v>
      </c>
      <c r="DM109" s="3">
        <v>18.046131800000033</v>
      </c>
      <c r="DO109" s="1">
        <f>(-DL109+SQRT((DL109^2)-4*DK109*(DM109-$A$63)))/(2*DK109)</f>
        <v>21.471627453685031</v>
      </c>
      <c r="DT109" s="7">
        <v>1</v>
      </c>
      <c r="DU109" s="3" cm="1">
        <f t="array" ref="DU109:DW109">LINEST(DU102:DW102,$E$81:$G$81^{1;2})</f>
        <v>2.4038011111111209E-2</v>
      </c>
      <c r="DV109" s="3">
        <v>-0.95944870000000659</v>
      </c>
      <c r="DW109" s="3">
        <v>9.8217608000001029</v>
      </c>
      <c r="DY109" s="1">
        <f>(-DV109+SQRT((DV109^2)-4*DU109*(DW109-$A$63)))/(2*DU109)</f>
        <v>24.29346932425144</v>
      </c>
      <c r="ED109" s="7">
        <v>1</v>
      </c>
      <c r="EE109" s="3" cm="1">
        <f t="array" ref="EE109:EG109">LINEST(EE102:EG102,$E$81:$G$81^{1;2})</f>
        <v>1.6052637037037031E-2</v>
      </c>
      <c r="EF109" s="3">
        <v>-0.80525424444444416</v>
      </c>
      <c r="EG109" s="3">
        <v>9.7636321999999875</v>
      </c>
      <c r="EI109" s="1">
        <f>(-EF109+SQRT((EF109^2)-4*EE109*(EG109-$A$63)))/(2*EE109)</f>
        <v>33.111077394004589</v>
      </c>
      <c r="EN109" s="7">
        <v>1</v>
      </c>
      <c r="EO109" s="3" cm="1">
        <f t="array" ref="EO109:EQ109">LINEST(EO102:EQ102,$E$81:$G$81^{1;2})</f>
        <v>7.7506333333333876E-3</v>
      </c>
      <c r="EP109" s="3">
        <v>-0.50629590000000313</v>
      </c>
      <c r="EQ109" s="3">
        <v>7.0071536000000423</v>
      </c>
      <c r="ES109" s="1">
        <f>(-EP109+SQRT((EP109^2)-4*EO109*(EQ109-$A$63)))/(2*EO109)</f>
        <v>48.568159777484631</v>
      </c>
    </row>
    <row r="110" spans="2:149" x14ac:dyDescent="0.3">
      <c r="D110" s="7">
        <v>2</v>
      </c>
      <c r="E110" s="3" cm="1">
        <f t="array" ref="E110:G110">LINEST(D103:G103,$D$81:$G$81^{1;2})</f>
        <v>2.8227315656565586E-2</v>
      </c>
      <c r="F110" s="3">
        <v>-1.2660415378787846</v>
      </c>
      <c r="G110" s="3">
        <v>13.808884795454514</v>
      </c>
      <c r="I110" s="1">
        <f>(-F110+SQRT((F110^2)-4*E110*(G110-$A$63)))/(2*E110)</f>
        <v>28.631729476114231</v>
      </c>
      <c r="N110" s="7">
        <v>2</v>
      </c>
      <c r="O110" s="3" cm="1">
        <f t="array" ref="O110:Q110">LINEST(O103:Q103,$E$81:$G$81^{1;2})</f>
        <v>2.5322829629629676E-2</v>
      </c>
      <c r="P110" s="3">
        <v>-1.3151841555555579</v>
      </c>
      <c r="Q110" s="3">
        <v>16.332199400000032</v>
      </c>
      <c r="S110" s="1">
        <f>(-P110+SQRT((P110^2)-4*O110*(Q110-$A$63)))/(2*O110)</f>
        <v>33.520745721614183</v>
      </c>
      <c r="X110" s="7">
        <v>2</v>
      </c>
      <c r="Y110" s="3" cm="1">
        <f t="array" ref="Y110:AA110">LINEST(Y103:AA103,$E$81:$G$81^{1;2})</f>
        <v>2.9169218518518593E-2</v>
      </c>
      <c r="Z110" s="3">
        <v>-1.2530386555555597</v>
      </c>
      <c r="AA110" s="3">
        <v>13.62474740000005</v>
      </c>
      <c r="AC110" s="1">
        <f>(-Z110+SQRT((Z110^2)-4*Y110*(AA110-$A$63)))/(2*Y110)</f>
        <v>25.749931881448113</v>
      </c>
      <c r="AH110" s="7">
        <v>2</v>
      </c>
      <c r="AI110" s="3" cm="1">
        <f t="array" ref="AI110:AK110">LINEST(AI103:AK103,$E$81:$G$81^{1;2})</f>
        <v>3.7522729629629548E-2</v>
      </c>
      <c r="AJ110" s="3">
        <v>-1.6166645222222182</v>
      </c>
      <c r="AK110" s="3">
        <v>17.595310199999965</v>
      </c>
      <c r="AM110" s="1">
        <f>(-AJ110+SQRT((AJ110^2)-4*AI110*(AK110-$A$63)))/(2*AI110)</f>
        <v>25.258557310416666</v>
      </c>
      <c r="AR110" s="7">
        <v>2</v>
      </c>
      <c r="AS110" s="3" cm="1">
        <f t="array" ref="AS110:AU110">LINEST(AS103:AU103,$E$81:$G$81^{1;2})</f>
        <v>1.7060718518518366E-2</v>
      </c>
      <c r="AT110" s="3">
        <v>-0.95500815555554697</v>
      </c>
      <c r="AU110" s="3">
        <v>12.319625399999886</v>
      </c>
      <c r="AW110" s="1">
        <f>(-AT110+SQRT((AT110^2)-4*AS110*(AU110-$A$63)))/(2*AS110)</f>
        <v>38.101958307701047</v>
      </c>
      <c r="BB110" s="7">
        <v>2</v>
      </c>
      <c r="BC110" s="3" cm="1">
        <f t="array" ref="BC110:BE110">LINEST(BC103:BE103,$E$81:$G$81^{1;2})</f>
        <v>1.9010774074074095E-2</v>
      </c>
      <c r="BD110" s="3">
        <v>-0.85777965555555757</v>
      </c>
      <c r="BE110" s="3">
        <v>9.5325234000000485</v>
      </c>
      <c r="BG110" s="1">
        <f>(-BD110+SQRT((BD110^2)-4*BC110*(BE110-$A$63)))/(2*BC110)</f>
        <v>29.220945947605369</v>
      </c>
      <c r="BL110" s="7">
        <v>2</v>
      </c>
      <c r="BM110" s="3" cm="1">
        <f t="array" ref="BM110:BO110">LINEST(BM103:BO103,$E$81:$G$81^{1;2})</f>
        <v>1.3006240740740655E-2</v>
      </c>
      <c r="BN110" s="3">
        <v>-0.71244205555555051</v>
      </c>
      <c r="BO110" s="3">
        <v>8.8017519999999347</v>
      </c>
      <c r="BQ110" s="1">
        <f>(-BN110+SQRT((BN110^2)-4*BM110*(BO110-$A$63)))/(2*BM110)</f>
        <v>38.667458925467542</v>
      </c>
      <c r="BV110" s="7">
        <v>2</v>
      </c>
      <c r="BW110" s="3" cm="1">
        <f t="array" ref="BW110:BY110">LINEST(BW103:BY103,$E$81:$G$81^{1;2})</f>
        <v>4.7038666666668286E-3</v>
      </c>
      <c r="BX110" s="3">
        <v>-0.32991426666667578</v>
      </c>
      <c r="BY110" s="3">
        <v>4.707129400000122</v>
      </c>
      <c r="CA110" s="1">
        <f>(-BX110+SQRT((BX110^2)-4*BW110*(BY110-$A$63)))/(2*BW110)</f>
        <v>54.508412326138917</v>
      </c>
      <c r="CF110" s="7">
        <v>2</v>
      </c>
      <c r="CG110" s="3" cm="1">
        <f t="array" ref="CG110:CI110">LINEST(CG103:CI103,$E$81:$G$81^{1;2})</f>
        <v>2.7717777777777772E-2</v>
      </c>
      <c r="CH110" s="3">
        <v>-1.3887083333333339</v>
      </c>
      <c r="CI110" s="3">
        <v>16.863036000000029</v>
      </c>
      <c r="CK110" s="1">
        <f>(-CH110+SQRT((CH110^2)-4*CG110*(CI110-$A$63)))/(2*CG110)</f>
        <v>31.715447261199682</v>
      </c>
      <c r="CP110" s="7">
        <v>2</v>
      </c>
      <c r="CQ110" s="3" cm="1">
        <f t="array" ref="CQ110:CS110">LINEST(CQ103:CS103,$E$81:$G$81^{1;2})</f>
        <v>1.7138248148148193E-2</v>
      </c>
      <c r="CR110" s="3">
        <v>-0.73293274444444723</v>
      </c>
      <c r="CS110" s="3">
        <v>7.7571722000000385</v>
      </c>
      <c r="CU110" s="1">
        <f>(-CR110+SQRT((CR110^2)-4*CQ110*(CS110-$A$63)))/(2*CQ110)</f>
        <v>28.124736756144912</v>
      </c>
      <c r="CZ110" s="7">
        <v>2</v>
      </c>
      <c r="DA110" s="3" cm="1">
        <f t="array" ref="DA110:DC110">LINEST(DA103:DC103,$E$81:$G$81^{1;2})</f>
        <v>2.9540266666666957E-2</v>
      </c>
      <c r="DB110" s="3">
        <v>-1.4361814666666841</v>
      </c>
      <c r="DC110" s="3">
        <v>16.984291200000257</v>
      </c>
      <c r="DE110" s="1">
        <f>(-DB110+SQRT((DB110^2)-4*DA110*(DC110-$A$63)))/(2*DA110)</f>
        <v>30.606823582376041</v>
      </c>
      <c r="DJ110" s="7">
        <v>2</v>
      </c>
      <c r="DK110" s="3" cm="1">
        <f t="array" ref="DK110:DM110">LINEST(DK103:DM103,$E$81:$G$81^{1;2})</f>
        <v>4.5099755555555641E-2</v>
      </c>
      <c r="DL110" s="3">
        <v>-1.7811332666666717</v>
      </c>
      <c r="DM110" s="3">
        <v>18.070889400000077</v>
      </c>
      <c r="DO110" s="1">
        <f>(-DL110+SQRT((DL110^2)-4*DK110*(DM110-$A$63)))/(2*DK110)</f>
        <v>21.928820183895869</v>
      </c>
      <c r="DT110" s="7">
        <v>2</v>
      </c>
      <c r="DU110" s="3" cm="1">
        <f t="array" ref="DU110:DW110">LINEST(DU103:DW103,$E$81:$G$81^{1;2})</f>
        <v>4.2977318518518576E-2</v>
      </c>
      <c r="DV110" s="3">
        <v>-1.9523606222222263</v>
      </c>
      <c r="DW110" s="3">
        <v>22.32067660000007</v>
      </c>
      <c r="DY110" s="1">
        <f>(-DV110+SQRT((DV110^2)-4*DU110*(DW110-$A$63)))/(2*DU110)</f>
        <v>26.298138402601545</v>
      </c>
      <c r="ED110" s="7">
        <v>2</v>
      </c>
      <c r="EE110" s="3" cm="1">
        <f t="array" ref="EE110:EG110">LINEST(EE103:EG103,$E$81:$G$81^{1;2})</f>
        <v>2.4762944444444341E-2</v>
      </c>
      <c r="EF110" s="3">
        <v>-1.2132544999999941</v>
      </c>
      <c r="EG110" s="3">
        <v>14.490391999999911</v>
      </c>
      <c r="EI110" s="1">
        <f>(-EF110+SQRT((EF110^2)-4*EE110*(EG110-$A$63)))/(2*EE110)</f>
        <v>31.071975608444966</v>
      </c>
      <c r="EN110" s="7">
        <v>2</v>
      </c>
      <c r="EO110" s="3" cm="1">
        <f t="array" ref="EO110:EQ110">LINEST(EO103:EQ103,$E$81:$G$81^{1;2})</f>
        <v>2.0390696296296376E-2</v>
      </c>
      <c r="EP110" s="3">
        <v>-1.0449927555555598</v>
      </c>
      <c r="EQ110" s="3">
        <v>12.745519800000057</v>
      </c>
      <c r="ES110" s="1">
        <f>(-EP110+SQRT((EP110^2)-4*EO110*(EQ110-$A$63)))/(2*EO110)</f>
        <v>33.740060287078762</v>
      </c>
    </row>
    <row r="111" spans="2:149" x14ac:dyDescent="0.3">
      <c r="D111" s="7">
        <v>3</v>
      </c>
      <c r="E111" s="3" cm="1">
        <f t="array" ref="E111:G111">LINEST(D104:G104,$D$81:$G$81^{1;2})</f>
        <v>1.3437521043771036E-2</v>
      </c>
      <c r="F111" s="3">
        <v>-0.72549155808080723</v>
      </c>
      <c r="G111" s="3">
        <v>8.9097200530302896</v>
      </c>
      <c r="I111" s="1">
        <f t="shared" ref="I111:I113" si="273">(-F111+SQRT((F111^2)-4*E111*(G111-$A$63)))/(2*E111)</f>
        <v>37.847395998069665</v>
      </c>
      <c r="N111" s="7">
        <v>3</v>
      </c>
      <c r="O111" s="3" cm="1">
        <f t="array" ref="O111:Q111">LINEST(O104:Q104,$E$81:$G$81^{1;2})</f>
        <v>3.7466918518518619E-2</v>
      </c>
      <c r="P111" s="3">
        <v>-1.8457070888888951</v>
      </c>
      <c r="Q111" s="3">
        <v>22.117637800000093</v>
      </c>
      <c r="S111" s="1">
        <f t="shared" ref="S111:S113" si="274">(-P111+SQRT((P111^2)-4*O111*(Q111-$A$63)))/(2*O111)</f>
        <v>30.551679600666169</v>
      </c>
      <c r="X111" s="7">
        <v>3</v>
      </c>
      <c r="Y111" s="3" cm="1">
        <f t="array" ref="Y111:AA111">LINEST(Y104:AA104,$E$81:$G$81^{1;2})</f>
        <v>3.1768955555555624E-2</v>
      </c>
      <c r="Z111" s="3">
        <v>-1.3180575333333375</v>
      </c>
      <c r="AA111" s="3">
        <v>13.843659800000058</v>
      </c>
      <c r="AC111" s="1">
        <f t="shared" ref="AC111:AC113" si="275">(-Z111+SQRT((Z111^2)-4*Y111*(AA111-$A$63)))/(2*Y111)</f>
        <v>24.819313490352258</v>
      </c>
      <c r="AH111" s="7">
        <v>3</v>
      </c>
      <c r="AI111" s="3" cm="1">
        <f t="array" ref="AI111:AK111">LINEST(AI104:AK104,$E$81:$G$81^{1;2})</f>
        <v>2.4783507407407642E-2</v>
      </c>
      <c r="AJ111" s="3">
        <v>-0.90709952222223611</v>
      </c>
      <c r="AK111" s="3">
        <v>8.312442200000195</v>
      </c>
      <c r="AM111" s="1">
        <f t="shared" ref="AM111:AM113" si="276">(-AJ111+SQRT((AJ111^2)-4*AI111*(AK111-$A$63)))/(2*AI111)</f>
        <v>23.568247739866493</v>
      </c>
      <c r="AR111" s="7">
        <v>3</v>
      </c>
      <c r="AS111" s="3" cm="1">
        <f t="array" ref="AS111:AU111">LINEST(AS104:AU104,$E$81:$G$81^{1;2})</f>
        <v>1.9602533333333453E-2</v>
      </c>
      <c r="AT111" s="3">
        <v>-1.0694646000000068</v>
      </c>
      <c r="AU111" s="3">
        <v>13.602270400000087</v>
      </c>
      <c r="AW111" s="1">
        <f t="shared" ref="AW111:AW113" si="277">(-AT111+SQRT((AT111^2)-4*AS111*(AU111-$A$63)))/(2*AS111)</f>
        <v>36.548864914373006</v>
      </c>
      <c r="BB111" s="7">
        <v>3</v>
      </c>
      <c r="BC111" s="3" cm="1">
        <f t="array" ref="BC111:BE111">LINEST(BC104:BE104,$E$81:$G$81^{1;2})</f>
        <v>1.8027100000000285E-2</v>
      </c>
      <c r="BD111" s="3">
        <v>-0.86686996666668392</v>
      </c>
      <c r="BE111" s="3">
        <v>10.15722020000025</v>
      </c>
      <c r="BG111" s="1">
        <f t="shared" ref="BG111:BG113" si="278">(-BD111+SQRT((BD111^2)-4*BC111*(BE111-$A$63)))/(2*BC111)</f>
        <v>31.356502707174428</v>
      </c>
      <c r="BL111" s="7">
        <v>3</v>
      </c>
      <c r="BM111" s="3" cm="1">
        <f t="array" ref="BM111:BO111">LINEST(BM104:BO104,$E$81:$G$81^{1;2})</f>
        <v>9.9478148148148069E-3</v>
      </c>
      <c r="BN111" s="3">
        <v>-0.7262127777777776</v>
      </c>
      <c r="BO111" s="3">
        <v>10.439703000000003</v>
      </c>
      <c r="BQ111" s="1">
        <f t="shared" ref="BQ111:BQ113" si="279">(-BN111+SQRT((BN111^2)-4*BM111*(BO111-$A$63)))/(2*BM111)</f>
        <v>55.296124371345186</v>
      </c>
      <c r="BV111" s="7">
        <v>3</v>
      </c>
      <c r="BW111" s="3" cm="1">
        <f t="array" ref="BW111:BY111">LINEST(BW104:BY104,$E$81:$G$81^{1;2})</f>
        <v>1.0950618518518682E-2</v>
      </c>
      <c r="BX111" s="3">
        <v>-0.58367485555556553</v>
      </c>
      <c r="BY111" s="3">
        <v>7.2812842000001421</v>
      </c>
      <c r="CA111" s="1">
        <f t="shared" ref="CA111:CA113" si="280">(-BX111+SQRT((BX111^2)-4*BW111*(BY111-$A$63)))/(2*BW111)</f>
        <v>37.102237389214608</v>
      </c>
      <c r="CF111" s="7">
        <v>3</v>
      </c>
      <c r="CG111" s="3" cm="1">
        <f t="array" ref="CG111:CI111">LINEST(CG104:CI104,$E$81:$G$81^{1;2})</f>
        <v>2.5803922222222223E-2</v>
      </c>
      <c r="CH111" s="3">
        <v>-1.1994631</v>
      </c>
      <c r="CI111" s="3">
        <v>13.732896400000016</v>
      </c>
      <c r="CK111" s="1">
        <f t="shared" ref="CK111:CK113" si="281">(-CH111+SQRT((CH111^2)-4*CG111*(CI111-$A$63)))/(2*CG111)</f>
        <v>29.167290436134483</v>
      </c>
      <c r="CP111" s="7">
        <v>3</v>
      </c>
      <c r="CQ111" s="3" cm="1">
        <f t="array" ref="CQ111:CS111">LINEST(CQ104:CS104,$E$81:$G$81^{1;2})</f>
        <v>2.5590333333333222E-2</v>
      </c>
      <c r="CR111" s="3">
        <v>-1.2198309999999932</v>
      </c>
      <c r="CS111" s="3">
        <v>14.254665999999908</v>
      </c>
      <c r="CU111" s="1">
        <f t="shared" ref="CU111:CU113" si="282">(-CR111+SQRT((CR111^2)-4*CQ111*(CS111-$A$63)))/(2*CQ111)</f>
        <v>30.02833891092558</v>
      </c>
      <c r="CZ111" s="7">
        <v>3</v>
      </c>
      <c r="DA111" s="3" cm="1">
        <f t="array" ref="DA111:DC111">LINEST(DA104:DC104,$E$81:$G$81^{1;2})</f>
        <v>3.2934374074074214E-2</v>
      </c>
      <c r="DB111" s="3">
        <v>-1.6732691222222311</v>
      </c>
      <c r="DC111" s="3">
        <v>20.466330600000138</v>
      </c>
      <c r="DE111" s="1">
        <f t="shared" ref="DE111:DE113" si="283">(-DB111+SQRT((DB111^2)-4*DA111*(DC111-$A$63)))/(2*DA111)</f>
        <v>32.121953236674187</v>
      </c>
      <c r="DJ111" s="7">
        <v>3</v>
      </c>
      <c r="DK111" s="3" cm="1">
        <f t="array" ref="DK111:DM111">LINEST(DK104:DM104,$E$81:$G$81^{1;2})</f>
        <v>3.4130755555555559E-2</v>
      </c>
      <c r="DL111" s="3">
        <v>-1.4919019333333332</v>
      </c>
      <c r="DM111" s="3">
        <v>16.834360399999998</v>
      </c>
      <c r="DO111" s="1">
        <f t="shared" ref="DO111:DO113" si="284">(-DL111+SQRT((DL111^2)-4*DK111*(DM111-$A$63)))/(2*DK111)</f>
        <v>24.080279341149843</v>
      </c>
      <c r="DT111" s="7">
        <v>3</v>
      </c>
      <c r="DU111" s="3" cm="1">
        <f t="array" ref="DU111:DW111">LINEST(DU104:DW104,$E$81:$G$81^{1;2})</f>
        <v>2.8729929629629589E-2</v>
      </c>
      <c r="DV111" s="3">
        <v>-1.2486021222222208</v>
      </c>
      <c r="DW111" s="3">
        <v>13.82484659999999</v>
      </c>
      <c r="DY111" s="1">
        <f t="shared" ref="DY111:DY113" si="285">(-DV111+SQRT((DV111^2)-4*DU111*(DW111-$A$63)))/(2*DU111)</f>
        <v>25.648804258033195</v>
      </c>
      <c r="ED111" s="7">
        <v>3</v>
      </c>
      <c r="EE111" s="3" cm="1">
        <f t="array" ref="EE111:EG111">LINEST(EE104:EG104,$E$81:$G$81^{1;2})</f>
        <v>2.0247122222222157E-2</v>
      </c>
      <c r="EF111" s="3">
        <v>-1.0387320333333294</v>
      </c>
      <c r="EG111" s="3">
        <v>12.816897799999939</v>
      </c>
      <c r="EI111" s="1">
        <f t="shared" ref="EI111:EI113" si="286">(-EF111+SQRT((EF111^2)-4*EE111*(EG111-$A$63)))/(2*EE111)</f>
        <v>33.367656090084715</v>
      </c>
      <c r="EN111" s="7">
        <v>3</v>
      </c>
      <c r="EO111" s="3" cm="1">
        <f t="array" ref="EO111:EQ111">LINEST(EO104:EQ104,$E$81:$G$81^{1;2})</f>
        <v>9.9738592592593361E-3</v>
      </c>
      <c r="EP111" s="3">
        <v>-0.63732524444444905</v>
      </c>
      <c r="EQ111" s="3">
        <v>8.7783272000000618</v>
      </c>
      <c r="ES111" s="1">
        <f t="shared" ref="ES111:ES113" si="287">(-EP111+SQRT((EP111^2)-4*EO111*(EQ111-$A$63)))/(2*EO111)</f>
        <v>46.470061512568087</v>
      </c>
    </row>
    <row r="112" spans="2:149" x14ac:dyDescent="0.3">
      <c r="D112" s="7">
        <v>4</v>
      </c>
      <c r="E112" s="3" cm="1">
        <f t="array" ref="E112:G112">LINEST(D105:G105,$D$81:$G$81^{1;2})</f>
        <v>1.4989432659932684E-2</v>
      </c>
      <c r="F112" s="3">
        <v>-0.70282058080808218</v>
      </c>
      <c r="G112" s="3">
        <v>7.9096850303030504</v>
      </c>
      <c r="I112" s="1">
        <f t="shared" si="273"/>
        <v>31.728218960717932</v>
      </c>
      <c r="N112" s="7">
        <v>4</v>
      </c>
      <c r="O112" s="3" cm="1">
        <f t="array" ref="O112:Q112">LINEST(O105:Q105,$E$81:$G$81^{1;2})</f>
        <v>3.286714444444442E-2</v>
      </c>
      <c r="P112" s="3">
        <v>-1.6144604333333328</v>
      </c>
      <c r="Q112" s="3">
        <v>19.289958400000007</v>
      </c>
      <c r="S112" s="1">
        <f t="shared" si="274"/>
        <v>30.69261648396785</v>
      </c>
      <c r="X112" s="7">
        <v>4</v>
      </c>
      <c r="Y112" s="3" cm="1">
        <f t="array" ref="Y112:AA112">LINEST(Y105:AA105,$E$81:$G$81^{1;2})</f>
        <v>2.4198870370370357E-2</v>
      </c>
      <c r="Z112" s="3">
        <v>-0.97660127777777705</v>
      </c>
      <c r="AA112" s="3">
        <v>10.011485999999987</v>
      </c>
      <c r="AC112" s="1">
        <f t="shared" si="275"/>
        <v>24.910247841279158</v>
      </c>
      <c r="AH112" s="7">
        <v>4</v>
      </c>
      <c r="AI112" s="3" cm="1">
        <f t="array" ref="AI112:AK112">LINEST(AI105:AK105,$E$81:$G$81^{1;2})</f>
        <v>3.1945559259259272E-2</v>
      </c>
      <c r="AJ112" s="3">
        <v>-1.3377040111111118</v>
      </c>
      <c r="AK112" s="3">
        <v>14.196671600000013</v>
      </c>
      <c r="AM112" s="1">
        <f t="shared" si="276"/>
        <v>24.922025736164212</v>
      </c>
      <c r="AR112" s="7">
        <v>4</v>
      </c>
      <c r="AS112" s="3" cm="1">
        <f t="array" ref="AS112:AU112">LINEST(AS105:AU105,$E$81:$G$81^{1;2})</f>
        <v>1.3927503703703817E-2</v>
      </c>
      <c r="AT112" s="3">
        <v>-0.86781951111111721</v>
      </c>
      <c r="AU112" s="3">
        <v>11.870411600000079</v>
      </c>
      <c r="AW112" s="1">
        <f t="shared" si="277"/>
        <v>44.138989802819843</v>
      </c>
      <c r="BB112" s="7">
        <v>4</v>
      </c>
      <c r="BC112" s="3" cm="1">
        <f t="array" ref="BC112:BE112">LINEST(BC105:BE105,$E$81:$G$81^{1;2})</f>
        <v>1.6208414814814782E-2</v>
      </c>
      <c r="BD112" s="3">
        <v>-0.70060957777777688</v>
      </c>
      <c r="BE112" s="3">
        <v>7.4677922000000088</v>
      </c>
      <c r="BG112" s="1">
        <f t="shared" si="278"/>
        <v>28.651931217047746</v>
      </c>
      <c r="BL112" s="7">
        <v>4</v>
      </c>
      <c r="BM112" s="3" cm="1">
        <f t="array" ref="BM112:BO112">LINEST(BM105:BO105,$E$81:$G$81^{1;2})</f>
        <v>2.033870740740764E-2</v>
      </c>
      <c r="BN112" s="3">
        <v>-1.1573301222222363</v>
      </c>
      <c r="BO112" s="3">
        <v>14.910783600000201</v>
      </c>
      <c r="BQ112" s="1">
        <f t="shared" si="279"/>
        <v>38.976475616795753</v>
      </c>
      <c r="BV112" s="7">
        <v>4</v>
      </c>
      <c r="BW112" s="3" cm="1">
        <f t="array" ref="BW112:BY112">LINEST(BW105:BY105,$E$81:$G$81^{1;2})</f>
        <v>1.7924251851851848E-2</v>
      </c>
      <c r="BX112" s="3">
        <v>-0.90708442222222208</v>
      </c>
      <c r="BY112" s="3">
        <v>10.997512800000003</v>
      </c>
      <c r="CA112" s="1">
        <f t="shared" si="280"/>
        <v>33.412147436418024</v>
      </c>
      <c r="CF112" s="7">
        <v>4</v>
      </c>
      <c r="CG112" s="3" cm="1">
        <f t="array" ref="CG112:CI112">LINEST(CG105:CI105,$E$81:$G$81^{1;2})</f>
        <v>2.0549348148148308E-2</v>
      </c>
      <c r="CH112" s="3">
        <v>-0.98328137777778835</v>
      </c>
      <c r="CI112" s="3">
        <v>11.51034740000016</v>
      </c>
      <c r="CK112" s="1">
        <f t="shared" si="281"/>
        <v>30.731658145651046</v>
      </c>
      <c r="CP112" s="7">
        <v>4</v>
      </c>
      <c r="CQ112" s="3" cm="1">
        <f t="array" ref="CQ112:CS112">LINEST(CQ105:CS105,$E$81:$G$81^{1;2})</f>
        <v>1.371566666666665E-2</v>
      </c>
      <c r="CR112" s="3">
        <v>-0.56465666666666559</v>
      </c>
      <c r="CS112" s="3">
        <v>5.7327329999999872</v>
      </c>
      <c r="CU112" s="1">
        <f t="shared" si="282"/>
        <v>28.119821074912149</v>
      </c>
      <c r="CZ112" s="7">
        <v>4</v>
      </c>
      <c r="DA112" s="3" cm="1">
        <f t="array" ref="DA112:DC112">LINEST(DA105:DC105,$E$81:$G$81^{1;2})</f>
        <v>2.5314722222222634E-2</v>
      </c>
      <c r="DB112" s="3">
        <v>-1.2498748333333576</v>
      </c>
      <c r="DC112" s="3">
        <v>14.935317000000339</v>
      </c>
      <c r="DE112" s="1">
        <f t="shared" si="283"/>
        <v>31.549701288818547</v>
      </c>
      <c r="DJ112" s="7">
        <v>4</v>
      </c>
      <c r="DK112" s="3" cm="1">
        <f t="array" ref="DK112:DM112">LINEST(DK105:DM105,$E$81:$G$81^{1;2})</f>
        <v>5.8338455555555696E-2</v>
      </c>
      <c r="DL112" s="3">
        <v>-2.550361033333342</v>
      </c>
      <c r="DM112" s="3">
        <v>28.386405800000134</v>
      </c>
      <c r="DO112" s="1">
        <f t="shared" si="284"/>
        <v>23.64819007883494</v>
      </c>
      <c r="DT112" s="7">
        <v>4</v>
      </c>
      <c r="DU112" s="3" cm="1">
        <f t="array" ref="DU112:DW112">LINEST(DU105:DW105,$E$81:$G$81^{1;2})</f>
        <v>4.9704744444444372E-2</v>
      </c>
      <c r="DV112" s="3">
        <v>-2.2456442333333295</v>
      </c>
      <c r="DW112" s="3">
        <v>25.512837599999962</v>
      </c>
      <c r="DY112" s="1">
        <f t="shared" si="285"/>
        <v>25.920928160463301</v>
      </c>
      <c r="ED112" s="7">
        <v>4</v>
      </c>
      <c r="EE112" s="3" cm="1">
        <f t="array" ref="EE112:EG112">LINEST(EE105:EG105,$E$81:$G$81^{1;2})</f>
        <v>2.1448077777777613E-2</v>
      </c>
      <c r="EF112" s="3">
        <v>-1.1007525666666573</v>
      </c>
      <c r="EG112" s="3">
        <v>13.589707599999869</v>
      </c>
      <c r="EI112" s="1">
        <f t="shared" si="286"/>
        <v>33.244237475555153</v>
      </c>
      <c r="EN112" s="7">
        <v>4</v>
      </c>
      <c r="EO112" s="3" cm="1">
        <f t="array" ref="EO112:EQ112">LINEST(EO105:EQ105,$E$81:$G$81^{1;2})</f>
        <v>6.0952555555556171E-3</v>
      </c>
      <c r="EP112" s="3">
        <v>-0.40461143333333655</v>
      </c>
      <c r="EQ112" s="3">
        <v>5.6018014000000402</v>
      </c>
      <c r="ES112" s="1">
        <f t="shared" si="287"/>
        <v>50.436619012308718</v>
      </c>
    </row>
    <row r="113" spans="2:150" x14ac:dyDescent="0.3">
      <c r="D113" s="7">
        <v>5</v>
      </c>
      <c r="E113" s="3" cm="1">
        <f t="array" ref="E113:G113">LINEST(D106:G106,$D$81:$G$81^{1;2})</f>
        <v>2.0517200336700268E-2</v>
      </c>
      <c r="F113" s="3">
        <v>-1.0035450151515113</v>
      </c>
      <c r="G113" s="3">
        <v>11.622951151515101</v>
      </c>
      <c r="I113" s="1">
        <f t="shared" si="273"/>
        <v>32.563279420385108</v>
      </c>
      <c r="N113" s="7">
        <v>5</v>
      </c>
      <c r="O113" s="3" cm="1">
        <f t="array" ref="O113:Q113">LINEST(O106:Q106,$E$81:$G$81^{1;2})</f>
        <v>3.1308214814814779E-2</v>
      </c>
      <c r="P113" s="3">
        <v>-1.5917179777777761</v>
      </c>
      <c r="Q113" s="3">
        <v>19.499854799999984</v>
      </c>
      <c r="S113" s="1">
        <f t="shared" si="274"/>
        <v>32.180786040795297</v>
      </c>
      <c r="X113" s="7">
        <v>5</v>
      </c>
      <c r="Y113" s="3" cm="1">
        <f t="array" ref="Y113:AA113">LINEST(Y106:AA106,$E$81:$G$81^{1;2})</f>
        <v>2.8663022222222279E-2</v>
      </c>
      <c r="Z113" s="3">
        <v>-1.1975174000000037</v>
      </c>
      <c r="AA113" s="3">
        <v>12.682033600000054</v>
      </c>
      <c r="AC113" s="1">
        <f t="shared" si="275"/>
        <v>25.172552100373906</v>
      </c>
      <c r="AH113" s="7">
        <v>5</v>
      </c>
      <c r="AI113" s="3" cm="1">
        <f t="array" ref="AI113:AK113">LINEST(AI106:AK106,$E$81:$G$81^{1;2})</f>
        <v>6.7987003703703808E-2</v>
      </c>
      <c r="AJ113" s="3">
        <v>-3.146792677777785</v>
      </c>
      <c r="AK113" s="3">
        <v>36.293256600000127</v>
      </c>
      <c r="AM113" s="1">
        <f t="shared" si="276"/>
        <v>26.613892672223738</v>
      </c>
      <c r="AR113" s="7">
        <v>5</v>
      </c>
      <c r="AS113" s="3" cm="1">
        <f t="array" ref="AS113:AU113">LINEST(AS106:AU106,$E$81:$G$81^{1;2})</f>
        <v>2.9915407407409026E-3</v>
      </c>
      <c r="AT113" s="3">
        <v>-0.31233062222223107</v>
      </c>
      <c r="AU113" s="3">
        <v>5.0279046000001095</v>
      </c>
      <c r="AW113" s="1">
        <f t="shared" si="277"/>
        <v>87.956546056192607</v>
      </c>
      <c r="BB113" s="7">
        <v>5</v>
      </c>
      <c r="BC113" s="3" cm="1">
        <f t="array" ref="BC113:BE113">LINEST(BC106:BE106,$E$81:$G$81^{1;2})</f>
        <v>2.7150044444444743E-2</v>
      </c>
      <c r="BD113" s="3">
        <v>-1.4691834666666852</v>
      </c>
      <c r="BE113" s="3">
        <v>18.782585200000273</v>
      </c>
      <c r="BG113" s="1">
        <f t="shared" si="278"/>
        <v>35.183432766443204</v>
      </c>
      <c r="BL113" s="7">
        <v>5</v>
      </c>
      <c r="BM113" s="3" cm="1">
        <f t="array" ref="BM113:BO113">LINEST(BM106:BO106,$E$81:$G$81^{1;2})</f>
        <v>2.2477940740740811E-2</v>
      </c>
      <c r="BN113" s="3">
        <v>-1.3288501555555596</v>
      </c>
      <c r="BO113" s="3">
        <v>17.569302400000055</v>
      </c>
      <c r="BQ113" s="1">
        <f t="shared" si="279"/>
        <v>40.660827687111393</v>
      </c>
      <c r="BV113" s="7">
        <v>5</v>
      </c>
      <c r="BW113" s="3" cm="1">
        <f t="array" ref="BW113:BY113">LINEST(BW106:BY106,$E$81:$G$81^{1;2})</f>
        <v>-4.5184925925927611E-3</v>
      </c>
      <c r="BX113" s="3">
        <v>0.12460781111112119</v>
      </c>
      <c r="BY113" s="3">
        <v>-0.77077380000013651</v>
      </c>
      <c r="CA113" s="1" t="e">
        <f t="shared" si="280"/>
        <v>#NUM!</v>
      </c>
      <c r="CF113" s="7">
        <v>5</v>
      </c>
      <c r="CG113" s="3" cm="1">
        <f t="array" ref="CG113:CI113">LINEST(CG106:CI106,$E$81:$G$81^{1;2})</f>
        <v>1.6147459259259554E-2</v>
      </c>
      <c r="CH113" s="3">
        <v>-0.92608571111112847</v>
      </c>
      <c r="CI113" s="3">
        <v>12.250471400000242</v>
      </c>
      <c r="CK113" s="1">
        <f t="shared" si="281"/>
        <v>39.019733635226153</v>
      </c>
      <c r="CP113" s="7">
        <v>5</v>
      </c>
      <c r="CQ113" s="3" cm="1">
        <f t="array" ref="CQ113:CS113">LINEST(CQ106:CS106,$E$81:$G$81^{1;2})</f>
        <v>2.3191581481481535E-2</v>
      </c>
      <c r="CR113" s="3">
        <v>-1.1767147444444472</v>
      </c>
      <c r="CS113" s="3">
        <v>14.407074200000036</v>
      </c>
      <c r="CU113" s="1">
        <f t="shared" si="282"/>
        <v>32.620072938497309</v>
      </c>
      <c r="CZ113" s="7">
        <v>5</v>
      </c>
      <c r="DA113" s="3" cm="1">
        <f t="array" ref="DA113:DC113">LINEST(DA106:DC106,$E$81:$G$81^{1;2})</f>
        <v>2.3091411111111342E-2</v>
      </c>
      <c r="DB113" s="3">
        <v>-1.1390549000000145</v>
      </c>
      <c r="DC113" s="3">
        <v>13.588578600000218</v>
      </c>
      <c r="DE113" s="1">
        <f t="shared" si="283"/>
        <v>31.746420366274581</v>
      </c>
      <c r="DJ113" s="7">
        <v>5</v>
      </c>
      <c r="DK113" s="3" cm="1">
        <f t="array" ref="DK113:DM113">LINEST(DK106:DM106,$E$81:$G$81^{1;2})</f>
        <v>5.1927718518518642E-2</v>
      </c>
      <c r="DL113" s="3">
        <v>-2.2628801555555631</v>
      </c>
      <c r="DM113" s="3">
        <v>25.176442400000106</v>
      </c>
      <c r="DO113" s="1">
        <f t="shared" si="284"/>
        <v>23.63092635306927</v>
      </c>
      <c r="DT113" s="7">
        <v>5</v>
      </c>
      <c r="DU113" s="3" cm="1">
        <f t="array" ref="DU113:DW113">LINEST(DU106:DW106,$E$81:$G$81^{1;2})</f>
        <v>4.2249874074074073E-2</v>
      </c>
      <c r="DV113" s="3">
        <v>-1.8949966222222228</v>
      </c>
      <c r="DW113" s="3">
        <v>21.436835600000016</v>
      </c>
      <c r="DY113" s="1">
        <f t="shared" si="285"/>
        <v>25.906598770095769</v>
      </c>
      <c r="ED113" s="7">
        <v>5</v>
      </c>
      <c r="EE113" s="3" cm="1">
        <f t="array" ref="EE113:EG113">LINEST(EE106:EG106,$E$81:$G$81^{1;2})</f>
        <v>1.8853018518518408E-2</v>
      </c>
      <c r="EF113" s="3">
        <v>-0.94637705555554819</v>
      </c>
      <c r="EG113" s="3">
        <v>11.492242999999885</v>
      </c>
      <c r="EI113" s="1">
        <f t="shared" si="286"/>
        <v>32.682333719346552</v>
      </c>
      <c r="EN113" s="7">
        <v>5</v>
      </c>
      <c r="EO113" s="3" cm="1">
        <f t="array" ref="EO113:EQ113">LINEST(EO106:EQ106,$E$81:$G$81^{1;2})</f>
        <v>1.0578766666666538E-2</v>
      </c>
      <c r="EP113" s="3">
        <v>-0.59205363333332617</v>
      </c>
      <c r="EQ113" s="3">
        <v>7.5608591999999053</v>
      </c>
      <c r="ES113" s="1">
        <f t="shared" si="287"/>
        <v>39.580723017549836</v>
      </c>
    </row>
    <row r="114" spans="2:150" x14ac:dyDescent="0.3">
      <c r="H114" s="12" t="s">
        <v>32</v>
      </c>
      <c r="I114" s="13">
        <f>AVERAGE(I109:I113)</f>
        <v>31.853159201879969</v>
      </c>
      <c r="R114" s="12" t="s">
        <v>32</v>
      </c>
      <c r="S114" s="13">
        <f>AVERAGE(S109:S113)</f>
        <v>31.177444649766322</v>
      </c>
      <c r="AB114" s="12" t="s">
        <v>32</v>
      </c>
      <c r="AC114" s="13">
        <f>AVERAGE(AC109:AC113)</f>
        <v>25.314091463192543</v>
      </c>
      <c r="AL114" s="12" t="s">
        <v>32</v>
      </c>
      <c r="AM114" s="13">
        <f>AVERAGE(AM109:AM113)</f>
        <v>25.041332036050196</v>
      </c>
      <c r="AV114" s="12" t="s">
        <v>32</v>
      </c>
      <c r="AW114" s="13">
        <f>AVERAGE(AW109:AW113)</f>
        <v>48.489156043132859</v>
      </c>
      <c r="BF114" s="12" t="s">
        <v>32</v>
      </c>
      <c r="BG114" s="13">
        <f>AVERAGE(BG109:BG113)</f>
        <v>31.260424424392845</v>
      </c>
      <c r="BP114" s="12" t="s">
        <v>32</v>
      </c>
      <c r="BQ114" s="13">
        <f>AVERAGE(BQ109:BQ113)</f>
        <v>42.242897354012527</v>
      </c>
      <c r="BZ114" s="12" t="s">
        <v>32</v>
      </c>
      <c r="CA114" s="13" t="e">
        <f>AVERAGE(CA109:CA113)</f>
        <v>#NUM!</v>
      </c>
      <c r="CJ114" s="12" t="s">
        <v>32</v>
      </c>
      <c r="CK114" s="13">
        <f>AVERAGE(CK109:CK113)</f>
        <v>32.223551142446453</v>
      </c>
      <c r="CT114" s="12" t="s">
        <v>32</v>
      </c>
      <c r="CU114" s="13">
        <f>AVERAGE(CU109:CU113)</f>
        <v>29.838185850589134</v>
      </c>
      <c r="DD114" s="12" t="s">
        <v>32</v>
      </c>
      <c r="DE114" s="13">
        <f>AVERAGE(DE109:DE113)</f>
        <v>31.423192205590492</v>
      </c>
      <c r="DN114" s="12" t="s">
        <v>32</v>
      </c>
      <c r="DO114" s="13">
        <f>AVERAGE(DO109:DO113)</f>
        <v>22.951968682126992</v>
      </c>
      <c r="DX114" s="12" t="s">
        <v>32</v>
      </c>
      <c r="DY114" s="13">
        <f>AVERAGE(DY109:DY113)</f>
        <v>25.613587783089052</v>
      </c>
      <c r="EH114" s="12" t="s">
        <v>32</v>
      </c>
      <c r="EI114" s="13">
        <f>AVERAGE(EI109:EI113)</f>
        <v>32.695456057487192</v>
      </c>
      <c r="ER114" s="12" t="s">
        <v>32</v>
      </c>
      <c r="ES114" s="13">
        <f>AVERAGE(ES109:ES113)</f>
        <v>43.75912472139801</v>
      </c>
    </row>
    <row r="116" spans="2:150" x14ac:dyDescent="0.3">
      <c r="B116" t="s">
        <v>173</v>
      </c>
      <c r="L116" t="s">
        <v>173</v>
      </c>
      <c r="V116" t="s">
        <v>173</v>
      </c>
      <c r="AF116" t="s">
        <v>173</v>
      </c>
      <c r="AP116" t="s">
        <v>173</v>
      </c>
      <c r="AZ116" t="s">
        <v>173</v>
      </c>
      <c r="BJ116" t="s">
        <v>173</v>
      </c>
      <c r="BT116" t="s">
        <v>173</v>
      </c>
      <c r="CD116" t="s">
        <v>173</v>
      </c>
      <c r="CN116" t="s">
        <v>173</v>
      </c>
      <c r="CX116" t="s">
        <v>173</v>
      </c>
      <c r="DH116" t="s">
        <v>173</v>
      </c>
      <c r="DR116" t="s">
        <v>173</v>
      </c>
      <c r="EB116" t="s">
        <v>173</v>
      </c>
      <c r="EL116" t="s">
        <v>173</v>
      </c>
    </row>
    <row r="118" spans="2:150" x14ac:dyDescent="0.3">
      <c r="D118" t="str">
        <f>C101</f>
        <v>cq</v>
      </c>
      <c r="E118">
        <f>E101</f>
        <v>21</v>
      </c>
      <c r="F118">
        <f t="shared" ref="F118:G118" si="288">F101</f>
        <v>27</v>
      </c>
      <c r="G118">
        <f t="shared" si="288"/>
        <v>36</v>
      </c>
      <c r="N118" t="str">
        <f>N101</f>
        <v>cq</v>
      </c>
      <c r="O118">
        <f>O101</f>
        <v>21</v>
      </c>
      <c r="P118">
        <f t="shared" ref="P118:Q118" si="289">P101</f>
        <v>27</v>
      </c>
      <c r="Q118">
        <f t="shared" si="289"/>
        <v>36</v>
      </c>
      <c r="X118" t="str">
        <f>X101</f>
        <v>cq</v>
      </c>
      <c r="Y118">
        <f>Y101</f>
        <v>21</v>
      </c>
      <c r="Z118">
        <f t="shared" ref="Z118:AA118" si="290">Z101</f>
        <v>27</v>
      </c>
      <c r="AA118">
        <f t="shared" si="290"/>
        <v>36</v>
      </c>
      <c r="AH118" t="str">
        <f>AH101</f>
        <v>cq</v>
      </c>
      <c r="AI118">
        <f>AI101</f>
        <v>21</v>
      </c>
      <c r="AJ118">
        <f t="shared" ref="AJ118:AK118" si="291">AJ101</f>
        <v>27</v>
      </c>
      <c r="AK118">
        <f t="shared" si="291"/>
        <v>36</v>
      </c>
      <c r="AR118" t="str">
        <f>AR101</f>
        <v>cq</v>
      </c>
      <c r="AS118">
        <f>AS101</f>
        <v>21</v>
      </c>
      <c r="AT118">
        <f t="shared" ref="AT118:AU118" si="292">AT101</f>
        <v>27</v>
      </c>
      <c r="AU118">
        <f t="shared" si="292"/>
        <v>36</v>
      </c>
      <c r="BB118" t="str">
        <f>BB101</f>
        <v>cq</v>
      </c>
      <c r="BC118">
        <f>BC101</f>
        <v>21</v>
      </c>
      <c r="BD118">
        <f t="shared" ref="BD118:BE118" si="293">BD101</f>
        <v>27</v>
      </c>
      <c r="BE118">
        <f t="shared" si="293"/>
        <v>36</v>
      </c>
      <c r="BL118" t="str">
        <f>BL101</f>
        <v>cq</v>
      </c>
      <c r="BM118">
        <f>BM101</f>
        <v>21</v>
      </c>
      <c r="BN118">
        <f t="shared" ref="BN118:BO118" si="294">BN101</f>
        <v>27</v>
      </c>
      <c r="BO118">
        <f t="shared" si="294"/>
        <v>36</v>
      </c>
      <c r="BV118" t="str">
        <f>BV101</f>
        <v>cq</v>
      </c>
      <c r="BW118">
        <f>BW101</f>
        <v>21</v>
      </c>
      <c r="BX118">
        <f t="shared" ref="BX118:BY118" si="295">BX101</f>
        <v>27</v>
      </c>
      <c r="BY118">
        <f t="shared" si="295"/>
        <v>36</v>
      </c>
      <c r="CF118" t="str">
        <f>CF101</f>
        <v>cq</v>
      </c>
      <c r="CG118">
        <f>CG101</f>
        <v>21</v>
      </c>
      <c r="CH118">
        <f t="shared" ref="CH118:CI118" si="296">CH101</f>
        <v>27</v>
      </c>
      <c r="CI118">
        <f t="shared" si="296"/>
        <v>36</v>
      </c>
      <c r="CP118" t="str">
        <f>CP101</f>
        <v>cq</v>
      </c>
      <c r="CQ118">
        <f>CQ101</f>
        <v>21</v>
      </c>
      <c r="CR118">
        <f t="shared" ref="CR118:CS118" si="297">CR101</f>
        <v>27</v>
      </c>
      <c r="CS118">
        <f t="shared" si="297"/>
        <v>36</v>
      </c>
      <c r="CZ118" t="str">
        <f>CZ101</f>
        <v>cq</v>
      </c>
      <c r="DA118">
        <f>DA101</f>
        <v>21</v>
      </c>
      <c r="DB118">
        <f t="shared" ref="DB118:DC118" si="298">DB101</f>
        <v>27</v>
      </c>
      <c r="DC118">
        <f t="shared" si="298"/>
        <v>36</v>
      </c>
      <c r="DJ118" t="str">
        <f>DJ101</f>
        <v>cq</v>
      </c>
      <c r="DK118">
        <f>DK101</f>
        <v>21</v>
      </c>
      <c r="DL118">
        <f t="shared" ref="DL118:DM118" si="299">DL101</f>
        <v>27</v>
      </c>
      <c r="DM118">
        <f t="shared" si="299"/>
        <v>36</v>
      </c>
      <c r="DT118" t="str">
        <f>DT101</f>
        <v>cq</v>
      </c>
      <c r="DU118">
        <f>DU101</f>
        <v>21</v>
      </c>
      <c r="DV118">
        <f t="shared" ref="DV118:DW118" si="300">DV101</f>
        <v>27</v>
      </c>
      <c r="DW118">
        <f t="shared" si="300"/>
        <v>36</v>
      </c>
      <c r="ED118" t="str">
        <f>ED101</f>
        <v>cq</v>
      </c>
      <c r="EE118">
        <f>EE101</f>
        <v>21</v>
      </c>
      <c r="EF118">
        <f t="shared" ref="EF118:EG118" si="301">EF101</f>
        <v>27</v>
      </c>
      <c r="EG118">
        <f t="shared" si="301"/>
        <v>36</v>
      </c>
      <c r="EN118" t="str">
        <f>EN101</f>
        <v>cq</v>
      </c>
      <c r="EO118">
        <f>EO101</f>
        <v>21</v>
      </c>
      <c r="EP118">
        <f t="shared" ref="EP118:EQ118" si="302">EP101</f>
        <v>27</v>
      </c>
      <c r="EQ118">
        <f t="shared" si="302"/>
        <v>36</v>
      </c>
    </row>
    <row r="119" spans="2:150" x14ac:dyDescent="0.3">
      <c r="D119">
        <v>1</v>
      </c>
      <c r="E119" s="3">
        <f>E102</f>
        <v>-3.1323999999997909E-2</v>
      </c>
      <c r="F119" s="3">
        <f t="shared" ref="F119" si="303">F102</f>
        <v>0.19394199999999273</v>
      </c>
      <c r="G119" s="3" cm="1">
        <f t="array" ref="G119">IF(F119=MIN(F119:F121), kjh, G102)</f>
        <v>4.2451080000000019</v>
      </c>
      <c r="N119">
        <v>1</v>
      </c>
      <c r="O119" s="3">
        <f>O102</f>
        <v>-0.11929999999999552</v>
      </c>
      <c r="P119" s="3">
        <f t="shared" ref="P119" si="304">P102</f>
        <v>8.5739000000003784E-2</v>
      </c>
      <c r="Q119" s="3" cm="1">
        <f t="array" ref="Q119">IF(P119=MIN(P119:P121), kjh, Q102)</f>
        <v>5.1910519999999991</v>
      </c>
      <c r="X119">
        <v>1</v>
      </c>
      <c r="Y119" s="3">
        <f>Y102</f>
        <v>0.17456099999999708</v>
      </c>
      <c r="Z119" s="3">
        <f t="shared" ref="Z119" si="305">Z102</f>
        <v>1.021995000000004</v>
      </c>
      <c r="AA119" s="3" t="e" cm="1">
        <f t="array" ref="AA119">IF(Z119=MIN(Z119:Z121), kjh, AA102)</f>
        <v>#NAME?</v>
      </c>
      <c r="AH119">
        <v>1</v>
      </c>
      <c r="AI119" s="3">
        <f>AI102</f>
        <v>0.19287900000000491</v>
      </c>
      <c r="AJ119" s="3">
        <f t="shared" ref="AJ119" si="306">AJ102</f>
        <v>1.4733269999999976</v>
      </c>
      <c r="AK119" s="3" cm="1">
        <f t="array" ref="AK119">IF(AJ119=MIN(AJ119:AJ121), kjh, AK102)</f>
        <v>8.495828000000003</v>
      </c>
      <c r="AR119">
        <v>1</v>
      </c>
      <c r="AS119" s="3">
        <f>AS102</f>
        <v>-0.21176900000000387</v>
      </c>
      <c r="AT119" s="3">
        <f t="shared" ref="AT119" si="307">AT102</f>
        <v>-0.91812799999999584</v>
      </c>
      <c r="AU119" s="3" cm="1">
        <f t="array" ref="AU119">IF(AT119=MIN(AT119:AT121), kjh, AU102)</f>
        <v>0.81180600000000425</v>
      </c>
      <c r="BB119">
        <v>1</v>
      </c>
      <c r="BC119" s="3">
        <f>BC102</f>
        <v>-9.709799999998836E-2</v>
      </c>
      <c r="BD119" s="3">
        <f t="shared" ref="BD119" si="308">BD102</f>
        <v>-0.2850830000000002</v>
      </c>
      <c r="BE119" s="3" cm="1">
        <f t="array" ref="BE119">IF(BD119=MIN(BD119:BD121), kjh, BE102)</f>
        <v>2.3191690000000023</v>
      </c>
      <c r="BL119">
        <v>1</v>
      </c>
      <c r="BM119" s="3">
        <f>BM102</f>
        <v>-0.42377899999999613</v>
      </c>
      <c r="BN119" s="3">
        <f t="shared" ref="BN119" si="309">BN102</f>
        <v>-1.278538999999995</v>
      </c>
      <c r="BO119" s="3" cm="1">
        <f t="array" ref="BO119">IF(BN119=MIN(BN119:BN121), kjh, BO102)</f>
        <v>0.11172100000000285</v>
      </c>
      <c r="BV119">
        <v>1</v>
      </c>
      <c r="BW119" s="3">
        <f>BW102</f>
        <v>-0.14666499999999871</v>
      </c>
      <c r="BX119" s="3">
        <f t="shared" ref="BX119" si="310">BX102</f>
        <v>-0.78010299999999688</v>
      </c>
      <c r="BY119" s="3" t="e" cm="1">
        <f t="array" ref="BY119">IF(BX119=MIN(BX119:BX121), kjh, BY102)</f>
        <v>#NAME?</v>
      </c>
      <c r="CF119">
        <v>1</v>
      </c>
      <c r="CG119" s="3">
        <f>CG102</f>
        <v>-7.6298999999991679E-2</v>
      </c>
      <c r="CH119" s="3">
        <f t="shared" ref="CH119" si="311">CH102</f>
        <v>-0.16463600000000156</v>
      </c>
      <c r="CI119" s="3" cm="1">
        <f t="array" ref="CI119">IF(CH119=MIN(CH119:CH121), kjh, CI102)</f>
        <v>3.4455810000000042</v>
      </c>
      <c r="CP119">
        <v>1</v>
      </c>
      <c r="CQ119" s="3">
        <f>CQ102</f>
        <v>-7.6447999999999183E-2</v>
      </c>
      <c r="CR119" s="3">
        <f t="shared" ref="CR119" si="312">CR102</f>
        <v>2.9543000000003872E-2</v>
      </c>
      <c r="CS119" s="3" cm="1">
        <f t="array" ref="CS119">IF(CR119=MIN(CR119:CR121), kjh, CS102)</f>
        <v>2.8837400000000031</v>
      </c>
      <c r="CZ119">
        <v>1</v>
      </c>
      <c r="DA119" s="3">
        <f>DA102</f>
        <v>-0.14826199999998835</v>
      </c>
      <c r="DB119" s="3">
        <f t="shared" ref="DB119" si="313">DB102</f>
        <v>-0.45243399999999667</v>
      </c>
      <c r="DC119" s="3" cm="1">
        <f t="array" ref="DC119">IF(DB119=MIN(DB119:DB121), kjh, DC102)</f>
        <v>3.5380910000000085</v>
      </c>
      <c r="DJ119">
        <v>1</v>
      </c>
      <c r="DK119" s="3">
        <f>DK102</f>
        <v>0.55608300000000099</v>
      </c>
      <c r="DL119" s="3">
        <f t="shared" ref="DL119" si="314">DL102</f>
        <v>4.1450240000000065</v>
      </c>
      <c r="DM119" s="3" cm="1">
        <f t="array" ref="DM119">IF(DL119=MIN(DL119:DL121), kjh, DM102)</f>
        <v>16.683517000000009</v>
      </c>
      <c r="DT119">
        <v>1</v>
      </c>
      <c r="DU119" s="3">
        <f>DU102</f>
        <v>0.2741010000000017</v>
      </c>
      <c r="DV119" s="3">
        <f t="shared" ref="DV119" si="315">DV102</f>
        <v>1.4403559999999942</v>
      </c>
      <c r="DW119" s="3" cm="1">
        <f t="array" ref="DW119">IF(DV119=MIN(DV119:DV121), kjh, DW102)</f>
        <v>6.4348699999999894</v>
      </c>
      <c r="ED119">
        <v>1</v>
      </c>
      <c r="EE119" s="3">
        <f>EE102</f>
        <v>-6.7494000000010601E-2</v>
      </c>
      <c r="EF119" s="3">
        <f t="shared" ref="EF119" si="316">EF102</f>
        <v>-0.27586000000000865</v>
      </c>
      <c r="EG119" s="3" cm="1">
        <f t="array" ref="EG119">IF(EF119=MIN(EF119:EF121), kjh, EG102)</f>
        <v>1.5786969999999911</v>
      </c>
      <c r="EN119">
        <v>1</v>
      </c>
      <c r="EO119" s="3">
        <f>EO102</f>
        <v>-0.20703100000000063</v>
      </c>
      <c r="EP119" s="3">
        <f t="shared" ref="EP119" si="317">EP102</f>
        <v>-1.0126240000000024</v>
      </c>
      <c r="EQ119" s="3" cm="1">
        <f t="array" ref="EQ119">IF(EP119=MIN(EP119:EP121), kjh, EQ102)</f>
        <v>-1.1746780000000001</v>
      </c>
    </row>
    <row r="120" spans="2:150" x14ac:dyDescent="0.3">
      <c r="D120">
        <v>3</v>
      </c>
      <c r="E120" s="3">
        <f>E104</f>
        <v>-3.1323999999997909E-2</v>
      </c>
      <c r="F120" s="3">
        <f t="shared" ref="F120" si="318">F104</f>
        <v>-1.0872279999999961</v>
      </c>
      <c r="G120" s="3" t="e" cm="1">
        <f t="array" ref="G120">IF(F120=MIN(F119:F121), kjh, G103)</f>
        <v>#NAME?</v>
      </c>
      <c r="N120">
        <v>3</v>
      </c>
      <c r="O120" s="3">
        <f>O104</f>
        <v>-0.11929999999999552</v>
      </c>
      <c r="P120" s="3">
        <f t="shared" ref="P120" si="319">P104</f>
        <v>-0.4030699999999996</v>
      </c>
      <c r="Q120" s="3" cm="1">
        <f t="array" ref="Q120">IF(P120=MIN(P119:P121), kjh, Q103)</f>
        <v>1.8039570000000111</v>
      </c>
      <c r="X120">
        <v>3</v>
      </c>
      <c r="Y120" s="3">
        <f>Y104</f>
        <v>0.17456099999999708</v>
      </c>
      <c r="Z120" s="3">
        <f t="shared" ref="Z120" si="320">Z104</f>
        <v>1.4156749999999931</v>
      </c>
      <c r="AA120" s="3" cm="1">
        <f t="array" ref="AA120">IF(Z120=MIN(Z119:Z121), kjh, AA103)</f>
        <v>6.3186630000000008</v>
      </c>
      <c r="AH120">
        <v>3</v>
      </c>
      <c r="AI120" s="3">
        <f>AI104</f>
        <v>0.19287900000000491</v>
      </c>
      <c r="AJ120" s="3">
        <f t="shared" ref="AJ120" si="321">AJ104</f>
        <v>1.8879319999999922</v>
      </c>
      <c r="AK120" s="3" cm="1">
        <f t="array" ref="AK120">IF(AJ120=MIN(AJ119:AJ121), kjh, AK103)</f>
        <v>8.0248449999999991</v>
      </c>
      <c r="AR120">
        <v>3</v>
      </c>
      <c r="AS120" s="3">
        <f>AS104</f>
        <v>-0.21176900000000387</v>
      </c>
      <c r="AT120" s="3">
        <f t="shared" ref="AT120" si="322">AT104</f>
        <v>-0.98302700000000698</v>
      </c>
      <c r="AU120" s="3" cm="1">
        <f t="array" ref="AU120">IF(AT120=MIN(AT119:AT121), kjh, AU103)</f>
        <v>5.0022999999995932E-2</v>
      </c>
      <c r="BB120">
        <v>3</v>
      </c>
      <c r="BC120" s="3">
        <f>BC104</f>
        <v>-9.709799999998836E-2</v>
      </c>
      <c r="BD120" s="3">
        <f t="shared" ref="BD120" si="323">BD104</f>
        <v>-0.10651300000000674</v>
      </c>
      <c r="BE120" s="3" cm="1">
        <f t="array" ref="BE120">IF(BD120=MIN(BD119:BD121), kjh, BE103)</f>
        <v>3.290419</v>
      </c>
      <c r="BL120">
        <v>3</v>
      </c>
      <c r="BM120" s="3">
        <f>BM104</f>
        <v>-0.42377899999999613</v>
      </c>
      <c r="BN120" s="3">
        <f t="shared" ref="BN120" si="324">BN104</f>
        <v>-1.9160849999999954</v>
      </c>
      <c r="BO120" s="3" cm="1">
        <f t="array" ref="BO120">IF(BN120=MIN(BN119:BN121), kjh, BO103)</f>
        <v>9.9260000000072068E-3</v>
      </c>
      <c r="BV120">
        <v>3</v>
      </c>
      <c r="BW120" s="3">
        <f>BW104</f>
        <v>-0.14666499999999871</v>
      </c>
      <c r="BX120" s="3">
        <f t="shared" ref="BX120" si="325">BX104</f>
        <v>-0.49493600000000981</v>
      </c>
      <c r="BY120" s="3" cm="1">
        <f t="array" ref="BY120">IF(BX120=MIN(BX119:BX121), kjh, BY103)</f>
        <v>-1.0735729999999961</v>
      </c>
      <c r="CF120">
        <v>3</v>
      </c>
      <c r="CG120" s="3">
        <f>CG104</f>
        <v>-7.6298999999991679E-2</v>
      </c>
      <c r="CH120" s="3">
        <f t="shared" ref="CH120" si="326">CH104</f>
        <v>0.15845200000001114</v>
      </c>
      <c r="CI120" s="3" cm="1">
        <f t="array" ref="CI120">IF(CH120=MIN(CH119:CH121), kjh, CI103)</f>
        <v>2.7917759999999987</v>
      </c>
      <c r="CP120">
        <v>3</v>
      </c>
      <c r="CQ120" s="3">
        <f>CQ104</f>
        <v>-7.6447999999999183E-2</v>
      </c>
      <c r="CR120" s="3">
        <f t="shared" ref="CR120" si="327">CR104</f>
        <v>-2.5417999999987728E-2</v>
      </c>
      <c r="CS120" s="3" cm="1">
        <f t="array" ref="CS120">IF(CR120=MIN(CR119:CR121), kjh, CS103)</f>
        <v>3.5827629999999999</v>
      </c>
      <c r="CZ120">
        <v>3</v>
      </c>
      <c r="DA120" s="3">
        <f>DA104</f>
        <v>-0.14826199999998835</v>
      </c>
      <c r="DB120" s="3">
        <f t="shared" ref="DB120" si="328">DB104</f>
        <v>-0.70277699999999754</v>
      </c>
      <c r="DC120" s="3" t="e" cm="1">
        <f t="array" ref="DC120">IF(DB120=MIN(DB119:DB121), kjh, DC103)</f>
        <v>#NAME?</v>
      </c>
      <c r="DJ120">
        <v>3</v>
      </c>
      <c r="DK120" s="3">
        <f>DK104</f>
        <v>0.55608300000000099</v>
      </c>
      <c r="DL120" s="3">
        <f t="shared" ref="DL120" si="329">DL104</f>
        <v>1.4343290000000053</v>
      </c>
      <c r="DM120" s="3" t="e" cm="1">
        <f t="array" ref="DM120">IF(DL120=MIN(DL119:DL121), kjh, DM103)</f>
        <v>#NAME?</v>
      </c>
      <c r="DT120">
        <v>3</v>
      </c>
      <c r="DU120" s="3">
        <f>DU104</f>
        <v>0.2741010000000017</v>
      </c>
      <c r="DV120" s="3">
        <f t="shared" ref="DV120" si="330">DV104</f>
        <v>1.0567080000000004</v>
      </c>
      <c r="DW120" s="3" t="e" cm="1">
        <f t="array" ref="DW120">IF(DV120=MIN(DV119:DV121), kjh, DW103)</f>
        <v>#NAME?</v>
      </c>
      <c r="ED120">
        <v>3</v>
      </c>
      <c r="EE120" s="3">
        <f>EE104</f>
        <v>-6.7494000000010601E-2</v>
      </c>
      <c r="EF120" s="3">
        <f t="shared" ref="EF120" si="331">EF104</f>
        <v>-0.4687150000000031</v>
      </c>
      <c r="EG120" s="3" t="e" cm="1">
        <f t="array" ref="EG120">IF(EF120=MIN(EF119:EF121), kjh, EG103)</f>
        <v>#NAME?</v>
      </c>
      <c r="EN120">
        <v>3</v>
      </c>
      <c r="EO120" s="3">
        <f>EO104</f>
        <v>-0.20703100000000063</v>
      </c>
      <c r="EP120" s="3">
        <f t="shared" ref="EP120" si="332">EP104</f>
        <v>-1.1585110000000043</v>
      </c>
      <c r="EQ120" s="3" t="e" cm="1">
        <f t="array" ref="EQ120">IF(EP120=MIN(EP119:EP121), kjh, EQ103)</f>
        <v>#NAME?</v>
      </c>
    </row>
    <row r="121" spans="2:150" x14ac:dyDescent="0.3">
      <c r="D121">
        <v>5</v>
      </c>
      <c r="E121" s="3">
        <f>E106</f>
        <v>-3.1323999999997909E-2</v>
      </c>
      <c r="F121" s="3">
        <f t="shared" ref="F121" si="333">F106</f>
        <v>-0.72243899999999428</v>
      </c>
      <c r="G121" s="3" cm="1">
        <f t="array" ref="G121">IF(F121=MIN(F119:F121), kjh, G104)</f>
        <v>0.24797700000000589</v>
      </c>
      <c r="N121">
        <v>5</v>
      </c>
      <c r="O121" s="3">
        <f>O106</f>
        <v>-0.11929999999999552</v>
      </c>
      <c r="P121" s="3">
        <f t="shared" ref="P121" si="334">P106</f>
        <v>-0.65284199999999259</v>
      </c>
      <c r="Q121" s="3" t="e" cm="1">
        <f t="array" ref="Q121">IF(P121=MIN(P119:P121), kjh, Q104)</f>
        <v>#NAME?</v>
      </c>
      <c r="X121">
        <v>5</v>
      </c>
      <c r="Y121" s="3">
        <f>Y106</f>
        <v>0.17456099999999708</v>
      </c>
      <c r="Z121" s="3">
        <f t="shared" ref="Z121" si="335">Z106</f>
        <v>1.2444069999999954</v>
      </c>
      <c r="AA121" s="3" cm="1">
        <f t="array" ref="AA121">IF(Z121=MIN(Z119:Z121), kjh, AA104)</f>
        <v>7.5661549999999949</v>
      </c>
      <c r="AH121">
        <v>5</v>
      </c>
      <c r="AI121" s="3">
        <f>AI106</f>
        <v>0.19287900000000491</v>
      </c>
      <c r="AJ121" s="3">
        <f t="shared" ref="AJ121" si="336">AJ106</f>
        <v>0.89238000000000284</v>
      </c>
      <c r="AK121" s="3" t="e" cm="1">
        <f t="array" ref="AK121">IF(AJ121=MIN(AJ119:AJ121), kjh, AK104)</f>
        <v>#NAME?</v>
      </c>
      <c r="AR121">
        <v>5</v>
      </c>
      <c r="AS121" s="3">
        <f>AS106</f>
        <v>-0.21176900000000387</v>
      </c>
      <c r="AT121" s="3">
        <f t="shared" ref="AT121" si="337">AT106</f>
        <v>-1.2241890000000097</v>
      </c>
      <c r="AU121" s="3" t="e" cm="1">
        <f t="array" ref="AU121">IF(AT121=MIN(AT119:AT121), kjh, AU104)</f>
        <v>#NAME?</v>
      </c>
      <c r="BB121">
        <v>5</v>
      </c>
      <c r="BC121" s="3">
        <f>BC106</f>
        <v>-9.709799999998836E-2</v>
      </c>
      <c r="BD121" s="3">
        <f t="shared" ref="BD121" si="338">BD106</f>
        <v>-1.0929860000000104</v>
      </c>
      <c r="BE121" s="3" t="e" cm="1">
        <f t="array" ref="BE121">IF(BD121=MIN(BD119:BD121), kjh, BE104)</f>
        <v>#NAME?</v>
      </c>
      <c r="BL121">
        <v>5</v>
      </c>
      <c r="BM121" s="3">
        <f>BM106</f>
        <v>-0.42377899999999613</v>
      </c>
      <c r="BN121" s="3">
        <f t="shared" ref="BN121" si="339">BN106</f>
        <v>-1.9232329999999962</v>
      </c>
      <c r="BO121" s="3" t="e" cm="1">
        <f t="array" ref="BO121">IF(BN121=MIN(BN119:BN121), kjh, BO104)</f>
        <v>#NAME?</v>
      </c>
      <c r="BV121">
        <v>5</v>
      </c>
      <c r="BW121" s="3">
        <f>BW106</f>
        <v>-0.14666499999999871</v>
      </c>
      <c r="BX121" s="3">
        <f t="shared" ref="BX121" si="340">BX106</f>
        <v>-0.70034399999998698</v>
      </c>
      <c r="BY121" s="3" cm="1">
        <f t="array" ref="BY121">IF(BX121=MIN(BX119:BX121), kjh, BY104)</f>
        <v>0.46099099999999282</v>
      </c>
      <c r="CF121">
        <v>5</v>
      </c>
      <c r="CG121" s="3">
        <f>CG106</f>
        <v>-7.6298999999991679E-2</v>
      </c>
      <c r="CH121" s="3">
        <f t="shared" ref="CH121" si="341">CH106</f>
        <v>-0.98234500000000935</v>
      </c>
      <c r="CI121" s="3" t="e" cm="1">
        <f t="array" ref="CI121">IF(CH121=MIN(CH119:CH121), kjh, CI104)</f>
        <v>#NAME?</v>
      </c>
      <c r="CP121">
        <v>5</v>
      </c>
      <c r="CQ121" s="3">
        <f>CQ106</f>
        <v>-7.6447999999999183E-2</v>
      </c>
      <c r="CR121" s="3">
        <f t="shared" ref="CR121" si="342">CR106</f>
        <v>-0.45756099999999833</v>
      </c>
      <c r="CS121" s="3" t="e" cm="1">
        <f t="array" ref="CS121">IF(CR121=MIN(CR119:CR121), kjh, CS104)</f>
        <v>#NAME?</v>
      </c>
      <c r="CZ121">
        <v>5</v>
      </c>
      <c r="DA121" s="3">
        <f>DA106</f>
        <v>-0.14826199999998835</v>
      </c>
      <c r="DB121" s="3">
        <f t="shared" ref="DB121" si="343">DB106</f>
        <v>-0.33226500000000669</v>
      </c>
      <c r="DC121" s="3" cm="1">
        <f t="array" ref="DC121">IF(DB121=MIN(DB119:DB121), kjh, DC104)</f>
        <v>2.9115910000000014</v>
      </c>
      <c r="DJ121">
        <v>5</v>
      </c>
      <c r="DK121" s="3">
        <f>DK106</f>
        <v>0.55608300000000099</v>
      </c>
      <c r="DL121" s="3">
        <f t="shared" ref="DL121" si="344">DL106</f>
        <v>1.9339849999999927</v>
      </c>
      <c r="DM121" s="3" cm="1">
        <f t="array" ref="DM121">IF(DL121=MIN(DL119:DL121), kjh, DM104)</f>
        <v>7.3593500000000063</v>
      </c>
      <c r="DT121">
        <v>5</v>
      </c>
      <c r="DU121" s="3">
        <f>DU106</f>
        <v>0.2741010000000017</v>
      </c>
      <c r="DV121" s="3">
        <f t="shared" ref="DV121" si="345">DV106</f>
        <v>1.0720850000000013</v>
      </c>
      <c r="DW121" s="3" cm="1">
        <f t="array" ref="DW121">IF(DV121=MIN(DV119:DV121), kjh, DW104)</f>
        <v>6.1091589999999911</v>
      </c>
      <c r="ED121">
        <v>5</v>
      </c>
      <c r="EE121" s="3">
        <f>EE106</f>
        <v>-6.7494000000010601E-2</v>
      </c>
      <c r="EF121" s="3">
        <f t="shared" ref="EF121" si="346">EF106</f>
        <v>-0.31608699999999601</v>
      </c>
      <c r="EG121" s="3" cm="1">
        <f t="array" ref="EG121">IF(EF121=MIN(EF119:EF121), kjh, EG104)</f>
        <v>1.6628149999999948</v>
      </c>
      <c r="EN121">
        <v>5</v>
      </c>
      <c r="EO121" s="3">
        <f>EO106</f>
        <v>-0.20703100000000063</v>
      </c>
      <c r="EP121" s="3">
        <f t="shared" ref="EP121" si="347">EP106</f>
        <v>-0.71266799999999364</v>
      </c>
      <c r="EQ121" s="3" cm="1">
        <f t="array" ref="EQ121">IF(EP121=MIN(EP119:EP121), kjh, EQ104)</f>
        <v>-1.2392600000000016</v>
      </c>
    </row>
    <row r="122" spans="2:150" x14ac:dyDescent="0.3">
      <c r="E122" s="3"/>
      <c r="F122" s="3"/>
      <c r="G122" s="3"/>
      <c r="O122" s="3"/>
      <c r="P122" s="3"/>
      <c r="Q122" s="3"/>
      <c r="Y122" s="3"/>
      <c r="Z122" s="3"/>
      <c r="AA122" s="3"/>
      <c r="AI122" s="3"/>
      <c r="AJ122" s="3"/>
      <c r="AK122" s="3"/>
      <c r="AS122" s="3"/>
      <c r="AT122" s="3"/>
      <c r="AU122" s="3"/>
      <c r="BC122" s="3"/>
      <c r="BD122" s="3"/>
      <c r="BE122" s="3"/>
      <c r="BM122" s="3"/>
      <c r="BN122" s="3"/>
      <c r="BO122" s="3"/>
      <c r="BW122" s="3"/>
      <c r="BX122" s="3"/>
      <c r="BY122" s="3"/>
      <c r="CG122" s="3"/>
      <c r="CH122" s="3"/>
      <c r="CI122" s="3"/>
      <c r="CQ122" s="3"/>
      <c r="CR122" s="3"/>
      <c r="CS122" s="3"/>
      <c r="DA122" s="3"/>
      <c r="DB122" s="3"/>
      <c r="DC122" s="3"/>
      <c r="DK122" s="3"/>
      <c r="DL122" s="3"/>
      <c r="DM122" s="3"/>
      <c r="DU122" s="3"/>
      <c r="DV122" s="3"/>
      <c r="DW122" s="3"/>
      <c r="EE122" s="3"/>
      <c r="EF122" s="3"/>
      <c r="EG122" s="3"/>
      <c r="EO122" s="3"/>
      <c r="EP122" s="3"/>
      <c r="EQ122" s="3"/>
    </row>
    <row r="123" spans="2:150" x14ac:dyDescent="0.3">
      <c r="E123" s="3"/>
      <c r="F123" s="3"/>
      <c r="G123" s="3"/>
      <c r="O123" s="3"/>
      <c r="P123" s="3"/>
      <c r="Q123" s="3"/>
      <c r="Y123" s="3"/>
      <c r="Z123" s="3"/>
      <c r="AA123" s="3"/>
      <c r="AI123" s="3"/>
      <c r="AJ123" s="3"/>
      <c r="AK123" s="3"/>
      <c r="AS123" s="3"/>
      <c r="AT123" s="3"/>
      <c r="AU123" s="3"/>
      <c r="BC123" s="3"/>
      <c r="BD123" s="3"/>
      <c r="BE123" s="3"/>
      <c r="BM123" s="3"/>
      <c r="BN123" s="3"/>
      <c r="BO123" s="3"/>
      <c r="BW123" s="3"/>
      <c r="BX123" s="3"/>
      <c r="BY123" s="3"/>
      <c r="CG123" s="3"/>
      <c r="CH123" s="3"/>
      <c r="CI123" s="3"/>
      <c r="CQ123" s="3"/>
      <c r="CR123" s="3"/>
      <c r="CS123" s="3"/>
      <c r="DA123" s="3"/>
      <c r="DB123" s="3"/>
      <c r="DC123" s="3"/>
      <c r="DK123" s="3"/>
      <c r="DL123" s="3"/>
      <c r="DM123" s="3"/>
      <c r="DU123" s="3"/>
      <c r="DV123" s="3"/>
      <c r="DW123" s="3"/>
      <c r="EE123" s="3"/>
      <c r="EF123" s="3"/>
      <c r="EG123" s="3"/>
      <c r="EO123" s="3"/>
      <c r="EP123" s="3"/>
      <c r="EQ123" s="3"/>
    </row>
    <row r="125" spans="2:150" x14ac:dyDescent="0.3">
      <c r="E125" t="s">
        <v>152</v>
      </c>
      <c r="F125" t="s">
        <v>30</v>
      </c>
      <c r="G125" t="s">
        <v>26</v>
      </c>
      <c r="I125" t="s">
        <v>151</v>
      </c>
      <c r="O125" t="s">
        <v>152</v>
      </c>
      <c r="P125" t="s">
        <v>30</v>
      </c>
      <c r="Q125" t="s">
        <v>26</v>
      </c>
      <c r="S125" t="s">
        <v>151</v>
      </c>
      <c r="Y125" t="s">
        <v>152</v>
      </c>
      <c r="Z125" t="s">
        <v>30</v>
      </c>
      <c r="AA125" t="s">
        <v>26</v>
      </c>
      <c r="AC125" t="s">
        <v>151</v>
      </c>
      <c r="AI125" t="s">
        <v>152</v>
      </c>
      <c r="AJ125" t="s">
        <v>30</v>
      </c>
      <c r="AK125" t="s">
        <v>26</v>
      </c>
      <c r="AM125" t="s">
        <v>151</v>
      </c>
      <c r="AS125" t="s">
        <v>152</v>
      </c>
      <c r="AT125" t="s">
        <v>30</v>
      </c>
      <c r="AU125" t="s">
        <v>26</v>
      </c>
      <c r="AW125" t="s">
        <v>151</v>
      </c>
      <c r="BC125" t="s">
        <v>152</v>
      </c>
      <c r="BD125" t="s">
        <v>30</v>
      </c>
      <c r="BE125" t="s">
        <v>26</v>
      </c>
      <c r="BG125" t="s">
        <v>151</v>
      </c>
      <c r="BM125" t="s">
        <v>152</v>
      </c>
      <c r="BN125" t="s">
        <v>30</v>
      </c>
      <c r="BO125" t="s">
        <v>26</v>
      </c>
      <c r="BQ125" t="s">
        <v>151</v>
      </c>
      <c r="BW125" t="s">
        <v>152</v>
      </c>
      <c r="BX125" t="s">
        <v>30</v>
      </c>
      <c r="BY125" t="s">
        <v>26</v>
      </c>
      <c r="CA125" t="s">
        <v>151</v>
      </c>
      <c r="CG125" t="s">
        <v>152</v>
      </c>
      <c r="CH125" t="s">
        <v>30</v>
      </c>
      <c r="CI125" t="s">
        <v>26</v>
      </c>
      <c r="CK125" t="s">
        <v>151</v>
      </c>
      <c r="CQ125" t="s">
        <v>152</v>
      </c>
      <c r="CR125" t="s">
        <v>30</v>
      </c>
      <c r="CS125" t="s">
        <v>26</v>
      </c>
      <c r="CU125" t="s">
        <v>151</v>
      </c>
      <c r="DA125" t="s">
        <v>152</v>
      </c>
      <c r="DB125" t="s">
        <v>30</v>
      </c>
      <c r="DC125" t="s">
        <v>26</v>
      </c>
      <c r="DE125" t="s">
        <v>151</v>
      </c>
      <c r="DK125" t="s">
        <v>152</v>
      </c>
      <c r="DL125" t="s">
        <v>30</v>
      </c>
      <c r="DM125" t="s">
        <v>26</v>
      </c>
      <c r="DO125" t="s">
        <v>151</v>
      </c>
      <c r="DU125" t="s">
        <v>152</v>
      </c>
      <c r="DV125" t="s">
        <v>30</v>
      </c>
      <c r="DW125" t="s">
        <v>26</v>
      </c>
      <c r="DY125" t="s">
        <v>151</v>
      </c>
      <c r="EE125" t="s">
        <v>152</v>
      </c>
      <c r="EF125" t="s">
        <v>30</v>
      </c>
      <c r="EG125" t="s">
        <v>26</v>
      </c>
      <c r="EI125" t="s">
        <v>151</v>
      </c>
      <c r="EO125" t="s">
        <v>152</v>
      </c>
      <c r="EP125" t="s">
        <v>30</v>
      </c>
      <c r="EQ125" t="s">
        <v>26</v>
      </c>
      <c r="ES125" t="s">
        <v>151</v>
      </c>
    </row>
    <row r="126" spans="2:150" x14ac:dyDescent="0.3">
      <c r="D126" s="7">
        <v>1</v>
      </c>
      <c r="E126" s="3" cm="1">
        <f t="array" ref="E126:G126">LINEST(E119:G119,$E$81:$G$81^{1;2})</f>
        <v>2.7505681481481681E-2</v>
      </c>
      <c r="F126" s="3">
        <v>-1.2827283777777896</v>
      </c>
      <c r="G126" s="3">
        <v>14.775966400000165</v>
      </c>
      <c r="I126" s="1">
        <f>(-F126+SQRT((F126^2)-4*E126*(G126-$A$63)))/(2*E126)</f>
        <v>28.970745113646085</v>
      </c>
      <c r="J126" s="3">
        <f>I131-I126</f>
        <v>4.3616927617097154</v>
      </c>
      <c r="N126" s="7">
        <v>1</v>
      </c>
      <c r="O126" s="3" cm="1">
        <f t="array" ref="O126:Q126">LINEST(O119:Q119,$E$81:$G$81^{1;2})</f>
        <v>3.5538922222222234E-2</v>
      </c>
      <c r="P126" s="3">
        <v>-1.6716951000000013</v>
      </c>
      <c r="Q126" s="3">
        <v>19.313632400000028</v>
      </c>
      <c r="S126" s="1">
        <f>(-P126+SQRT((P126^2)-4*O126*(Q126-$A$63)))/(2*O126)</f>
        <v>28.941395401788125</v>
      </c>
      <c r="T126" s="3">
        <f>S131-S126</f>
        <v>2.0007892672639365</v>
      </c>
      <c r="X126" s="7">
        <v>1</v>
      </c>
      <c r="Y126" s="3" t="e" cm="1">
        <f t="array" ref="Y126">LINEST(Y119:AA119,$E$81:$G$81^{1;2})</f>
        <v>#VALUE!</v>
      </c>
      <c r="Z126" s="3"/>
      <c r="AA126" s="3"/>
      <c r="AC126" s="1" t="e">
        <f>(-Z126+SQRT((Z126^2)-4*Y126*(AA126-$A$63)))/(2*Y126)</f>
        <v>#VALUE!</v>
      </c>
      <c r="AD126" s="3" t="e">
        <f>AC131-AC126</f>
        <v>#VALUE!</v>
      </c>
      <c r="AH126" s="7">
        <v>1</v>
      </c>
      <c r="AI126" s="3" cm="1">
        <f t="array" ref="AI126:AK126">LINEST(AI119:AK119,$E$81:$G$81^{1;2})</f>
        <v>3.7791325925926079E-2</v>
      </c>
      <c r="AJ126" s="3">
        <v>-1.6005756444444539</v>
      </c>
      <c r="AK126" s="3">
        <v>17.138992800000139</v>
      </c>
      <c r="AM126" s="1">
        <f>(-AJ126+SQRT((AJ126^2)-4*AI126*(AK126-$A$63)))/(2*AI126)</f>
        <v>24.843936721579865</v>
      </c>
      <c r="AN126" s="3">
        <f>AM131-AM126</f>
        <v>-0.60677795955038505</v>
      </c>
      <c r="AR126" s="7">
        <v>1</v>
      </c>
      <c r="AS126" s="3" cm="1">
        <f t="array" ref="AS126:AU126">LINEST(AS119:AU119,$E$81:$G$81^{1;2})</f>
        <v>2.0662759259259204E-2</v>
      </c>
      <c r="AT126" s="3">
        <v>-1.1095389444444408</v>
      </c>
      <c r="AU126" s="3">
        <v>13.976271999999945</v>
      </c>
      <c r="AW126" s="1">
        <f>(-AT126+SQRT((AT126^2)-4*AS126*(AU126-$A$63)))/(2*AS126)</f>
        <v>35.69942113457779</v>
      </c>
      <c r="AX126" s="3">
        <f>AW131-AW126</f>
        <v>1.2469007492723847</v>
      </c>
      <c r="BB126" s="7">
        <v>1</v>
      </c>
      <c r="BC126" s="3" cm="1">
        <f t="array" ref="BC126:BE126">LINEST(BC119:BE119,$E$81:$G$81^{1;2})</f>
        <v>2.1379477777777951E-2</v>
      </c>
      <c r="BD126" s="3">
        <v>-1.0575457666666772</v>
      </c>
      <c r="BE126" s="3">
        <v>12.683013400000156</v>
      </c>
      <c r="BG126" s="1">
        <f>(-BD126+SQRT((BD126^2)-4*BC126*(BE126-$A$63)))/(2*BC126)</f>
        <v>31.889309483693488</v>
      </c>
      <c r="BH126" s="3">
        <f>BG131-BG126</f>
        <v>-0.73796205970689499</v>
      </c>
      <c r="BL126" s="7">
        <v>1</v>
      </c>
      <c r="BM126" s="3" cm="1">
        <f t="array" ref="BM126:BO126">LINEST(BM119:BO119,$E$81:$G$81^{1;2})</f>
        <v>1.9795555555555559E-2</v>
      </c>
      <c r="BN126" s="3">
        <v>-1.0926466666666672</v>
      </c>
      <c r="BO126" s="3">
        <v>13.791961000000018</v>
      </c>
      <c r="BQ126" s="1">
        <f>(-BN126+SQRT((BN126^2)-4*BM126*(BO126-$A$63)))/(2*BM126)</f>
        <v>37.613600169342753</v>
      </c>
      <c r="BR126" s="3">
        <f>BQ131-BQ126</f>
        <v>-0.15783311364437935</v>
      </c>
      <c r="BV126" s="7">
        <v>1</v>
      </c>
      <c r="BW126" s="3" t="e" cm="1">
        <f t="array" ref="BW126">LINEST(BW119:BY119,$E$81:$G$81^{1;2})</f>
        <v>#VALUE!</v>
      </c>
      <c r="BX126" s="3"/>
      <c r="BY126" s="3"/>
      <c r="CA126" s="1" t="e">
        <f>(-BX126+SQRT((BX126^2)-4*BW126*(BY126-$A$63)))/(2*BW126)</f>
        <v>#VALUE!</v>
      </c>
      <c r="CB126" s="3" t="e">
        <f>CA131-CA126</f>
        <v>#VALUE!</v>
      </c>
      <c r="CF126" s="7">
        <v>1</v>
      </c>
      <c r="CG126" s="3" cm="1">
        <f t="array" ref="CG126:CI126">LINEST(CG119:CI119,$E$81:$G$81^{1;2})</f>
        <v>2.7723870370370562E-2</v>
      </c>
      <c r="CH126" s="3">
        <v>-1.3454686111111225</v>
      </c>
      <c r="CI126" s="3">
        <v>15.952315000000162</v>
      </c>
      <c r="CK126" s="1">
        <f>(-CH126+SQRT((CH126^2)-4*CG126*(CI126-$A$63)))/(2*CG126)</f>
        <v>30.483626234020925</v>
      </c>
      <c r="CL126" s="3">
        <f>CK131-CK126</f>
        <v>-0.30872053467661686</v>
      </c>
      <c r="CP126" s="7">
        <v>1</v>
      </c>
      <c r="CQ126" s="3" cm="1">
        <f t="array" ref="CQ126:CS126">LINEST(CQ119:CS119,$E$81:$G$81^{1;2})</f>
        <v>1.9964522222222201E-2</v>
      </c>
      <c r="CR126" s="3">
        <v>-0.94063189999999886</v>
      </c>
      <c r="CS126" s="3">
        <v>10.872467599999986</v>
      </c>
      <c r="CU126" s="1">
        <f>(-CR126+SQRT((CR126^2)-4*CQ126*(CS126-$A$63)))/(2*CQ126)</f>
        <v>30.297959572465722</v>
      </c>
      <c r="CV126" s="3">
        <f>CU131-CU126</f>
        <v>-0.15895816110528216</v>
      </c>
      <c r="CZ126" s="7">
        <v>1</v>
      </c>
      <c r="DA126" s="3" cm="1">
        <f t="array" ref="DA126:DC126">LINEST(DA119:DC119,$E$81:$G$81^{1;2})</f>
        <v>3.293913333333353E-2</v>
      </c>
      <c r="DB126" s="3">
        <v>-1.6317737333333446</v>
      </c>
      <c r="DC126" s="3">
        <v>19.592828600000161</v>
      </c>
      <c r="DE126" s="1">
        <f>(-DB126+SQRT((DB126^2)-4*DA126*(DC126-$A$63)))/(2*DA126)</f>
        <v>31.091062553809117</v>
      </c>
      <c r="DF126" s="3">
        <f>DE131-DE126</f>
        <v>0.11781200075493103</v>
      </c>
      <c r="DJ126" s="7">
        <v>1</v>
      </c>
      <c r="DK126" s="3" cm="1">
        <f t="array" ref="DK126:DM126">LINEST(DK119:DM119,$E$81:$G$81^{1;2})</f>
        <v>5.3000603703703755E-2</v>
      </c>
      <c r="DL126" s="3">
        <v>-1.9458721444444469</v>
      </c>
      <c r="DM126" s="3">
        <v>18.046131800000033</v>
      </c>
      <c r="DO126" s="1">
        <f>(-DL126+SQRT((DL126^2)-4*DK126*(DM126-$A$63)))/(2*DK126)</f>
        <v>21.471627453685031</v>
      </c>
      <c r="DP126" s="3">
        <f>DO131-DO126</f>
        <v>0.40511154045636388</v>
      </c>
      <c r="DT126" s="7">
        <v>1</v>
      </c>
      <c r="DU126" s="3" cm="1">
        <f t="array" ref="DU126:DW126">LINEST(DU119:DW119,$E$81:$G$81^{1;2})</f>
        <v>2.4038011111111209E-2</v>
      </c>
      <c r="DV126" s="3">
        <v>-0.95944870000000659</v>
      </c>
      <c r="DW126" s="3">
        <v>9.8217608000001029</v>
      </c>
      <c r="DY126" s="1">
        <f>(-DV126+SQRT((DV126^2)-4*DU126*(DW126-$A$63)))/(2*DU126)</f>
        <v>24.29346932425144</v>
      </c>
      <c r="DZ126" s="3">
        <f>DY131-DY126</f>
        <v>0.64722577946053761</v>
      </c>
      <c r="ED126" s="7">
        <v>1</v>
      </c>
      <c r="EE126" s="3" cm="1">
        <f t="array" ref="EE126:EG126">LINEST(EE119:EG119,$E$81:$G$81^{1;2})</f>
        <v>1.6052637037037031E-2</v>
      </c>
      <c r="EF126" s="3">
        <v>-0.80525424444444416</v>
      </c>
      <c r="EG126" s="3">
        <v>9.7636321999999875</v>
      </c>
      <c r="EI126" s="1">
        <f>(-EF126+SQRT((EF126^2)-4*EE126*(EG126-$A$63)))/(2*EE126)</f>
        <v>33.111077394004589</v>
      </c>
      <c r="EJ126" s="3">
        <f>EI131-EI126</f>
        <v>-3.6493493370755914E-2</v>
      </c>
      <c r="EN126" s="7">
        <v>1</v>
      </c>
      <c r="EO126" s="3" cm="1">
        <f t="array" ref="EO126:EQ126">LINEST(EO119:EQ119,$E$81:$G$81^{1;2})</f>
        <v>7.7506333333333876E-3</v>
      </c>
      <c r="EP126" s="3">
        <v>-0.50629590000000313</v>
      </c>
      <c r="EQ126" s="3">
        <v>7.0071536000000423</v>
      </c>
      <c r="ES126" s="1">
        <f>(-EP126+SQRT((EP126^2)-4*EO126*(EQ126-$A$63)))/(2*EO126)</f>
        <v>48.568159777484631</v>
      </c>
      <c r="ET126" s="3">
        <f>ES131-ES126</f>
        <v>17.914476800512723</v>
      </c>
    </row>
    <row r="127" spans="2:150" x14ac:dyDescent="0.3">
      <c r="D127" s="7">
        <v>2</v>
      </c>
      <c r="E127" s="3" t="e" cm="1">
        <f t="array" ref="E127">LINEST(E120:G120,$E$81:$G$81^{1;2})</f>
        <v>#VALUE!</v>
      </c>
      <c r="F127" s="3"/>
      <c r="G127" s="3"/>
      <c r="I127" s="1" t="e">
        <f>(-F127+SQRT((F127^2)-4*E127*(G127-$A$63)))/(2*E127)</f>
        <v>#VALUE!</v>
      </c>
      <c r="J127" s="3" t="e">
        <f>I131-I127</f>
        <v>#VALUE!</v>
      </c>
      <c r="N127" s="7">
        <v>2</v>
      </c>
      <c r="O127" s="3" cm="1">
        <f t="array" ref="O127:Q127">LINEST(O120:Q120,$E$81:$G$81^{1;2})</f>
        <v>1.9501348148148297E-2</v>
      </c>
      <c r="P127" s="3">
        <v>-0.98335971111111931</v>
      </c>
      <c r="Q127" s="3">
        <v>11.931159400000112</v>
      </c>
      <c r="S127" s="1">
        <f>(-P127+SQRT((P127^2)-4*O127*(Q127-$A$63)))/(2*O127)</f>
        <v>32.942973936316001</v>
      </c>
      <c r="T127" s="3">
        <f>S131-S127</f>
        <v>-2.00078926726394</v>
      </c>
      <c r="X127" s="7">
        <v>2</v>
      </c>
      <c r="Y127" s="3" cm="1">
        <f t="array" ref="Y127:AA127">LINEST(Y120:AA120,$E$81:$G$81^{1;2})</f>
        <v>2.2528274074074203E-2</v>
      </c>
      <c r="Z127" s="3">
        <v>-0.87450482222222925</v>
      </c>
      <c r="AA127" s="3">
        <v>8.6041934000000886</v>
      </c>
      <c r="AC127" s="1">
        <f>(-Z127+SQRT((Z127^2)-4*Y127*(AA127-$A$63)))/(2*Y127)</f>
        <v>24.493797927817834</v>
      </c>
      <c r="AD127" s="3">
        <f>AC131-AC127</f>
        <v>0.42917667222858213</v>
      </c>
      <c r="AH127" s="7">
        <v>2</v>
      </c>
      <c r="AI127" s="3" cm="1">
        <f t="array" ref="AI127:AK127">LINEST(AI120:AK120,$E$81:$G$81^{1;2})</f>
        <v>2.6624692592592807E-2</v>
      </c>
      <c r="AJ127" s="3">
        <v>-0.99547641111112384</v>
      </c>
      <c r="AK127" s="3">
        <v>9.3563942000001781</v>
      </c>
      <c r="AM127" s="1">
        <f>(-AJ127+SQRT((AJ127^2)-4*AI127*(AK127-$A$63)))/(2*AI127)</f>
        <v>23.630380802479099</v>
      </c>
      <c r="AN127" s="3">
        <f>AM131-AM127</f>
        <v>0.6067779595503815</v>
      </c>
      <c r="AR127" s="7">
        <v>2</v>
      </c>
      <c r="AS127" s="3" cm="1">
        <f t="array" ref="AS127:AU127">LINEST(AS120:AU120,$E$81:$G$81^{1;2})</f>
        <v>1.6221755555555644E-2</v>
      </c>
      <c r="AT127" s="3">
        <v>-0.90718726666667182</v>
      </c>
      <c r="AU127" s="3">
        <v>11.68536940000007</v>
      </c>
      <c r="AW127" s="1">
        <f>(-AT127+SQRT((AT127^2)-4*AS127*(AU127-$A$63)))/(2*AS127)</f>
        <v>38.193222633122552</v>
      </c>
      <c r="AX127" s="3">
        <f>AW131-AW127</f>
        <v>-1.2469007492723776</v>
      </c>
      <c r="BB127" s="7">
        <v>2</v>
      </c>
      <c r="BC127" s="3" cm="1">
        <f t="array" ref="BC127:BE127">LINEST(BC120:BE120,$E$81:$G$81^{1;2})</f>
        <v>2.526707037037066E-2</v>
      </c>
      <c r="BD127" s="3">
        <v>-1.214388544444462</v>
      </c>
      <c r="BE127" s="3">
        <v>14.262283400000253</v>
      </c>
      <c r="BG127" s="1">
        <f>(-BD127+SQRT((BD127^2)-4*BC127*(BE127-$A$63)))/(2*BC127)</f>
        <v>30.413385364279701</v>
      </c>
      <c r="BH127" s="3">
        <f>BG131-BG127</f>
        <v>0.73796205970689144</v>
      </c>
      <c r="BL127" s="7">
        <v>2</v>
      </c>
      <c r="BM127" s="3" cm="1">
        <f t="array" ref="BM127:BO127">LINEST(BM120:BO120,$E$81:$G$81^{1;2})</f>
        <v>3.084792592592599E-2</v>
      </c>
      <c r="BN127" s="3">
        <v>-1.7294181111111149</v>
      </c>
      <c r="BO127" s="3">
        <v>22.290066000000056</v>
      </c>
      <c r="BQ127" s="1">
        <f>(-BN127+SQRT((BN127^2)-4*BM127*(BO127-$A$63)))/(2*BM127)</f>
        <v>37.297933942053994</v>
      </c>
      <c r="BR127" s="3">
        <f>BQ131-BQ127</f>
        <v>0.15783311364437935</v>
      </c>
      <c r="BV127" s="7">
        <v>2</v>
      </c>
      <c r="BW127" s="3" cm="1">
        <f t="array" ref="BW127:BY127">LINEST(BW120:BY120,$E$81:$G$81^{1;2})</f>
        <v>-4.1652222222199645E-4</v>
      </c>
      <c r="BX127" s="3">
        <v>-3.8052100000012697E-2</v>
      </c>
      <c r="BY127" s="3">
        <v>0.83611540000016848</v>
      </c>
      <c r="CA127" s="1">
        <f>(-BX127+SQRT((BX127^2)-4*BW127*(BY127-$A$63)))/(2*BW127)</f>
        <v>-94.803729235005022</v>
      </c>
      <c r="CB127" s="3">
        <f>CA131-CA127</f>
        <v>65.83695410363967</v>
      </c>
      <c r="CF127" s="7">
        <v>2</v>
      </c>
      <c r="CG127" s="3" cm="1">
        <f t="array" ref="CG127:CI127">LINEST(CG120:CI120,$E$81:$G$81^{1;2})</f>
        <v>1.6897759259259154E-2</v>
      </c>
      <c r="CH127" s="3">
        <v>-0.77196727777777241</v>
      </c>
      <c r="CI127" s="3">
        <v>8.6831019999999413</v>
      </c>
      <c r="CK127" s="1">
        <f>(-CH127+SQRT((CH127^2)-4*CG127*(CI127-$A$63)))/(2*CG127)</f>
        <v>29.866185164667687</v>
      </c>
      <c r="CL127" s="3">
        <f>CK131-CK127</f>
        <v>0.30872053467662042</v>
      </c>
      <c r="CP127" s="7">
        <v>2</v>
      </c>
      <c r="CQ127" s="3" cm="1">
        <f t="array" ref="CQ127:CS127">LINEST(CQ120:CS120,$E$81:$G$81^{1;2})</f>
        <v>2.6160266666666477E-2</v>
      </c>
      <c r="CR127" s="3">
        <v>-1.2471877999999896</v>
      </c>
      <c r="CS127" s="3">
        <v>14.577818199999864</v>
      </c>
      <c r="CU127" s="1">
        <f>(-CR127+SQRT((CR127^2)-4*CQ127*(CS127-$A$63)))/(2*CQ127)</f>
        <v>29.980043250255161</v>
      </c>
      <c r="CV127" s="3">
        <f>CU131-CU127</f>
        <v>0.15895816110527861</v>
      </c>
      <c r="CZ127" s="7">
        <v>2</v>
      </c>
      <c r="DA127" s="3" t="e" cm="1">
        <f t="array" ref="DA127">LINEST(DA120:DC120,$E$81:$G$81^{1;2})</f>
        <v>#VALUE!</v>
      </c>
      <c r="DB127" s="3"/>
      <c r="DC127" s="3"/>
      <c r="DE127" s="1" t="e">
        <f>(-DB127+SQRT((DB127^2)-4*DA127*(DC127-$A$63)))/(2*DA127)</f>
        <v>#VALUE!</v>
      </c>
      <c r="DF127" s="3" t="e">
        <f>DE131-DE127</f>
        <v>#VALUE!</v>
      </c>
      <c r="DJ127" s="7">
        <v>2</v>
      </c>
      <c r="DK127" s="3" t="e" cm="1">
        <f t="array" ref="DK127">LINEST(DK120:DM120,$E$81:$G$81^{1;2})</f>
        <v>#VALUE!</v>
      </c>
      <c r="DL127" s="3"/>
      <c r="DM127" s="3"/>
      <c r="DO127" s="1" t="e">
        <f>(-DL127+SQRT((DL127^2)-4*DK127*(DM127-$A$63)))/(2*DK127)</f>
        <v>#VALUE!</v>
      </c>
      <c r="DP127" s="3" t="e">
        <f>DO131-DO127</f>
        <v>#VALUE!</v>
      </c>
      <c r="DT127" s="7">
        <v>2</v>
      </c>
      <c r="DU127" s="3" t="e" cm="1">
        <f t="array" ref="DU127">LINEST(DU120:DW120,$E$81:$G$81^{1;2})</f>
        <v>#VALUE!</v>
      </c>
      <c r="DV127" s="3"/>
      <c r="DW127" s="3"/>
      <c r="DY127" s="1" t="e">
        <f>(-DV127+SQRT((DV127^2)-4*DU127*(DW127-$A$63)))/(2*DU127)</f>
        <v>#VALUE!</v>
      </c>
      <c r="DZ127" s="3" t="e">
        <f>DY131-DY127</f>
        <v>#VALUE!</v>
      </c>
      <c r="ED127" s="7">
        <v>2</v>
      </c>
      <c r="EE127" s="3" t="e" cm="1">
        <f t="array" ref="EE127">LINEST(EE120:EG120,$E$81:$G$81^{1;2})</f>
        <v>#VALUE!</v>
      </c>
      <c r="EF127" s="3"/>
      <c r="EG127" s="3"/>
      <c r="EI127" s="1" t="e">
        <f>(-EF127+SQRT((EF127^2)-4*EE127*(EG127-$A$63)))/(2*EE127)</f>
        <v>#VALUE!</v>
      </c>
      <c r="EJ127" s="3" t="e">
        <f>EI131-EI127</f>
        <v>#VALUE!</v>
      </c>
      <c r="EN127" s="7">
        <v>2</v>
      </c>
      <c r="EO127" s="3" t="e" cm="1">
        <f t="array" ref="EO127">LINEST(EO120:EQ120,$E$81:$G$81^{1;2})</f>
        <v>#VALUE!</v>
      </c>
      <c r="EP127" s="3"/>
      <c r="EQ127" s="3"/>
      <c r="ES127" s="1" t="e">
        <f>(-EP127+SQRT((EP127^2)-4*EO127*(EQ127-$A$63)))/(2*EO127)</f>
        <v>#VALUE!</v>
      </c>
      <c r="ET127" s="3" t="e">
        <f>ES131-ES127</f>
        <v>#VALUE!</v>
      </c>
    </row>
    <row r="128" spans="2:150" x14ac:dyDescent="0.3">
      <c r="D128" s="7">
        <v>3</v>
      </c>
      <c r="E128" s="3" cm="1">
        <f t="array" ref="E128:G128">LINEST(E121:G121,$E$81:$G$81^{1;2})</f>
        <v>1.486732222222221E-2</v>
      </c>
      <c r="F128" s="3">
        <v>-0.82881729999999909</v>
      </c>
      <c r="G128" s="3">
        <v>10.817350199999989</v>
      </c>
      <c r="I128" s="1">
        <f t="shared" ref="I128" si="348">(-F128+SQRT((F128^2)-4*E128*(G128-$A$63)))/(2*E128)</f>
        <v>37.694130637065513</v>
      </c>
      <c r="J128" s="3">
        <f>I131-I128</f>
        <v>-4.3616927617097119</v>
      </c>
      <c r="N128" s="7">
        <v>3</v>
      </c>
      <c r="O128" s="3" t="e" cm="1">
        <f t="array" ref="O128">LINEST(O121:Q121,$E$81:$G$81^{1;2})</f>
        <v>#VALUE!</v>
      </c>
      <c r="P128" s="3"/>
      <c r="Q128" s="3"/>
      <c r="S128" s="1" t="e">
        <f t="shared" ref="S128" si="349">(-P128+SQRT((P128^2)-4*O128*(Q128-$A$63)))/(2*O128)</f>
        <v>#VALUE!</v>
      </c>
      <c r="T128" s="3" t="e">
        <f>S131-S128</f>
        <v>#VALUE!</v>
      </c>
      <c r="X128" s="7">
        <v>3</v>
      </c>
      <c r="Y128" s="3" cm="1">
        <f t="array" ref="Y128:AA128">LINEST(Y121:AA121,$E$81:$G$81^{1;2})</f>
        <v>3.4940585185185259E-2</v>
      </c>
      <c r="Z128" s="3">
        <v>-1.4988404222222267</v>
      </c>
      <c r="AA128" s="3">
        <v>16.241411800000058</v>
      </c>
      <c r="AC128" s="1">
        <f t="shared" ref="AC128" si="350">(-Z128+SQRT((Z128^2)-4*Y128*(AA128-$A$63)))/(2*Y128)</f>
        <v>25.352151272274995</v>
      </c>
      <c r="AD128" s="3">
        <f>AC131-AC128</f>
        <v>-0.42917667222857858</v>
      </c>
      <c r="AH128" s="7">
        <v>3</v>
      </c>
      <c r="AI128" s="3" t="e" cm="1">
        <f t="array" ref="AI128">LINEST(AI121:AK121,$E$81:$G$81^{1;2})</f>
        <v>#VALUE!</v>
      </c>
      <c r="AJ128" s="3"/>
      <c r="AK128" s="3"/>
      <c r="AM128" s="1" t="e">
        <f t="shared" ref="AM128" si="351">(-AJ128+SQRT((AJ128^2)-4*AI128*(AK128-$A$63)))/(2*AI128)</f>
        <v>#VALUE!</v>
      </c>
      <c r="AN128" s="3" t="e">
        <f>AM131-AM128</f>
        <v>#VALUE!</v>
      </c>
      <c r="AR128" s="7">
        <v>3</v>
      </c>
      <c r="AS128" s="3" t="e" cm="1">
        <f t="array" ref="AS128">LINEST(AS121:AU121,$E$81:$G$81^{1;2})</f>
        <v>#VALUE!</v>
      </c>
      <c r="AT128" s="3"/>
      <c r="AU128" s="3"/>
      <c r="AW128" s="1" t="e">
        <f t="shared" ref="AW128" si="352">(-AT128+SQRT((AT128^2)-4*AS128*(AU128-$A$63)))/(2*AS128)</f>
        <v>#VALUE!</v>
      </c>
      <c r="AX128" s="3" t="e">
        <f>AW131-AW128</f>
        <v>#VALUE!</v>
      </c>
      <c r="BB128" s="7">
        <v>3</v>
      </c>
      <c r="BC128" s="3" t="e" cm="1">
        <f t="array" ref="BC128">LINEST(BC121:BE121,$E$81:$G$81^{1;2})</f>
        <v>#VALUE!</v>
      </c>
      <c r="BD128" s="3"/>
      <c r="BE128" s="3"/>
      <c r="BG128" s="1" t="e">
        <f t="shared" ref="BG128" si="353">(-BD128+SQRT((BD128^2)-4*BC128*(BE128-$A$63)))/(2*BC128)</f>
        <v>#VALUE!</v>
      </c>
      <c r="BH128" s="3" t="e">
        <f>BG131-BG128</f>
        <v>#VALUE!</v>
      </c>
      <c r="BL128" s="7">
        <v>3</v>
      </c>
      <c r="BM128" s="3" t="e" cm="1">
        <f t="array" ref="BM128">LINEST(BM121:BO121,$E$81:$G$81^{1;2})</f>
        <v>#VALUE!</v>
      </c>
      <c r="BN128" s="3"/>
      <c r="BO128" s="3"/>
      <c r="BQ128" s="1" t="e">
        <f t="shared" ref="BQ128" si="354">(-BN128+SQRT((BN128^2)-4*BM128*(BO128-$A$63)))/(2*BM128)</f>
        <v>#VALUE!</v>
      </c>
      <c r="BR128" s="3" t="e">
        <f>BQ131-BQ128</f>
        <v>#VALUE!</v>
      </c>
      <c r="BV128" s="7">
        <v>3</v>
      </c>
      <c r="BW128" s="3" cm="1">
        <f t="array" ref="BW128:BY128">LINEST(BW121:BY121,$E$81:$G$81^{1;2})</f>
        <v>1.4754470370370119E-2</v>
      </c>
      <c r="BX128" s="3">
        <v>-0.80049441111109743</v>
      </c>
      <c r="BY128" s="3">
        <v>10.156996199999826</v>
      </c>
      <c r="CA128" s="1">
        <f t="shared" ref="CA128" si="355">(-BX128+SQRT((BX128^2)-4*BW128*(BY128-$A$63)))/(2*BW128)</f>
        <v>36.87017897227431</v>
      </c>
      <c r="CB128" s="3">
        <f>CA131-CA128</f>
        <v>-65.83695410363967</v>
      </c>
      <c r="CF128" s="7">
        <v>3</v>
      </c>
      <c r="CG128" s="3" t="e" cm="1">
        <f t="array" ref="CG128">LINEST(CG121:CI121,$E$81:$G$81^{1;2})</f>
        <v>#VALUE!</v>
      </c>
      <c r="CH128" s="3"/>
      <c r="CI128" s="3"/>
      <c r="CK128" s="1" t="e">
        <f t="shared" ref="CK128" si="356">(-CH128+SQRT((CH128^2)-4*CG128*(CI128-$A$63)))/(2*CG128)</f>
        <v>#VALUE!</v>
      </c>
      <c r="CL128" s="3" t="e">
        <f>CK131-CK128</f>
        <v>#VALUE!</v>
      </c>
      <c r="CP128" s="7">
        <v>3</v>
      </c>
      <c r="CQ128" s="3" t="e" cm="1">
        <f t="array" ref="CQ128">LINEST(CQ121:CS121,$E$81:$G$81^{1;2})</f>
        <v>#VALUE!</v>
      </c>
      <c r="CR128" s="3"/>
      <c r="CS128" s="3"/>
      <c r="CU128" s="1" t="e">
        <f t="shared" ref="CU128" si="357">(-CR128+SQRT((CR128^2)-4*CQ128*(CS128-$A$63)))/(2*CQ128)</f>
        <v>#VALUE!</v>
      </c>
      <c r="CV128" s="3" t="e">
        <f>CU131-CU128</f>
        <v>#VALUE!</v>
      </c>
      <c r="CZ128" s="7">
        <v>3</v>
      </c>
      <c r="DA128" s="3" cm="1">
        <f t="array" ref="DA128:DC128">LINEST(DA121:DC121,$E$81:$G$81^{1;2})</f>
        <v>2.6073040740741044E-2</v>
      </c>
      <c r="DB128" s="3">
        <v>-1.2821731222222406</v>
      </c>
      <c r="DC128" s="3">
        <v>15.279162600000269</v>
      </c>
      <c r="DE128" s="1">
        <f t="shared" ref="DE128" si="358">(-DB128+SQRT((DB128^2)-4*DA128*(DC128-$A$63)))/(2*DA128)</f>
        <v>31.326686555318979</v>
      </c>
      <c r="DF128" s="3">
        <f>DE131-DE128</f>
        <v>-0.11781200075493103</v>
      </c>
      <c r="DJ128" s="7">
        <v>3</v>
      </c>
      <c r="DK128" s="3" cm="1">
        <f t="array" ref="DK128:DM128">LINEST(DK121:DM121,$E$81:$G$81^{1;2})</f>
        <v>2.4877866666666883E-2</v>
      </c>
      <c r="DL128" s="3">
        <v>-0.96448726666667883</v>
      </c>
      <c r="DM128" s="3">
        <v>9.8391764000001629</v>
      </c>
      <c r="DO128" s="1">
        <f t="shared" ref="DO128" si="359">(-DL128+SQRT((DL128^2)-4*DK128*(DM128-$A$63)))/(2*DK128)</f>
        <v>22.281850534597758</v>
      </c>
      <c r="DP128" s="3">
        <f>DO131-DO128</f>
        <v>-0.40511154045636388</v>
      </c>
      <c r="DT128" s="7">
        <v>3</v>
      </c>
      <c r="DU128" s="3" cm="1">
        <f t="array" ref="DU128:DW128">LINEST(DU121:DW121,$E$81:$G$81^{1;2})</f>
        <v>2.8445170370370337E-2</v>
      </c>
      <c r="DV128" s="3">
        <v>-1.2323708444444432</v>
      </c>
      <c r="DW128" s="3">
        <v>13.609568599999996</v>
      </c>
      <c r="DY128" s="1">
        <f t="shared" ref="DY128" si="360">(-DV128+SQRT((DV128^2)-4*DU128*(DW128-$A$63)))/(2*DU128)</f>
        <v>25.587920883172515</v>
      </c>
      <c r="DZ128" s="3">
        <f>DY131-DY128</f>
        <v>-0.64722577946053761</v>
      </c>
      <c r="ED128" s="7">
        <v>3</v>
      </c>
      <c r="EE128" s="3" cm="1">
        <f t="array" ref="EE128:EG128">LINEST(EE121:EG121,$E$81:$G$81^{1;2})</f>
        <v>1.7420677777777577E-2</v>
      </c>
      <c r="EF128" s="3">
        <v>-0.87762469999998816</v>
      </c>
      <c r="EG128" s="3">
        <v>10.680105799999833</v>
      </c>
      <c r="EI128" s="1">
        <f t="shared" ref="EI128" si="361">(-EF128+SQRT((EF128^2)-4*EE128*(EG128-$A$63)))/(2*EE128)</f>
        <v>33.038090407263077</v>
      </c>
      <c r="EJ128" s="3">
        <f>EI131-EI128</f>
        <v>3.6493493370755914E-2</v>
      </c>
      <c r="EN128" s="7">
        <v>3</v>
      </c>
      <c r="EO128" s="3" cm="1">
        <f t="array" ref="EO128:EQ128">LINEST(EO121:EQ121,$E$81:$G$81^{1;2})</f>
        <v>1.7175074074072768E-3</v>
      </c>
      <c r="EP128" s="3">
        <v>-0.16671318888888156</v>
      </c>
      <c r="EQ128" s="3">
        <v>2.5365251999999039</v>
      </c>
      <c r="ES128" s="1">
        <f t="shared" ref="ES128" si="362">(-EP128+SQRT((EP128^2)-4*EO128*(EQ128-$A$63)))/(2*EO128)</f>
        <v>84.397113378510085</v>
      </c>
      <c r="ET128" s="3">
        <f>ES131-ES128</f>
        <v>-17.91447680051273</v>
      </c>
    </row>
    <row r="129" spans="4:149" x14ac:dyDescent="0.3">
      <c r="D129" s="7"/>
      <c r="E129" s="3"/>
      <c r="F129" s="3"/>
      <c r="G129" s="3"/>
      <c r="N129" s="7"/>
      <c r="O129" s="3"/>
      <c r="P129" s="3"/>
      <c r="Q129" s="3"/>
      <c r="X129" s="7"/>
      <c r="Y129" s="3"/>
      <c r="Z129" s="3"/>
      <c r="AA129" s="3"/>
      <c r="AH129" s="7"/>
      <c r="AI129" s="3"/>
      <c r="AJ129" s="3"/>
      <c r="AK129" s="3"/>
      <c r="AR129" s="7"/>
      <c r="AS129" s="3"/>
      <c r="AT129" s="3"/>
      <c r="AU129" s="3"/>
      <c r="BB129" s="7"/>
      <c r="BC129" s="3"/>
      <c r="BD129" s="3"/>
      <c r="BE129" s="3"/>
      <c r="BL129" s="7"/>
      <c r="BM129" s="3"/>
      <c r="BN129" s="3"/>
      <c r="BO129" s="3"/>
      <c r="BV129" s="7"/>
      <c r="BW129" s="3"/>
      <c r="BX129" s="3"/>
      <c r="BY129" s="3"/>
      <c r="CF129" s="7"/>
      <c r="CG129" s="3"/>
      <c r="CH129" s="3"/>
      <c r="CI129" s="3"/>
      <c r="CP129" s="7"/>
      <c r="CQ129" s="3"/>
      <c r="CR129" s="3"/>
      <c r="CS129" s="3"/>
      <c r="CZ129" s="7"/>
      <c r="DA129" s="3"/>
      <c r="DB129" s="3"/>
      <c r="DC129" s="3"/>
      <c r="DJ129" s="7"/>
      <c r="DK129" s="3"/>
      <c r="DL129" s="3"/>
      <c r="DM129" s="3"/>
      <c r="DT129" s="7"/>
      <c r="DU129" s="3"/>
      <c r="DV129" s="3"/>
      <c r="DW129" s="3"/>
      <c r="ED129" s="7"/>
      <c r="EE129" s="3"/>
      <c r="EF129" s="3"/>
      <c r="EG129" s="3"/>
      <c r="EN129" s="7"/>
      <c r="EO129" s="3"/>
      <c r="EP129" s="3"/>
      <c r="EQ129" s="3"/>
    </row>
    <row r="130" spans="4:149" x14ac:dyDescent="0.3">
      <c r="D130" s="7"/>
      <c r="E130" s="3"/>
      <c r="F130" s="3"/>
      <c r="G130" s="3"/>
      <c r="I130" s="1"/>
      <c r="N130" s="7"/>
      <c r="O130" s="3"/>
      <c r="P130" s="3"/>
      <c r="Q130" s="3"/>
      <c r="S130" s="1"/>
      <c r="X130" s="7"/>
      <c r="Y130" s="3"/>
      <c r="Z130" s="3"/>
      <c r="AA130" s="3"/>
      <c r="AC130" s="1"/>
      <c r="AH130" s="7"/>
      <c r="AI130" s="3"/>
      <c r="AJ130" s="3"/>
      <c r="AK130" s="3"/>
      <c r="AM130" s="1"/>
      <c r="AR130" s="7"/>
      <c r="AS130" s="3"/>
      <c r="AT130" s="3"/>
      <c r="AU130" s="3"/>
      <c r="AW130" s="1"/>
      <c r="BB130" s="7"/>
      <c r="BC130" s="3"/>
      <c r="BD130" s="3"/>
      <c r="BE130" s="3"/>
      <c r="BG130" s="1"/>
      <c r="BL130" s="7"/>
      <c r="BM130" s="3"/>
      <c r="BN130" s="3"/>
      <c r="BO130" s="3"/>
      <c r="BQ130" s="1"/>
      <c r="BV130" s="7"/>
      <c r="BW130" s="3"/>
      <c r="BX130" s="3"/>
      <c r="BY130" s="3"/>
      <c r="CA130" s="1"/>
      <c r="CF130" s="7"/>
      <c r="CG130" s="3"/>
      <c r="CH130" s="3"/>
      <c r="CI130" s="3"/>
      <c r="CK130" s="1"/>
      <c r="CP130" s="7"/>
      <c r="CQ130" s="3"/>
      <c r="CR130" s="3"/>
      <c r="CS130" s="3"/>
      <c r="CU130" s="1"/>
      <c r="CZ130" s="7"/>
      <c r="DA130" s="3"/>
      <c r="DB130" s="3"/>
      <c r="DC130" s="3"/>
      <c r="DE130" s="1"/>
      <c r="DJ130" s="7"/>
      <c r="DK130" s="3"/>
      <c r="DL130" s="3"/>
      <c r="DM130" s="3"/>
      <c r="DO130" s="1"/>
      <c r="DT130" s="7"/>
      <c r="DU130" s="3"/>
      <c r="DV130" s="3"/>
      <c r="DW130" s="3"/>
      <c r="DY130" s="1"/>
      <c r="ED130" s="7"/>
      <c r="EE130" s="3"/>
      <c r="EF130" s="3"/>
      <c r="EG130" s="3"/>
      <c r="EI130" s="1"/>
      <c r="EN130" s="7"/>
      <c r="EO130" s="3"/>
      <c r="EP130" s="3"/>
      <c r="EQ130" s="3"/>
      <c r="ES130" s="1"/>
    </row>
    <row r="131" spans="4:149" x14ac:dyDescent="0.3">
      <c r="H131" s="12" t="s">
        <v>32</v>
      </c>
      <c r="I131" s="13">
        <f>_xlfn.AGGREGATE(1,7,I126:I128)</f>
        <v>33.332437875355801</v>
      </c>
      <c r="R131" s="12" t="s">
        <v>32</v>
      </c>
      <c r="S131" s="13">
        <f>_xlfn.AGGREGATE(1,7,S126:S128)</f>
        <v>30.942184669052061</v>
      </c>
      <c r="AB131" s="12" t="s">
        <v>32</v>
      </c>
      <c r="AC131" s="13">
        <f>_xlfn.AGGREGATE(1,7,AC126:AC128)</f>
        <v>24.922974600046416</v>
      </c>
      <c r="AL131" s="12" t="s">
        <v>32</v>
      </c>
      <c r="AM131" s="13">
        <f>_xlfn.AGGREGATE(1,7,AM126:AM128)</f>
        <v>24.23715876202948</v>
      </c>
      <c r="AV131" s="12" t="s">
        <v>32</v>
      </c>
      <c r="AW131" s="13">
        <f>_xlfn.AGGREGATE(1,7,AW126:AW128)</f>
        <v>36.946321883850175</v>
      </c>
      <c r="BF131" s="12" t="s">
        <v>32</v>
      </c>
      <c r="BG131" s="13">
        <f>_xlfn.AGGREGATE(1,7,BG126:BG128)</f>
        <v>31.151347423986593</v>
      </c>
      <c r="BP131" s="12" t="s">
        <v>32</v>
      </c>
      <c r="BQ131" s="13">
        <f>_xlfn.AGGREGATE(1,7,BQ126:BQ128)</f>
        <v>37.455767055698374</v>
      </c>
      <c r="BZ131" s="12" t="s">
        <v>32</v>
      </c>
      <c r="CA131" s="13">
        <f>_xlfn.AGGREGATE(1,7,CA126:CA128)</f>
        <v>-28.966775131365356</v>
      </c>
      <c r="CJ131" s="12" t="s">
        <v>32</v>
      </c>
      <c r="CK131" s="13">
        <f>_xlfn.AGGREGATE(1,7,CK126:CK128)</f>
        <v>30.174905699344308</v>
      </c>
      <c r="CT131" s="12" t="s">
        <v>32</v>
      </c>
      <c r="CU131" s="13">
        <f>_xlfn.AGGREGATE(1,7,CU126:CU128)</f>
        <v>30.139001411360439</v>
      </c>
      <c r="DD131" s="12" t="s">
        <v>32</v>
      </c>
      <c r="DE131" s="13">
        <f>_xlfn.AGGREGATE(1,7,DE126:DE128)</f>
        <v>31.208874554564048</v>
      </c>
      <c r="DN131" s="12" t="s">
        <v>32</v>
      </c>
      <c r="DO131" s="13">
        <f>_xlfn.AGGREGATE(1,7,DO126:DO128)</f>
        <v>21.876738994141395</v>
      </c>
      <c r="DX131" s="12" t="s">
        <v>32</v>
      </c>
      <c r="DY131" s="13">
        <f>_xlfn.AGGREGATE(1,7,DY126:DY128)</f>
        <v>24.940695103711978</v>
      </c>
      <c r="EH131" s="12" t="s">
        <v>32</v>
      </c>
      <c r="EI131" s="13">
        <f>_xlfn.AGGREGATE(1,7,EI126:EI128)</f>
        <v>33.074583900633833</v>
      </c>
      <c r="ER131" s="12" t="s">
        <v>32</v>
      </c>
      <c r="ES131" s="13">
        <f>_xlfn.AGGREGATE(1,7,ES126:ES128)</f>
        <v>66.482636577997354</v>
      </c>
    </row>
  </sheetData>
  <mergeCells count="15">
    <mergeCell ref="C1:J1"/>
    <mergeCell ref="M1:T1"/>
    <mergeCell ref="W1:AD1"/>
    <mergeCell ref="AG1:AN1"/>
    <mergeCell ref="AQ1:AX1"/>
    <mergeCell ref="DI1:DP1"/>
    <mergeCell ref="DS1:DZ1"/>
    <mergeCell ref="EC1:EJ1"/>
    <mergeCell ref="EM1:ET1"/>
    <mergeCell ref="BA1:BH1"/>
    <mergeCell ref="BK1:BR1"/>
    <mergeCell ref="BU1:CB1"/>
    <mergeCell ref="CE1:CL1"/>
    <mergeCell ref="CO1:CV1"/>
    <mergeCell ref="CY1:DF1"/>
  </mergeCells>
  <conditionalFormatting sqref="E97:G97">
    <cfRule type="cellIs" dxfId="14" priority="71" operator="between">
      <formula>D97-0.5</formula>
      <formula>D97+0.5</formula>
    </cfRule>
  </conditionalFormatting>
  <conditionalFormatting sqref="O97:Q97">
    <cfRule type="cellIs" dxfId="13" priority="14" operator="between">
      <formula>N97-0.5</formula>
      <formula>N97+0.5</formula>
    </cfRule>
  </conditionalFormatting>
  <conditionalFormatting sqref="Y97:AA97">
    <cfRule type="cellIs" dxfId="12" priority="13" operator="between">
      <formula>X97-0.5</formula>
      <formula>X97+0.5</formula>
    </cfRule>
  </conditionalFormatting>
  <conditionalFormatting sqref="AI97:AK97">
    <cfRule type="cellIs" dxfId="11" priority="12" operator="between">
      <formula>AH97-0.5</formula>
      <formula>AH97+0.5</formula>
    </cfRule>
  </conditionalFormatting>
  <conditionalFormatting sqref="AS97:AU97">
    <cfRule type="cellIs" dxfId="10" priority="11" operator="between">
      <formula>AR97-0.5</formula>
      <formula>AR97+0.5</formula>
    </cfRule>
  </conditionalFormatting>
  <conditionalFormatting sqref="BC97:BE97">
    <cfRule type="cellIs" dxfId="9" priority="10" operator="between">
      <formula>BB97-0.5</formula>
      <formula>BB97+0.5</formula>
    </cfRule>
  </conditionalFormatting>
  <conditionalFormatting sqref="BM97:BO97">
    <cfRule type="cellIs" dxfId="8" priority="9" operator="between">
      <formula>BL97-0.5</formula>
      <formula>BL97+0.5</formula>
    </cfRule>
  </conditionalFormatting>
  <conditionalFormatting sqref="BW97:BY97">
    <cfRule type="cellIs" dxfId="7" priority="8" operator="between">
      <formula>BV97-0.5</formula>
      <formula>BV97+0.5</formula>
    </cfRule>
  </conditionalFormatting>
  <conditionalFormatting sqref="CG97:CI97">
    <cfRule type="cellIs" dxfId="6" priority="7" operator="between">
      <formula>CF97-0.5</formula>
      <formula>CF97+0.5</formula>
    </cfRule>
  </conditionalFormatting>
  <conditionalFormatting sqref="CQ97:CS97">
    <cfRule type="cellIs" dxfId="5" priority="6" operator="between">
      <formula>CP97-0.5</formula>
      <formula>CP97+0.5</formula>
    </cfRule>
  </conditionalFormatting>
  <conditionalFormatting sqref="DA97:DC97">
    <cfRule type="cellIs" dxfId="4" priority="5" operator="between">
      <formula>CZ97-0.5</formula>
      <formula>CZ97+0.5</formula>
    </cfRule>
  </conditionalFormatting>
  <conditionalFormatting sqref="DK97:DM97">
    <cfRule type="cellIs" dxfId="3" priority="4" operator="between">
      <formula>DJ97-0.5</formula>
      <formula>DJ97+0.5</formula>
    </cfRule>
  </conditionalFormatting>
  <conditionalFormatting sqref="DU97:DW97">
    <cfRule type="cellIs" dxfId="2" priority="3" operator="between">
      <formula>DT97-0.5</formula>
      <formula>DT97+0.5</formula>
    </cfRule>
  </conditionalFormatting>
  <conditionalFormatting sqref="EE97:EG97">
    <cfRule type="cellIs" dxfId="1" priority="2" operator="between">
      <formula>ED97-0.5</formula>
      <formula>ED97+0.5</formula>
    </cfRule>
  </conditionalFormatting>
  <conditionalFormatting sqref="EO97:EQ97">
    <cfRule type="cellIs" dxfId="0" priority="1" operator="between">
      <formula>EN97-0.5</formula>
      <formula>EN97+0.5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A7EE-F729-46C9-90F7-36102802C552}">
  <dimension ref="A2:CB40"/>
  <sheetViews>
    <sheetView workbookViewId="0">
      <selection activeCell="N41" sqref="N41"/>
    </sheetView>
  </sheetViews>
  <sheetFormatPr defaultRowHeight="14.4" x14ac:dyDescent="0.3"/>
  <cols>
    <col min="3" max="3" width="9.33203125" bestFit="1" customWidth="1"/>
    <col min="4" max="10" width="9.5546875" bestFit="1" customWidth="1"/>
    <col min="13" max="13" width="9.33203125" bestFit="1" customWidth="1"/>
    <col min="14" max="20" width="9.5546875" bestFit="1" customWidth="1"/>
    <col min="23" max="23" width="9.33203125" bestFit="1" customWidth="1"/>
    <col min="24" max="30" width="9.5546875" bestFit="1" customWidth="1"/>
    <col min="33" max="33" width="9.33203125" bestFit="1" customWidth="1"/>
    <col min="34" max="40" width="9.5546875" bestFit="1" customWidth="1"/>
    <col min="43" max="43" width="9.33203125" bestFit="1" customWidth="1"/>
    <col min="44" max="50" width="9.5546875" bestFit="1" customWidth="1"/>
    <col min="53" max="53" width="9.33203125" bestFit="1" customWidth="1"/>
    <col min="54" max="59" width="9.5546875" bestFit="1" customWidth="1"/>
    <col min="60" max="60" width="9.33203125" bestFit="1" customWidth="1"/>
    <col min="63" max="63" width="9.33203125" bestFit="1" customWidth="1"/>
    <col min="64" max="66" width="9.5546875" bestFit="1" customWidth="1"/>
    <col min="67" max="69" width="9.33203125" bestFit="1" customWidth="1"/>
    <col min="70" max="70" width="9.5546875" bestFit="1" customWidth="1"/>
    <col min="73" max="76" width="9.33203125" bestFit="1" customWidth="1"/>
    <col min="77" max="80" width="9.5546875" bestFit="1" customWidth="1"/>
  </cols>
  <sheetData>
    <row r="2" spans="2:80" x14ac:dyDescent="0.3">
      <c r="B2" t="s">
        <v>0</v>
      </c>
      <c r="C2" s="48" t="s">
        <v>153</v>
      </c>
      <c r="D2" s="48"/>
      <c r="E2" s="48"/>
      <c r="F2" s="48"/>
      <c r="G2" s="48"/>
      <c r="H2" s="48"/>
      <c r="I2" s="48"/>
      <c r="J2" s="48"/>
      <c r="L2" t="s">
        <v>0</v>
      </c>
      <c r="M2" s="48" t="s">
        <v>154</v>
      </c>
      <c r="N2" s="48" t="s">
        <v>155</v>
      </c>
      <c r="O2" s="48" t="s">
        <v>155</v>
      </c>
      <c r="P2" s="48" t="s">
        <v>155</v>
      </c>
      <c r="Q2" s="48" t="s">
        <v>155</v>
      </c>
      <c r="R2" s="48" t="s">
        <v>155</v>
      </c>
      <c r="S2" s="48" t="s">
        <v>155</v>
      </c>
      <c r="T2" s="48" t="s">
        <v>155</v>
      </c>
      <c r="V2" t="s">
        <v>0</v>
      </c>
      <c r="W2" s="48" t="s">
        <v>156</v>
      </c>
      <c r="X2" s="48" t="s">
        <v>157</v>
      </c>
      <c r="Y2" s="48" t="s">
        <v>157</v>
      </c>
      <c r="Z2" s="48" t="s">
        <v>157</v>
      </c>
      <c r="AA2" s="48" t="s">
        <v>157</v>
      </c>
      <c r="AB2" s="48" t="s">
        <v>157</v>
      </c>
      <c r="AC2" s="48" t="s">
        <v>157</v>
      </c>
      <c r="AD2" s="48" t="s">
        <v>157</v>
      </c>
      <c r="AF2" t="s">
        <v>0</v>
      </c>
      <c r="AG2" s="48" t="s">
        <v>158</v>
      </c>
      <c r="AH2" s="48" t="s">
        <v>158</v>
      </c>
      <c r="AI2" s="48" t="s">
        <v>158</v>
      </c>
      <c r="AJ2" s="48" t="s">
        <v>158</v>
      </c>
      <c r="AK2" s="48" t="s">
        <v>158</v>
      </c>
      <c r="AL2" s="48" t="s">
        <v>158</v>
      </c>
      <c r="AM2" s="48" t="s">
        <v>158</v>
      </c>
      <c r="AN2" s="48" t="s">
        <v>158</v>
      </c>
      <c r="AP2" t="s">
        <v>0</v>
      </c>
      <c r="AQ2" s="48" t="s">
        <v>159</v>
      </c>
      <c r="AR2" s="48" t="s">
        <v>159</v>
      </c>
      <c r="AS2" s="48" t="s">
        <v>159</v>
      </c>
      <c r="AT2" s="48" t="s">
        <v>159</v>
      </c>
      <c r="AU2" s="48" t="s">
        <v>159</v>
      </c>
      <c r="AV2" s="48" t="s">
        <v>159</v>
      </c>
      <c r="AW2" s="48" t="s">
        <v>159</v>
      </c>
      <c r="AX2" s="48" t="s">
        <v>159</v>
      </c>
      <c r="AZ2" t="s">
        <v>0</v>
      </c>
      <c r="BA2" s="48" t="s">
        <v>160</v>
      </c>
      <c r="BB2" s="48" t="s">
        <v>160</v>
      </c>
      <c r="BC2" s="48" t="s">
        <v>160</v>
      </c>
      <c r="BD2" s="48" t="s">
        <v>160</v>
      </c>
      <c r="BE2" s="48" t="s">
        <v>160</v>
      </c>
      <c r="BF2" s="48" t="s">
        <v>160</v>
      </c>
      <c r="BG2" s="48" t="s">
        <v>160</v>
      </c>
      <c r="BH2" s="48" t="s">
        <v>160</v>
      </c>
      <c r="BJ2" t="s">
        <v>0</v>
      </c>
      <c r="BK2" s="48" t="s">
        <v>161</v>
      </c>
      <c r="BL2" s="48" t="s">
        <v>161</v>
      </c>
      <c r="BM2" s="48" t="s">
        <v>161</v>
      </c>
      <c r="BN2" s="48" t="s">
        <v>161</v>
      </c>
      <c r="BO2" s="48" t="s">
        <v>161</v>
      </c>
      <c r="BP2" s="48" t="s">
        <v>161</v>
      </c>
      <c r="BQ2" s="48" t="s">
        <v>161</v>
      </c>
      <c r="BR2" s="48" t="s">
        <v>161</v>
      </c>
      <c r="BT2" t="s">
        <v>0</v>
      </c>
      <c r="BU2" s="48" t="s">
        <v>162</v>
      </c>
      <c r="BV2" s="48" t="s">
        <v>162</v>
      </c>
      <c r="BW2" s="48" t="s">
        <v>162</v>
      </c>
      <c r="BX2" s="48" t="s">
        <v>162</v>
      </c>
      <c r="BY2" s="48" t="s">
        <v>162</v>
      </c>
      <c r="BZ2" s="48" t="s">
        <v>162</v>
      </c>
      <c r="CA2" s="48" t="s">
        <v>162</v>
      </c>
      <c r="CB2" s="48" t="s">
        <v>162</v>
      </c>
    </row>
    <row r="3" spans="2:80" x14ac:dyDescent="0.3">
      <c r="B3" t="s">
        <v>46</v>
      </c>
      <c r="C3">
        <v>0</v>
      </c>
      <c r="D3">
        <v>18</v>
      </c>
      <c r="E3">
        <v>21</v>
      </c>
      <c r="F3">
        <v>24</v>
      </c>
      <c r="G3">
        <v>27</v>
      </c>
      <c r="H3">
        <v>30</v>
      </c>
      <c r="I3">
        <v>33</v>
      </c>
      <c r="J3">
        <v>36</v>
      </c>
      <c r="L3" t="s">
        <v>46</v>
      </c>
      <c r="M3">
        <v>0</v>
      </c>
      <c r="N3">
        <v>18</v>
      </c>
      <c r="O3">
        <v>21</v>
      </c>
      <c r="P3">
        <v>24</v>
      </c>
      <c r="Q3">
        <v>27</v>
      </c>
      <c r="R3">
        <v>30</v>
      </c>
      <c r="S3">
        <v>33</v>
      </c>
      <c r="T3">
        <v>36</v>
      </c>
      <c r="V3" t="s">
        <v>46</v>
      </c>
      <c r="W3">
        <v>0</v>
      </c>
      <c r="X3">
        <v>18</v>
      </c>
      <c r="Y3">
        <v>21</v>
      </c>
      <c r="Z3">
        <v>24</v>
      </c>
      <c r="AA3">
        <v>27</v>
      </c>
      <c r="AB3">
        <v>30</v>
      </c>
      <c r="AC3">
        <v>33</v>
      </c>
      <c r="AD3">
        <v>36</v>
      </c>
      <c r="AF3" t="s">
        <v>46</v>
      </c>
      <c r="AG3">
        <v>0</v>
      </c>
      <c r="AH3">
        <v>18</v>
      </c>
      <c r="AI3">
        <v>21</v>
      </c>
      <c r="AJ3">
        <v>24</v>
      </c>
      <c r="AK3">
        <v>27</v>
      </c>
      <c r="AL3">
        <v>30</v>
      </c>
      <c r="AM3">
        <v>33</v>
      </c>
      <c r="AN3">
        <v>36</v>
      </c>
      <c r="AP3" t="s">
        <v>46</v>
      </c>
      <c r="AQ3">
        <v>0</v>
      </c>
      <c r="AR3">
        <v>18</v>
      </c>
      <c r="AS3">
        <v>21</v>
      </c>
      <c r="AT3">
        <v>24</v>
      </c>
      <c r="AU3">
        <v>27</v>
      </c>
      <c r="AV3">
        <v>30</v>
      </c>
      <c r="AW3">
        <v>33</v>
      </c>
      <c r="AX3">
        <v>36</v>
      </c>
      <c r="AZ3" t="s">
        <v>46</v>
      </c>
      <c r="BA3">
        <v>0</v>
      </c>
      <c r="BB3">
        <v>18</v>
      </c>
      <c r="BC3">
        <v>21</v>
      </c>
      <c r="BD3">
        <v>24</v>
      </c>
      <c r="BE3">
        <v>27</v>
      </c>
      <c r="BF3">
        <v>30</v>
      </c>
      <c r="BG3">
        <v>33</v>
      </c>
      <c r="BH3">
        <v>36</v>
      </c>
      <c r="BJ3" t="s">
        <v>46</v>
      </c>
      <c r="BK3">
        <v>0</v>
      </c>
      <c r="BL3">
        <v>18</v>
      </c>
      <c r="BM3">
        <v>21</v>
      </c>
      <c r="BN3">
        <v>24</v>
      </c>
      <c r="BO3">
        <v>27</v>
      </c>
      <c r="BP3">
        <v>30</v>
      </c>
      <c r="BQ3">
        <v>33</v>
      </c>
      <c r="BR3">
        <v>36</v>
      </c>
      <c r="BT3" t="s">
        <v>46</v>
      </c>
      <c r="BU3">
        <v>0</v>
      </c>
      <c r="BV3">
        <v>18</v>
      </c>
      <c r="BW3">
        <v>21</v>
      </c>
      <c r="BX3">
        <v>24</v>
      </c>
      <c r="BY3">
        <v>27</v>
      </c>
      <c r="BZ3">
        <v>30</v>
      </c>
      <c r="CA3">
        <v>33</v>
      </c>
      <c r="CB3">
        <v>36</v>
      </c>
    </row>
    <row r="4" spans="2:80" x14ac:dyDescent="0.3">
      <c r="B4">
        <v>1</v>
      </c>
      <c r="C4" s="1">
        <v>0.59343749999999995</v>
      </c>
      <c r="D4" s="1">
        <v>0.59656500000000001</v>
      </c>
      <c r="E4" s="1">
        <v>0.58045250000000004</v>
      </c>
      <c r="F4" s="1">
        <v>0.61599999999999999</v>
      </c>
      <c r="G4" s="1">
        <v>0.5526875</v>
      </c>
      <c r="H4" s="1">
        <v>0.5979525</v>
      </c>
      <c r="I4" s="1">
        <v>0.57309999999999905</v>
      </c>
      <c r="J4" s="1">
        <v>0.59091000000000005</v>
      </c>
      <c r="L4">
        <v>1</v>
      </c>
      <c r="M4" s="1">
        <v>0.59409999999999996</v>
      </c>
      <c r="N4" s="1">
        <v>0.61202999999999996</v>
      </c>
      <c r="O4" s="1">
        <v>0.60404749999999996</v>
      </c>
      <c r="P4" s="1">
        <v>0.65721750000000001</v>
      </c>
      <c r="Q4" s="1">
        <v>0.60420499999999999</v>
      </c>
      <c r="R4" s="1">
        <v>0.65180249999999995</v>
      </c>
      <c r="S4" s="1">
        <v>0.58980999999999995</v>
      </c>
      <c r="T4" s="1">
        <v>0.54379750000000004</v>
      </c>
      <c r="V4">
        <v>1</v>
      </c>
      <c r="W4" s="1">
        <v>0.62215500000000001</v>
      </c>
      <c r="X4" s="1">
        <v>0.63739250000000003</v>
      </c>
      <c r="Y4" s="1">
        <v>0.64788749999999995</v>
      </c>
      <c r="Z4" s="1">
        <v>0.65975249999999996</v>
      </c>
      <c r="AA4" s="1">
        <v>0.61750000000000005</v>
      </c>
      <c r="AB4" s="1">
        <v>0.57869250000000005</v>
      </c>
      <c r="AC4" s="1">
        <v>0.55065500000000001</v>
      </c>
      <c r="AD4" s="1">
        <v>0.54692750000000001</v>
      </c>
      <c r="AF4">
        <v>1</v>
      </c>
      <c r="AG4" s="1">
        <v>0.59415499999999999</v>
      </c>
      <c r="AH4" s="1">
        <v>0.66281749999999995</v>
      </c>
      <c r="AI4" s="1">
        <v>0.61199000000000003</v>
      </c>
      <c r="AJ4" s="1">
        <v>0.61677749999999998</v>
      </c>
      <c r="AK4" s="1">
        <v>0.60266500000000001</v>
      </c>
      <c r="AL4" s="1">
        <v>0.54113250000000002</v>
      </c>
      <c r="AM4" s="1">
        <v>0.59800249999999999</v>
      </c>
      <c r="AN4" s="1">
        <v>0.62797250000000004</v>
      </c>
      <c r="AP4">
        <v>1</v>
      </c>
      <c r="AQ4" s="1">
        <v>0.62446249999999903</v>
      </c>
      <c r="AR4" s="1">
        <v>0.61845249999999996</v>
      </c>
      <c r="AS4" s="1">
        <v>0.61189499999999997</v>
      </c>
      <c r="AT4" s="1">
        <v>0.57745000000000002</v>
      </c>
      <c r="AU4" s="1">
        <v>0.59759499999999999</v>
      </c>
      <c r="AV4" s="1">
        <v>0.57188249999999996</v>
      </c>
      <c r="AW4" s="1">
        <v>0.61469750000000001</v>
      </c>
      <c r="AX4" s="1">
        <v>0.61260249999990002</v>
      </c>
      <c r="AZ4">
        <v>1</v>
      </c>
      <c r="BA4" s="1">
        <v>0.54384250000000001</v>
      </c>
      <c r="BB4" s="1">
        <v>0.56715749999999998</v>
      </c>
      <c r="BC4" s="1">
        <v>0.60257249999999996</v>
      </c>
      <c r="BD4" s="1">
        <v>0.59585999999999995</v>
      </c>
      <c r="BE4" s="1">
        <v>0.53301500000000002</v>
      </c>
      <c r="BF4" s="1">
        <v>0.55900249999999996</v>
      </c>
      <c r="BG4" s="1">
        <v>0.54522999999999999</v>
      </c>
      <c r="BH4" s="1">
        <v>0.56249000000000005</v>
      </c>
      <c r="BJ4">
        <v>1</v>
      </c>
      <c r="BK4" s="1">
        <v>0.57526500000000003</v>
      </c>
      <c r="BL4" s="1">
        <v>0.55898249999999905</v>
      </c>
      <c r="BM4" s="1">
        <v>0.57718000000000003</v>
      </c>
      <c r="BN4" s="1">
        <v>0.62413249999999998</v>
      </c>
      <c r="BO4" s="1">
        <v>0.63669249999999999</v>
      </c>
      <c r="BP4" s="1">
        <v>0.5542475</v>
      </c>
      <c r="BQ4" s="1">
        <v>0.64276</v>
      </c>
      <c r="BR4" s="1">
        <v>0.49558750000000001</v>
      </c>
      <c r="BT4">
        <v>1</v>
      </c>
      <c r="BU4" s="1">
        <v>0.56925249999999905</v>
      </c>
      <c r="BV4" s="1">
        <v>0.45338499999999998</v>
      </c>
      <c r="BW4" s="1">
        <v>0.52685249999999995</v>
      </c>
      <c r="BX4" s="1">
        <v>0.60575500000000004</v>
      </c>
      <c r="BY4" s="1">
        <v>0.51687749999999999</v>
      </c>
      <c r="BZ4" s="1">
        <v>0.54517749999999998</v>
      </c>
      <c r="CA4" s="1">
        <v>0.55764250000000004</v>
      </c>
      <c r="CB4" s="1">
        <v>0.60689749999999998</v>
      </c>
    </row>
    <row r="5" spans="2:80" x14ac:dyDescent="0.3">
      <c r="B5">
        <v>2</v>
      </c>
      <c r="C5" s="1">
        <v>0.86165250000000004</v>
      </c>
      <c r="D5" s="1">
        <v>0.86609000000000003</v>
      </c>
      <c r="E5" s="1">
        <v>0.85736999999999997</v>
      </c>
      <c r="F5" s="1">
        <v>0.87174499999999999</v>
      </c>
      <c r="G5" s="1">
        <v>0.86406499999999997</v>
      </c>
      <c r="H5" s="1">
        <v>0.85999749999999997</v>
      </c>
      <c r="I5" s="1">
        <v>0.85296749999999999</v>
      </c>
      <c r="J5" s="1">
        <v>0.85845249999999995</v>
      </c>
      <c r="L5">
        <v>2</v>
      </c>
      <c r="M5" s="1">
        <v>0.85567499999999996</v>
      </c>
      <c r="N5" s="1">
        <v>0.87032500000000002</v>
      </c>
      <c r="O5" s="1">
        <v>0.87436999999999998</v>
      </c>
      <c r="P5" s="1">
        <v>0.87380499999999905</v>
      </c>
      <c r="Q5" s="1">
        <v>0.87484249999999997</v>
      </c>
      <c r="R5" s="1">
        <v>0.86643499999999996</v>
      </c>
      <c r="S5" s="1">
        <v>0.86914499999999995</v>
      </c>
      <c r="T5" s="1">
        <v>0.85648999999999997</v>
      </c>
      <c r="V5">
        <v>2</v>
      </c>
      <c r="W5" s="1">
        <v>0.85518249999999996</v>
      </c>
      <c r="X5" s="1">
        <v>0.87688999999999995</v>
      </c>
      <c r="Y5" s="1">
        <v>0.86653499999999894</v>
      </c>
      <c r="Z5" s="1">
        <v>0.87339250000000002</v>
      </c>
      <c r="AA5" s="1">
        <v>0.87947750000000002</v>
      </c>
      <c r="AB5" s="1">
        <v>0.87470000000000003</v>
      </c>
      <c r="AC5" s="1">
        <v>0.86193500000000001</v>
      </c>
      <c r="AD5" s="1">
        <v>0.82915499999999998</v>
      </c>
      <c r="AF5">
        <v>2</v>
      </c>
      <c r="AG5" s="1">
        <v>0.87406499999999998</v>
      </c>
      <c r="AH5" s="1">
        <v>0.86837500000000001</v>
      </c>
      <c r="AI5" s="1">
        <v>0.86362249999999996</v>
      </c>
      <c r="AJ5" s="1">
        <v>0.85842749999999901</v>
      </c>
      <c r="AK5" s="1">
        <v>0.87615500000000002</v>
      </c>
      <c r="AL5" s="1">
        <v>0.86713750000000001</v>
      </c>
      <c r="AM5" s="1">
        <v>0.86496249999999997</v>
      </c>
      <c r="AN5" s="1">
        <v>0.84535249999999995</v>
      </c>
      <c r="AP5">
        <v>2</v>
      </c>
      <c r="AQ5" s="1">
        <v>0.87541500000000005</v>
      </c>
      <c r="AR5" s="1">
        <v>0.87444250000000001</v>
      </c>
      <c r="AS5" s="1">
        <v>0.86560499999999996</v>
      </c>
      <c r="AT5" s="1">
        <v>0.87983250000000002</v>
      </c>
      <c r="AU5" s="1">
        <v>0.87502250000000004</v>
      </c>
      <c r="AV5" s="1">
        <v>0.85060000000000002</v>
      </c>
      <c r="AW5" s="1">
        <v>0.86771750000000003</v>
      </c>
      <c r="AX5" s="1">
        <v>0.84663999999999995</v>
      </c>
      <c r="AZ5">
        <v>2</v>
      </c>
      <c r="BA5" s="1">
        <v>0.87356500000000004</v>
      </c>
      <c r="BB5" s="1">
        <v>0.86864249999999998</v>
      </c>
      <c r="BC5" s="1">
        <v>0.87281249999999999</v>
      </c>
      <c r="BD5" s="1">
        <v>0.87149750000000004</v>
      </c>
      <c r="BE5" s="1">
        <v>0.86258000000000001</v>
      </c>
      <c r="BF5" s="1">
        <v>0.86437249999999999</v>
      </c>
      <c r="BG5" s="1">
        <v>0.85157749999999999</v>
      </c>
      <c r="BH5" s="1">
        <v>0.84537249999999997</v>
      </c>
      <c r="BJ5">
        <v>2</v>
      </c>
      <c r="BK5" s="1">
        <v>0.85685</v>
      </c>
      <c r="BL5" s="1">
        <v>0.86189749999999998</v>
      </c>
      <c r="BM5" s="1">
        <v>0.84348000000000001</v>
      </c>
      <c r="BN5" s="1">
        <v>0.85157749999999999</v>
      </c>
      <c r="BO5" s="1">
        <v>0.84317249999999999</v>
      </c>
      <c r="BP5" s="1">
        <v>0.86939999999999995</v>
      </c>
      <c r="BQ5" s="1">
        <v>0.85437249999999998</v>
      </c>
      <c r="BR5" s="1">
        <v>0.86935499999999999</v>
      </c>
      <c r="BT5">
        <v>2</v>
      </c>
      <c r="BU5" s="1">
        <v>0.83728000000000002</v>
      </c>
      <c r="BV5" s="1">
        <v>0.82301749999999996</v>
      </c>
      <c r="BW5" s="1">
        <v>0.85809500000000005</v>
      </c>
      <c r="BX5" s="1">
        <v>0.8550025</v>
      </c>
      <c r="BY5" s="1">
        <v>0.85945000000000005</v>
      </c>
      <c r="BZ5" s="1">
        <v>0.8443775</v>
      </c>
      <c r="CA5" s="1">
        <v>0.86241000000000001</v>
      </c>
      <c r="CB5" s="1">
        <v>0.84319</v>
      </c>
    </row>
    <row r="6" spans="2:80" x14ac:dyDescent="0.3">
      <c r="B6">
        <v>3</v>
      </c>
      <c r="C6" s="1">
        <v>0.58958500000000003</v>
      </c>
      <c r="D6" s="1">
        <v>0.56098999999999999</v>
      </c>
      <c r="E6" s="1">
        <v>0.57869499999999996</v>
      </c>
      <c r="F6" s="1">
        <v>0.57294500000000004</v>
      </c>
      <c r="G6" s="1">
        <v>0.60544750000000003</v>
      </c>
      <c r="H6" s="1">
        <v>0.57699250000000002</v>
      </c>
      <c r="I6" s="1">
        <v>0.50505250000000002</v>
      </c>
      <c r="J6" s="1">
        <v>0.52542</v>
      </c>
      <c r="L6">
        <v>3</v>
      </c>
      <c r="M6" s="1">
        <v>0.5019825</v>
      </c>
      <c r="N6" s="1">
        <v>0.58182</v>
      </c>
      <c r="O6" s="1">
        <v>0.55666749999999998</v>
      </c>
      <c r="P6" s="1">
        <v>0.62754750000000004</v>
      </c>
      <c r="Q6" s="1">
        <v>0.57980500000000001</v>
      </c>
      <c r="R6" s="1">
        <v>0.56619750000000002</v>
      </c>
      <c r="S6" s="1">
        <v>0.57184749999999995</v>
      </c>
      <c r="T6" s="1">
        <v>0.54205749999999997</v>
      </c>
      <c r="V6">
        <v>3</v>
      </c>
      <c r="W6" s="1">
        <v>0.55803499999999995</v>
      </c>
      <c r="X6" s="1">
        <v>0.59650249999999905</v>
      </c>
      <c r="Y6" s="1">
        <v>0.60482999999999998</v>
      </c>
      <c r="Z6" s="1">
        <v>0.61278750000000004</v>
      </c>
      <c r="AA6" s="1">
        <v>0.55065249999999999</v>
      </c>
      <c r="AB6" s="1">
        <v>0.54934749999999999</v>
      </c>
      <c r="AC6" s="1">
        <v>0.5876325</v>
      </c>
      <c r="AD6" s="1">
        <v>0.51580499999999996</v>
      </c>
      <c r="AF6">
        <v>3</v>
      </c>
      <c r="AG6" s="1">
        <v>0.58681249999999996</v>
      </c>
      <c r="AH6" s="1">
        <v>0.59041999999999994</v>
      </c>
      <c r="AI6" s="1">
        <v>0.60979249999999996</v>
      </c>
      <c r="AJ6" s="1">
        <v>0.60511000000000004</v>
      </c>
      <c r="AK6" s="1">
        <v>0.59602999999999995</v>
      </c>
      <c r="AL6" s="1">
        <v>0.53422000000000003</v>
      </c>
      <c r="AM6" s="1">
        <v>0.51168000000000002</v>
      </c>
      <c r="AN6" s="1">
        <v>0.55530000000000002</v>
      </c>
      <c r="AP6">
        <v>3</v>
      </c>
      <c r="AQ6" s="1">
        <v>0.51793999999999996</v>
      </c>
      <c r="AR6" s="1">
        <v>0.61346750000000005</v>
      </c>
      <c r="AS6" s="1">
        <v>0.58774999999999999</v>
      </c>
      <c r="AT6" s="1">
        <v>0.58183499999999999</v>
      </c>
      <c r="AU6" s="1">
        <v>0.54109750000000001</v>
      </c>
      <c r="AV6" s="1">
        <v>0.55344000000000004</v>
      </c>
      <c r="AW6" s="1">
        <v>0.46214499999999997</v>
      </c>
      <c r="AX6" s="1">
        <v>0.50158000000000003</v>
      </c>
      <c r="AZ6">
        <v>3</v>
      </c>
      <c r="BA6" s="1">
        <v>0.51957249999999999</v>
      </c>
      <c r="BB6" s="1">
        <v>0.54506999999999906</v>
      </c>
      <c r="BC6" s="1">
        <v>0.51375749999999998</v>
      </c>
      <c r="BD6" s="1">
        <v>0.55674250000000003</v>
      </c>
      <c r="BE6" s="1">
        <v>0.48986499999999999</v>
      </c>
      <c r="BF6" s="1">
        <v>0.53652250000000001</v>
      </c>
      <c r="BG6" s="1">
        <v>0.49941999999999998</v>
      </c>
      <c r="BH6" s="1">
        <v>0.50199749999999999</v>
      </c>
      <c r="BJ6">
        <v>3</v>
      </c>
      <c r="BK6" s="1">
        <v>0.46748250000000002</v>
      </c>
      <c r="BL6" s="1">
        <v>0.50839999999999996</v>
      </c>
      <c r="BM6" s="1">
        <v>0.51100250000000003</v>
      </c>
      <c r="BN6" s="1">
        <v>0.54425250000000003</v>
      </c>
      <c r="BO6" s="1">
        <v>0.46255499999999999</v>
      </c>
      <c r="BP6" s="1">
        <v>0.533775</v>
      </c>
      <c r="BQ6" s="1">
        <v>0.48561500000000002</v>
      </c>
      <c r="BR6" s="1">
        <v>0.4886625</v>
      </c>
      <c r="BT6">
        <v>3</v>
      </c>
      <c r="BU6" s="1">
        <v>0.51405250000000002</v>
      </c>
      <c r="BV6" s="1">
        <v>0.424985</v>
      </c>
      <c r="BW6" s="1">
        <v>0.53285000000000005</v>
      </c>
      <c r="BX6" s="1">
        <v>0.49698750000000003</v>
      </c>
      <c r="BY6" s="1">
        <v>0.49803750000000002</v>
      </c>
      <c r="BZ6" s="1">
        <v>0.49949250000000001</v>
      </c>
      <c r="CA6" s="1">
        <v>0.41740250000000001</v>
      </c>
      <c r="CB6" s="1">
        <v>0.48453750000000001</v>
      </c>
    </row>
    <row r="7" spans="2:80" x14ac:dyDescent="0.3">
      <c r="B7">
        <v>4</v>
      </c>
      <c r="C7" s="1">
        <v>0.9032675</v>
      </c>
      <c r="D7" s="1">
        <v>0.90659749999999995</v>
      </c>
      <c r="E7" s="1">
        <v>0.90437250000000002</v>
      </c>
      <c r="F7" s="1">
        <v>0.90232749999999995</v>
      </c>
      <c r="G7" s="1">
        <v>0.9012175</v>
      </c>
      <c r="H7" s="1">
        <v>0.90168999999999999</v>
      </c>
      <c r="I7" s="1">
        <v>0.89717749999999996</v>
      </c>
      <c r="J7" s="1">
        <v>0.88979999999999904</v>
      </c>
      <c r="L7">
        <v>4</v>
      </c>
      <c r="M7" s="1">
        <v>0.89441749999999998</v>
      </c>
      <c r="N7" s="1">
        <v>0.89202749999999997</v>
      </c>
      <c r="O7" s="1">
        <v>0.90186500000000003</v>
      </c>
      <c r="P7" s="1">
        <v>0.90352750000000004</v>
      </c>
      <c r="Q7" s="1">
        <v>0.8999125</v>
      </c>
      <c r="R7" s="1">
        <v>0.89514499999999997</v>
      </c>
      <c r="S7" s="1">
        <v>0.89004249999999996</v>
      </c>
      <c r="T7" s="1">
        <v>0.88888499999999904</v>
      </c>
      <c r="V7">
        <v>4</v>
      </c>
      <c r="W7" s="1">
        <v>0.89627250000000003</v>
      </c>
      <c r="X7" s="1">
        <v>0.90135750000000003</v>
      </c>
      <c r="Y7" s="1">
        <v>0.90239999999999998</v>
      </c>
      <c r="Z7" s="1">
        <v>0.90298999999999996</v>
      </c>
      <c r="AA7" s="1">
        <v>0.89368749999999997</v>
      </c>
      <c r="AB7" s="1">
        <v>0.89119749999999998</v>
      </c>
      <c r="AC7" s="1">
        <v>0.88507499999999995</v>
      </c>
      <c r="AD7" s="1">
        <v>0.89056250000000003</v>
      </c>
      <c r="AF7">
        <v>4</v>
      </c>
      <c r="AG7" s="1">
        <v>0.89622000000000002</v>
      </c>
      <c r="AH7" s="1">
        <v>0.9009625</v>
      </c>
      <c r="AI7" s="1">
        <v>0.89986500000000003</v>
      </c>
      <c r="AJ7" s="1">
        <v>0.90312000000000003</v>
      </c>
      <c r="AK7" s="1">
        <v>0.89663749999999998</v>
      </c>
      <c r="AL7" s="1">
        <v>0.901725</v>
      </c>
      <c r="AM7" s="1">
        <v>0.894845</v>
      </c>
      <c r="AN7" s="1">
        <v>0.88211499999999998</v>
      </c>
      <c r="AP7">
        <v>4</v>
      </c>
      <c r="AQ7" s="1">
        <v>0.89163250000000005</v>
      </c>
      <c r="AR7" s="1">
        <v>0.90342750000000005</v>
      </c>
      <c r="AS7" s="1">
        <v>0.89806249999999999</v>
      </c>
      <c r="AT7" s="1">
        <v>0.89485999999999999</v>
      </c>
      <c r="AU7" s="1">
        <v>0.89317000000000002</v>
      </c>
      <c r="AV7" s="1">
        <v>0.89894499999999999</v>
      </c>
      <c r="AW7" s="1">
        <v>0.88355249999999996</v>
      </c>
      <c r="AX7" s="1">
        <v>0.88237750000000004</v>
      </c>
      <c r="AZ7">
        <v>4</v>
      </c>
      <c r="BA7" s="1">
        <v>0.88847500000000001</v>
      </c>
      <c r="BB7" s="1">
        <v>0.89161249999000003</v>
      </c>
      <c r="BC7" s="1">
        <v>0.89190250000000004</v>
      </c>
      <c r="BD7" s="1">
        <v>0.89705000000000001</v>
      </c>
      <c r="BE7" s="1">
        <v>0.89105999999999996</v>
      </c>
      <c r="BF7" s="1">
        <v>0.88871750000000005</v>
      </c>
      <c r="BG7" s="1">
        <v>0.88965499999999997</v>
      </c>
      <c r="BH7" s="1">
        <v>0.89324000000000003</v>
      </c>
      <c r="BJ7">
        <v>4</v>
      </c>
      <c r="BK7" s="1">
        <v>0.89039999999999997</v>
      </c>
      <c r="BL7" s="1">
        <v>0.89124249999990002</v>
      </c>
      <c r="BM7" s="1">
        <v>0.89763250000000006</v>
      </c>
      <c r="BN7" s="1">
        <v>0.88997499999999996</v>
      </c>
      <c r="BO7" s="1">
        <v>0.87459249999999999</v>
      </c>
      <c r="BP7" s="1">
        <v>0.88518249999999998</v>
      </c>
      <c r="BQ7" s="1">
        <v>0.88240750000000001</v>
      </c>
      <c r="BR7" s="1">
        <v>0.88693250000000001</v>
      </c>
      <c r="BT7">
        <v>4</v>
      </c>
      <c r="BU7" s="1">
        <v>0.87526749999999998</v>
      </c>
      <c r="BV7" s="1">
        <v>0.88684249999999998</v>
      </c>
      <c r="BW7" s="1">
        <v>0.87810500000000002</v>
      </c>
      <c r="BX7" s="1">
        <v>0.87818499999999999</v>
      </c>
      <c r="BY7" s="1">
        <v>0.87061250000000001</v>
      </c>
      <c r="BZ7" s="1">
        <v>0.88458749999999997</v>
      </c>
      <c r="CA7" s="1">
        <v>0.87326749999999997</v>
      </c>
      <c r="CB7" s="1">
        <v>0.86907000000000001</v>
      </c>
    </row>
    <row r="8" spans="2:80" x14ac:dyDescent="0.3">
      <c r="B8">
        <v>5</v>
      </c>
      <c r="C8" s="1">
        <v>0.62154500000000001</v>
      </c>
      <c r="D8" s="1">
        <v>0.66594249999999999</v>
      </c>
      <c r="E8" s="1">
        <v>0.62704249999999995</v>
      </c>
      <c r="F8" s="1">
        <v>0.67324499999999998</v>
      </c>
      <c r="G8" s="1">
        <v>0.54545500000000002</v>
      </c>
      <c r="H8" s="1">
        <v>0.58587</v>
      </c>
      <c r="I8" s="1">
        <v>0.59917500000000001</v>
      </c>
      <c r="J8" s="1">
        <v>0.61030499999999999</v>
      </c>
      <c r="L8">
        <v>5</v>
      </c>
      <c r="M8" s="1">
        <v>0.67681749999999996</v>
      </c>
      <c r="N8" s="1">
        <v>0.60109500000000005</v>
      </c>
      <c r="O8" s="1">
        <v>0.67305749999999998</v>
      </c>
      <c r="P8" s="1">
        <v>0.64438499999999999</v>
      </c>
      <c r="Q8" s="1">
        <v>0.68647000000000002</v>
      </c>
      <c r="R8" s="1">
        <v>0.6636225</v>
      </c>
      <c r="S8" s="1">
        <v>0.59904749999999996</v>
      </c>
      <c r="T8" s="1">
        <v>0.64997749999999999</v>
      </c>
      <c r="V8">
        <v>5</v>
      </c>
      <c r="W8" s="1">
        <v>0.64268749999999997</v>
      </c>
      <c r="X8" s="1">
        <v>0.60933499999999996</v>
      </c>
      <c r="Y8" s="1">
        <v>0.663435</v>
      </c>
      <c r="Z8" s="1">
        <v>0.67526249999999999</v>
      </c>
      <c r="AA8" s="1">
        <v>0.62396499999999999</v>
      </c>
      <c r="AB8" s="1">
        <v>0.68554499999999996</v>
      </c>
      <c r="AC8" s="1">
        <v>0.66871999999999998</v>
      </c>
      <c r="AD8" s="1">
        <v>0.60385</v>
      </c>
      <c r="AF8">
        <v>5</v>
      </c>
      <c r="AG8" s="1">
        <v>0.66999249999999999</v>
      </c>
      <c r="AH8" s="1">
        <v>0.65542250000000002</v>
      </c>
      <c r="AI8" s="1">
        <v>0.66187750000000001</v>
      </c>
      <c r="AJ8" s="1">
        <v>0.59217750000000002</v>
      </c>
      <c r="AK8" s="1">
        <v>0.62568500000000005</v>
      </c>
      <c r="AL8" s="1">
        <v>0.67505250000000006</v>
      </c>
      <c r="AM8" s="1">
        <v>0.59933749999999997</v>
      </c>
      <c r="AN8" s="1">
        <v>0.64280249999999906</v>
      </c>
      <c r="AP8">
        <v>5</v>
      </c>
      <c r="AQ8" s="1">
        <v>0.59686499999999998</v>
      </c>
      <c r="AR8" s="1">
        <v>0.65305999999999997</v>
      </c>
      <c r="AS8" s="1">
        <v>0.69174249999990001</v>
      </c>
      <c r="AT8" s="1">
        <v>0.64136749999999998</v>
      </c>
      <c r="AU8" s="1">
        <v>0.64863999999999999</v>
      </c>
      <c r="AV8" s="1">
        <v>0.65782750000000001</v>
      </c>
      <c r="AW8" s="1">
        <v>0.66852749999999905</v>
      </c>
      <c r="AX8" s="1">
        <v>0.64129999999999998</v>
      </c>
      <c r="AZ8">
        <v>5</v>
      </c>
      <c r="BA8" s="1">
        <v>0.58387</v>
      </c>
      <c r="BB8" s="1">
        <v>0.60948250000000004</v>
      </c>
      <c r="BC8" s="1">
        <v>0.58106749999999996</v>
      </c>
      <c r="BD8" s="1">
        <v>0.67165750000000002</v>
      </c>
      <c r="BE8" s="1">
        <v>0.63341999999999998</v>
      </c>
      <c r="BF8" s="1">
        <v>0.6502</v>
      </c>
      <c r="BG8" s="1">
        <v>0.59867749999999997</v>
      </c>
      <c r="BH8" s="1">
        <v>0.54969250000000003</v>
      </c>
      <c r="BJ8">
        <v>5</v>
      </c>
      <c r="BK8" s="1">
        <v>0.53039999999999998</v>
      </c>
      <c r="BL8" s="1">
        <v>0.59670999999999996</v>
      </c>
      <c r="BM8" s="1">
        <v>0.55849749999999998</v>
      </c>
      <c r="BN8" s="1">
        <v>0.58524749999999903</v>
      </c>
      <c r="BO8" s="1">
        <v>0.62506499999999998</v>
      </c>
      <c r="BP8" s="1">
        <v>0.57481000000000004</v>
      </c>
      <c r="BQ8" s="1">
        <v>0.55637999999999999</v>
      </c>
      <c r="BR8" s="1">
        <v>0.58597999999999995</v>
      </c>
      <c r="BT8">
        <v>5</v>
      </c>
      <c r="BU8" s="1">
        <v>0.55703250000000004</v>
      </c>
      <c r="BV8" s="1">
        <v>0.5750575</v>
      </c>
      <c r="BW8" s="1">
        <v>0.67825000000000002</v>
      </c>
      <c r="BX8" s="1">
        <v>0.55786749999999996</v>
      </c>
      <c r="BY8" s="1">
        <v>0.56067500000000003</v>
      </c>
      <c r="BZ8" s="1">
        <v>0.55944249999999995</v>
      </c>
      <c r="CA8" s="1">
        <v>0.50532750000000004</v>
      </c>
      <c r="CB8" s="1">
        <v>0.52336749999999999</v>
      </c>
    </row>
    <row r="9" spans="2:80" x14ac:dyDescent="0.3">
      <c r="C9" s="1"/>
      <c r="D9" s="1"/>
      <c r="E9" s="1"/>
      <c r="F9" s="1"/>
      <c r="G9" s="1"/>
      <c r="H9" s="1"/>
      <c r="I9" s="1"/>
      <c r="J9" s="1"/>
      <c r="M9" s="1"/>
      <c r="N9" s="1"/>
      <c r="O9" s="1"/>
      <c r="P9" s="1"/>
      <c r="Q9" s="1"/>
      <c r="R9" s="1"/>
      <c r="S9" s="1"/>
      <c r="T9" s="1"/>
      <c r="W9" s="1"/>
      <c r="X9" s="1"/>
      <c r="Y9" s="1"/>
      <c r="Z9" s="1"/>
      <c r="AA9" s="1"/>
      <c r="AB9" s="1"/>
      <c r="AC9" s="1"/>
      <c r="AD9" s="1"/>
      <c r="AG9" s="1"/>
      <c r="AH9" s="1"/>
      <c r="AI9" s="1"/>
      <c r="AJ9" s="1"/>
      <c r="AK9" s="1"/>
      <c r="AL9" s="1"/>
      <c r="AM9" s="1"/>
      <c r="AN9" s="1"/>
      <c r="AQ9" s="1"/>
      <c r="AR9" s="1"/>
      <c r="AS9" s="1"/>
      <c r="AT9" s="1"/>
      <c r="AU9" s="1"/>
      <c r="AV9" s="1"/>
      <c r="AW9" s="1"/>
      <c r="AX9" s="1"/>
      <c r="BA9" s="1"/>
      <c r="BB9" s="1"/>
      <c r="BC9" s="1"/>
      <c r="BD9" s="1"/>
      <c r="BE9" s="1"/>
      <c r="BF9" s="1"/>
      <c r="BG9" s="1"/>
      <c r="BH9" s="1"/>
      <c r="BK9" s="1"/>
      <c r="BL9" s="1"/>
      <c r="BM9" s="1"/>
      <c r="BN9" s="1"/>
      <c r="BO9" s="1"/>
      <c r="BP9" s="1"/>
      <c r="BQ9" s="1"/>
      <c r="BR9" s="1"/>
      <c r="BU9" s="1"/>
      <c r="BV9" s="1"/>
      <c r="BW9" s="1"/>
      <c r="BX9" s="1"/>
      <c r="BY9" s="1"/>
      <c r="BZ9" s="1"/>
      <c r="CA9" s="1"/>
      <c r="CB9" s="1"/>
    </row>
    <row r="10" spans="2:80" x14ac:dyDescent="0.3">
      <c r="B10">
        <v>1</v>
      </c>
      <c r="C10" s="1">
        <v>100</v>
      </c>
      <c r="D10" s="1">
        <v>89.836646999999999</v>
      </c>
      <c r="E10" s="1">
        <v>89.987004999999996</v>
      </c>
      <c r="F10" s="1">
        <v>90.21902</v>
      </c>
      <c r="G10" s="1">
        <v>90.534142000000003</v>
      </c>
      <c r="H10" s="1">
        <v>90.899977000000007</v>
      </c>
      <c r="I10" s="1">
        <v>91.217275999999998</v>
      </c>
      <c r="J10" s="1">
        <v>90.373399000000006</v>
      </c>
      <c r="L10">
        <v>1</v>
      </c>
      <c r="M10" s="1">
        <v>100</v>
      </c>
      <c r="N10" s="1">
        <v>89.844627000000003</v>
      </c>
      <c r="O10" s="1">
        <v>89.995885000000001</v>
      </c>
      <c r="P10" s="1">
        <v>90.223830000000007</v>
      </c>
      <c r="Q10" s="1">
        <v>90.543525000000002</v>
      </c>
      <c r="R10" s="1">
        <v>90.907756000000006</v>
      </c>
      <c r="S10" s="1">
        <v>91.231915000000001</v>
      </c>
      <c r="T10" s="1">
        <v>90.355425999999994</v>
      </c>
      <c r="V10">
        <v>1</v>
      </c>
      <c r="W10" s="1">
        <v>100</v>
      </c>
      <c r="X10" s="1">
        <v>89.787683999999999</v>
      </c>
      <c r="Y10" s="1">
        <v>89.934916999999999</v>
      </c>
      <c r="Z10" s="1">
        <v>90.160420999999999</v>
      </c>
      <c r="AA10" s="1">
        <v>90.491314000000003</v>
      </c>
      <c r="AB10" s="1">
        <v>90.854816999999997</v>
      </c>
      <c r="AC10" s="1">
        <v>91.171307999999996</v>
      </c>
      <c r="AD10" s="1">
        <v>90.310927000000007</v>
      </c>
      <c r="AF10">
        <v>1</v>
      </c>
      <c r="AG10" s="1">
        <v>100</v>
      </c>
      <c r="AH10" s="1">
        <v>89.998176000000001</v>
      </c>
      <c r="AI10" s="1">
        <v>90.163454999999999</v>
      </c>
      <c r="AJ10" s="1">
        <v>90.380397000000002</v>
      </c>
      <c r="AK10" s="1">
        <v>90.654658999999995</v>
      </c>
      <c r="AL10" s="1">
        <v>91.034779999999998</v>
      </c>
      <c r="AM10" s="1">
        <v>91.350048999999999</v>
      </c>
      <c r="AN10" s="1">
        <v>90.443282999999994</v>
      </c>
      <c r="AP10">
        <v>1</v>
      </c>
      <c r="AQ10" s="1">
        <v>100</v>
      </c>
      <c r="AR10" s="1">
        <v>90.217194000000006</v>
      </c>
      <c r="AS10" s="1">
        <v>90.377786999999998</v>
      </c>
      <c r="AT10" s="1">
        <v>90.622279000000006</v>
      </c>
      <c r="AU10" s="1">
        <v>90.854879999999994</v>
      </c>
      <c r="AV10" s="1">
        <v>91.165032999999994</v>
      </c>
      <c r="AW10" s="1">
        <v>91.515925999999993</v>
      </c>
      <c r="AX10" s="1">
        <v>90.567813000000001</v>
      </c>
      <c r="AZ10">
        <v>1</v>
      </c>
      <c r="BA10" s="1">
        <v>100</v>
      </c>
      <c r="BB10" s="1">
        <v>90.625851999999995</v>
      </c>
      <c r="BC10" s="1">
        <v>90.787467000000007</v>
      </c>
      <c r="BD10" s="1">
        <v>91.014435000000006</v>
      </c>
      <c r="BE10" s="1">
        <v>91.315883999999997</v>
      </c>
      <c r="BF10" s="1">
        <v>91.508527000000001</v>
      </c>
      <c r="BG10" s="1">
        <v>91.700062000000003</v>
      </c>
      <c r="BH10" s="1">
        <v>90.722517999999994</v>
      </c>
      <c r="BJ10">
        <v>1</v>
      </c>
      <c r="BK10" s="1">
        <v>100</v>
      </c>
      <c r="BL10" s="1">
        <v>91.392443</v>
      </c>
      <c r="BM10" s="1">
        <v>91.546557000000007</v>
      </c>
      <c r="BN10" s="1">
        <v>91.765304</v>
      </c>
      <c r="BO10" s="1">
        <v>92.022439000000006</v>
      </c>
      <c r="BP10" s="1">
        <v>92.272937999999996</v>
      </c>
      <c r="BQ10" s="1">
        <v>92.322767999999996</v>
      </c>
      <c r="BR10" s="1">
        <v>91.000152999999997</v>
      </c>
      <c r="BT10">
        <v>1</v>
      </c>
      <c r="BU10" s="1">
        <v>100</v>
      </c>
      <c r="BV10" s="1">
        <v>92.011729000000003</v>
      </c>
      <c r="BW10" s="1">
        <v>92.161767999999995</v>
      </c>
      <c r="BX10" s="1">
        <v>92.371798999999996</v>
      </c>
      <c r="BY10" s="1">
        <v>92.635098999999997</v>
      </c>
      <c r="BZ10" s="1">
        <v>92.902400999999998</v>
      </c>
      <c r="CA10" s="1">
        <v>92.910414000000003</v>
      </c>
      <c r="CB10" s="1">
        <v>91.747608</v>
      </c>
    </row>
    <row r="11" spans="2:80" x14ac:dyDescent="0.3">
      <c r="B11">
        <v>2</v>
      </c>
      <c r="C11" s="1">
        <v>100</v>
      </c>
      <c r="D11" s="1">
        <v>88.225898999999998</v>
      </c>
      <c r="E11" s="1">
        <v>88.356077999999997</v>
      </c>
      <c r="F11" s="1">
        <v>88.636683000000005</v>
      </c>
      <c r="G11" s="1">
        <v>88.943485999999993</v>
      </c>
      <c r="H11" s="1">
        <v>89.357068999999996</v>
      </c>
      <c r="I11" s="1">
        <v>89.646837000000005</v>
      </c>
      <c r="J11" s="1">
        <v>88.989453999999995</v>
      </c>
      <c r="L11">
        <v>2</v>
      </c>
      <c r="M11" s="1">
        <v>100</v>
      </c>
      <c r="N11" s="1">
        <v>88.170381000000006</v>
      </c>
      <c r="O11" s="1">
        <v>88.303697999999997</v>
      </c>
      <c r="P11" s="1">
        <v>88.577368000000007</v>
      </c>
      <c r="Q11" s="1">
        <v>88.887221999999994</v>
      </c>
      <c r="R11" s="1">
        <v>89.306691000000001</v>
      </c>
      <c r="S11" s="1">
        <v>89.611181999999999</v>
      </c>
      <c r="T11" s="1">
        <v>88.933533999999995</v>
      </c>
      <c r="V11">
        <v>2</v>
      </c>
      <c r="W11" s="1">
        <v>100</v>
      </c>
      <c r="X11" s="1">
        <v>88.201742999999993</v>
      </c>
      <c r="Y11" s="1">
        <v>88.327979999999997</v>
      </c>
      <c r="Z11" s="1">
        <v>88.598117999999999</v>
      </c>
      <c r="AA11" s="1">
        <v>88.909469999999999</v>
      </c>
      <c r="AB11" s="1">
        <v>89.316502999999997</v>
      </c>
      <c r="AC11" s="1">
        <v>89.612623999999997</v>
      </c>
      <c r="AD11" s="1">
        <v>88.964349999999996</v>
      </c>
      <c r="AF11">
        <v>2</v>
      </c>
      <c r="AG11" s="1">
        <v>100</v>
      </c>
      <c r="AH11" s="1">
        <v>88.323564000000005</v>
      </c>
      <c r="AI11" s="1">
        <v>88.467039</v>
      </c>
      <c r="AJ11" s="1">
        <v>88.713532000000001</v>
      </c>
      <c r="AK11" s="1">
        <v>89.009146999999999</v>
      </c>
      <c r="AL11" s="1">
        <v>89.430310000000006</v>
      </c>
      <c r="AM11" s="1">
        <v>89.710677000000004</v>
      </c>
      <c r="AN11" s="1">
        <v>89.018760999999998</v>
      </c>
      <c r="AP11">
        <v>2</v>
      </c>
      <c r="AQ11" s="1">
        <v>100</v>
      </c>
      <c r="AR11" s="1">
        <v>88.673828</v>
      </c>
      <c r="AS11" s="1">
        <v>88.814266000000003</v>
      </c>
      <c r="AT11" s="1">
        <v>89.089039999999997</v>
      </c>
      <c r="AU11" s="1">
        <v>89.337528000000006</v>
      </c>
      <c r="AV11" s="1">
        <v>89.697974000000002</v>
      </c>
      <c r="AW11" s="1">
        <v>89.981457000000006</v>
      </c>
      <c r="AX11" s="1">
        <v>89.253324000000006</v>
      </c>
      <c r="AZ11">
        <v>2</v>
      </c>
      <c r="BA11" s="1">
        <v>100</v>
      </c>
      <c r="BB11" s="1">
        <v>89.105968000000004</v>
      </c>
      <c r="BC11" s="1">
        <v>89.261247999999995</v>
      </c>
      <c r="BD11" s="1">
        <v>89.514241999999996</v>
      </c>
      <c r="BE11" s="1">
        <v>89.805047000000002</v>
      </c>
      <c r="BF11" s="1">
        <v>90.084883000000005</v>
      </c>
      <c r="BG11" s="1">
        <v>90.240440000000007</v>
      </c>
      <c r="BH11" s="1">
        <v>89.443765999999997</v>
      </c>
      <c r="BJ11">
        <v>2</v>
      </c>
      <c r="BK11" s="1">
        <v>100</v>
      </c>
      <c r="BL11" s="1">
        <v>89.726916000000003</v>
      </c>
      <c r="BM11" s="1">
        <v>89.875519999999995</v>
      </c>
      <c r="BN11" s="1">
        <v>90.123192000000003</v>
      </c>
      <c r="BO11" s="1">
        <v>90.387744999999995</v>
      </c>
      <c r="BP11" s="1">
        <v>90.690860999999998</v>
      </c>
      <c r="BQ11" s="1">
        <v>90.790735999999995</v>
      </c>
      <c r="BR11" s="1">
        <v>89.731924000000006</v>
      </c>
      <c r="BT11">
        <v>2</v>
      </c>
      <c r="BU11" s="1">
        <v>100</v>
      </c>
      <c r="BV11" s="1">
        <v>90.482895999999997</v>
      </c>
      <c r="BW11" s="1">
        <v>90.627634999999998</v>
      </c>
      <c r="BX11" s="1">
        <v>90.867868999999999</v>
      </c>
      <c r="BY11" s="1">
        <v>91.126334999999997</v>
      </c>
      <c r="BZ11" s="1">
        <v>91.425704999999994</v>
      </c>
      <c r="CA11" s="1">
        <v>91.471980000000002</v>
      </c>
      <c r="CB11" s="1">
        <v>90.523484999999994</v>
      </c>
    </row>
    <row r="12" spans="2:80" x14ac:dyDescent="0.3">
      <c r="B12">
        <v>3</v>
      </c>
      <c r="C12" s="1">
        <v>100</v>
      </c>
      <c r="D12" s="1">
        <v>91.201662999999996</v>
      </c>
      <c r="E12" s="1">
        <v>91.284764999999993</v>
      </c>
      <c r="F12" s="1">
        <v>91.473650000000006</v>
      </c>
      <c r="G12" s="1">
        <v>91.665756000000002</v>
      </c>
      <c r="H12" s="1">
        <v>91.898548000000005</v>
      </c>
      <c r="I12" s="1">
        <v>91.750792000000004</v>
      </c>
      <c r="J12" s="1">
        <v>90.559022999999996</v>
      </c>
      <c r="L12">
        <v>3</v>
      </c>
      <c r="M12" s="1">
        <v>100</v>
      </c>
      <c r="N12" s="1">
        <v>91.194674000000006</v>
      </c>
      <c r="O12" s="1">
        <v>91.281084000000007</v>
      </c>
      <c r="P12" s="1">
        <v>91.465725000000006</v>
      </c>
      <c r="Q12" s="1">
        <v>91.659947000000003</v>
      </c>
      <c r="R12" s="1">
        <v>91.892415999999997</v>
      </c>
      <c r="S12" s="1">
        <v>91.723349999999996</v>
      </c>
      <c r="T12" s="1">
        <v>90.554906000000003</v>
      </c>
      <c r="V12">
        <v>3</v>
      </c>
      <c r="W12" s="1">
        <v>100</v>
      </c>
      <c r="X12" s="1">
        <v>91.202524999999994</v>
      </c>
      <c r="Y12" s="1">
        <v>91.277600000000007</v>
      </c>
      <c r="Z12" s="1">
        <v>91.470551</v>
      </c>
      <c r="AA12" s="1">
        <v>91.663891000000007</v>
      </c>
      <c r="AB12" s="1">
        <v>91.903513000000004</v>
      </c>
      <c r="AC12" s="1">
        <v>91.756050000000002</v>
      </c>
      <c r="AD12" s="1">
        <v>90.586071000000004</v>
      </c>
      <c r="AF12">
        <v>3</v>
      </c>
      <c r="AG12" s="1">
        <v>100</v>
      </c>
      <c r="AH12" s="1">
        <v>91.274124</v>
      </c>
      <c r="AI12" s="1">
        <v>91.372757000000007</v>
      </c>
      <c r="AJ12" s="1">
        <v>91.535009000000002</v>
      </c>
      <c r="AK12" s="1">
        <v>91.728994999999998</v>
      </c>
      <c r="AL12" s="1">
        <v>91.968637999999999</v>
      </c>
      <c r="AM12" s="1">
        <v>91.779649000000006</v>
      </c>
      <c r="AN12" s="1">
        <v>90.602598</v>
      </c>
      <c r="AP12">
        <v>3</v>
      </c>
      <c r="AQ12" s="1">
        <v>100</v>
      </c>
      <c r="AR12" s="1">
        <v>91.432717999999994</v>
      </c>
      <c r="AS12" s="1">
        <v>91.522446000000002</v>
      </c>
      <c r="AT12" s="1">
        <v>91.714383999999995</v>
      </c>
      <c r="AU12" s="1">
        <v>91.843422000000004</v>
      </c>
      <c r="AV12" s="1">
        <v>92.121297999999996</v>
      </c>
      <c r="AW12" s="1">
        <v>91.921038999999993</v>
      </c>
      <c r="AX12" s="1">
        <v>90.704190999999994</v>
      </c>
      <c r="AZ12">
        <v>3</v>
      </c>
      <c r="BA12" s="1">
        <v>100</v>
      </c>
      <c r="BB12" s="1">
        <v>91.635354000000007</v>
      </c>
      <c r="BC12" s="1">
        <v>91.726707000000005</v>
      </c>
      <c r="BD12" s="1">
        <v>91.902257000000006</v>
      </c>
      <c r="BE12" s="1">
        <v>92.069474999999997</v>
      </c>
      <c r="BF12" s="1">
        <v>92.234200000000001</v>
      </c>
      <c r="BG12" s="1">
        <v>91.966605000000001</v>
      </c>
      <c r="BH12" s="1">
        <v>90.764680999999996</v>
      </c>
      <c r="BJ12">
        <v>3</v>
      </c>
      <c r="BK12" s="1">
        <v>100</v>
      </c>
      <c r="BL12" s="1">
        <v>91.964444</v>
      </c>
      <c r="BM12" s="1">
        <v>92.053286</v>
      </c>
      <c r="BN12" s="1">
        <v>92.227463</v>
      </c>
      <c r="BO12" s="1">
        <v>92.382035999999999</v>
      </c>
      <c r="BP12" s="1">
        <v>92.543120000000002</v>
      </c>
      <c r="BQ12" s="1">
        <v>92.200967000000006</v>
      </c>
      <c r="BR12" s="1">
        <v>90.891126999999997</v>
      </c>
      <c r="BT12">
        <v>3</v>
      </c>
      <c r="BU12" s="1">
        <v>100</v>
      </c>
      <c r="BV12" s="1">
        <v>92.333224000000001</v>
      </c>
      <c r="BW12" s="1">
        <v>92.424149999999997</v>
      </c>
      <c r="BX12" s="1">
        <v>92.595123000000001</v>
      </c>
      <c r="BY12" s="1">
        <v>92.754053999999996</v>
      </c>
      <c r="BZ12" s="1">
        <v>92.872838000000002</v>
      </c>
      <c r="CA12" s="1">
        <v>92.561566999999997</v>
      </c>
      <c r="CB12" s="1">
        <v>91.221822000000003</v>
      </c>
    </row>
    <row r="13" spans="2:80" x14ac:dyDescent="0.3">
      <c r="B13">
        <v>4</v>
      </c>
      <c r="C13" s="1">
        <v>100</v>
      </c>
      <c r="D13" s="1">
        <v>93.562307000000004</v>
      </c>
      <c r="E13" s="1">
        <v>93.625984000000003</v>
      </c>
      <c r="F13" s="1">
        <v>93.796896000000004</v>
      </c>
      <c r="G13" s="1">
        <v>93.955504000000005</v>
      </c>
      <c r="H13" s="1">
        <v>94.018558999999996</v>
      </c>
      <c r="I13" s="1">
        <v>93.386330999999998</v>
      </c>
      <c r="J13" s="1">
        <v>91.857149000000007</v>
      </c>
      <c r="L13">
        <v>4</v>
      </c>
      <c r="M13" s="1">
        <v>100</v>
      </c>
      <c r="N13" s="1">
        <v>93.563978000000006</v>
      </c>
      <c r="O13" s="1">
        <v>93.625833</v>
      </c>
      <c r="P13" s="1">
        <v>93.796502000000004</v>
      </c>
      <c r="Q13" s="1">
        <v>93.950425999999993</v>
      </c>
      <c r="R13" s="1">
        <v>93.983259000000004</v>
      </c>
      <c r="S13" s="1">
        <v>93.380724000000001</v>
      </c>
      <c r="T13" s="1">
        <v>91.867388000000005</v>
      </c>
      <c r="V13">
        <v>4</v>
      </c>
      <c r="W13" s="1">
        <v>100</v>
      </c>
      <c r="X13" s="1">
        <v>93.606717000000003</v>
      </c>
      <c r="Y13" s="1">
        <v>93.659756000000002</v>
      </c>
      <c r="Z13" s="1">
        <v>93.831273999999993</v>
      </c>
      <c r="AA13" s="1">
        <v>93.997392000000005</v>
      </c>
      <c r="AB13" s="1">
        <v>94.014229</v>
      </c>
      <c r="AC13" s="1">
        <v>93.391351</v>
      </c>
      <c r="AD13" s="1">
        <v>91.917715999999999</v>
      </c>
      <c r="AF13">
        <v>4</v>
      </c>
      <c r="AG13" s="1">
        <v>100</v>
      </c>
      <c r="AH13" s="1">
        <v>93.691336000000007</v>
      </c>
      <c r="AI13" s="1">
        <v>93.773374000000004</v>
      </c>
      <c r="AJ13" s="1">
        <v>93.904302999999999</v>
      </c>
      <c r="AK13" s="1">
        <v>94.072411000000002</v>
      </c>
      <c r="AL13" s="1">
        <v>94.104566000000005</v>
      </c>
      <c r="AM13" s="1">
        <v>93.491691000000003</v>
      </c>
      <c r="AN13" s="1">
        <v>91.949781999999999</v>
      </c>
      <c r="AP13">
        <v>4</v>
      </c>
      <c r="AQ13" s="1">
        <v>100</v>
      </c>
      <c r="AR13" s="1">
        <v>93.763195999999994</v>
      </c>
      <c r="AS13" s="1">
        <v>93.834924999999998</v>
      </c>
      <c r="AT13" s="1">
        <v>93.989080000000001</v>
      </c>
      <c r="AU13" s="1">
        <v>94.09111</v>
      </c>
      <c r="AV13" s="1">
        <v>94.119420000000005</v>
      </c>
      <c r="AW13" s="1">
        <v>93.497313000000005</v>
      </c>
      <c r="AX13" s="1">
        <v>91.967804000000001</v>
      </c>
      <c r="AZ13">
        <v>4</v>
      </c>
      <c r="BA13" s="1">
        <v>100</v>
      </c>
      <c r="BB13" s="1">
        <v>94.021114999999995</v>
      </c>
      <c r="BC13" s="1">
        <v>94.096438000000006</v>
      </c>
      <c r="BD13" s="1">
        <v>94.232534000000001</v>
      </c>
      <c r="BE13" s="1">
        <v>94.351294999999993</v>
      </c>
      <c r="BF13" s="1">
        <v>94.280704</v>
      </c>
      <c r="BG13" s="1">
        <v>93.580044999999998</v>
      </c>
      <c r="BH13" s="1">
        <v>92.081355000000002</v>
      </c>
      <c r="BJ13">
        <v>4</v>
      </c>
      <c r="BK13" s="1">
        <v>100</v>
      </c>
      <c r="BL13" s="1">
        <v>94.230188999999996</v>
      </c>
      <c r="BM13" s="1">
        <v>94.302462000000006</v>
      </c>
      <c r="BN13" s="1">
        <v>94.432796999999994</v>
      </c>
      <c r="BO13" s="1">
        <v>94.536559999999994</v>
      </c>
      <c r="BP13" s="1">
        <v>94.465895000000003</v>
      </c>
      <c r="BQ13" s="1">
        <v>93.743499999999997</v>
      </c>
      <c r="BR13" s="1">
        <v>92.146581999999995</v>
      </c>
      <c r="BT13">
        <v>4</v>
      </c>
      <c r="BU13" s="1">
        <v>100</v>
      </c>
      <c r="BV13" s="1">
        <v>94.490072999999995</v>
      </c>
      <c r="BW13" s="1">
        <v>94.564899999999994</v>
      </c>
      <c r="BX13" s="1">
        <v>94.693145999999999</v>
      </c>
      <c r="BY13" s="1">
        <v>94.796952000000005</v>
      </c>
      <c r="BZ13" s="1">
        <v>94.645842999999999</v>
      </c>
      <c r="CA13" s="1">
        <v>93.962722999999997</v>
      </c>
      <c r="CB13" s="1">
        <v>92.436919000000003</v>
      </c>
    </row>
    <row r="14" spans="2:80" x14ac:dyDescent="0.3">
      <c r="B14">
        <v>5</v>
      </c>
      <c r="C14" s="1">
        <v>100</v>
      </c>
      <c r="D14" s="1">
        <v>85.823920000000001</v>
      </c>
      <c r="E14" s="1">
        <v>85.949427</v>
      </c>
      <c r="F14" s="1">
        <v>86.205875000000006</v>
      </c>
      <c r="G14" s="1">
        <v>86.571117000000001</v>
      </c>
      <c r="H14" s="1">
        <v>87.108368999999996</v>
      </c>
      <c r="I14" s="1">
        <v>87.643856999999997</v>
      </c>
      <c r="J14" s="1">
        <v>87.578845999999999</v>
      </c>
      <c r="L14">
        <v>5</v>
      </c>
      <c r="M14" s="1">
        <v>100</v>
      </c>
      <c r="N14" s="1">
        <v>85.803077000000002</v>
      </c>
      <c r="O14" s="1">
        <v>85.924227000000002</v>
      </c>
      <c r="P14" s="1">
        <v>86.186088999999996</v>
      </c>
      <c r="Q14" s="1">
        <v>86.554542999999995</v>
      </c>
      <c r="R14" s="1">
        <v>87.102052</v>
      </c>
      <c r="S14" s="1">
        <v>87.620801</v>
      </c>
      <c r="T14" s="1">
        <v>87.596552000000003</v>
      </c>
      <c r="V14">
        <v>5</v>
      </c>
      <c r="W14" s="1">
        <v>100</v>
      </c>
      <c r="X14" s="1">
        <v>85.755726999999993</v>
      </c>
      <c r="Y14" s="1">
        <v>85.870168000000007</v>
      </c>
      <c r="Z14" s="1">
        <v>86.124160000000003</v>
      </c>
      <c r="AA14" s="1">
        <v>86.483821000000006</v>
      </c>
      <c r="AB14" s="1">
        <v>87.03689</v>
      </c>
      <c r="AC14" s="1">
        <v>87.550410999999997</v>
      </c>
      <c r="AD14" s="1">
        <v>87.507626999999999</v>
      </c>
      <c r="AF14">
        <v>5</v>
      </c>
      <c r="AG14" s="1">
        <v>100</v>
      </c>
      <c r="AH14" s="1">
        <v>85.865228000000002</v>
      </c>
      <c r="AI14" s="1">
        <v>85.996216000000004</v>
      </c>
      <c r="AJ14" s="1">
        <v>86.227183999999994</v>
      </c>
      <c r="AK14" s="1">
        <v>86.552211999999997</v>
      </c>
      <c r="AL14" s="1">
        <v>87.113427999999999</v>
      </c>
      <c r="AM14" s="1">
        <v>87.629354000000006</v>
      </c>
      <c r="AN14" s="1">
        <v>87.585667000000001</v>
      </c>
      <c r="AP14">
        <v>5</v>
      </c>
      <c r="AQ14" s="1">
        <v>100</v>
      </c>
      <c r="AR14" s="1">
        <v>86.085943</v>
      </c>
      <c r="AS14" s="1">
        <v>86.213177000000002</v>
      </c>
      <c r="AT14" s="1">
        <v>86.462569000000002</v>
      </c>
      <c r="AU14" s="1">
        <v>86.755730999999997</v>
      </c>
      <c r="AV14" s="1">
        <v>87.259067999999999</v>
      </c>
      <c r="AW14" s="1">
        <v>87.786569</v>
      </c>
      <c r="AX14" s="1">
        <v>87.698522999999994</v>
      </c>
      <c r="AZ14">
        <v>5</v>
      </c>
      <c r="BA14" s="1">
        <v>100</v>
      </c>
      <c r="BB14" s="1">
        <v>86.713382999999993</v>
      </c>
      <c r="BC14" s="1">
        <v>86.845662000000004</v>
      </c>
      <c r="BD14" s="1">
        <v>87.094370999999995</v>
      </c>
      <c r="BE14" s="1">
        <v>87.448773000000003</v>
      </c>
      <c r="BF14" s="1">
        <v>87.842354999999998</v>
      </c>
      <c r="BG14" s="1">
        <v>88.268866000000003</v>
      </c>
      <c r="BH14" s="1">
        <v>88.068190000000001</v>
      </c>
      <c r="BJ14">
        <v>5</v>
      </c>
      <c r="BK14" s="1">
        <v>100</v>
      </c>
      <c r="BL14" s="1">
        <v>87.801865000000006</v>
      </c>
      <c r="BM14" s="1">
        <v>87.940905000000001</v>
      </c>
      <c r="BN14" s="1">
        <v>88.197081999999995</v>
      </c>
      <c r="BO14" s="1">
        <v>88.527912000000001</v>
      </c>
      <c r="BP14" s="1">
        <v>88.957425000000001</v>
      </c>
      <c r="BQ14" s="1">
        <v>89.251963000000003</v>
      </c>
      <c r="BR14" s="1">
        <v>88.858900000000006</v>
      </c>
      <c r="BT14">
        <v>5</v>
      </c>
      <c r="BU14" s="1">
        <v>100</v>
      </c>
      <c r="BV14" s="1">
        <v>89.316301999999993</v>
      </c>
      <c r="BW14" s="1">
        <v>89.455146999999997</v>
      </c>
      <c r="BX14" s="1">
        <v>89.698083999999994</v>
      </c>
      <c r="BY14" s="1">
        <v>90.011668</v>
      </c>
      <c r="BZ14" s="1">
        <v>90.383066999999997</v>
      </c>
      <c r="CA14" s="1">
        <v>90.677321000000006</v>
      </c>
      <c r="CB14" s="1">
        <v>90.090705999999997</v>
      </c>
    </row>
    <row r="16" spans="2:80" x14ac:dyDescent="0.3">
      <c r="D16" t="s">
        <v>46</v>
      </c>
      <c r="E16">
        <f>E3</f>
        <v>21</v>
      </c>
      <c r="F16">
        <f t="shared" ref="F16:J16" si="0">F3</f>
        <v>24</v>
      </c>
      <c r="G16">
        <f t="shared" si="0"/>
        <v>27</v>
      </c>
      <c r="H16">
        <f t="shared" si="0"/>
        <v>30</v>
      </c>
      <c r="I16">
        <f t="shared" si="0"/>
        <v>33</v>
      </c>
      <c r="J16">
        <f t="shared" si="0"/>
        <v>36</v>
      </c>
      <c r="N16" t="s">
        <v>46</v>
      </c>
      <c r="O16">
        <f>O3</f>
        <v>21</v>
      </c>
      <c r="P16">
        <f t="shared" ref="P16:T16" si="1">P3</f>
        <v>24</v>
      </c>
      <c r="Q16">
        <f t="shared" si="1"/>
        <v>27</v>
      </c>
      <c r="R16">
        <f t="shared" si="1"/>
        <v>30</v>
      </c>
      <c r="S16">
        <f t="shared" si="1"/>
        <v>33</v>
      </c>
      <c r="T16">
        <f t="shared" si="1"/>
        <v>36</v>
      </c>
      <c r="X16" t="s">
        <v>46</v>
      </c>
      <c r="Y16">
        <f>Y3</f>
        <v>21</v>
      </c>
      <c r="Z16">
        <f t="shared" ref="Z16:AD16" si="2">Z3</f>
        <v>24</v>
      </c>
      <c r="AA16">
        <f t="shared" si="2"/>
        <v>27</v>
      </c>
      <c r="AB16">
        <f t="shared" si="2"/>
        <v>30</v>
      </c>
      <c r="AC16">
        <f t="shared" si="2"/>
        <v>33</v>
      </c>
      <c r="AD16">
        <f t="shared" si="2"/>
        <v>36</v>
      </c>
      <c r="AH16" t="s">
        <v>46</v>
      </c>
      <c r="AI16">
        <f>AI3</f>
        <v>21</v>
      </c>
      <c r="AJ16">
        <f t="shared" ref="AJ16:AN16" si="3">AJ3</f>
        <v>24</v>
      </c>
      <c r="AK16">
        <f t="shared" si="3"/>
        <v>27</v>
      </c>
      <c r="AL16">
        <f t="shared" si="3"/>
        <v>30</v>
      </c>
      <c r="AM16">
        <f t="shared" si="3"/>
        <v>33</v>
      </c>
      <c r="AN16">
        <f t="shared" si="3"/>
        <v>36</v>
      </c>
      <c r="AR16" t="s">
        <v>46</v>
      </c>
      <c r="AS16">
        <f>AS3</f>
        <v>21</v>
      </c>
      <c r="AT16">
        <f t="shared" ref="AT16:AX16" si="4">AT3</f>
        <v>24</v>
      </c>
      <c r="AU16">
        <f t="shared" si="4"/>
        <v>27</v>
      </c>
      <c r="AV16">
        <f t="shared" si="4"/>
        <v>30</v>
      </c>
      <c r="AW16">
        <f t="shared" si="4"/>
        <v>33</v>
      </c>
      <c r="AX16">
        <f t="shared" si="4"/>
        <v>36</v>
      </c>
    </row>
    <row r="17" spans="1:50" x14ac:dyDescent="0.3">
      <c r="D17" s="7">
        <v>1</v>
      </c>
      <c r="E17" s="3">
        <f>D4-E4</f>
        <v>1.6112499999999974E-2</v>
      </c>
      <c r="F17" s="3">
        <f>D4-F4</f>
        <v>-1.943499999999998E-2</v>
      </c>
      <c r="G17" s="3">
        <f>D4-G4</f>
        <v>4.3877500000000014E-2</v>
      </c>
      <c r="H17" s="3">
        <f>D4-H4</f>
        <v>-1.387499999999986E-3</v>
      </c>
      <c r="I17" s="3">
        <f>E4-I4</f>
        <v>7.3525000000009832E-3</v>
      </c>
      <c r="J17" s="3">
        <f>D4-J4</f>
        <v>5.6549999999999656E-3</v>
      </c>
      <c r="N17" s="7">
        <v>1</v>
      </c>
      <c r="O17" s="3">
        <f>N4-O4</f>
        <v>7.9825000000000035E-3</v>
      </c>
      <c r="P17" s="3">
        <f>N4-P4</f>
        <v>-4.5187500000000047E-2</v>
      </c>
      <c r="Q17" s="3">
        <f>N4-Q4</f>
        <v>7.8249999999999709E-3</v>
      </c>
      <c r="R17" s="3">
        <f>N4-R4</f>
        <v>-3.9772499999999988E-2</v>
      </c>
      <c r="S17" s="3">
        <f>O4-S4</f>
        <v>1.4237500000000014E-2</v>
      </c>
      <c r="T17" s="3">
        <f>N4-T4</f>
        <v>6.8232499999999918E-2</v>
      </c>
      <c r="X17" s="7">
        <v>1</v>
      </c>
      <c r="Y17" s="3">
        <f>X4-Y4</f>
        <v>-1.0494999999999921E-2</v>
      </c>
      <c r="Z17" s="3">
        <f>X4-Z4</f>
        <v>-2.2359999999999935E-2</v>
      </c>
      <c r="AA17" s="3">
        <f>X4-AA4</f>
        <v>1.989249999999998E-2</v>
      </c>
      <c r="AB17" s="3">
        <f>X4-AB4</f>
        <v>5.8699999999999974E-2</v>
      </c>
      <c r="AC17" s="3">
        <f>Y4-AC4</f>
        <v>9.7232499999999944E-2</v>
      </c>
      <c r="AD17" s="3">
        <f>X4-AD4</f>
        <v>9.0465000000000018E-2</v>
      </c>
      <c r="AH17" s="7">
        <v>1</v>
      </c>
      <c r="AI17" s="3">
        <f>AH4-AI4</f>
        <v>5.0827499999999914E-2</v>
      </c>
      <c r="AJ17" s="3">
        <f>AH4-AJ4</f>
        <v>4.603999999999997E-2</v>
      </c>
      <c r="AK17" s="3">
        <f>AH4-AK4</f>
        <v>6.0152499999999942E-2</v>
      </c>
      <c r="AL17" s="3">
        <f>AH4-AL4</f>
        <v>0.12168499999999993</v>
      </c>
      <c r="AM17" s="3">
        <f>AI4-AM4</f>
        <v>1.3987500000000042E-2</v>
      </c>
      <c r="AN17" s="3">
        <f>AH4-AN4</f>
        <v>3.4844999999999904E-2</v>
      </c>
      <c r="AR17" s="7">
        <v>1</v>
      </c>
      <c r="AS17" s="3">
        <f>AR4-AS4</f>
        <v>6.5574999999999939E-3</v>
      </c>
      <c r="AT17" s="3">
        <f>AR4-AT4</f>
        <v>4.1002499999999942E-2</v>
      </c>
      <c r="AU17" s="3">
        <f>AR4-AU4</f>
        <v>2.0857499999999973E-2</v>
      </c>
      <c r="AV17" s="3">
        <f>AR4-AV4</f>
        <v>4.657E-2</v>
      </c>
      <c r="AW17" s="3">
        <f>AS4-AW4</f>
        <v>-2.8025000000000411E-3</v>
      </c>
      <c r="AX17" s="3">
        <f>AR4-AX4</f>
        <v>5.8500000000999419E-3</v>
      </c>
    </row>
    <row r="18" spans="1:50" x14ac:dyDescent="0.3">
      <c r="D18" s="7">
        <v>2</v>
      </c>
      <c r="E18" s="3">
        <f t="shared" ref="E18:E21" si="5">D5-E5</f>
        <v>8.720000000000061E-3</v>
      </c>
      <c r="F18" s="3">
        <f t="shared" ref="F18:F21" si="6">D5-F5</f>
        <v>-5.6549999999999656E-3</v>
      </c>
      <c r="G18" s="3">
        <f t="shared" ref="G18:G21" si="7">D5-G5</f>
        <v>2.0250000000000545E-3</v>
      </c>
      <c r="H18" s="3">
        <f t="shared" ref="H18:I18" si="8">D5-H5</f>
        <v>6.0925000000000562E-3</v>
      </c>
      <c r="I18" s="3">
        <f t="shared" si="8"/>
        <v>4.4024999999999759E-3</v>
      </c>
      <c r="J18" s="3">
        <f t="shared" ref="J18:J20" si="9">D5-J5</f>
        <v>7.6375000000000748E-3</v>
      </c>
      <c r="N18" s="7">
        <v>2</v>
      </c>
      <c r="O18" s="3">
        <f t="shared" ref="O18:O21" si="10">N5-O5</f>
        <v>-4.0449999999999653E-3</v>
      </c>
      <c r="P18" s="3">
        <f t="shared" ref="P18:P21" si="11">N5-P5</f>
        <v>-3.4799999999990394E-3</v>
      </c>
      <c r="Q18" s="3">
        <f t="shared" ref="Q18:Q21" si="12">N5-Q5</f>
        <v>-4.5174999999999521E-3</v>
      </c>
      <c r="R18" s="3">
        <f t="shared" ref="R18:R21" si="13">N5-R5</f>
        <v>3.8900000000000601E-3</v>
      </c>
      <c r="S18" s="3">
        <f t="shared" ref="S18:S21" si="14">O5-S5</f>
        <v>5.2250000000000352E-3</v>
      </c>
      <c r="T18" s="3">
        <f t="shared" ref="T18:T20" si="15">N5-T5</f>
        <v>1.3835000000000042E-2</v>
      </c>
      <c r="X18" s="7">
        <v>2</v>
      </c>
      <c r="Y18" s="3">
        <f t="shared" ref="Y18:Y21" si="16">X5-Y5</f>
        <v>1.0355000000001002E-2</v>
      </c>
      <c r="Z18" s="3">
        <f t="shared" ref="Z18:Z21" si="17">X5-Z5</f>
        <v>3.4974999999999312E-3</v>
      </c>
      <c r="AA18" s="3">
        <f t="shared" ref="AA18:AA21" si="18">X5-AA5</f>
        <v>-2.5875000000000759E-3</v>
      </c>
      <c r="AB18" s="3">
        <f t="shared" ref="AB18:AB21" si="19">X5-AB5</f>
        <v>2.1899999999999142E-3</v>
      </c>
      <c r="AC18" s="3">
        <f t="shared" ref="AC18:AC21" si="20">Y5-AC5</f>
        <v>4.5999999999989383E-3</v>
      </c>
      <c r="AD18" s="3">
        <f t="shared" ref="AD18:AD20" si="21">X5-AD5</f>
        <v>4.7734999999999972E-2</v>
      </c>
      <c r="AH18" s="7">
        <v>2</v>
      </c>
      <c r="AI18" s="3">
        <f t="shared" ref="AI18:AI21" si="22">AH5-AI5</f>
        <v>4.7525000000000484E-3</v>
      </c>
      <c r="AJ18" s="3">
        <f t="shared" ref="AJ18:AJ21" si="23">AH5-AJ5</f>
        <v>9.9475000000009972E-3</v>
      </c>
      <c r="AK18" s="3">
        <f t="shared" ref="AK18:AK21" si="24">AH5-AK5</f>
        <v>-7.7800000000000091E-3</v>
      </c>
      <c r="AL18" s="3">
        <f t="shared" ref="AL18:AL21" si="25">AH5-AL5</f>
        <v>1.2375000000000025E-3</v>
      </c>
      <c r="AM18" s="3">
        <f t="shared" ref="AM18:AM21" si="26">AI5-AM5</f>
        <v>-1.3400000000000079E-3</v>
      </c>
      <c r="AN18" s="3">
        <f t="shared" ref="AN18:AN20" si="27">AH5-AN5</f>
        <v>2.3022500000000057E-2</v>
      </c>
      <c r="AR18" s="7">
        <v>2</v>
      </c>
      <c r="AS18" s="3">
        <f t="shared" ref="AS18:AS21" si="28">AR5-AS5</f>
        <v>8.8375000000000536E-3</v>
      </c>
      <c r="AT18" s="3">
        <f t="shared" ref="AT18:AT21" si="29">AR5-AT5</f>
        <v>-5.3900000000000059E-3</v>
      </c>
      <c r="AU18" s="3">
        <f t="shared" ref="AU18:AU21" si="30">AR5-AU5</f>
        <v>-5.8000000000002494E-4</v>
      </c>
      <c r="AV18" s="3">
        <f t="shared" ref="AV18:AV21" si="31">AR5-AV5</f>
        <v>2.3842499999999989E-2</v>
      </c>
      <c r="AW18" s="3">
        <f t="shared" ref="AW18:AW21" si="32">AS5-AW5</f>
        <v>-2.1125000000000727E-3</v>
      </c>
      <c r="AX18" s="3">
        <f t="shared" ref="AX18:AX20" si="33">AR5-AX5</f>
        <v>2.7802500000000063E-2</v>
      </c>
    </row>
    <row r="19" spans="1:50" x14ac:dyDescent="0.3">
      <c r="D19" s="7">
        <v>3</v>
      </c>
      <c r="E19" s="3">
        <f t="shared" si="5"/>
        <v>-1.7704999999999971E-2</v>
      </c>
      <c r="F19" s="3">
        <f t="shared" si="6"/>
        <v>-1.1955000000000049E-2</v>
      </c>
      <c r="G19" s="3">
        <f t="shared" si="7"/>
        <v>-4.4457500000000039E-2</v>
      </c>
      <c r="H19" s="3">
        <f t="shared" ref="H19:I19" si="34">D6-H6</f>
        <v>-1.6002500000000031E-2</v>
      </c>
      <c r="I19" s="3">
        <f t="shared" si="34"/>
        <v>7.3642499999999944E-2</v>
      </c>
      <c r="J19" s="3">
        <f t="shared" si="9"/>
        <v>3.5569999999999991E-2</v>
      </c>
      <c r="N19" s="7">
        <v>3</v>
      </c>
      <c r="O19" s="3">
        <f t="shared" si="10"/>
        <v>2.5152500000000022E-2</v>
      </c>
      <c r="P19" s="3">
        <f t="shared" si="11"/>
        <v>-4.5727500000000032E-2</v>
      </c>
      <c r="Q19" s="3">
        <f t="shared" si="12"/>
        <v>2.014999999999989E-3</v>
      </c>
      <c r="R19" s="3">
        <f t="shared" si="13"/>
        <v>1.5622499999999984E-2</v>
      </c>
      <c r="S19" s="3">
        <f t="shared" si="14"/>
        <v>-1.5179999999999971E-2</v>
      </c>
      <c r="T19" s="3">
        <f t="shared" si="15"/>
        <v>3.9762500000000034E-2</v>
      </c>
      <c r="X19" s="7">
        <v>3</v>
      </c>
      <c r="Y19" s="3">
        <f t="shared" si="16"/>
        <v>-8.3275000000009314E-3</v>
      </c>
      <c r="Z19" s="3">
        <f t="shared" si="17"/>
        <v>-1.6285000000000993E-2</v>
      </c>
      <c r="AA19" s="3">
        <f t="shared" si="18"/>
        <v>4.5849999999999058E-2</v>
      </c>
      <c r="AB19" s="3">
        <f t="shared" si="19"/>
        <v>4.7154999999999059E-2</v>
      </c>
      <c r="AC19" s="3">
        <f t="shared" si="20"/>
        <v>1.7197499999999977E-2</v>
      </c>
      <c r="AD19" s="3">
        <f t="shared" si="21"/>
        <v>8.0697499999999089E-2</v>
      </c>
      <c r="AH19" s="7">
        <v>3</v>
      </c>
      <c r="AI19" s="3">
        <f t="shared" si="22"/>
        <v>-1.9372500000000015E-2</v>
      </c>
      <c r="AJ19" s="3">
        <f t="shared" si="23"/>
        <v>-1.4690000000000092E-2</v>
      </c>
      <c r="AK19" s="3">
        <f t="shared" si="24"/>
        <v>-5.6100000000000039E-3</v>
      </c>
      <c r="AL19" s="3">
        <f t="shared" si="25"/>
        <v>5.6199999999999917E-2</v>
      </c>
      <c r="AM19" s="3">
        <f t="shared" si="26"/>
        <v>9.8112499999999936E-2</v>
      </c>
      <c r="AN19" s="3">
        <f t="shared" si="27"/>
        <v>3.5119999999999929E-2</v>
      </c>
      <c r="AR19" s="7">
        <v>3</v>
      </c>
      <c r="AS19" s="3">
        <f t="shared" si="28"/>
        <v>2.571750000000006E-2</v>
      </c>
      <c r="AT19" s="3">
        <f t="shared" si="29"/>
        <v>3.1632500000000063E-2</v>
      </c>
      <c r="AU19" s="3">
        <f t="shared" si="30"/>
        <v>7.2370000000000045E-2</v>
      </c>
      <c r="AV19" s="3">
        <f t="shared" si="31"/>
        <v>6.0027500000000011E-2</v>
      </c>
      <c r="AW19" s="3">
        <f t="shared" si="32"/>
        <v>0.12560500000000002</v>
      </c>
      <c r="AX19" s="3">
        <f t="shared" si="33"/>
        <v>0.11188750000000003</v>
      </c>
    </row>
    <row r="20" spans="1:50" x14ac:dyDescent="0.3">
      <c r="D20" s="7">
        <v>4</v>
      </c>
      <c r="E20" s="3">
        <f t="shared" si="5"/>
        <v>2.2249999999999215E-3</v>
      </c>
      <c r="F20" s="3">
        <f t="shared" si="6"/>
        <v>4.269999999999996E-3</v>
      </c>
      <c r="G20" s="3">
        <f t="shared" si="7"/>
        <v>5.3799999999999404E-3</v>
      </c>
      <c r="H20" s="3">
        <f t="shared" ref="H20:I20" si="35">D7-H7</f>
        <v>4.9074999999999536E-3</v>
      </c>
      <c r="I20" s="3">
        <f t="shared" si="35"/>
        <v>7.1950000000000625E-3</v>
      </c>
      <c r="J20" s="3">
        <f t="shared" si="9"/>
        <v>1.6797500000000909E-2</v>
      </c>
      <c r="N20" s="7">
        <v>4</v>
      </c>
      <c r="O20" s="3">
        <f t="shared" si="10"/>
        <v>-9.8375000000000545E-3</v>
      </c>
      <c r="P20" s="3">
        <f t="shared" si="11"/>
        <v>-1.1500000000000066E-2</v>
      </c>
      <c r="Q20" s="3">
        <f t="shared" si="12"/>
        <v>-7.8850000000000309E-3</v>
      </c>
      <c r="R20" s="3">
        <f t="shared" si="13"/>
        <v>-3.1174999999999953E-3</v>
      </c>
      <c r="S20" s="3">
        <f t="shared" si="14"/>
        <v>1.1822500000000069E-2</v>
      </c>
      <c r="T20" s="3">
        <f t="shared" si="15"/>
        <v>3.1425000000009362E-3</v>
      </c>
      <c r="X20" s="7">
        <v>4</v>
      </c>
      <c r="Y20" s="3">
        <f t="shared" si="16"/>
        <v>-1.0424999999999462E-3</v>
      </c>
      <c r="Z20" s="3">
        <f t="shared" si="17"/>
        <v>-1.6324999999999257E-3</v>
      </c>
      <c r="AA20" s="3">
        <f t="shared" si="18"/>
        <v>7.6700000000000657E-3</v>
      </c>
      <c r="AB20" s="3">
        <f t="shared" si="19"/>
        <v>1.0160000000000058E-2</v>
      </c>
      <c r="AC20" s="3">
        <f t="shared" si="20"/>
        <v>1.7325000000000035E-2</v>
      </c>
      <c r="AD20" s="3">
        <f t="shared" si="21"/>
        <v>1.0794999999999999E-2</v>
      </c>
      <c r="AH20" s="7">
        <v>4</v>
      </c>
      <c r="AI20" s="3">
        <f t="shared" si="22"/>
        <v>1.0974999999999735E-3</v>
      </c>
      <c r="AJ20" s="3">
        <f t="shared" si="23"/>
        <v>-2.1575000000000344E-3</v>
      </c>
      <c r="AK20" s="3">
        <f t="shared" si="24"/>
        <v>4.3250000000000233E-3</v>
      </c>
      <c r="AL20" s="3">
        <f t="shared" si="25"/>
        <v>-7.6249999999999929E-4</v>
      </c>
      <c r="AM20" s="3">
        <f t="shared" si="26"/>
        <v>5.0200000000000244E-3</v>
      </c>
      <c r="AN20" s="3">
        <f t="shared" si="27"/>
        <v>1.8847500000000017E-2</v>
      </c>
      <c r="AR20" s="7">
        <v>4</v>
      </c>
      <c r="AS20" s="3">
        <f t="shared" si="28"/>
        <v>5.3650000000000642E-3</v>
      </c>
      <c r="AT20" s="3">
        <f t="shared" si="29"/>
        <v>8.5675000000000612E-3</v>
      </c>
      <c r="AU20" s="3">
        <f t="shared" si="30"/>
        <v>1.025750000000003E-2</v>
      </c>
      <c r="AV20" s="3">
        <f t="shared" si="31"/>
        <v>4.4825000000000559E-3</v>
      </c>
      <c r="AW20" s="3">
        <f t="shared" si="32"/>
        <v>1.4510000000000023E-2</v>
      </c>
      <c r="AX20" s="3">
        <f t="shared" si="33"/>
        <v>2.1050000000000013E-2</v>
      </c>
    </row>
    <row r="21" spans="1:50" x14ac:dyDescent="0.3">
      <c r="D21" s="7">
        <v>5</v>
      </c>
      <c r="E21" s="3">
        <f t="shared" si="5"/>
        <v>3.8900000000000046E-2</v>
      </c>
      <c r="F21" s="3">
        <f t="shared" si="6"/>
        <v>-7.3024999999999896E-3</v>
      </c>
      <c r="G21" s="3">
        <f t="shared" si="7"/>
        <v>0.12048749999999997</v>
      </c>
      <c r="H21" s="3">
        <f t="shared" ref="H21:I21" si="36">D8-H8</f>
        <v>8.0072499999999991E-2</v>
      </c>
      <c r="I21" s="3">
        <f t="shared" si="36"/>
        <v>2.7867499999999934E-2</v>
      </c>
      <c r="J21" s="3">
        <f>D8-J8</f>
        <v>5.5637500000000006E-2</v>
      </c>
      <c r="N21" s="7">
        <v>5</v>
      </c>
      <c r="O21" s="3">
        <f t="shared" si="10"/>
        <v>-7.1962499999999929E-2</v>
      </c>
      <c r="P21" s="3">
        <f t="shared" si="11"/>
        <v>-4.328999999999994E-2</v>
      </c>
      <c r="Q21" s="3">
        <f t="shared" si="12"/>
        <v>-8.5374999999999979E-2</v>
      </c>
      <c r="R21" s="3">
        <f t="shared" si="13"/>
        <v>-6.2527499999999958E-2</v>
      </c>
      <c r="S21" s="3">
        <f t="shared" si="14"/>
        <v>7.401000000000002E-2</v>
      </c>
      <c r="T21" s="3">
        <f>N8-T8</f>
        <v>-4.888249999999994E-2</v>
      </c>
      <c r="X21" s="7">
        <v>5</v>
      </c>
      <c r="Y21" s="3">
        <f t="shared" si="16"/>
        <v>-5.4100000000000037E-2</v>
      </c>
      <c r="Z21" s="3">
        <f t="shared" si="17"/>
        <v>-6.5927500000000028E-2</v>
      </c>
      <c r="AA21" s="3">
        <f t="shared" si="18"/>
        <v>-1.4630000000000032E-2</v>
      </c>
      <c r="AB21" s="3">
        <f t="shared" si="19"/>
        <v>-7.621E-2</v>
      </c>
      <c r="AC21" s="3">
        <f t="shared" si="20"/>
        <v>-5.2849999999999842E-3</v>
      </c>
      <c r="AD21" s="3">
        <f>X8-AD8</f>
        <v>5.4849999999999621E-3</v>
      </c>
      <c r="AH21" s="7">
        <v>5</v>
      </c>
      <c r="AI21" s="3">
        <f t="shared" si="22"/>
        <v>-6.4549999999999885E-3</v>
      </c>
      <c r="AJ21" s="3">
        <f t="shared" si="23"/>
        <v>6.3244999999999996E-2</v>
      </c>
      <c r="AK21" s="3">
        <f t="shared" si="24"/>
        <v>2.9737499999999972E-2</v>
      </c>
      <c r="AL21" s="3">
        <f t="shared" si="25"/>
        <v>-1.9630000000000036E-2</v>
      </c>
      <c r="AM21" s="3">
        <f t="shared" si="26"/>
        <v>6.254000000000004E-2</v>
      </c>
      <c r="AN21" s="3">
        <f>AH8-AN8</f>
        <v>1.2620000000000964E-2</v>
      </c>
      <c r="AR21" s="7">
        <v>5</v>
      </c>
      <c r="AS21" s="3">
        <f t="shared" si="28"/>
        <v>-3.8682499999900033E-2</v>
      </c>
      <c r="AT21" s="3">
        <f t="shared" si="29"/>
        <v>1.1692499999999995E-2</v>
      </c>
      <c r="AU21" s="3">
        <f t="shared" si="30"/>
        <v>4.4199999999999795E-3</v>
      </c>
      <c r="AV21" s="3">
        <f t="shared" si="31"/>
        <v>-4.7675000000000356E-3</v>
      </c>
      <c r="AW21" s="3">
        <f t="shared" si="32"/>
        <v>2.3214999999900954E-2</v>
      </c>
      <c r="AX21" s="3">
        <f>AR8-AX8</f>
        <v>1.1759999999999993E-2</v>
      </c>
    </row>
    <row r="22" spans="1:50" x14ac:dyDescent="0.3">
      <c r="D22" s="4"/>
      <c r="E22" s="4"/>
      <c r="F22" s="4"/>
      <c r="N22" s="4"/>
      <c r="O22" s="4"/>
      <c r="P22" s="4"/>
      <c r="X22" s="4"/>
      <c r="Y22" s="4"/>
      <c r="Z22" s="4"/>
      <c r="AH22" s="4"/>
      <c r="AI22" s="4"/>
      <c r="AJ22" s="4"/>
      <c r="AR22" s="4"/>
      <c r="AS22" s="4"/>
      <c r="AT22" s="4"/>
    </row>
    <row r="23" spans="1:50" x14ac:dyDescent="0.3">
      <c r="E23" t="s">
        <v>152</v>
      </c>
      <c r="F23" t="s">
        <v>30</v>
      </c>
      <c r="G23" t="s">
        <v>26</v>
      </c>
      <c r="I23" t="s">
        <v>151</v>
      </c>
      <c r="O23" t="s">
        <v>152</v>
      </c>
      <c r="P23" t="s">
        <v>30</v>
      </c>
      <c r="Q23" t="s">
        <v>26</v>
      </c>
      <c r="S23" t="s">
        <v>151</v>
      </c>
      <c r="Y23" t="s">
        <v>152</v>
      </c>
      <c r="Z23" t="s">
        <v>30</v>
      </c>
      <c r="AA23" t="s">
        <v>26</v>
      </c>
      <c r="AC23" t="s">
        <v>151</v>
      </c>
      <c r="AI23" t="s">
        <v>152</v>
      </c>
      <c r="AJ23" t="s">
        <v>30</v>
      </c>
      <c r="AK23" t="s">
        <v>26</v>
      </c>
      <c r="AM23" t="s">
        <v>151</v>
      </c>
      <c r="AS23" t="s">
        <v>152</v>
      </c>
      <c r="AT23" t="s">
        <v>30</v>
      </c>
      <c r="AU23" t="s">
        <v>26</v>
      </c>
      <c r="AW23" t="s">
        <v>151</v>
      </c>
    </row>
    <row r="24" spans="1:50" x14ac:dyDescent="0.3">
      <c r="D24" s="7">
        <v>1</v>
      </c>
      <c r="E24" s="3" cm="1">
        <f t="array" ref="E24:G24">LINEST(E17:J17,$E$16:$J$16^{1;2})</f>
        <v>-9.7301587301591578E-5</v>
      </c>
      <c r="F24" s="3">
        <v>5.3824761904764607E-3</v>
      </c>
      <c r="G24" s="3">
        <v>-6.3117357142861111E-2</v>
      </c>
      <c r="I24" s="1" t="e">
        <f>(-F24+SQRT((F24^2)-4*E24*(G24-$A$33)))/(2*E24)</f>
        <v>#NUM!</v>
      </c>
      <c r="J24" s="14"/>
      <c r="N24" s="7">
        <v>1</v>
      </c>
      <c r="O24" s="3" cm="1">
        <f t="array" ref="O24:Q24">LINEST(O17:T17,$E$16:$J$16^{1;2})</f>
        <v>1.0710615079365072E-3</v>
      </c>
      <c r="P24" s="3">
        <v>-5.6936910714285666E-2</v>
      </c>
      <c r="Q24" s="3">
        <v>0.72683646428571369</v>
      </c>
      <c r="S24" s="1">
        <f>(-P24+SQRT((P24^2)-4*O24*(Q24-$A$33)))/(2*O24)</f>
        <v>101.61155450974654</v>
      </c>
      <c r="T24" s="3"/>
      <c r="X24" s="7">
        <v>1</v>
      </c>
      <c r="Y24" s="3" cm="1">
        <f t="array" ref="Y24:AA24">LINEST(Y17:AD17,$E$16:$J$16^{1;2})</f>
        <v>2.1046626984127859E-5</v>
      </c>
      <c r="Z24" s="3">
        <v>7.3944851190475636E-3</v>
      </c>
      <c r="AA24" s="3">
        <v>-0.18948458928571343</v>
      </c>
      <c r="AC24" s="1">
        <f>(-Z24+SQRT((Z24^2)-4*Y24*(AA24-$A$33)))/(2*Y24)</f>
        <v>394.36950283093688</v>
      </c>
      <c r="AH24" s="7">
        <v>1</v>
      </c>
      <c r="AI24" s="3" cm="1">
        <f t="array" ref="AI24:AK24">LINEST(AI17:AN17,$E$16:$J$16^{1;2})</f>
        <v>-7.1233134920635174E-4</v>
      </c>
      <c r="AJ24" s="3">
        <v>3.9512053571428708E-2</v>
      </c>
      <c r="AK24" s="3">
        <v>-0.47421410714285905</v>
      </c>
      <c r="AM24" s="1" t="e">
        <f>(-AJ24+SQRT((AJ24^2)-4*AI24*(AK24-$A$33)))/(2*AI24)</f>
        <v>#NUM!</v>
      </c>
      <c r="AR24" s="7">
        <v>1</v>
      </c>
      <c r="AS24" s="3" cm="1">
        <f t="array" ref="AS24:AU24">LINEST(AS17:AX17,$E$16:$J$16^{1;2})</f>
        <v>-4.8784226190377004E-4</v>
      </c>
      <c r="AT24" s="3">
        <v>2.6766627976138699E-2</v>
      </c>
      <c r="AU24" s="3">
        <v>-0.33412066071362506</v>
      </c>
      <c r="AW24" s="1" t="e">
        <f>(-AT24+SQRT((AT24^2)-4*AS24*(AU24-$A$33)))/(2*AS24)</f>
        <v>#NUM!</v>
      </c>
    </row>
    <row r="25" spans="1:50" x14ac:dyDescent="0.3">
      <c r="D25" s="7">
        <v>2</v>
      </c>
      <c r="E25" s="3" cm="1">
        <f t="array" ref="E25:G25">LINEST(E18:J18,$E$16:$J$16^{1;2})</f>
        <v>1.0033730158730177E-4</v>
      </c>
      <c r="F25" s="3">
        <v>-5.4446785714285829E-3</v>
      </c>
      <c r="G25" s="3">
        <v>7.4910928571428781E-2</v>
      </c>
      <c r="I25" s="1">
        <f t="shared" ref="I25:I28" si="37">(-F25+SQRT((F25^2)-4*E25*(G25-$A$33)))/(2*E25)</f>
        <v>271.64741209030757</v>
      </c>
      <c r="J25" s="14"/>
      <c r="N25" s="7">
        <v>2</v>
      </c>
      <c r="O25" s="3" cm="1">
        <f t="array" ref="O25:Q25">LINEST(O18:T18,$E$16:$J$16^{1;2})</f>
        <v>9.8640873015871052E-5</v>
      </c>
      <c r="P25" s="3">
        <v>-4.4423154761903906E-3</v>
      </c>
      <c r="Q25" s="3">
        <v>4.5713535714285131E-2</v>
      </c>
      <c r="S25" s="1">
        <f t="shared" ref="S25:S28" si="38">(-P25+SQRT((P25^2)-4*O25*(Q25-$A$33)))/(2*O25)</f>
        <v>269.23673496984787</v>
      </c>
      <c r="T25" s="3"/>
      <c r="X25" s="7">
        <v>2</v>
      </c>
      <c r="Y25" s="3" cm="1">
        <f t="array" ref="Y25:AA25">LINEST(Y18:AD18,$E$16:$J$16^{1;2})</f>
        <v>5.6337797619048988E-4</v>
      </c>
      <c r="Z25" s="3">
        <v>-3.0255544642857998E-2</v>
      </c>
      <c r="AA25" s="3">
        <v>0.40085558928572718</v>
      </c>
      <c r="AC25" s="1">
        <f t="shared" ref="AC25:AC28" si="39">(-Z25+SQRT((Z25^2)-4*Y25*(AA25-$A$33)))/(2*Y25)</f>
        <v>130.09698720140813</v>
      </c>
      <c r="AH25" s="7">
        <v>2</v>
      </c>
      <c r="AI25" s="3" cm="1">
        <f t="array" ref="AI25:AK25">LINEST(AI18:AN18,$E$16:$J$16^{1;2})</f>
        <v>3.1039186507936489E-4</v>
      </c>
      <c r="AJ25" s="3">
        <v>-1.7058955357142871E-2</v>
      </c>
      <c r="AK25" s="3">
        <v>0.23088998214285789</v>
      </c>
      <c r="AM25" s="1">
        <f t="shared" ref="AM25:AM28" si="40">(-AJ25+SQRT((AJ25^2)-4*AI25*(AK25-$A$33)))/(2*AI25)</f>
        <v>166.55404650594065</v>
      </c>
      <c r="AR25" s="7">
        <v>2</v>
      </c>
      <c r="AS25" s="3" cm="1">
        <f t="array" ref="AS25:AU25">LINEST(AS18:AX18,$E$16:$J$16^{1;2})</f>
        <v>1.937549603174617E-4</v>
      </c>
      <c r="AT25" s="3">
        <v>-9.8146994047619823E-3</v>
      </c>
      <c r="AU25" s="3">
        <v>0.12598873214285816</v>
      </c>
      <c r="AW25" s="1">
        <f t="shared" ref="AW25:AW28" si="41">(-AT25+SQRT((AT25^2)-4*AS25*(AU25-$A$33)))/(2*AS25)</f>
        <v>201.27700163808464</v>
      </c>
    </row>
    <row r="26" spans="1:50" x14ac:dyDescent="0.3">
      <c r="D26" s="7">
        <v>3</v>
      </c>
      <c r="E26" s="3" cm="1">
        <f t="array" ref="E26:G26">LINEST(E19:J19,$E$16:$J$16^{1;2})</f>
        <v>5.3467757936508228E-4</v>
      </c>
      <c r="F26" s="3">
        <v>-2.5223074404762069E-2</v>
      </c>
      <c r="G26" s="3">
        <v>0.27371255357143076</v>
      </c>
      <c r="I26" s="1">
        <f t="shared" si="37"/>
        <v>129.7293056259137</v>
      </c>
      <c r="J26" s="14"/>
      <c r="N26" s="7">
        <v>3</v>
      </c>
      <c r="O26" s="3" cm="1">
        <f t="array" ref="O26:Q26">LINEST(O19:T19,$E$16:$J$16^{1;2})</f>
        <v>6.2486607142857114E-4</v>
      </c>
      <c r="P26" s="3">
        <v>-3.3919270833333313E-2</v>
      </c>
      <c r="Q26" s="3">
        <v>0.44635651785714248</v>
      </c>
      <c r="S26" s="1">
        <f t="shared" si="38"/>
        <v>125.24516016774629</v>
      </c>
      <c r="T26" s="3"/>
      <c r="X26" s="7">
        <v>3</v>
      </c>
      <c r="Y26" s="3" cm="1">
        <f t="array" ref="Y26:AA26">LINEST(Y19:AD19,$E$16:$J$16^{1;2})</f>
        <v>-2.1989087301589964E-5</v>
      </c>
      <c r="Z26" s="3">
        <v>6.4617351190478E-3</v>
      </c>
      <c r="AA26" s="3">
        <v>-0.13800701785714656</v>
      </c>
      <c r="AC26" s="1" t="e">
        <f t="shared" si="39"/>
        <v>#NUM!</v>
      </c>
      <c r="AH26" s="7">
        <v>3</v>
      </c>
      <c r="AI26" s="3" cm="1">
        <f t="array" ref="AI26:AK26">LINEST(AI19:AN19,$E$16:$J$16^{1;2})</f>
        <v>-4.1080357142857146E-4</v>
      </c>
      <c r="AJ26" s="3">
        <v>2.9822279761904758E-2</v>
      </c>
      <c r="AK26" s="3">
        <v>-0.48051617857142842</v>
      </c>
      <c r="AM26" s="1" t="e">
        <f t="shared" si="40"/>
        <v>#NUM!</v>
      </c>
      <c r="AR26" s="7">
        <v>3</v>
      </c>
      <c r="AS26" s="3" cm="1">
        <f t="array" ref="AS26:AU26">LINEST(AS19:AX19,$E$16:$J$16^{1;2})</f>
        <v>2.3759920634921315E-6</v>
      </c>
      <c r="AT26" s="3">
        <v>6.5352827380952298E-3</v>
      </c>
      <c r="AU26" s="3">
        <v>-0.1170411607142855</v>
      </c>
      <c r="AW26" s="1">
        <f t="shared" si="41"/>
        <v>737.99329616815612</v>
      </c>
    </row>
    <row r="27" spans="1:50" x14ac:dyDescent="0.3">
      <c r="D27" s="7">
        <v>4</v>
      </c>
      <c r="E27" s="3" cm="1">
        <f t="array" ref="E27:G27">LINEST(E20:J20,$E$16:$J$16^{1;2})</f>
        <v>8.4320436507945599E-5</v>
      </c>
      <c r="F27" s="3">
        <v>-4.0332648809528497E-3</v>
      </c>
      <c r="G27" s="3">
        <v>5.1041196428577282E-2</v>
      </c>
      <c r="I27" s="1">
        <f t="shared" si="37"/>
        <v>290.60673718369463</v>
      </c>
      <c r="J27" s="14"/>
      <c r="N27" s="7">
        <v>4</v>
      </c>
      <c r="O27" s="3" cm="1">
        <f t="array" ref="O27:Q27">LINEST(O20:T20,$E$16:$J$16^{1;2})</f>
        <v>2.0262896825405761E-5</v>
      </c>
      <c r="P27" s="3">
        <v>1.748720238090659E-4</v>
      </c>
      <c r="Q27" s="3">
        <v>-2.48701249999943E-2</v>
      </c>
      <c r="S27" s="1">
        <f t="shared" si="38"/>
        <v>540.98640006578512</v>
      </c>
      <c r="T27" s="3"/>
      <c r="X27" s="7">
        <v>4</v>
      </c>
      <c r="Y27" s="3" cm="1">
        <f t="array" ref="Y27:AA27">LINEST(Y20:AD20,$E$16:$J$16^{1;2})</f>
        <v>-7.5892857142857991E-5</v>
      </c>
      <c r="Z27" s="3">
        <v>5.4549404761905194E-3</v>
      </c>
      <c r="AA27" s="3">
        <v>-8.4617142857143349E-2</v>
      </c>
      <c r="AC27" s="1" t="e">
        <f t="shared" si="39"/>
        <v>#NUM!</v>
      </c>
      <c r="AH27" s="7">
        <v>4</v>
      </c>
      <c r="AI27" s="3" cm="1">
        <f t="array" ref="AI27:AK27">LINEST(AI20:AN20,$E$16:$J$16^{1;2})</f>
        <v>1.6391369047619029E-4</v>
      </c>
      <c r="AJ27" s="3">
        <v>-8.3412232142856986E-3</v>
      </c>
      <c r="AK27" s="3">
        <v>0.10467823214285685</v>
      </c>
      <c r="AM27" s="1">
        <f t="shared" si="40"/>
        <v>216.79024937311078</v>
      </c>
      <c r="AR27" s="7">
        <v>4</v>
      </c>
      <c r="AS27" s="3" cm="1">
        <f t="array" ref="AS27:AU27">LINEST(AS20:AX20,$E$16:$J$16^{1;2})</f>
        <v>9.9280753968253999E-5</v>
      </c>
      <c r="AT27" s="3">
        <v>-4.7973125000000047E-3</v>
      </c>
      <c r="AU27" s="3">
        <v>6.4181910714285861E-2</v>
      </c>
      <c r="AW27" s="1">
        <f t="shared" si="41"/>
        <v>269.86732887261229</v>
      </c>
    </row>
    <row r="28" spans="1:50" x14ac:dyDescent="0.3">
      <c r="D28" s="7">
        <v>5</v>
      </c>
      <c r="E28" s="3" cm="1">
        <f t="array" ref="E28:G28">LINEST(E21:J21,$E$16:$J$16^{1;2})</f>
        <v>-6.9467757936508194E-4</v>
      </c>
      <c r="F28" s="3">
        <v>4.1013598214285851E-2</v>
      </c>
      <c r="G28" s="3">
        <v>-0.53378998214285889</v>
      </c>
      <c r="I28" s="1" t="e">
        <f t="shared" si="37"/>
        <v>#NUM!</v>
      </c>
      <c r="J28" s="14"/>
      <c r="N28" s="7">
        <v>5</v>
      </c>
      <c r="O28" s="3" cm="1">
        <f t="array" ref="O28:Q28">LINEST(O21:T21,$E$16:$J$16^{1;2})</f>
        <v>-8.5982142857140428E-5</v>
      </c>
      <c r="P28" s="3">
        <v>9.5690535714284299E-3</v>
      </c>
      <c r="Q28" s="3">
        <v>-0.24029324999999796</v>
      </c>
      <c r="S28" s="1" t="e">
        <f t="shared" si="38"/>
        <v>#NUM!</v>
      </c>
      <c r="T28" s="3"/>
      <c r="X28" s="7">
        <v>5</v>
      </c>
      <c r="Y28" s="3" cm="1">
        <f t="array" ref="Y28:AA28">LINEST(Y21:AD21,$E$16:$J$16^{1;2})</f>
        <v>3.7995535714285648E-4</v>
      </c>
      <c r="Z28" s="3">
        <v>-1.7673907738095199E-2</v>
      </c>
      <c r="AA28" s="3">
        <v>0.150002553571428</v>
      </c>
      <c r="AC28" s="1">
        <f t="shared" si="39"/>
        <v>149.50155766804403</v>
      </c>
      <c r="AH28" s="7">
        <v>5</v>
      </c>
      <c r="AI28" s="3" cm="1">
        <f t="array" ref="AI28:AK28">LINEST(AI21:AN21,$E$16:$J$16^{1;2})</f>
        <v>-2.6863095238094067E-4</v>
      </c>
      <c r="AJ28" s="3">
        <v>1.5729988095237471E-2</v>
      </c>
      <c r="AK28" s="3">
        <v>-0.19938135714284902</v>
      </c>
      <c r="AM28" s="1" t="e">
        <f t="shared" si="40"/>
        <v>#NUM!</v>
      </c>
      <c r="AR28" s="7">
        <v>5</v>
      </c>
      <c r="AS28" s="3" cm="1">
        <f t="array" ref="AS28:AU28">LINEST(AS21:AX21,$E$16:$J$16^{1;2})</f>
        <v>-3.3359126984008089E-4</v>
      </c>
      <c r="AT28" s="3">
        <v>2.165844047611511E-2</v>
      </c>
      <c r="AU28" s="3">
        <v>-0.33627635714170589</v>
      </c>
      <c r="AW28" s="1" t="e">
        <f t="shared" si="41"/>
        <v>#NUM!</v>
      </c>
    </row>
    <row r="29" spans="1:50" x14ac:dyDescent="0.3">
      <c r="H29" s="12" t="s">
        <v>32</v>
      </c>
      <c r="I29" s="13" t="e">
        <f>AVERAGE(I24:I28)</f>
        <v>#NUM!</v>
      </c>
      <c r="R29" s="12" t="s">
        <v>32</v>
      </c>
      <c r="S29" s="13" t="e">
        <f>AVERAGE(S24:S28)</f>
        <v>#NUM!</v>
      </c>
      <c r="AB29" s="12" t="s">
        <v>32</v>
      </c>
      <c r="AC29" s="13" t="e">
        <f>AVERAGE(AC24:AC28)</f>
        <v>#NUM!</v>
      </c>
      <c r="AL29" s="12" t="s">
        <v>32</v>
      </c>
      <c r="AM29" s="13" t="e">
        <f>AVERAGE(AM24:AM28)</f>
        <v>#NUM!</v>
      </c>
      <c r="AV29" s="12" t="s">
        <v>32</v>
      </c>
      <c r="AW29" s="13" t="e">
        <f>AVERAGE(AW24:AW28)</f>
        <v>#NUM!</v>
      </c>
    </row>
    <row r="32" spans="1:50" x14ac:dyDescent="0.3">
      <c r="A32" t="s">
        <v>163</v>
      </c>
    </row>
    <row r="33" spans="1:4" x14ac:dyDescent="0.3">
      <c r="A33">
        <v>6</v>
      </c>
    </row>
    <row r="40" spans="1:4" x14ac:dyDescent="0.3">
      <c r="D40" t="s">
        <v>164</v>
      </c>
    </row>
  </sheetData>
  <mergeCells count="8">
    <mergeCell ref="BK2:BR2"/>
    <mergeCell ref="BU2:CB2"/>
    <mergeCell ref="C2:J2"/>
    <mergeCell ref="M2:T2"/>
    <mergeCell ref="W2:AD2"/>
    <mergeCell ref="AG2:AN2"/>
    <mergeCell ref="AQ2:AX2"/>
    <mergeCell ref="BA2:B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78F4-5DD2-489A-B278-EBF7C4317F4D}">
  <dimension ref="A2:AF59"/>
  <sheetViews>
    <sheetView topLeftCell="A16" zoomScale="85" zoomScaleNormal="85" workbookViewId="0">
      <selection activeCell="I77" sqref="I77"/>
    </sheetView>
  </sheetViews>
  <sheetFormatPr defaultRowHeight="14.4" x14ac:dyDescent="0.3"/>
  <cols>
    <col min="18" max="18" width="12.88671875" bestFit="1" customWidth="1"/>
  </cols>
  <sheetData>
    <row r="2" spans="2:17" x14ac:dyDescent="0.3">
      <c r="B2" t="s">
        <v>174</v>
      </c>
      <c r="Q2" t="s">
        <v>175</v>
      </c>
    </row>
    <row r="3" spans="2:17" x14ac:dyDescent="0.3">
      <c r="Q3">
        <v>24.865723696989399</v>
      </c>
    </row>
    <row r="4" spans="2:17" x14ac:dyDescent="0.3">
      <c r="B4" t="s">
        <v>175</v>
      </c>
      <c r="H4" t="s">
        <v>178</v>
      </c>
      <c r="J4" t="s">
        <v>176</v>
      </c>
      <c r="Q4">
        <v>24.5045557363702</v>
      </c>
    </row>
    <row r="5" spans="2:17" x14ac:dyDescent="0.3">
      <c r="B5">
        <v>1</v>
      </c>
      <c r="C5">
        <v>24.865723696989399</v>
      </c>
      <c r="H5">
        <f>AVERAGE(C5:F5)</f>
        <v>24.865723696989399</v>
      </c>
      <c r="I5">
        <f>MROUND(H5,0.5)</f>
        <v>25</v>
      </c>
      <c r="J5">
        <v>132</v>
      </c>
      <c r="Q5">
        <v>24.6893661778991</v>
      </c>
    </row>
    <row r="6" spans="2:17" x14ac:dyDescent="0.3">
      <c r="B6">
        <v>2</v>
      </c>
      <c r="C6">
        <v>24.5045557363702</v>
      </c>
      <c r="D6">
        <v>24.823796653687801</v>
      </c>
      <c r="H6">
        <f>AVERAGE(C6:F6)</f>
        <v>24.664176195029</v>
      </c>
      <c r="I6">
        <f t="shared" ref="I6:I9" si="0">MROUND(H6,0.5)</f>
        <v>24.5</v>
      </c>
      <c r="J6">
        <v>230</v>
      </c>
      <c r="Q6">
        <v>24.259565385366201</v>
      </c>
    </row>
    <row r="7" spans="2:17" x14ac:dyDescent="0.3">
      <c r="B7" s="44">
        <v>3</v>
      </c>
      <c r="C7" s="44">
        <v>24.6893661778991</v>
      </c>
      <c r="D7" s="44">
        <v>24.740221633492201</v>
      </c>
      <c r="E7" s="44">
        <v>24.763764004705799</v>
      </c>
      <c r="H7">
        <f>AVERAGE(C7:F7)</f>
        <v>24.731117272032368</v>
      </c>
      <c r="I7">
        <f t="shared" si="0"/>
        <v>24.5</v>
      </c>
      <c r="J7">
        <v>335</v>
      </c>
      <c r="Q7">
        <v>25.1773168273081</v>
      </c>
    </row>
    <row r="8" spans="2:17" x14ac:dyDescent="0.3">
      <c r="B8">
        <v>4</v>
      </c>
      <c r="C8">
        <v>24.259565385366201</v>
      </c>
      <c r="D8">
        <v>24.8128644414946</v>
      </c>
      <c r="E8">
        <v>25.101325438694001</v>
      </c>
      <c r="F8">
        <v>25.183665918355899</v>
      </c>
      <c r="H8">
        <f>AVERAGE(C8:F8)</f>
        <v>24.839355295977676</v>
      </c>
      <c r="I8">
        <f t="shared" si="0"/>
        <v>25</v>
      </c>
      <c r="J8">
        <v>438</v>
      </c>
      <c r="Q8">
        <v>24.823796653687801</v>
      </c>
    </row>
    <row r="9" spans="2:17" x14ac:dyDescent="0.3">
      <c r="B9">
        <v>5</v>
      </c>
      <c r="C9">
        <v>25.1773168273081</v>
      </c>
      <c r="D9">
        <v>25.3437709061295</v>
      </c>
      <c r="E9">
        <v>25.433725993736399</v>
      </c>
      <c r="F9">
        <v>25.463945129344999</v>
      </c>
      <c r="H9">
        <f>AVERAGE(C9:F9)</f>
        <v>25.354689714129748</v>
      </c>
      <c r="I9">
        <f t="shared" si="0"/>
        <v>25.5</v>
      </c>
      <c r="J9">
        <v>538</v>
      </c>
      <c r="K9" t="s">
        <v>177</v>
      </c>
      <c r="Q9">
        <v>24.740221633492201</v>
      </c>
    </row>
    <row r="10" spans="2:17" x14ac:dyDescent="0.3">
      <c r="G10" t="s">
        <v>180</v>
      </c>
      <c r="H10">
        <f>AVERAGE(C5:F9)</f>
        <v>24.940257710255306</v>
      </c>
      <c r="Q10">
        <v>24.8128644414946</v>
      </c>
    </row>
    <row r="11" spans="2:17" x14ac:dyDescent="0.3">
      <c r="G11" t="s">
        <v>181</v>
      </c>
      <c r="H11">
        <f>_xlfn.STDEV.S(C5,C6:D6,C7:E7,C8:F8,C9:F9)</f>
        <v>0.35567990870485339</v>
      </c>
      <c r="Q11">
        <v>25.3437709061295</v>
      </c>
    </row>
    <row r="12" spans="2:17" x14ac:dyDescent="0.3">
      <c r="Q12">
        <v>24.763764004705799</v>
      </c>
    </row>
    <row r="13" spans="2:17" x14ac:dyDescent="0.3">
      <c r="Q13">
        <v>25.101325438694001</v>
      </c>
    </row>
    <row r="14" spans="2:17" x14ac:dyDescent="0.3">
      <c r="Q14">
        <v>25.433725993736399</v>
      </c>
    </row>
    <row r="15" spans="2:17" x14ac:dyDescent="0.3">
      <c r="Q15">
        <v>25.183665918355899</v>
      </c>
    </row>
    <row r="16" spans="2:17" s="10" customFormat="1" x14ac:dyDescent="0.3">
      <c r="Q16" s="10">
        <v>25.463945129344999</v>
      </c>
    </row>
    <row r="20" spans="2:9" x14ac:dyDescent="0.3">
      <c r="B20" t="s">
        <v>179</v>
      </c>
      <c r="G20" t="s">
        <v>178</v>
      </c>
      <c r="I20" t="s">
        <v>176</v>
      </c>
    </row>
    <row r="21" spans="2:9" x14ac:dyDescent="0.3">
      <c r="B21">
        <v>10</v>
      </c>
      <c r="C21">
        <v>24.8056451565344</v>
      </c>
      <c r="D21">
        <v>25.5971878336237</v>
      </c>
      <c r="E21">
        <v>27.025938900365201</v>
      </c>
      <c r="G21">
        <f>AVERAGE(C21:E21)</f>
        <v>25.809590630174437</v>
      </c>
      <c r="H21">
        <f>MROUND(G21,0.5)</f>
        <v>26</v>
      </c>
      <c r="I21">
        <v>63</v>
      </c>
    </row>
    <row r="22" spans="2:9" x14ac:dyDescent="0.3">
      <c r="B22">
        <v>20</v>
      </c>
      <c r="C22">
        <v>24.956614592656699</v>
      </c>
      <c r="D22">
        <v>25.346893012549899</v>
      </c>
      <c r="E22">
        <v>25.878125789681999</v>
      </c>
      <c r="G22">
        <f t="shared" ref="G22:G28" si="1">AVERAGE(C22:E22)</f>
        <v>25.393877798296199</v>
      </c>
      <c r="H22">
        <f t="shared" ref="H22:H29" si="2">MROUND(G22,0.5)</f>
        <v>25.5</v>
      </c>
      <c r="I22">
        <v>118</v>
      </c>
    </row>
    <row r="23" spans="2:9" x14ac:dyDescent="0.3">
      <c r="B23">
        <v>30</v>
      </c>
      <c r="C23">
        <v>24.795641019171299</v>
      </c>
      <c r="D23">
        <v>24.914933211904899</v>
      </c>
      <c r="E23">
        <v>25.2474594698921</v>
      </c>
      <c r="G23">
        <f t="shared" si="1"/>
        <v>24.986011233656097</v>
      </c>
      <c r="H23">
        <f t="shared" si="2"/>
        <v>25</v>
      </c>
      <c r="I23">
        <v>173</v>
      </c>
    </row>
    <row r="24" spans="2:9" x14ac:dyDescent="0.3">
      <c r="B24">
        <v>40</v>
      </c>
      <c r="C24">
        <v>24.326249315864001</v>
      </c>
      <c r="D24">
        <v>24.5360377636209</v>
      </c>
      <c r="E24">
        <v>24.629346210297602</v>
      </c>
      <c r="G24">
        <f t="shared" si="1"/>
        <v>24.497211096594167</v>
      </c>
      <c r="H24">
        <f t="shared" si="2"/>
        <v>24.5</v>
      </c>
      <c r="I24">
        <v>229</v>
      </c>
    </row>
    <row r="25" spans="2:9" x14ac:dyDescent="0.3">
      <c r="B25" s="44">
        <v>50</v>
      </c>
      <c r="C25" s="44">
        <v>24.4933585575872</v>
      </c>
      <c r="D25" s="44">
        <v>24.494047588680701</v>
      </c>
      <c r="E25" s="44">
        <v>24.661717408258301</v>
      </c>
      <c r="G25">
        <f t="shared" si="1"/>
        <v>24.549707851508732</v>
      </c>
      <c r="H25">
        <f t="shared" si="2"/>
        <v>24.5</v>
      </c>
      <c r="I25">
        <v>285</v>
      </c>
    </row>
    <row r="26" spans="2:9" x14ac:dyDescent="0.3">
      <c r="B26">
        <v>60</v>
      </c>
      <c r="C26">
        <v>24.6893661778991</v>
      </c>
      <c r="D26">
        <v>24.740221633492201</v>
      </c>
      <c r="E26">
        <v>24.763764004705799</v>
      </c>
      <c r="G26">
        <f t="shared" si="1"/>
        <v>24.731117272032368</v>
      </c>
      <c r="H26">
        <f>MROUND(G26,0.5)</f>
        <v>24.5</v>
      </c>
      <c r="I26">
        <v>339</v>
      </c>
    </row>
    <row r="27" spans="2:9" x14ac:dyDescent="0.3">
      <c r="B27">
        <v>70</v>
      </c>
      <c r="C27">
        <v>24.726217280173898</v>
      </c>
      <c r="D27">
        <v>24.738296255747599</v>
      </c>
      <c r="E27">
        <v>24.8847491472924</v>
      </c>
      <c r="G27">
        <f t="shared" si="1"/>
        <v>24.783087561071298</v>
      </c>
      <c r="H27">
        <f t="shared" si="2"/>
        <v>25</v>
      </c>
      <c r="I27">
        <v>391</v>
      </c>
    </row>
    <row r="28" spans="2:9" x14ac:dyDescent="0.3">
      <c r="B28">
        <v>80</v>
      </c>
      <c r="C28">
        <v>24.816577409405799</v>
      </c>
      <c r="D28">
        <v>24.854958309518899</v>
      </c>
      <c r="E28">
        <v>24.9211917931122</v>
      </c>
      <c r="G28">
        <f t="shared" si="1"/>
        <v>24.864242504012299</v>
      </c>
      <c r="H28">
        <f t="shared" si="2"/>
        <v>25</v>
      </c>
      <c r="I28">
        <v>445</v>
      </c>
    </row>
    <row r="29" spans="2:9" x14ac:dyDescent="0.3">
      <c r="B29">
        <v>90</v>
      </c>
      <c r="C29">
        <v>25.0271443583325</v>
      </c>
      <c r="D29">
        <v>25.043772857802601</v>
      </c>
      <c r="E29">
        <v>25.2788020713778</v>
      </c>
      <c r="G29">
        <f>AVERAGE(C29:E29)</f>
        <v>25.116573095837634</v>
      </c>
      <c r="H29">
        <f t="shared" si="2"/>
        <v>25</v>
      </c>
      <c r="I29">
        <v>504</v>
      </c>
    </row>
    <row r="30" spans="2:9" x14ac:dyDescent="0.3">
      <c r="B30" t="s">
        <v>180</v>
      </c>
      <c r="C30">
        <f>AVERAGE(C21:C29)</f>
        <v>24.73742376306943</v>
      </c>
      <c r="D30">
        <f t="shared" ref="D30:E30" si="3">AVERAGE(D21:D29)</f>
        <v>24.918483162993489</v>
      </c>
      <c r="E30">
        <f t="shared" si="3"/>
        <v>25.25456608833149</v>
      </c>
    </row>
    <row r="31" spans="2:9" s="10" customFormat="1" x14ac:dyDescent="0.3">
      <c r="B31" s="10" t="s">
        <v>181</v>
      </c>
      <c r="C31" s="10">
        <f>_xlfn.STDEV.P(C23:C29)</f>
        <v>0.21140993107614339</v>
      </c>
      <c r="D31" s="10">
        <f t="shared" ref="D31:E31" si="4">_xlfn.STDEV.P(D23:D29)</f>
        <v>0.18334186866686289</v>
      </c>
      <c r="E31" s="10">
        <f t="shared" si="4"/>
        <v>0.24272590442607281</v>
      </c>
    </row>
    <row r="33" spans="1:32" x14ac:dyDescent="0.3">
      <c r="A33" t="s">
        <v>182</v>
      </c>
      <c r="C33" t="s">
        <v>183</v>
      </c>
    </row>
    <row r="34" spans="1:32" x14ac:dyDescent="0.3">
      <c r="A34" t="s">
        <v>176</v>
      </c>
      <c r="B34" t="s">
        <v>35</v>
      </c>
      <c r="C34" t="s">
        <v>178</v>
      </c>
      <c r="F34">
        <v>1</v>
      </c>
      <c r="G34">
        <v>2</v>
      </c>
      <c r="H34">
        <v>3</v>
      </c>
      <c r="I34">
        <v>4</v>
      </c>
      <c r="J34">
        <v>5</v>
      </c>
      <c r="K34">
        <v>6</v>
      </c>
      <c r="L34">
        <v>7</v>
      </c>
      <c r="M34">
        <v>8</v>
      </c>
      <c r="N34">
        <v>9</v>
      </c>
      <c r="O34">
        <v>10</v>
      </c>
      <c r="P34">
        <v>11</v>
      </c>
      <c r="Q34">
        <v>12</v>
      </c>
      <c r="R34">
        <v>13</v>
      </c>
      <c r="S34">
        <v>14</v>
      </c>
      <c r="T34">
        <v>15</v>
      </c>
      <c r="U34">
        <v>16</v>
      </c>
      <c r="V34">
        <v>17</v>
      </c>
      <c r="W34">
        <v>18</v>
      </c>
      <c r="X34">
        <v>19</v>
      </c>
      <c r="Y34">
        <v>20</v>
      </c>
      <c r="Z34">
        <v>21</v>
      </c>
      <c r="AA34">
        <v>22</v>
      </c>
      <c r="AB34">
        <v>23</v>
      </c>
      <c r="AC34">
        <v>24</v>
      </c>
      <c r="AD34">
        <v>25</v>
      </c>
      <c r="AE34">
        <v>26</v>
      </c>
      <c r="AF34">
        <v>27</v>
      </c>
    </row>
    <row r="35" spans="1:32" x14ac:dyDescent="0.3">
      <c r="A35">
        <v>34</v>
      </c>
      <c r="B35">
        <v>3</v>
      </c>
      <c r="C35">
        <f>AVERAGE(F35:AF35)</f>
        <v>-1.1575351640991268E-4</v>
      </c>
      <c r="D35">
        <v>1280</v>
      </c>
      <c r="F35">
        <v>-1.8711989283322101E-4</v>
      </c>
      <c r="G35">
        <v>-7.8568318821165402E-5</v>
      </c>
      <c r="H35">
        <v>-8.1572337575351594E-5</v>
      </c>
    </row>
    <row r="36" spans="1:32" x14ac:dyDescent="0.3">
      <c r="A36">
        <v>63</v>
      </c>
      <c r="B36">
        <v>6</v>
      </c>
      <c r="C36">
        <f t="shared" ref="C36:C43" si="5">AVERAGE(F36:AF36)</f>
        <v>-5.9004242018307494E-5</v>
      </c>
      <c r="D36">
        <v>3840</v>
      </c>
      <c r="F36">
        <v>-5.3715673141326103E-5</v>
      </c>
      <c r="G36">
        <v>-1.9720361687876698E-5</v>
      </c>
      <c r="H36">
        <v>1.5120562625586001E-6</v>
      </c>
      <c r="I36">
        <v>-1.2721533824514399E-4</v>
      </c>
      <c r="J36">
        <v>-9.1309444072337505E-6</v>
      </c>
      <c r="K36">
        <v>-1.4575519089082299E-4</v>
      </c>
    </row>
    <row r="37" spans="1:32" x14ac:dyDescent="0.3">
      <c r="A37">
        <v>99</v>
      </c>
      <c r="B37">
        <v>9</v>
      </c>
      <c r="C37">
        <f t="shared" si="5"/>
        <v>-7.2699449281833677E-5</v>
      </c>
      <c r="D37">
        <v>1920</v>
      </c>
      <c r="F37">
        <v>-9.0093770931011405E-5</v>
      </c>
      <c r="G37">
        <v>-3.7453114534494297E-5</v>
      </c>
      <c r="H37">
        <v>-3.3878097789685098E-5</v>
      </c>
      <c r="I37">
        <v>-8.0581044876088393E-5</v>
      </c>
      <c r="J37">
        <v>-3.2235432016074999E-5</v>
      </c>
      <c r="K37">
        <v>-7.3384125920964506E-5</v>
      </c>
      <c r="L37">
        <v>-6.4080709979906202E-5</v>
      </c>
      <c r="M37">
        <v>-1.49606496985934E-4</v>
      </c>
      <c r="N37">
        <v>-9.2982250502344195E-5</v>
      </c>
    </row>
    <row r="38" spans="1:32" x14ac:dyDescent="0.3">
      <c r="A38">
        <v>112</v>
      </c>
      <c r="B38">
        <v>12</v>
      </c>
      <c r="C38">
        <f t="shared" si="5"/>
        <v>-5.1730017861129623E-5</v>
      </c>
      <c r="D38">
        <v>3840</v>
      </c>
      <c r="F38">
        <v>-7.3419290020093698E-5</v>
      </c>
      <c r="G38">
        <v>-2.6691225720026701E-5</v>
      </c>
      <c r="H38">
        <v>2.6255860683188399E-6</v>
      </c>
      <c r="I38">
        <v>-5.8993636972538499E-5</v>
      </c>
      <c r="J38">
        <v>-1.01456798392498E-4</v>
      </c>
      <c r="K38">
        <v>1.81245813797722E-5</v>
      </c>
      <c r="L38">
        <v>-2.1548894842598699E-5</v>
      </c>
      <c r="M38">
        <v>-3.7644005358338902E-5</v>
      </c>
      <c r="N38">
        <v>-8.7146684527796299E-5</v>
      </c>
      <c r="O38">
        <v>-6.2809778968519694E-5</v>
      </c>
      <c r="P38">
        <v>-1.06783322170127E-4</v>
      </c>
      <c r="Q38">
        <v>-6.5016744809109098E-5</v>
      </c>
    </row>
    <row r="39" spans="1:32" x14ac:dyDescent="0.3">
      <c r="A39" s="44">
        <v>144</v>
      </c>
      <c r="B39" s="44">
        <v>15</v>
      </c>
      <c r="C39" s="44">
        <f t="shared" si="5"/>
        <v>-7.3065528019647082E-5</v>
      </c>
      <c r="D39" s="44">
        <v>1920</v>
      </c>
      <c r="F39">
        <v>-3.9022103148024098E-5</v>
      </c>
      <c r="G39">
        <v>-1.2669624916275901E-4</v>
      </c>
      <c r="H39">
        <v>-6.0745144005358299E-5</v>
      </c>
      <c r="I39">
        <v>-8.9090756865371702E-5</v>
      </c>
      <c r="J39">
        <v>-8.6349631614199605E-5</v>
      </c>
      <c r="K39">
        <v>-3.6522103148023997E-5</v>
      </c>
      <c r="L39">
        <v>-8.4058941728063905E-6</v>
      </c>
      <c r="M39">
        <v>-8.1707970529135894E-5</v>
      </c>
      <c r="N39">
        <v>-1.01659410582719E-4</v>
      </c>
      <c r="O39">
        <v>-8.2685867381111799E-5</v>
      </c>
      <c r="P39">
        <v>-2.9370395177494899E-5</v>
      </c>
      <c r="Q39">
        <v>-4.41292699263228E-5</v>
      </c>
      <c r="R39">
        <v>-1.24278298727394E-4</v>
      </c>
      <c r="S39">
        <v>-6.2975552578700597E-5</v>
      </c>
      <c r="T39">
        <v>-1.22344273275284E-4</v>
      </c>
    </row>
    <row r="40" spans="1:32" x14ac:dyDescent="0.3">
      <c r="A40">
        <v>160</v>
      </c>
      <c r="B40">
        <v>18</v>
      </c>
      <c r="C40">
        <f t="shared" si="5"/>
        <v>-6.7966342933690457E-5</v>
      </c>
      <c r="D40">
        <v>1920</v>
      </c>
      <c r="F40">
        <v>-8.7505023442732696E-5</v>
      </c>
      <c r="G40">
        <v>-1.3879604822504999E-4</v>
      </c>
      <c r="H40">
        <v>-5.6026456798392503E-5</v>
      </c>
      <c r="I40">
        <v>-4.7211989283322097E-5</v>
      </c>
      <c r="J40">
        <v>-1.0389316811788299E-4</v>
      </c>
      <c r="K40">
        <v>8.4896182183523403E-7</v>
      </c>
      <c r="L40">
        <v>-6.64886135298057E-5</v>
      </c>
      <c r="M40">
        <v>-7.3171466845277898E-5</v>
      </c>
      <c r="N40">
        <v>-5.2297387809778903E-5</v>
      </c>
      <c r="O40">
        <v>-9.5733422638981903E-5</v>
      </c>
      <c r="P40">
        <v>-4.34511051574012E-5</v>
      </c>
      <c r="Q40">
        <v>-4.8158070997990504E-6</v>
      </c>
      <c r="R40">
        <v>-1.02799732083054E-4</v>
      </c>
      <c r="S40">
        <v>-3.92180174146014E-5</v>
      </c>
      <c r="T40">
        <v>-1.2717180174146001E-4</v>
      </c>
      <c r="U40">
        <v>-6.2788010716677799E-5</v>
      </c>
      <c r="V40">
        <v>-1.1398191560616201E-5</v>
      </c>
      <c r="W40">
        <v>-1.11476892163429E-4</v>
      </c>
    </row>
    <row r="41" spans="1:32" x14ac:dyDescent="0.3">
      <c r="A41">
        <v>204</v>
      </c>
      <c r="B41">
        <v>21</v>
      </c>
      <c r="C41">
        <f t="shared" si="5"/>
        <v>-7.0566373233821197E-5</v>
      </c>
      <c r="D41">
        <v>1920</v>
      </c>
      <c r="F41">
        <v>-1.01957468184862E-4</v>
      </c>
      <c r="G41">
        <v>-3.5157401205626199E-5</v>
      </c>
      <c r="H41">
        <v>-1.0312960482250499E-4</v>
      </c>
      <c r="I41">
        <v>-4.39584728734092E-5</v>
      </c>
      <c r="J41">
        <v>-1.3371064969859301E-4</v>
      </c>
      <c r="K41">
        <v>-8.9048894842598802E-5</v>
      </c>
      <c r="L41">
        <v>-8.0572672471533794E-5</v>
      </c>
      <c r="M41">
        <v>-1.53447756195579E-4</v>
      </c>
      <c r="N41">
        <v>-2.4435699933020701E-5</v>
      </c>
      <c r="O41">
        <v>-3.49748827863362E-5</v>
      </c>
      <c r="P41">
        <v>-6.9934695244474199E-5</v>
      </c>
      <c r="Q41">
        <v>5.9979906229068903E-6</v>
      </c>
      <c r="R41">
        <v>5.4909578030810397E-5</v>
      </c>
      <c r="S41">
        <v>-2.7324179504353599E-5</v>
      </c>
      <c r="T41">
        <v>-9.3148024112525097E-5</v>
      </c>
      <c r="U41">
        <v>-1.10775284661754E-4</v>
      </c>
      <c r="V41">
        <v>-7.1275954454119199E-5</v>
      </c>
      <c r="W41">
        <v>-7.8715673141326202E-5</v>
      </c>
      <c r="X41">
        <v>-9.8327193569993295E-5</v>
      </c>
      <c r="Y41">
        <v>-1.1804755525787E-4</v>
      </c>
      <c r="Z41">
        <v>-7.4859343603482902E-5</v>
      </c>
    </row>
    <row r="42" spans="1:32" x14ac:dyDescent="0.3">
      <c r="A42">
        <v>208</v>
      </c>
      <c r="B42">
        <v>24</v>
      </c>
      <c r="C42">
        <f t="shared" si="5"/>
        <v>-6.6481566755972153E-5</v>
      </c>
      <c r="D42">
        <v>3840</v>
      </c>
      <c r="F42">
        <v>-6.6910582719357001E-5</v>
      </c>
      <c r="G42">
        <v>-1.8225050234427301E-5</v>
      </c>
      <c r="H42">
        <v>-6.6682853315472098E-5</v>
      </c>
      <c r="I42">
        <v>-6.5241125251172099E-5</v>
      </c>
      <c r="J42">
        <v>-1.2638479571332799E-4</v>
      </c>
      <c r="K42">
        <v>-9.5818821165438703E-5</v>
      </c>
      <c r="L42">
        <v>-1.79810783657066E-4</v>
      </c>
      <c r="M42">
        <v>-3.6111855324849298E-5</v>
      </c>
      <c r="N42">
        <v>-1.39214668452779E-4</v>
      </c>
      <c r="O42">
        <v>-1.24529470864032E-4</v>
      </c>
      <c r="P42">
        <v>-1.5931011386470099E-5</v>
      </c>
      <c r="Q42">
        <v>-5.92716008037508E-5</v>
      </c>
      <c r="R42">
        <v>-2.14484259879437E-5</v>
      </c>
      <c r="S42">
        <v>-5.63261888814467E-5</v>
      </c>
      <c r="T42">
        <v>-4.4619892833221602E-5</v>
      </c>
      <c r="U42">
        <v>6.4099129269926099E-6</v>
      </c>
      <c r="V42">
        <v>-2.8328868050904202E-5</v>
      </c>
      <c r="W42">
        <v>-2.29537843268586E-5</v>
      </c>
      <c r="X42">
        <v>-5.8802746148693901E-5</v>
      </c>
      <c r="Y42">
        <v>6.6024782317481302E-6</v>
      </c>
      <c r="Z42">
        <v>-1.2622069658405801E-4</v>
      </c>
      <c r="AA42">
        <v>-3.1435030140656301E-5</v>
      </c>
      <c r="AB42">
        <v>-5.2171801741460099E-5</v>
      </c>
      <c r="AC42">
        <v>-1.7212993971868701E-4</v>
      </c>
    </row>
    <row r="43" spans="1:32" x14ac:dyDescent="0.3">
      <c r="A43">
        <v>243</v>
      </c>
      <c r="B43">
        <v>27</v>
      </c>
      <c r="C43">
        <f t="shared" si="5"/>
        <v>-5.9808737069286201E-5</v>
      </c>
      <c r="D43">
        <v>3840</v>
      </c>
      <c r="F43">
        <v>-1.3231748158071E-5</v>
      </c>
      <c r="G43">
        <v>-1.02431346282652E-4</v>
      </c>
      <c r="H43">
        <v>-9.7238780977896793E-5</v>
      </c>
      <c r="I43">
        <v>-7.5787006028131293E-5</v>
      </c>
      <c r="J43">
        <v>-1.3325519089082299E-4</v>
      </c>
      <c r="K43">
        <v>-6.1563965170796997E-5</v>
      </c>
      <c r="L43">
        <v>-5.8348961821835201E-5</v>
      </c>
      <c r="M43">
        <v>-1.74795713328868E-4</v>
      </c>
      <c r="N43">
        <v>-3.87977227059613E-6</v>
      </c>
      <c r="O43">
        <v>-1.1577361018084299E-5</v>
      </c>
      <c r="P43">
        <v>2.3342263898191998E-6</v>
      </c>
      <c r="Q43">
        <v>-6.0832217012726002E-5</v>
      </c>
      <c r="R43">
        <v>-1.3250167448091E-5</v>
      </c>
      <c r="S43">
        <v>-4.7292364367046199E-5</v>
      </c>
      <c r="T43">
        <v>-6.7047890154052205E-5</v>
      </c>
      <c r="U43">
        <v>-1.3576021433355599E-4</v>
      </c>
      <c r="V43">
        <v>-6.8477896851975797E-5</v>
      </c>
      <c r="W43">
        <v>-1.2739618218352301E-4</v>
      </c>
      <c r="X43">
        <v>6.9974882786336197E-5</v>
      </c>
      <c r="Y43">
        <v>-5.6111855324849303E-5</v>
      </c>
      <c r="Z43">
        <v>-7.2605492297387806E-5</v>
      </c>
      <c r="AA43">
        <v>-2.0413596784996599E-5</v>
      </c>
      <c r="AB43">
        <v>-8.8027461486938998E-5</v>
      </c>
      <c r="AC43">
        <v>3.1195579370395399E-6</v>
      </c>
      <c r="AD43">
        <v>-1.14115874079035E-5</v>
      </c>
      <c r="AE43">
        <v>-3.6950770261219001E-5</v>
      </c>
      <c r="AF43">
        <v>-1.5257702612190199E-4</v>
      </c>
    </row>
    <row r="44" spans="1:32" s="10" customFormat="1" x14ac:dyDescent="0.3"/>
    <row r="45" spans="1:32" x14ac:dyDescent="0.3">
      <c r="A45" t="s">
        <v>184</v>
      </c>
    </row>
    <row r="47" spans="1:32" x14ac:dyDescent="0.3">
      <c r="A47" t="s">
        <v>185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R47" t="s">
        <v>176</v>
      </c>
      <c r="S47" t="s">
        <v>37</v>
      </c>
    </row>
    <row r="48" spans="1:32" x14ac:dyDescent="0.3">
      <c r="A48">
        <v>1</v>
      </c>
      <c r="B48" s="4">
        <v>-1.09742129939718E-4</v>
      </c>
      <c r="C48" s="4">
        <v>-1.8546550569323502E-5</v>
      </c>
      <c r="D48" s="4">
        <v>-4.8482920294708598E-5</v>
      </c>
      <c r="E48" s="4">
        <v>-3.94273275284661E-5</v>
      </c>
      <c r="F48">
        <v>-1.3777628935030101E-4</v>
      </c>
      <c r="G48">
        <v>-1.2393503014065599E-4</v>
      </c>
      <c r="H48" s="4">
        <v>-3.9166108506362997E-5</v>
      </c>
      <c r="I48" s="4">
        <v>-5.6979236436704597E-5</v>
      </c>
      <c r="J48" s="4">
        <v>-7.2752846617548498E-5</v>
      </c>
      <c r="K48" s="4">
        <v>-8.4638312123241707E-5</v>
      </c>
      <c r="L48" s="4">
        <v>-3.62692565304755E-5</v>
      </c>
      <c r="M48" s="4">
        <v>-3.5867381111855298E-5</v>
      </c>
      <c r="N48" s="4">
        <v>-9.1152042866711304E-5</v>
      </c>
      <c r="O48" s="4">
        <v>-9.1764902880107102E-5</v>
      </c>
      <c r="P48">
        <v>-1.2498995311453401E-4</v>
      </c>
      <c r="R48">
        <v>103</v>
      </c>
      <c r="S48">
        <v>1920</v>
      </c>
    </row>
    <row r="49" spans="1:19" x14ac:dyDescent="0.3">
      <c r="A49">
        <v>2</v>
      </c>
      <c r="B49" s="4">
        <v>-5.0055257870060199E-5</v>
      </c>
      <c r="C49" s="4">
        <v>-8.2550234427327499E-5</v>
      </c>
      <c r="D49" s="4">
        <v>-3.71801741460147E-5</v>
      </c>
      <c r="E49" s="4">
        <v>-9.3347287340924301E-5</v>
      </c>
      <c r="F49" s="4">
        <v>-9.3040857334226293E-5</v>
      </c>
      <c r="G49" s="4">
        <v>-2.9000334896182099E-5</v>
      </c>
      <c r="H49" s="4">
        <v>-2.3005693235097101E-5</v>
      </c>
      <c r="I49" s="4">
        <v>-9.2396182183523097E-5</v>
      </c>
      <c r="J49">
        <v>-1.5617213663764201E-4</v>
      </c>
      <c r="K49" s="4">
        <v>-8.4345277963831199E-5</v>
      </c>
      <c r="L49" s="4">
        <v>-7.3074346952444502E-6</v>
      </c>
      <c r="M49" s="4">
        <v>-5.0393503014065598E-5</v>
      </c>
      <c r="N49">
        <v>-1.2285666443402499E-4</v>
      </c>
      <c r="O49" s="4">
        <v>-8.1716342933690507E-5</v>
      </c>
      <c r="P49" s="4">
        <v>-9.9929671801741405E-5</v>
      </c>
      <c r="R49">
        <v>138</v>
      </c>
      <c r="S49">
        <v>1920</v>
      </c>
    </row>
    <row r="50" spans="1:19" x14ac:dyDescent="0.3">
      <c r="A50" s="44">
        <v>3</v>
      </c>
      <c r="B50" s="44">
        <v>-1.16883232864478E-4</v>
      </c>
      <c r="C50" s="44">
        <v>-1.09202947086403E-4</v>
      </c>
      <c r="D50" s="45">
        <v>-4.3745255637418998E-5</v>
      </c>
      <c r="E50" s="45">
        <v>-5.3104487608841201E-5</v>
      </c>
      <c r="F50" s="44">
        <v>-1.2884572449207399E-4</v>
      </c>
      <c r="G50" s="45">
        <v>-4.1394284438490702E-5</v>
      </c>
      <c r="H50" s="45">
        <v>-2.9334672918061998E-5</v>
      </c>
      <c r="I50" s="45">
        <v>-8.01038178164768E-5</v>
      </c>
      <c r="J50" s="44">
        <v>-1.14888367939272E-4</v>
      </c>
      <c r="K50" s="45">
        <v>-8.60884125920964E-5</v>
      </c>
      <c r="L50" s="45">
        <v>-3.5196472426881001E-5</v>
      </c>
      <c r="M50" s="45">
        <v>-6.6540522438044103E-5</v>
      </c>
      <c r="N50" s="44">
        <v>-1.00035722259432E-4</v>
      </c>
      <c r="O50" s="45">
        <v>-6.1293815583835599E-5</v>
      </c>
      <c r="P50" s="44">
        <v>-1.3238557713775301E-4</v>
      </c>
      <c r="Q50" s="44"/>
      <c r="R50" s="44">
        <v>182</v>
      </c>
      <c r="S50" s="44">
        <v>1920</v>
      </c>
    </row>
    <row r="51" spans="1:19" x14ac:dyDescent="0.3">
      <c r="A51">
        <v>4</v>
      </c>
      <c r="B51">
        <v>-1.01820997990622E-4</v>
      </c>
      <c r="C51">
        <v>-1.17554420629604E-4</v>
      </c>
      <c r="D51" s="4">
        <v>-5.5774447421299403E-5</v>
      </c>
      <c r="E51" s="4">
        <v>-5.3339752176825198E-5</v>
      </c>
      <c r="F51" s="4">
        <v>-8.1160415271265904E-5</v>
      </c>
      <c r="G51" s="4">
        <v>-3.8799397186872102E-5</v>
      </c>
      <c r="H51" s="4">
        <v>-1.6724715338245101E-5</v>
      </c>
      <c r="I51" s="4">
        <v>-8.0821332886804999E-5</v>
      </c>
      <c r="J51">
        <v>-1.3247739450770199E-4</v>
      </c>
      <c r="K51" s="4">
        <v>-9.15915941058271E-5</v>
      </c>
      <c r="L51" s="4">
        <v>-2.2192732752846501E-5</v>
      </c>
      <c r="M51" s="4">
        <v>-6.4720361687876701E-5</v>
      </c>
      <c r="N51">
        <v>-1.11394842598794E-4</v>
      </c>
      <c r="O51" s="4">
        <v>-7.4163596784996598E-5</v>
      </c>
      <c r="P51">
        <v>-1.17120730073677E-4</v>
      </c>
      <c r="R51">
        <v>228</v>
      </c>
      <c r="S51">
        <v>1920</v>
      </c>
    </row>
    <row r="52" spans="1:19" x14ac:dyDescent="0.3">
      <c r="A52">
        <v>5</v>
      </c>
      <c r="B52">
        <v>-1.2388211654387101E-4</v>
      </c>
      <c r="C52">
        <v>-1.02424648359008E-4</v>
      </c>
      <c r="D52" s="4">
        <v>-5.8758204956463397E-5</v>
      </c>
      <c r="E52" s="4">
        <v>-3.9364367046215597E-5</v>
      </c>
      <c r="F52">
        <v>-1.00971198928332E-4</v>
      </c>
      <c r="G52" s="4">
        <v>-3.2624246483589999E-5</v>
      </c>
      <c r="H52" s="4">
        <v>-7.4179504353650702E-6</v>
      </c>
      <c r="I52" s="4">
        <v>-7.7257870060281196E-5</v>
      </c>
      <c r="J52">
        <v>-1.37750167448091E-4</v>
      </c>
      <c r="K52" s="4">
        <v>-8.5751507032819796E-5</v>
      </c>
      <c r="L52" s="4">
        <v>-3.8849296718017297E-5</v>
      </c>
      <c r="M52" s="4">
        <v>-7.4083054253181499E-5</v>
      </c>
      <c r="N52">
        <v>-1.0753784326858601E-4</v>
      </c>
      <c r="O52" s="4">
        <v>-8.7878097789685205E-5</v>
      </c>
      <c r="P52">
        <v>-1.2502009377093101E-4</v>
      </c>
      <c r="R52">
        <v>284</v>
      </c>
      <c r="S52">
        <v>1920</v>
      </c>
    </row>
    <row r="54" spans="1:19" x14ac:dyDescent="0.3">
      <c r="A54" t="s">
        <v>186</v>
      </c>
      <c r="R54" t="s">
        <v>32</v>
      </c>
    </row>
    <row r="55" spans="1:19" x14ac:dyDescent="0.3">
      <c r="A55">
        <v>1</v>
      </c>
      <c r="B55">
        <f>B52-B48</f>
        <v>-1.4139986604153011E-5</v>
      </c>
      <c r="C55">
        <f t="shared" ref="C55:P55" si="6">C52-C48</f>
        <v>-8.3878097789684498E-5</v>
      </c>
      <c r="D55">
        <f t="shared" si="6"/>
        <v>-1.0275284661754799E-5</v>
      </c>
      <c r="E55">
        <f t="shared" si="6"/>
        <v>6.2960482250503725E-8</v>
      </c>
      <c r="F55">
        <f t="shared" si="6"/>
        <v>3.6805090421969009E-5</v>
      </c>
      <c r="G55">
        <f t="shared" si="6"/>
        <v>9.1310783657065988E-5</v>
      </c>
      <c r="H55">
        <f t="shared" si="6"/>
        <v>3.1748158070997929E-5</v>
      </c>
      <c r="I55">
        <f t="shared" si="6"/>
        <v>-2.0278633623576599E-5</v>
      </c>
      <c r="J55">
        <f t="shared" si="6"/>
        <v>-6.49973208305425E-5</v>
      </c>
      <c r="K55">
        <f t="shared" si="6"/>
        <v>-1.1131949095780888E-6</v>
      </c>
      <c r="L55">
        <f t="shared" si="6"/>
        <v>-2.5800401875417971E-6</v>
      </c>
      <c r="M55">
        <f t="shared" si="6"/>
        <v>-3.8215673141326201E-5</v>
      </c>
      <c r="N55">
        <f t="shared" si="6"/>
        <v>-1.6385800401874702E-5</v>
      </c>
      <c r="O55">
        <f t="shared" si="6"/>
        <v>3.8868050904218972E-6</v>
      </c>
      <c r="P55">
        <f t="shared" si="6"/>
        <v>-3.01406563969959E-8</v>
      </c>
      <c r="R55" s="5">
        <f>AVERAGE(B55:P55)</f>
        <v>-5.8720250055815913E-6</v>
      </c>
    </row>
    <row r="56" spans="1:19" x14ac:dyDescent="0.3">
      <c r="A56">
        <v>2</v>
      </c>
      <c r="B56">
        <f>B52-B49</f>
        <v>-7.3826858673810801E-5</v>
      </c>
      <c r="C56">
        <f t="shared" ref="C56:P56" si="7">C52-C49</f>
        <v>-1.9874413931680497E-5</v>
      </c>
      <c r="D56">
        <f t="shared" si="7"/>
        <v>-2.1578030810448698E-5</v>
      </c>
      <c r="E56">
        <f t="shared" si="7"/>
        <v>5.3982920294708704E-5</v>
      </c>
      <c r="F56">
        <f t="shared" si="7"/>
        <v>-7.9303415941057038E-6</v>
      </c>
      <c r="G56">
        <f t="shared" si="7"/>
        <v>-3.6239115874079005E-6</v>
      </c>
      <c r="H56">
        <f t="shared" si="7"/>
        <v>1.558774279973203E-5</v>
      </c>
      <c r="I56">
        <f t="shared" si="7"/>
        <v>1.5138312123241901E-5</v>
      </c>
      <c r="J56">
        <f t="shared" si="7"/>
        <v>1.8421969189551008E-5</v>
      </c>
      <c r="K56">
        <f t="shared" si="7"/>
        <v>-1.4062290689885969E-6</v>
      </c>
      <c r="L56">
        <f t="shared" si="7"/>
        <v>-3.1541862022772846E-5</v>
      </c>
      <c r="M56">
        <f t="shared" si="7"/>
        <v>-2.36895512391159E-5</v>
      </c>
      <c r="N56">
        <f t="shared" si="7"/>
        <v>1.5318821165438983E-5</v>
      </c>
      <c r="O56">
        <f t="shared" si="7"/>
        <v>-6.1617548559946982E-6</v>
      </c>
      <c r="P56">
        <f t="shared" si="7"/>
        <v>-2.5090421969189603E-5</v>
      </c>
      <c r="R56" s="5">
        <f t="shared" ref="R56:R58" si="8">AVERAGE(B56:P56)</f>
        <v>-6.4182406787228412E-6</v>
      </c>
    </row>
    <row r="57" spans="1:19" x14ac:dyDescent="0.3">
      <c r="A57">
        <v>3</v>
      </c>
      <c r="B57">
        <f>B52-B50</f>
        <v>-6.9988836793930095E-6</v>
      </c>
      <c r="C57">
        <f t="shared" ref="C57:P57" si="9">C52-C50</f>
        <v>6.7782987273950021E-6</v>
      </c>
      <c r="D57">
        <f t="shared" si="9"/>
        <v>-1.50129493190444E-5</v>
      </c>
      <c r="E57">
        <f t="shared" si="9"/>
        <v>1.3740120562625605E-5</v>
      </c>
      <c r="F57">
        <f t="shared" si="9"/>
        <v>2.7874525563741993E-5</v>
      </c>
      <c r="G57">
        <f t="shared" si="9"/>
        <v>8.7700379549007028E-6</v>
      </c>
      <c r="H57">
        <f t="shared" si="9"/>
        <v>2.1916722482696927E-5</v>
      </c>
      <c r="I57">
        <f t="shared" si="9"/>
        <v>2.8459477561956038E-6</v>
      </c>
      <c r="J57">
        <f t="shared" si="9"/>
        <v>-2.2861799508818996E-5</v>
      </c>
      <c r="K57">
        <f t="shared" si="9"/>
        <v>3.3690555927660417E-7</v>
      </c>
      <c r="L57">
        <f t="shared" si="9"/>
        <v>-3.6528242911362953E-6</v>
      </c>
      <c r="M57">
        <f t="shared" si="9"/>
        <v>-7.5425318151373956E-6</v>
      </c>
      <c r="N57">
        <f t="shared" si="9"/>
        <v>-7.5021210091540016E-6</v>
      </c>
      <c r="O57">
        <f t="shared" si="9"/>
        <v>-2.6584282205849606E-5</v>
      </c>
      <c r="P57">
        <f t="shared" si="9"/>
        <v>7.3654833668219998E-6</v>
      </c>
      <c r="R57" s="5">
        <f t="shared" si="8"/>
        <v>-3.5156656991951276E-8</v>
      </c>
    </row>
    <row r="58" spans="1:19" x14ac:dyDescent="0.3">
      <c r="A58">
        <v>4</v>
      </c>
      <c r="B58">
        <f>B52-B51</f>
        <v>-2.2061118553249009E-5</v>
      </c>
      <c r="C58">
        <f t="shared" ref="C58:P58" si="10">C52-C51</f>
        <v>1.5129772270596007E-5</v>
      </c>
      <c r="D58">
        <f t="shared" si="10"/>
        <v>-2.983757535163994E-6</v>
      </c>
      <c r="E58">
        <f t="shared" si="10"/>
        <v>1.3975385130609601E-5</v>
      </c>
      <c r="F58">
        <f t="shared" si="10"/>
        <v>-1.9810783657066094E-5</v>
      </c>
      <c r="G58">
        <f t="shared" si="10"/>
        <v>6.1751507032821028E-6</v>
      </c>
      <c r="H58">
        <f t="shared" si="10"/>
        <v>9.3067649028800303E-6</v>
      </c>
      <c r="I58">
        <f t="shared" si="10"/>
        <v>3.5634628265238029E-6</v>
      </c>
      <c r="J58">
        <f t="shared" si="10"/>
        <v>-5.2727729403890069E-6</v>
      </c>
      <c r="K58">
        <f t="shared" si="10"/>
        <v>5.8400870730073042E-6</v>
      </c>
      <c r="L58">
        <f t="shared" si="10"/>
        <v>-1.6656563965170795E-5</v>
      </c>
      <c r="M58">
        <f t="shared" si="10"/>
        <v>-9.3626925653047974E-6</v>
      </c>
      <c r="N58">
        <f t="shared" si="10"/>
        <v>3.8569993302079927E-6</v>
      </c>
      <c r="O58">
        <f t="shared" si="10"/>
        <v>-1.3714501004688607E-5</v>
      </c>
      <c r="P58">
        <f t="shared" si="10"/>
        <v>-7.8993636972540083E-6</v>
      </c>
      <c r="R58" s="5">
        <f t="shared" si="8"/>
        <v>-2.6609287787452977E-6</v>
      </c>
    </row>
    <row r="59" spans="1:19" s="10" customFormat="1" x14ac:dyDescent="0.3"/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3B1-E305-49E6-BD41-0BE9936C44E7}">
  <dimension ref="A1:H22"/>
  <sheetViews>
    <sheetView workbookViewId="0">
      <selection activeCell="D33" sqref="D33"/>
    </sheetView>
  </sheetViews>
  <sheetFormatPr defaultRowHeight="14.4" x14ac:dyDescent="0.3"/>
  <sheetData>
    <row r="1" spans="1:8" x14ac:dyDescent="0.3">
      <c r="C1" t="s">
        <v>188</v>
      </c>
    </row>
    <row r="2" spans="1:8" x14ac:dyDescent="0.3">
      <c r="C2">
        <v>1</v>
      </c>
      <c r="D2">
        <v>2</v>
      </c>
      <c r="E2">
        <v>3</v>
      </c>
      <c r="G2" t="s">
        <v>37</v>
      </c>
    </row>
    <row r="3" spans="1:8" x14ac:dyDescent="0.3">
      <c r="A3" t="s">
        <v>187</v>
      </c>
      <c r="B3">
        <v>0</v>
      </c>
      <c r="C3">
        <v>21.998940950081199</v>
      </c>
      <c r="D3">
        <v>23.341347808127701</v>
      </c>
      <c r="E3">
        <v>26.880068240795101</v>
      </c>
      <c r="G3">
        <v>22.5</v>
      </c>
      <c r="H3">
        <f>AVERAGE(C3:D3)</f>
        <v>22.67014437910445</v>
      </c>
    </row>
    <row r="4" spans="1:8" x14ac:dyDescent="0.3">
      <c r="B4">
        <v>18</v>
      </c>
      <c r="C4">
        <v>21.998940950081199</v>
      </c>
      <c r="D4">
        <v>23.341347808127701</v>
      </c>
      <c r="E4">
        <v>26.880068240795101</v>
      </c>
      <c r="G4">
        <v>22.5</v>
      </c>
      <c r="H4">
        <f t="shared" ref="H4:H10" si="0">AVERAGE(C4:D4)</f>
        <v>22.67014437910445</v>
      </c>
    </row>
    <row r="5" spans="1:8" x14ac:dyDescent="0.3">
      <c r="A5">
        <v>0.7</v>
      </c>
      <c r="B5">
        <v>21</v>
      </c>
      <c r="C5">
        <v>21.7192474028422</v>
      </c>
      <c r="D5">
        <v>23.777654970590302</v>
      </c>
      <c r="E5">
        <v>26.870086872740298</v>
      </c>
      <c r="G5">
        <v>22.5</v>
      </c>
      <c r="H5">
        <f t="shared" si="0"/>
        <v>22.748451186716252</v>
      </c>
    </row>
    <row r="6" spans="1:8" x14ac:dyDescent="0.3">
      <c r="B6">
        <v>24</v>
      </c>
      <c r="C6">
        <v>21.553626036789598</v>
      </c>
      <c r="D6">
        <v>24.296825451546201</v>
      </c>
      <c r="E6">
        <v>27.175523655348101</v>
      </c>
      <c r="G6">
        <v>23</v>
      </c>
      <c r="H6">
        <f t="shared" si="0"/>
        <v>22.9252257441679</v>
      </c>
    </row>
    <row r="7" spans="1:8" x14ac:dyDescent="0.3">
      <c r="B7">
        <v>27</v>
      </c>
      <c r="C7">
        <v>22.431415848990198</v>
      </c>
      <c r="D7">
        <v>24.0685007725566</v>
      </c>
      <c r="E7">
        <v>27.480107307714398</v>
      </c>
      <c r="G7">
        <v>23</v>
      </c>
      <c r="H7">
        <f t="shared" si="0"/>
        <v>23.249958310773401</v>
      </c>
    </row>
    <row r="8" spans="1:8" x14ac:dyDescent="0.3">
      <c r="B8">
        <v>30</v>
      </c>
      <c r="C8">
        <v>22.909303405617099</v>
      </c>
      <c r="D8">
        <v>24.388331323355999</v>
      </c>
      <c r="E8">
        <v>27.360481179263299</v>
      </c>
      <c r="G8">
        <v>23.5</v>
      </c>
      <c r="H8">
        <f t="shared" si="0"/>
        <v>23.648817364486547</v>
      </c>
    </row>
    <row r="9" spans="1:8" x14ac:dyDescent="0.3">
      <c r="B9">
        <v>33</v>
      </c>
      <c r="C9">
        <v>23.2038458165169</v>
      </c>
      <c r="D9">
        <v>24.1601067305116</v>
      </c>
      <c r="E9">
        <v>27.460303549326301</v>
      </c>
      <c r="G9">
        <v>23.5</v>
      </c>
      <c r="H9">
        <f t="shared" si="0"/>
        <v>23.681976273514252</v>
      </c>
    </row>
    <row r="10" spans="1:8" x14ac:dyDescent="0.3">
      <c r="B10">
        <v>36</v>
      </c>
      <c r="C10">
        <v>23.153968041911401</v>
      </c>
      <c r="D10">
        <v>24.353889707899899</v>
      </c>
      <c r="E10">
        <v>27.7315458623575</v>
      </c>
      <c r="G10">
        <v>24</v>
      </c>
      <c r="H10">
        <f t="shared" si="0"/>
        <v>23.75392887490565</v>
      </c>
    </row>
    <row r="12" spans="1:8" x14ac:dyDescent="0.3">
      <c r="C12">
        <v>1</v>
      </c>
      <c r="D12">
        <v>2</v>
      </c>
      <c r="E12">
        <v>3</v>
      </c>
      <c r="G12" t="s">
        <v>37</v>
      </c>
    </row>
    <row r="13" spans="1:8" x14ac:dyDescent="0.3">
      <c r="A13" t="s">
        <v>187</v>
      </c>
      <c r="B13">
        <v>18</v>
      </c>
      <c r="C13">
        <v>28.375836926958598</v>
      </c>
      <c r="D13">
        <v>28.532696462986301</v>
      </c>
      <c r="E13">
        <v>31.555115353060799</v>
      </c>
      <c r="G13">
        <v>28.5</v>
      </c>
      <c r="H13" s="3">
        <f t="shared" ref="H13:H19" si="1">AVERAGE(C13:D13)</f>
        <v>28.45426669497245</v>
      </c>
    </row>
    <row r="14" spans="1:8" x14ac:dyDescent="0.3">
      <c r="B14">
        <v>21</v>
      </c>
      <c r="C14">
        <v>28.3809613171079</v>
      </c>
      <c r="D14">
        <v>28.714513291497902</v>
      </c>
      <c r="E14">
        <v>31.569834550624201</v>
      </c>
      <c r="G14">
        <v>28.5</v>
      </c>
      <c r="H14" s="3">
        <f t="shared" si="1"/>
        <v>28.547737304302899</v>
      </c>
    </row>
    <row r="15" spans="1:8" x14ac:dyDescent="0.3">
      <c r="A15">
        <v>2</v>
      </c>
      <c r="B15">
        <v>24</v>
      </c>
      <c r="C15">
        <v>28.448926697872398</v>
      </c>
      <c r="D15">
        <v>28.975125465321401</v>
      </c>
      <c r="E15">
        <v>31.779126524227401</v>
      </c>
      <c r="G15">
        <v>28.5</v>
      </c>
      <c r="H15" s="3">
        <f t="shared" si="1"/>
        <v>28.7120260815969</v>
      </c>
    </row>
    <row r="16" spans="1:8" x14ac:dyDescent="0.3">
      <c r="B16">
        <v>27</v>
      </c>
      <c r="C16">
        <v>28.610273207949</v>
      </c>
      <c r="D16">
        <v>28.891051651195198</v>
      </c>
      <c r="E16">
        <v>31.9492785841149</v>
      </c>
      <c r="G16">
        <v>29</v>
      </c>
      <c r="H16" s="3">
        <f t="shared" si="1"/>
        <v>28.750662429572099</v>
      </c>
    </row>
    <row r="17" spans="2:8" x14ac:dyDescent="0.3">
      <c r="B17">
        <v>30</v>
      </c>
      <c r="C17">
        <v>28.739231926284699</v>
      </c>
      <c r="D17">
        <v>29.0635894723661</v>
      </c>
      <c r="E17">
        <v>31.9159944810444</v>
      </c>
      <c r="G17">
        <v>29</v>
      </c>
      <c r="H17" s="3">
        <f t="shared" si="1"/>
        <v>28.9014106993254</v>
      </c>
    </row>
    <row r="18" spans="2:8" x14ac:dyDescent="0.3">
      <c r="B18">
        <v>33</v>
      </c>
      <c r="C18">
        <v>28.867876321909101</v>
      </c>
      <c r="D18">
        <v>29.0425725791963</v>
      </c>
      <c r="E18">
        <v>32.056815962404102</v>
      </c>
      <c r="G18">
        <v>29</v>
      </c>
      <c r="H18" s="3">
        <f t="shared" si="1"/>
        <v>28.955224450552699</v>
      </c>
    </row>
    <row r="19" spans="2:8" x14ac:dyDescent="0.3">
      <c r="B19">
        <v>36</v>
      </c>
      <c r="C19">
        <v>29.012960032317899</v>
      </c>
      <c r="D19">
        <v>29.3067731705836</v>
      </c>
      <c r="E19">
        <v>32.471411697447699</v>
      </c>
      <c r="G19">
        <v>29</v>
      </c>
      <c r="H19" s="3">
        <f t="shared" si="1"/>
        <v>29.159866601450751</v>
      </c>
    </row>
    <row r="22" spans="2:8" x14ac:dyDescent="0.3">
      <c r="B22" t="s">
        <v>189</v>
      </c>
      <c r="C22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4DF73-22C7-4200-AB27-965492CB5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resTest</vt:lpstr>
      <vt:lpstr>knownRes</vt:lpstr>
      <vt:lpstr>cqTest</vt:lpstr>
      <vt:lpstr>knownCq</vt:lpstr>
      <vt:lpstr>Optimization</vt:lpstr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Bauer Jan Jiří (238513)</dc:creator>
  <cp:keywords/>
  <dc:description/>
  <cp:lastModifiedBy>Bauer Jan Jiří (238513)</cp:lastModifiedBy>
  <cp:revision/>
  <dcterms:created xsi:type="dcterms:W3CDTF">2024-09-04T21:41:20Z</dcterms:created>
  <dcterms:modified xsi:type="dcterms:W3CDTF">2024-12-24T21:01:03Z</dcterms:modified>
  <cp:category/>
  <cp:contentStatus/>
</cp:coreProperties>
</file>