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anji\Desktop\AutoCompression\Tests\"/>
    </mc:Choice>
  </mc:AlternateContent>
  <xr:revisionPtr revIDLastSave="0" documentId="13_ncr:1_{17183C86-AF6B-48EC-B425-194837C47B8D}" xr6:coauthVersionLast="47" xr6:coauthVersionMax="47" xr10:uidLastSave="{00000000-0000-0000-0000-000000000000}"/>
  <bookViews>
    <workbookView xWindow="-108" yWindow="-108" windowWidth="23256" windowHeight="12456" activeTab="1" xr2:uid="{F6146B1C-4E26-408C-A32C-4E2622481B90}"/>
  </bookViews>
  <sheets>
    <sheet name="CQ" sheetId="1" r:id="rId1"/>
    <sheet name="Resolution" sheetId="2" r:id="rId2"/>
    <sheet name="Fil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  <c r="L16" i="2"/>
  <c r="L15" i="2"/>
  <c r="L14" i="2"/>
  <c r="L13" i="2"/>
  <c r="AJ14" i="1"/>
  <c r="Y8" i="2"/>
  <c r="Y7" i="2"/>
  <c r="Y6" i="2"/>
  <c r="Y5" i="2"/>
  <c r="AJ13" i="1"/>
  <c r="AJ12" i="1"/>
  <c r="AJ11" i="1"/>
  <c r="AJ10" i="1"/>
  <c r="AJ9" i="1"/>
  <c r="AJ8" i="1"/>
  <c r="AJ7" i="1"/>
  <c r="AJ6" i="1"/>
  <c r="AJ5" i="1"/>
  <c r="AJ4" i="1"/>
  <c r="AJ3" i="1"/>
  <c r="Q7" i="3"/>
  <c r="Q8" i="3"/>
  <c r="Q9" i="3"/>
  <c r="Q10" i="3"/>
  <c r="Q11" i="3"/>
  <c r="Q12" i="3"/>
  <c r="Q6" i="3"/>
  <c r="G7" i="3"/>
  <c r="G8" i="3"/>
  <c r="G9" i="3"/>
  <c r="G6" i="3"/>
  <c r="R6" i="2"/>
  <c r="R7" i="2"/>
  <c r="R8" i="2"/>
  <c r="R5" i="2"/>
  <c r="L6" i="2"/>
  <c r="L7" i="2"/>
  <c r="L8" i="2"/>
  <c r="L5" i="2"/>
  <c r="F6" i="2"/>
  <c r="F7" i="2"/>
  <c r="F8" i="2"/>
  <c r="F5" i="2"/>
  <c r="AA5" i="1"/>
  <c r="AA6" i="1"/>
  <c r="AA7" i="1"/>
  <c r="AA8" i="1"/>
  <c r="AA9" i="1"/>
  <c r="AA4" i="1"/>
  <c r="S4" i="1"/>
  <c r="S5" i="1"/>
  <c r="S6" i="1"/>
  <c r="S7" i="1"/>
  <c r="S8" i="1"/>
  <c r="S3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<sst xmlns="http://schemas.openxmlformats.org/spreadsheetml/2006/main" count="103" uniqueCount="51">
  <si>
    <t>Dune</t>
  </si>
  <si>
    <t>Orig1</t>
  </si>
  <si>
    <t>Orig2</t>
  </si>
  <si>
    <t>Orig3</t>
  </si>
  <si>
    <t>Orig4</t>
  </si>
  <si>
    <t>2mins</t>
  </si>
  <si>
    <t>5mins</t>
  </si>
  <si>
    <t>10mins</t>
  </si>
  <si>
    <t>extremly scene dependent</t>
  </si>
  <si>
    <t>Length has no value</t>
  </si>
  <si>
    <t>Aquaman</t>
  </si>
  <si>
    <t>Alvin</t>
  </si>
  <si>
    <t>Maximum compression value?</t>
  </si>
  <si>
    <t>fing donkey, automatic handbrake crop for CQ videos</t>
  </si>
  <si>
    <t>CQ</t>
  </si>
  <si>
    <t>0,0005x^2=0,0106x</t>
  </si>
  <si>
    <t>x=21,2</t>
  </si>
  <si>
    <t>0,0002x2=0,0038x</t>
  </si>
  <si>
    <t>0,0002x2=0,0031</t>
  </si>
  <si>
    <t>More better numerical regression</t>
  </si>
  <si>
    <t>In excel cakcukation</t>
  </si>
  <si>
    <t>Try -3dB</t>
  </si>
  <si>
    <t>Resolution dependency</t>
  </si>
  <si>
    <t>Orig</t>
  </si>
  <si>
    <t>Aqua</t>
  </si>
  <si>
    <t>hqdn3d</t>
  </si>
  <si>
    <t>NLMeans</t>
  </si>
  <si>
    <t>looks slightly better then orig</t>
  </si>
  <si>
    <t>deblock</t>
  </si>
  <si>
    <t>looks bad</t>
  </si>
  <si>
    <t>hqdn3d-l</t>
  </si>
  <si>
    <t>hqdn3d-s</t>
  </si>
  <si>
    <t>so bad no visible difference</t>
  </si>
  <si>
    <t>NLMeans-l</t>
  </si>
  <si>
    <t>NLMeans-s</t>
  </si>
  <si>
    <t>deblock-l</t>
  </si>
  <si>
    <t>deblock-s</t>
  </si>
  <si>
    <t>bad</t>
  </si>
  <si>
    <t>worse</t>
  </si>
  <si>
    <t>movie length</t>
  </si>
  <si>
    <t>Size MB</t>
  </si>
  <si>
    <t>per movie GB</t>
  </si>
  <si>
    <t>size</t>
  </si>
  <si>
    <t>fps</t>
  </si>
  <si>
    <t>Resilotion</t>
  </si>
  <si>
    <t>VQA</t>
  </si>
  <si>
    <t>Size per movie</t>
  </si>
  <si>
    <t>movie len</t>
  </si>
  <si>
    <t>Ghost</t>
  </si>
  <si>
    <t>Dune2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</si>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</sst>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CQ</a:t>
            </a:r>
            <a:r>
              <a:rPr lang="cs-CZ" baseline="0"/>
              <a:t> vs FasterVQA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87920259967504"/>
                  <c:y val="-6.1688174394867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CQ!$D$15:$D$25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40</c:v>
                </c:pt>
              </c:numCache>
            </c:numRef>
          </c:xVal>
          <c:yVal>
            <c:numRef>
              <c:f>CQ!$E$15:$E$25</c:f>
              <c:numCache>
                <c:formatCode>General</c:formatCode>
                <c:ptCount val="11"/>
                <c:pt idx="0">
                  <c:v>0.77200000000000002</c:v>
                </c:pt>
                <c:pt idx="1">
                  <c:v>0.74399999999999999</c:v>
                </c:pt>
                <c:pt idx="2">
                  <c:v>0.754</c:v>
                </c:pt>
                <c:pt idx="3">
                  <c:v>0.753</c:v>
                </c:pt>
                <c:pt idx="4">
                  <c:v>0.73</c:v>
                </c:pt>
                <c:pt idx="5">
                  <c:v>0.71099999999999997</c:v>
                </c:pt>
                <c:pt idx="6">
                  <c:v>0.68500000000000005</c:v>
                </c:pt>
                <c:pt idx="7">
                  <c:v>0.59899999999999998</c:v>
                </c:pt>
                <c:pt idx="8">
                  <c:v>0.57599999999999996</c:v>
                </c:pt>
                <c:pt idx="9">
                  <c:v>0.56399999999999995</c:v>
                </c:pt>
                <c:pt idx="10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9-4FCB-944B-A31601F4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0752"/>
        <c:axId val="211113792"/>
      </c:scatterChart>
      <c:valAx>
        <c:axId val="211090752"/>
        <c:scaling>
          <c:orientation val="minMax"/>
          <c:max val="42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Video CQ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113792"/>
        <c:crosses val="autoZero"/>
        <c:crossBetween val="midCat"/>
      </c:valAx>
      <c:valAx>
        <c:axId val="2111137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FasterVQA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Resolution VS</a:t>
            </a:r>
            <a:r>
              <a:rPr lang="cs-CZ" baseline="0"/>
              <a:t> VQA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Resolution!$I$5:$I$8</c:f>
              <c:numCache>
                <c:formatCode>General</c:formatCode>
                <c:ptCount val="4"/>
                <c:pt idx="0">
                  <c:v>480</c:v>
                </c:pt>
                <c:pt idx="1">
                  <c:v>720</c:v>
                </c:pt>
                <c:pt idx="2">
                  <c:v>1080</c:v>
                </c:pt>
                <c:pt idx="3">
                  <c:v>3840</c:v>
                </c:pt>
              </c:numCache>
            </c:numRef>
          </c:xVal>
          <c:yVal>
            <c:numRef>
              <c:f>Resolution!$J$5:$J$8</c:f>
              <c:numCache>
                <c:formatCode>General</c:formatCode>
                <c:ptCount val="4"/>
                <c:pt idx="0">
                  <c:v>0.878</c:v>
                </c:pt>
                <c:pt idx="1">
                  <c:v>0.88600000000000001</c:v>
                </c:pt>
                <c:pt idx="2">
                  <c:v>0.86099999999999999</c:v>
                </c:pt>
                <c:pt idx="3">
                  <c:v>0.76300000000000001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1-4114-BB46-F514E68C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735504"/>
        <c:axId val="962734064"/>
      </c:scatterChart>
      <c:valAx>
        <c:axId val="9627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2734064"/>
        <c:crosses val="autoZero"/>
        <c:crossBetween val="midCat"/>
      </c:valAx>
      <c:valAx>
        <c:axId val="962734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VQA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27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Resolution VS</a:t>
            </a:r>
            <a:r>
              <a:rPr lang="cs-CZ" baseline="0"/>
              <a:t> VQA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Resolution!$O$5:$O$8</c:f>
              <c:numCache>
                <c:formatCode>General</c:formatCode>
                <c:ptCount val="4"/>
                <c:pt idx="0">
                  <c:v>480</c:v>
                </c:pt>
                <c:pt idx="1">
                  <c:v>720</c:v>
                </c:pt>
                <c:pt idx="2">
                  <c:v>1080</c:v>
                </c:pt>
                <c:pt idx="3">
                  <c:v>3840</c:v>
                </c:pt>
              </c:numCache>
            </c:numRef>
          </c:xVal>
          <c:yVal>
            <c:numRef>
              <c:f>Resolution!$P$5:$P$8</c:f>
              <c:numCache>
                <c:formatCode>General</c:formatCode>
                <c:ptCount val="4"/>
                <c:pt idx="0">
                  <c:v>0.63200000000000001</c:v>
                </c:pt>
                <c:pt idx="1">
                  <c:v>0.60199999999999998</c:v>
                </c:pt>
                <c:pt idx="2">
                  <c:v>0.47199999999999998</c:v>
                </c:pt>
                <c:pt idx="3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9-4C65-A22A-F7575B67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735504"/>
        <c:axId val="962734064"/>
      </c:scatterChart>
      <c:valAx>
        <c:axId val="9627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2734064"/>
        <c:crosses val="autoZero"/>
        <c:crossBetween val="midCat"/>
      </c:valAx>
      <c:valAx>
        <c:axId val="9627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VQA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27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Resolution VS</a:t>
            </a:r>
            <a:r>
              <a:rPr lang="cs-CZ" baseline="0"/>
              <a:t> VQA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Resolution!$V$5:$V$8</c:f>
              <c:numCache>
                <c:formatCode>General</c:formatCode>
                <c:ptCount val="4"/>
                <c:pt idx="0">
                  <c:v>480</c:v>
                </c:pt>
                <c:pt idx="1">
                  <c:v>720</c:v>
                </c:pt>
                <c:pt idx="2">
                  <c:v>1080</c:v>
                </c:pt>
                <c:pt idx="3">
                  <c:v>3840</c:v>
                </c:pt>
              </c:numCache>
            </c:numRef>
          </c:xVal>
          <c:yVal>
            <c:numRef>
              <c:f>Resolution!$W$5:$W$8</c:f>
              <c:numCache>
                <c:formatCode>General</c:formatCode>
                <c:ptCount val="4"/>
                <c:pt idx="0">
                  <c:v>0.85899999999999999</c:v>
                </c:pt>
                <c:pt idx="1">
                  <c:v>0.86099999999999999</c:v>
                </c:pt>
                <c:pt idx="2">
                  <c:v>0.83099999999999996</c:v>
                </c:pt>
                <c:pt idx="3">
                  <c:v>0.64700000000000002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2-47B4-9956-83507436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735504"/>
        <c:axId val="962734064"/>
      </c:scatterChart>
      <c:valAx>
        <c:axId val="9627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2734064"/>
        <c:crosses val="autoZero"/>
        <c:crossBetween val="midCat"/>
      </c:valAx>
      <c:valAx>
        <c:axId val="9627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VQA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27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Resolution VS</a:t>
            </a:r>
            <a:r>
              <a:rPr lang="cs-CZ" baseline="0"/>
              <a:t> VQA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Resolution!$I$13:$I$16</c:f>
              <c:numCache>
                <c:formatCode>General</c:formatCode>
                <c:ptCount val="4"/>
                <c:pt idx="0">
                  <c:v>480</c:v>
                </c:pt>
                <c:pt idx="1">
                  <c:v>720</c:v>
                </c:pt>
                <c:pt idx="2">
                  <c:v>1080</c:v>
                </c:pt>
                <c:pt idx="3">
                  <c:v>3840</c:v>
                </c:pt>
              </c:numCache>
            </c:numRef>
          </c:xVal>
          <c:yVal>
            <c:numRef>
              <c:f>Resolution!$J$13:$J$16</c:f>
              <c:numCache>
                <c:formatCode>General</c:formatCode>
                <c:ptCount val="4"/>
                <c:pt idx="0">
                  <c:v>0.58099999999999996</c:v>
                </c:pt>
                <c:pt idx="1">
                  <c:v>0.57699999999999996</c:v>
                </c:pt>
                <c:pt idx="2">
                  <c:v>0.57699999999999996</c:v>
                </c:pt>
                <c:pt idx="3">
                  <c:v>0.317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C-4DEA-8A0F-6B15FC04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735504"/>
        <c:axId val="962734064"/>
      </c:scatterChart>
      <c:valAx>
        <c:axId val="9627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2734064"/>
        <c:crosses val="autoZero"/>
        <c:crossBetween val="midCat"/>
      </c:valAx>
      <c:valAx>
        <c:axId val="962734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VQA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27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CQ</a:t>
            </a:r>
            <a:r>
              <a:rPr lang="cs-CZ" baseline="0"/>
              <a:t> vs FasterVQA result</a:t>
            </a:r>
            <a:endParaRPr lang="en-US"/>
          </a:p>
        </c:rich>
      </c:tx>
      <c:layout>
        <c:manualLayout>
          <c:xMode val="edge"/>
          <c:yMode val="edge"/>
          <c:x val="0.23314460692413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354205724284465E-2"/>
                  <c:y val="9.0419582968795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CQ!$P$3:$P$8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</c:numCache>
            </c:numRef>
          </c:xVal>
          <c:yVal>
            <c:numRef>
              <c:f>CQ!$Q$3:$Q$8</c:f>
              <c:numCache>
                <c:formatCode>General</c:formatCode>
                <c:ptCount val="6"/>
                <c:pt idx="0">
                  <c:v>0.496</c:v>
                </c:pt>
                <c:pt idx="1">
                  <c:v>0.50700000000000001</c:v>
                </c:pt>
                <c:pt idx="2">
                  <c:v>0.48099999999999998</c:v>
                </c:pt>
                <c:pt idx="3">
                  <c:v>0.48699999999999999</c:v>
                </c:pt>
                <c:pt idx="4">
                  <c:v>0.45200000000000001</c:v>
                </c:pt>
                <c:pt idx="5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B-4EFC-89B2-D1840761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0752"/>
        <c:axId val="211113792"/>
      </c:scatterChart>
      <c:valAx>
        <c:axId val="211090752"/>
        <c:scaling>
          <c:orientation val="minMax"/>
          <c:max val="42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Video CQ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113792"/>
        <c:crosses val="autoZero"/>
        <c:crossBetween val="midCat"/>
      </c:valAx>
      <c:valAx>
        <c:axId val="211113792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FasterVQA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CQ</a:t>
            </a:r>
            <a:r>
              <a:rPr lang="cs-CZ" baseline="0"/>
              <a:t> vs FasterVQA result</a:t>
            </a:r>
            <a:endParaRPr lang="en-US"/>
          </a:p>
        </c:rich>
      </c:tx>
      <c:layout>
        <c:manualLayout>
          <c:xMode val="edge"/>
          <c:yMode val="edge"/>
          <c:x val="0.23314460692413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354205724284465E-2"/>
                  <c:y val="9.0419582968795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CQ!$X$4:$X$9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</c:numCache>
            </c:numRef>
          </c:xVal>
          <c:yVal>
            <c:numRef>
              <c:f>CQ!$Y$4:$Y$9</c:f>
              <c:numCache>
                <c:formatCode>General</c:formatCode>
                <c:ptCount val="6"/>
                <c:pt idx="0">
                  <c:v>0.755</c:v>
                </c:pt>
                <c:pt idx="1">
                  <c:v>0.75600000000000001</c:v>
                </c:pt>
                <c:pt idx="2">
                  <c:v>0.747</c:v>
                </c:pt>
                <c:pt idx="3">
                  <c:v>0.71799999999999997</c:v>
                </c:pt>
                <c:pt idx="4">
                  <c:v>0.69899999999999995</c:v>
                </c:pt>
                <c:pt idx="5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0-40D3-AD20-311C07185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0752"/>
        <c:axId val="211113792"/>
      </c:scatterChart>
      <c:valAx>
        <c:axId val="211090752"/>
        <c:scaling>
          <c:orientation val="minMax"/>
          <c:max val="42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Video CQ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113792"/>
        <c:crosses val="autoZero"/>
        <c:crossBetween val="midCat"/>
      </c:valAx>
      <c:valAx>
        <c:axId val="211113792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FasterVQA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CQ</a:t>
            </a:r>
            <a:r>
              <a:rPr lang="cs-CZ" baseline="0"/>
              <a:t> vs FasterVQA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87920259967504"/>
                  <c:y val="-6.1688174394867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CQ!$H$61:$H$63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32</c:v>
                </c:pt>
              </c:numCache>
            </c:numRef>
          </c:xVal>
          <c:yVal>
            <c:numRef>
              <c:f>CQ!$I$61:$I$63</c:f>
              <c:numCache>
                <c:formatCode>General</c:formatCode>
                <c:ptCount val="3"/>
                <c:pt idx="0">
                  <c:v>0.74399999999999999</c:v>
                </c:pt>
                <c:pt idx="1">
                  <c:v>0.753</c:v>
                </c:pt>
                <c:pt idx="2">
                  <c:v>0.56399999999999995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7-4956-B16F-67A5B481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0752"/>
        <c:axId val="211113792"/>
      </c:scatterChart>
      <c:valAx>
        <c:axId val="211090752"/>
        <c:scaling>
          <c:orientation val="minMax"/>
          <c:max val="42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Video CQ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113792"/>
        <c:crosses val="autoZero"/>
        <c:crossBetween val="midCat"/>
      </c:valAx>
      <c:valAx>
        <c:axId val="2111137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FasterVQA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CQ</a:t>
            </a:r>
            <a:r>
              <a:rPr lang="cs-CZ" baseline="0"/>
              <a:t> vs FasterVQA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87920259967504"/>
                  <c:y val="-6.1688174394867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CQ!$N$40:$N$42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32</c:v>
                </c:pt>
              </c:numCache>
            </c:numRef>
          </c:xVal>
          <c:yVal>
            <c:numRef>
              <c:f>CQ!$O$40:$O$42</c:f>
              <c:numCache>
                <c:formatCode>General</c:formatCode>
                <c:ptCount val="3"/>
                <c:pt idx="0">
                  <c:v>0.496</c:v>
                </c:pt>
                <c:pt idx="1">
                  <c:v>0.50700000000000001</c:v>
                </c:pt>
                <c:pt idx="2">
                  <c:v>0.45200000000000001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B-4703-9CA2-84E435D91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0752"/>
        <c:axId val="211113792"/>
      </c:scatterChart>
      <c:valAx>
        <c:axId val="211090752"/>
        <c:scaling>
          <c:orientation val="minMax"/>
          <c:max val="42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Video CQ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113792"/>
        <c:crosses val="autoZero"/>
        <c:crossBetween val="midCat"/>
      </c:valAx>
      <c:valAx>
        <c:axId val="2111137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FasterVQA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CQ</a:t>
            </a:r>
            <a:r>
              <a:rPr lang="cs-CZ" baseline="0"/>
              <a:t> vs FasterVQA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87920259967504"/>
                  <c:y val="-6.1688174394867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CQ!$V$40:$V$42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32</c:v>
                </c:pt>
              </c:numCache>
            </c:numRef>
          </c:xVal>
          <c:yVal>
            <c:numRef>
              <c:f>CQ!$W$40:$W$42</c:f>
              <c:numCache>
                <c:formatCode>General</c:formatCode>
                <c:ptCount val="3"/>
                <c:pt idx="0">
                  <c:v>0.755</c:v>
                </c:pt>
                <c:pt idx="1">
                  <c:v>0.75600000000000001</c:v>
                </c:pt>
                <c:pt idx="2">
                  <c:v>0.69899999999999995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9-41C9-BDAD-C6BC72C0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0752"/>
        <c:axId val="211113792"/>
      </c:scatterChart>
      <c:valAx>
        <c:axId val="211090752"/>
        <c:scaling>
          <c:orientation val="minMax"/>
          <c:max val="42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Video CQ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113792"/>
        <c:crosses val="autoZero"/>
        <c:crossBetween val="midCat"/>
      </c:valAx>
      <c:valAx>
        <c:axId val="2111137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FasterVQA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CQ</a:t>
            </a:r>
            <a:r>
              <a:rPr lang="cs-CZ" baseline="0"/>
              <a:t> vs FasterVQA result</a:t>
            </a:r>
            <a:endParaRPr lang="en-US"/>
          </a:p>
        </c:rich>
      </c:tx>
      <c:layout>
        <c:manualLayout>
          <c:xMode val="edge"/>
          <c:yMode val="edge"/>
          <c:x val="0.23314460692413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354205724284465E-2"/>
                  <c:y val="9.0419582968795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CQ!$AG$3:$AG$14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40</c:v>
                </c:pt>
              </c:numCache>
            </c:numRef>
          </c:xVal>
          <c:yVal>
            <c:numRef>
              <c:f>CQ!$AH$3:$AH$14</c:f>
              <c:numCache>
                <c:formatCode>General</c:formatCode>
                <c:ptCount val="12"/>
                <c:pt idx="0">
                  <c:v>0.83099999999999996</c:v>
                </c:pt>
                <c:pt idx="1">
                  <c:v>0.82599999999999996</c:v>
                </c:pt>
                <c:pt idx="2">
                  <c:v>0.82699999999999996</c:v>
                </c:pt>
                <c:pt idx="3">
                  <c:v>0.83699999999999997</c:v>
                </c:pt>
                <c:pt idx="4">
                  <c:v>0.84199999999999997</c:v>
                </c:pt>
                <c:pt idx="5">
                  <c:v>0.82099999999999995</c:v>
                </c:pt>
                <c:pt idx="6">
                  <c:v>0.81699999999999995</c:v>
                </c:pt>
                <c:pt idx="7">
                  <c:v>0.81499999999999995</c:v>
                </c:pt>
                <c:pt idx="8">
                  <c:v>0.77200000000000002</c:v>
                </c:pt>
                <c:pt idx="9">
                  <c:v>0.76800000000000002</c:v>
                </c:pt>
                <c:pt idx="10">
                  <c:v>0.73</c:v>
                </c:pt>
                <c:pt idx="11">
                  <c:v>0.59499999999999997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F-4EC7-832D-297B1D1E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0752"/>
        <c:axId val="211113792"/>
      </c:scatterChart>
      <c:valAx>
        <c:axId val="211090752"/>
        <c:scaling>
          <c:orientation val="minMax"/>
          <c:max val="42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Video CQ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113792"/>
        <c:crosses val="autoZero"/>
        <c:crossBetween val="midCat"/>
      </c:valAx>
      <c:valAx>
        <c:axId val="211113792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FasterVQA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CQ</a:t>
            </a:r>
            <a:r>
              <a:rPr lang="cs-CZ" baseline="0"/>
              <a:t> vs FasterVQA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87920259967504"/>
                  <c:y val="-6.1688174394867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CQ!$D$4:$D$10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</c:numCache>
            </c:numRef>
          </c:xVal>
          <c:yVal>
            <c:numRef>
              <c:f>CQ!$E$4:$E$10</c:f>
              <c:numCache>
                <c:formatCode>General</c:formatCode>
                <c:ptCount val="7"/>
                <c:pt idx="0">
                  <c:v>0.317</c:v>
                </c:pt>
                <c:pt idx="1">
                  <c:v>0.27200000000000002</c:v>
                </c:pt>
                <c:pt idx="2">
                  <c:v>0.314</c:v>
                </c:pt>
                <c:pt idx="3">
                  <c:v>0.30199999999999999</c:v>
                </c:pt>
                <c:pt idx="4">
                  <c:v>0.35499999999999998</c:v>
                </c:pt>
                <c:pt idx="5">
                  <c:v>0.249</c:v>
                </c:pt>
                <c:pt idx="6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9-4F0C-81C3-5669040D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0752"/>
        <c:axId val="211113792"/>
      </c:scatterChart>
      <c:valAx>
        <c:axId val="211090752"/>
        <c:scaling>
          <c:orientation val="minMax"/>
          <c:max val="42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Video CQ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113792"/>
        <c:crosses val="autoZero"/>
        <c:crossBetween val="midCat"/>
      </c:valAx>
      <c:valAx>
        <c:axId val="2111137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FasterVQA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Resolution VS</a:t>
            </a:r>
            <a:r>
              <a:rPr lang="cs-CZ" baseline="0"/>
              <a:t> VQA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Resolution!$C$5:$C$8</c:f>
              <c:numCache>
                <c:formatCode>General</c:formatCode>
                <c:ptCount val="4"/>
                <c:pt idx="0">
                  <c:v>480</c:v>
                </c:pt>
                <c:pt idx="1">
                  <c:v>720</c:v>
                </c:pt>
                <c:pt idx="2">
                  <c:v>1080</c:v>
                </c:pt>
                <c:pt idx="3">
                  <c:v>3840</c:v>
                </c:pt>
              </c:numCache>
            </c:numRef>
          </c:xVal>
          <c:yVal>
            <c:numRef>
              <c:f>Resolution!$D$5:$D$8</c:f>
              <c:numCache>
                <c:formatCode>General</c:formatCode>
                <c:ptCount val="4"/>
                <c:pt idx="0">
                  <c:v>0.74</c:v>
                </c:pt>
                <c:pt idx="1">
                  <c:v>0.69199999999999995</c:v>
                </c:pt>
                <c:pt idx="2">
                  <c:v>0.55600000000000005</c:v>
                </c:pt>
                <c:pt idx="3">
                  <c:v>0.26600000000000001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8-4D74-952B-F120AD35C51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0"/>
            <c:backward val="10"/>
            <c:dispRSqr val="0"/>
            <c:dispEq val="0"/>
          </c:trendline>
          <c:xVal>
            <c:numRef>
              <c:f>(Resolution!$C$5,Resolution!$C$7)</c:f>
              <c:numCache>
                <c:formatCode>General</c:formatCode>
                <c:ptCount val="2"/>
                <c:pt idx="0">
                  <c:v>480</c:v>
                </c:pt>
                <c:pt idx="1">
                  <c:v>1080</c:v>
                </c:pt>
              </c:numCache>
            </c:numRef>
          </c:xVal>
          <c:yVal>
            <c:numRef>
              <c:f>(Resolution!$D$5,Resolution!$D$7)</c:f>
              <c:numCache>
                <c:formatCode>General</c:formatCode>
                <c:ptCount val="2"/>
                <c:pt idx="0">
                  <c:v>0.74</c:v>
                </c:pt>
                <c:pt idx="1">
                  <c:v>0.55600000000000005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8-4D74-952B-F120AD35C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735504"/>
        <c:axId val="962734064"/>
      </c:scatterChart>
      <c:valAx>
        <c:axId val="9627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2734064"/>
        <c:crosses val="autoZero"/>
        <c:crossBetween val="midCat"/>
      </c:valAx>
      <c:valAx>
        <c:axId val="9627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VQA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27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26</xdr:row>
      <xdr:rowOff>38100</xdr:rowOff>
    </xdr:from>
    <xdr:to>
      <xdr:col>6</xdr:col>
      <xdr:colOff>304800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96B11-893C-B69F-DB1A-3BE3D2234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10</xdr:row>
      <xdr:rowOff>104775</xdr:rowOff>
    </xdr:from>
    <xdr:to>
      <xdr:col>18</xdr:col>
      <xdr:colOff>295275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EE67B-0AAC-452C-BA87-E83DB88C3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371475</xdr:colOff>
      <xdr:row>10</xdr:row>
      <xdr:rowOff>180975</xdr:rowOff>
    </xdr:from>
    <xdr:to>
      <xdr:col>25</xdr:col>
      <xdr:colOff>523875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1B579-4E51-4130-A7AD-F4CABEF12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58</xdr:row>
      <xdr:rowOff>142875</xdr:rowOff>
    </xdr:from>
    <xdr:to>
      <xdr:col>6</xdr:col>
      <xdr:colOff>161925</xdr:colOff>
      <xdr:row>73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AB8B84-3BC0-4BC9-92B5-94CC05B8F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38</xdr:row>
      <xdr:rowOff>152400</xdr:rowOff>
    </xdr:from>
    <xdr:to>
      <xdr:col>20</xdr:col>
      <xdr:colOff>209550</xdr:colOff>
      <xdr:row>53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F7DDCC-E7A7-44B8-9D40-6858B4A5F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39</xdr:row>
      <xdr:rowOff>0</xdr:rowOff>
    </xdr:from>
    <xdr:to>
      <xdr:col>28</xdr:col>
      <xdr:colOff>152400</xdr:colOff>
      <xdr:row>53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A0CFF6-DB2C-4536-A6A7-75986D61F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28575</xdr:colOff>
      <xdr:row>15</xdr:row>
      <xdr:rowOff>38100</xdr:rowOff>
    </xdr:from>
    <xdr:to>
      <xdr:col>36</xdr:col>
      <xdr:colOff>180975</xdr:colOff>
      <xdr:row>29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95153-506C-4C29-AF4F-2CDF4158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142875</xdr:colOff>
      <xdr:row>40</xdr:row>
      <xdr:rowOff>133350</xdr:rowOff>
    </xdr:from>
    <xdr:to>
      <xdr:col>6</xdr:col>
      <xdr:colOff>295275</xdr:colOff>
      <xdr:row>55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207232-A7B1-469C-8C66-5E2EFCE01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595311</xdr:colOff>
      <xdr:row>7</xdr:row>
      <xdr:rowOff>171450</xdr:rowOff>
    </xdr:from>
    <xdr:to>
      <xdr:col>45</xdr:col>
      <xdr:colOff>47624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9C492-FBA8-2CED-967D-B5ADBFC5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19</xdr:row>
      <xdr:rowOff>28575</xdr:rowOff>
    </xdr:from>
    <xdr:to>
      <xdr:col>14</xdr:col>
      <xdr:colOff>119063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0BBFC-524E-42D8-AFFA-A8F78F9A7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342900</xdr:colOff>
      <xdr:row>19</xdr:row>
      <xdr:rowOff>123825</xdr:rowOff>
    </xdr:from>
    <xdr:to>
      <xdr:col>21</xdr:col>
      <xdr:colOff>33338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777E5-2BB6-43CD-B878-EE3CB0EE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352425</xdr:colOff>
      <xdr:row>20</xdr:row>
      <xdr:rowOff>9525</xdr:rowOff>
    </xdr:from>
    <xdr:to>
      <xdr:col>28</xdr:col>
      <xdr:colOff>42863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5FF93-715E-412E-B791-20081AA1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300038</xdr:colOff>
      <xdr:row>48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628CAF-727F-4631-87D4-505A57A60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A98E-04C5-4D1E-8A13-02564C6D8CC6}">
  <sheetPr codeName="List1"/>
  <dimension ref="A1:AJ67"/>
  <sheetViews>
    <sheetView zoomScale="55" zoomScaleNormal="55" workbookViewId="0">
      <selection activeCell="K20" sqref="K20"/>
    </sheetView>
  </sheetViews>
  <sheetFormatPr defaultRowHeight="14.4" x14ac:dyDescent="0.3"/>
  <cols>
    <col min="6" max="6" width="10.88671875" customWidth="1"/>
  </cols>
  <sheetData>
    <row r="1" spans="1:36" x14ac:dyDescent="0.3">
      <c r="A1" t="s">
        <v>0</v>
      </c>
      <c r="F1" t="s">
        <v>39</v>
      </c>
      <c r="G1">
        <v>120</v>
      </c>
      <c r="I1" t="s">
        <v>8</v>
      </c>
      <c r="M1" t="s">
        <v>10</v>
      </c>
      <c r="N1" t="s">
        <v>1</v>
      </c>
      <c r="O1">
        <v>0.49299999999999999</v>
      </c>
      <c r="U1" t="s">
        <v>11</v>
      </c>
      <c r="AD1" t="s">
        <v>48</v>
      </c>
    </row>
    <row r="2" spans="1:36" x14ac:dyDescent="0.3">
      <c r="B2" t="s">
        <v>1</v>
      </c>
      <c r="C2">
        <v>0.497</v>
      </c>
      <c r="I2" t="s">
        <v>9</v>
      </c>
      <c r="N2" t="s">
        <v>2</v>
      </c>
      <c r="O2">
        <v>0.55300000000000005</v>
      </c>
      <c r="R2" t="s">
        <v>40</v>
      </c>
      <c r="S2" t="s">
        <v>41</v>
      </c>
      <c r="V2" t="s">
        <v>1</v>
      </c>
      <c r="W2">
        <v>0.80700000000000005</v>
      </c>
      <c r="AG2" t="s">
        <v>14</v>
      </c>
      <c r="AH2" t="s">
        <v>45</v>
      </c>
      <c r="AI2" t="s">
        <v>40</v>
      </c>
      <c r="AJ2" t="s">
        <v>41</v>
      </c>
    </row>
    <row r="3" spans="1:36" x14ac:dyDescent="0.3">
      <c r="B3" t="s">
        <v>2</v>
      </c>
      <c r="C3">
        <v>0.25600000000000001</v>
      </c>
      <c r="F3" t="s">
        <v>40</v>
      </c>
      <c r="G3" t="s">
        <v>41</v>
      </c>
      <c r="I3" t="s">
        <v>12</v>
      </c>
      <c r="O3" t="s">
        <v>14</v>
      </c>
      <c r="P3">
        <v>0</v>
      </c>
      <c r="Q3">
        <v>0.496</v>
      </c>
      <c r="R3">
        <v>72.400000000000006</v>
      </c>
      <c r="S3" s="1">
        <f>(R3*$G$1)/1024</f>
        <v>8.484375</v>
      </c>
      <c r="V3" t="s">
        <v>2</v>
      </c>
      <c r="W3">
        <v>0.76700000000000002</v>
      </c>
      <c r="Z3" t="s">
        <v>40</v>
      </c>
      <c r="AA3" t="s">
        <v>41</v>
      </c>
      <c r="AG3">
        <v>0</v>
      </c>
      <c r="AH3">
        <v>0.83099999999999996</v>
      </c>
      <c r="AI3">
        <v>112</v>
      </c>
      <c r="AJ3" s="1">
        <f>(AI3*$G$1)/1024</f>
        <v>13.125</v>
      </c>
    </row>
    <row r="4" spans="1:36" x14ac:dyDescent="0.3">
      <c r="C4" t="s">
        <v>14</v>
      </c>
      <c r="D4">
        <v>0</v>
      </c>
      <c r="E4">
        <v>0.317</v>
      </c>
      <c r="F4">
        <v>862</v>
      </c>
      <c r="G4" s="1">
        <f>(F4*$G$1)/1024</f>
        <v>101.015625</v>
      </c>
      <c r="P4">
        <v>20</v>
      </c>
      <c r="Q4">
        <v>0.50700000000000001</v>
      </c>
      <c r="R4">
        <v>46.6</v>
      </c>
      <c r="S4" s="1">
        <f t="shared" ref="S4:S8" si="0">(R4*$G$1)/1024</f>
        <v>5.4609375</v>
      </c>
      <c r="W4" t="s">
        <v>14</v>
      </c>
      <c r="X4">
        <v>0</v>
      </c>
      <c r="Y4">
        <v>0.755</v>
      </c>
      <c r="Z4">
        <v>14.6</v>
      </c>
      <c r="AA4" s="1">
        <f>(Z4*$G$1)/1024</f>
        <v>1.7109375</v>
      </c>
      <c r="AG4">
        <v>16</v>
      </c>
      <c r="AH4">
        <v>0.82599999999999996</v>
      </c>
      <c r="AI4">
        <v>92.4</v>
      </c>
      <c r="AJ4" s="1">
        <f t="shared" ref="AJ4:AJ14" si="1">(AI4*$G$1)/1024</f>
        <v>10.828125</v>
      </c>
    </row>
    <row r="5" spans="1:36" x14ac:dyDescent="0.3">
      <c r="D5">
        <v>16</v>
      </c>
      <c r="E5">
        <v>0.27200000000000002</v>
      </c>
      <c r="F5">
        <v>338</v>
      </c>
      <c r="G5" s="1">
        <f t="shared" ref="G5:G10" si="2">(F5*$G$1)/1024</f>
        <v>39.609375</v>
      </c>
      <c r="P5">
        <v>24</v>
      </c>
      <c r="Q5">
        <v>0.48099999999999998</v>
      </c>
      <c r="R5">
        <v>30.7</v>
      </c>
      <c r="S5" s="1">
        <f t="shared" si="0"/>
        <v>3.59765625</v>
      </c>
      <c r="X5">
        <v>20</v>
      </c>
      <c r="Y5">
        <v>0.75600000000000001</v>
      </c>
      <c r="Z5">
        <v>9.27</v>
      </c>
      <c r="AA5" s="1">
        <f t="shared" ref="AA5:AA9" si="3">(Z5*$G$1)/1024</f>
        <v>1.0863281249999999</v>
      </c>
      <c r="AG5">
        <v>18</v>
      </c>
      <c r="AH5">
        <v>0.82699999999999996</v>
      </c>
      <c r="AI5">
        <v>81</v>
      </c>
      <c r="AJ5" s="1">
        <f t="shared" si="1"/>
        <v>9.4921875</v>
      </c>
    </row>
    <row r="6" spans="1:36" x14ac:dyDescent="0.3">
      <c r="D6">
        <v>20</v>
      </c>
      <c r="E6">
        <v>0.314</v>
      </c>
      <c r="F6">
        <v>170</v>
      </c>
      <c r="G6" s="1">
        <f t="shared" si="2"/>
        <v>19.921875</v>
      </c>
      <c r="P6">
        <v>28</v>
      </c>
      <c r="Q6">
        <v>0.48699999999999999</v>
      </c>
      <c r="R6">
        <v>20.6</v>
      </c>
      <c r="S6" s="1">
        <f t="shared" si="0"/>
        <v>2.4140625</v>
      </c>
      <c r="X6">
        <v>24</v>
      </c>
      <c r="Y6">
        <v>0.747</v>
      </c>
      <c r="Z6">
        <v>5.96</v>
      </c>
      <c r="AA6" s="1">
        <f t="shared" si="3"/>
        <v>0.69843750000000004</v>
      </c>
      <c r="AG6">
        <v>20</v>
      </c>
      <c r="AH6">
        <v>0.83699999999999997</v>
      </c>
      <c r="AI6">
        <v>67.3</v>
      </c>
      <c r="AJ6" s="1">
        <f t="shared" si="1"/>
        <v>7.88671875</v>
      </c>
    </row>
    <row r="7" spans="1:36" x14ac:dyDescent="0.3">
      <c r="D7">
        <v>24</v>
      </c>
      <c r="E7">
        <v>0.30199999999999999</v>
      </c>
      <c r="F7">
        <v>69.2</v>
      </c>
      <c r="G7" s="1">
        <f t="shared" si="2"/>
        <v>8.109375</v>
      </c>
      <c r="P7">
        <v>32</v>
      </c>
      <c r="Q7">
        <v>0.45200000000000001</v>
      </c>
      <c r="R7">
        <v>14.1</v>
      </c>
      <c r="S7" s="1">
        <f t="shared" si="0"/>
        <v>1.65234375</v>
      </c>
      <c r="X7">
        <v>28</v>
      </c>
      <c r="Y7">
        <v>0.71799999999999997</v>
      </c>
      <c r="Z7">
        <v>4.0599999999999996</v>
      </c>
      <c r="AA7" s="1">
        <f t="shared" si="3"/>
        <v>0.47578124999999993</v>
      </c>
      <c r="AG7">
        <v>22</v>
      </c>
      <c r="AH7">
        <v>0.84199999999999997</v>
      </c>
      <c r="AI7">
        <v>54</v>
      </c>
      <c r="AJ7" s="1">
        <f t="shared" si="1"/>
        <v>6.328125</v>
      </c>
    </row>
    <row r="8" spans="1:36" x14ac:dyDescent="0.3">
      <c r="D8">
        <v>28</v>
      </c>
      <c r="E8">
        <v>0.35499999999999998</v>
      </c>
      <c r="F8">
        <v>20.9</v>
      </c>
      <c r="G8" s="1">
        <f t="shared" si="2"/>
        <v>2.44921875</v>
      </c>
      <c r="P8">
        <v>36</v>
      </c>
      <c r="Q8">
        <v>0.38100000000000001</v>
      </c>
      <c r="R8">
        <v>9.8800000000000008</v>
      </c>
      <c r="S8" s="1">
        <f t="shared" si="0"/>
        <v>1.1578125000000001</v>
      </c>
      <c r="X8">
        <v>32</v>
      </c>
      <c r="Y8">
        <v>0.69899999999999995</v>
      </c>
      <c r="Z8">
        <v>3.01</v>
      </c>
      <c r="AA8" s="1">
        <f t="shared" si="3"/>
        <v>0.35273437499999999</v>
      </c>
      <c r="AG8">
        <v>24</v>
      </c>
      <c r="AH8">
        <v>0.82099999999999995</v>
      </c>
      <c r="AI8">
        <v>42.6</v>
      </c>
      <c r="AJ8" s="1">
        <f t="shared" si="1"/>
        <v>4.9921875</v>
      </c>
    </row>
    <row r="9" spans="1:36" x14ac:dyDescent="0.3">
      <c r="D9">
        <v>32</v>
      </c>
      <c r="E9">
        <v>0.249</v>
      </c>
      <c r="F9">
        <v>10.199999999999999</v>
      </c>
      <c r="G9" s="1">
        <f t="shared" si="2"/>
        <v>1.1953125</v>
      </c>
      <c r="N9" t="s">
        <v>3</v>
      </c>
      <c r="O9">
        <v>0.29499999999999998</v>
      </c>
      <c r="X9">
        <v>36</v>
      </c>
      <c r="Y9">
        <v>0.67300000000000004</v>
      </c>
      <c r="Z9">
        <v>2.39</v>
      </c>
      <c r="AA9" s="1">
        <f t="shared" si="3"/>
        <v>0.28007812500000001</v>
      </c>
      <c r="AG9">
        <v>26</v>
      </c>
      <c r="AH9">
        <v>0.81699999999999995</v>
      </c>
      <c r="AI9">
        <v>33.700000000000003</v>
      </c>
      <c r="AJ9" s="1">
        <f t="shared" si="1"/>
        <v>3.9492187500000004</v>
      </c>
    </row>
    <row r="10" spans="1:36" x14ac:dyDescent="0.3">
      <c r="D10">
        <v>36</v>
      </c>
      <c r="E10">
        <v>0.183</v>
      </c>
      <c r="F10">
        <v>5.75</v>
      </c>
      <c r="G10" s="1">
        <f t="shared" si="2"/>
        <v>0.673828125</v>
      </c>
      <c r="V10" t="s">
        <v>3</v>
      </c>
      <c r="W10">
        <v>0.749</v>
      </c>
      <c r="AG10">
        <v>28</v>
      </c>
      <c r="AH10">
        <v>0.81499999999999995</v>
      </c>
      <c r="AI10">
        <v>26.8</v>
      </c>
      <c r="AJ10" s="1">
        <f t="shared" si="1"/>
        <v>3.140625</v>
      </c>
    </row>
    <row r="11" spans="1:36" x14ac:dyDescent="0.3">
      <c r="B11" t="s">
        <v>3</v>
      </c>
      <c r="C11">
        <v>0.78800000000000003</v>
      </c>
      <c r="D11" t="s">
        <v>5</v>
      </c>
      <c r="E11">
        <v>0.628</v>
      </c>
      <c r="AG11">
        <v>30</v>
      </c>
      <c r="AH11">
        <v>0.77200000000000002</v>
      </c>
      <c r="AI11">
        <v>21.5</v>
      </c>
      <c r="AJ11" s="1">
        <f t="shared" si="1"/>
        <v>2.51953125</v>
      </c>
    </row>
    <row r="12" spans="1:36" x14ac:dyDescent="0.3">
      <c r="D12" t="s">
        <v>6</v>
      </c>
      <c r="E12">
        <v>0.28499999999999998</v>
      </c>
      <c r="AG12">
        <v>32</v>
      </c>
      <c r="AH12">
        <v>0.76800000000000002</v>
      </c>
      <c r="AI12">
        <v>17.100000000000001</v>
      </c>
      <c r="AJ12" s="1">
        <f t="shared" si="1"/>
        <v>2.00390625</v>
      </c>
    </row>
    <row r="13" spans="1:36" x14ac:dyDescent="0.3">
      <c r="D13" t="s">
        <v>7</v>
      </c>
      <c r="E13">
        <v>0.27100000000000002</v>
      </c>
      <c r="AG13">
        <v>34</v>
      </c>
      <c r="AH13">
        <v>0.73</v>
      </c>
      <c r="AI13">
        <v>13.6</v>
      </c>
      <c r="AJ13" s="1">
        <f t="shared" si="1"/>
        <v>1.59375</v>
      </c>
    </row>
    <row r="14" spans="1:36" x14ac:dyDescent="0.3">
      <c r="B14" t="s">
        <v>4</v>
      </c>
      <c r="C14">
        <v>0.68500000000000005</v>
      </c>
      <c r="F14" t="s">
        <v>40</v>
      </c>
      <c r="G14" t="s">
        <v>41</v>
      </c>
      <c r="AG14">
        <v>40</v>
      </c>
      <c r="AH14">
        <v>0.59499999999999997</v>
      </c>
      <c r="AI14">
        <v>7.29</v>
      </c>
      <c r="AJ14" s="1">
        <f t="shared" si="1"/>
        <v>0.85429687499999996</v>
      </c>
    </row>
    <row r="15" spans="1:36" x14ac:dyDescent="0.3">
      <c r="C15" t="s">
        <v>14</v>
      </c>
      <c r="D15">
        <v>0</v>
      </c>
      <c r="E15">
        <v>0.77200000000000002</v>
      </c>
      <c r="F15">
        <v>144</v>
      </c>
      <c r="G15" s="1">
        <f>(F15*$G$1)/1024</f>
        <v>16.875</v>
      </c>
    </row>
    <row r="16" spans="1:36" x14ac:dyDescent="0.3">
      <c r="C16" t="s">
        <v>13</v>
      </c>
      <c r="D16">
        <v>16</v>
      </c>
      <c r="E16">
        <v>0.74399999999999999</v>
      </c>
      <c r="F16">
        <v>144</v>
      </c>
      <c r="G16" s="1">
        <f t="shared" ref="G16:G25" si="4">(F16*$G$1)/1024</f>
        <v>16.875</v>
      </c>
    </row>
    <row r="17" spans="4:7" x14ac:dyDescent="0.3">
      <c r="D17">
        <v>18</v>
      </c>
      <c r="E17">
        <v>0.754</v>
      </c>
      <c r="F17">
        <v>140</v>
      </c>
      <c r="G17" s="1">
        <f t="shared" si="4"/>
        <v>16.40625</v>
      </c>
    </row>
    <row r="18" spans="4:7" x14ac:dyDescent="0.3">
      <c r="D18">
        <v>20</v>
      </c>
      <c r="E18">
        <v>0.753</v>
      </c>
      <c r="F18">
        <v>105</v>
      </c>
      <c r="G18" s="1">
        <f t="shared" si="4"/>
        <v>12.3046875</v>
      </c>
    </row>
    <row r="19" spans="4:7" x14ac:dyDescent="0.3">
      <c r="D19">
        <v>22</v>
      </c>
      <c r="E19">
        <v>0.73</v>
      </c>
      <c r="F19">
        <v>65.599999999999994</v>
      </c>
      <c r="G19" s="1">
        <f t="shared" si="4"/>
        <v>7.6874999999999991</v>
      </c>
    </row>
    <row r="20" spans="4:7" x14ac:dyDescent="0.3">
      <c r="D20">
        <v>24</v>
      </c>
      <c r="E20">
        <v>0.71099999999999997</v>
      </c>
      <c r="F20">
        <v>44.2</v>
      </c>
      <c r="G20" s="1">
        <f t="shared" si="4"/>
        <v>5.1796875</v>
      </c>
    </row>
    <row r="21" spans="4:7" x14ac:dyDescent="0.3">
      <c r="D21">
        <v>26</v>
      </c>
      <c r="E21">
        <v>0.68500000000000005</v>
      </c>
      <c r="F21">
        <v>32.1</v>
      </c>
      <c r="G21" s="1">
        <f t="shared" si="4"/>
        <v>3.76171875</v>
      </c>
    </row>
    <row r="22" spans="4:7" x14ac:dyDescent="0.3">
      <c r="D22">
        <v>28</v>
      </c>
      <c r="E22">
        <v>0.59899999999999998</v>
      </c>
      <c r="F22">
        <v>24.7</v>
      </c>
      <c r="G22" s="1">
        <f t="shared" si="4"/>
        <v>2.89453125</v>
      </c>
    </row>
    <row r="23" spans="4:7" x14ac:dyDescent="0.3">
      <c r="D23">
        <v>30</v>
      </c>
      <c r="E23">
        <v>0.57599999999999996</v>
      </c>
      <c r="F23">
        <v>19.7</v>
      </c>
      <c r="G23" s="1">
        <f t="shared" si="4"/>
        <v>2.30859375</v>
      </c>
    </row>
    <row r="24" spans="4:7" x14ac:dyDescent="0.3">
      <c r="D24">
        <v>32</v>
      </c>
      <c r="E24">
        <v>0.56399999999999995</v>
      </c>
      <c r="F24">
        <v>16.100000000000001</v>
      </c>
      <c r="G24" s="1">
        <f t="shared" si="4"/>
        <v>1.8867187500000002</v>
      </c>
    </row>
    <row r="25" spans="4:7" x14ac:dyDescent="0.3">
      <c r="D25">
        <v>40</v>
      </c>
      <c r="E25">
        <v>0.255</v>
      </c>
      <c r="F25">
        <v>8.64</v>
      </c>
      <c r="G25" s="1">
        <f t="shared" si="4"/>
        <v>1.0125000000000002</v>
      </c>
    </row>
    <row r="40" spans="14:23" x14ac:dyDescent="0.3">
      <c r="N40">
        <v>0</v>
      </c>
      <c r="O40">
        <v>0.496</v>
      </c>
      <c r="V40">
        <v>0</v>
      </c>
      <c r="W40">
        <v>0.755</v>
      </c>
    </row>
    <row r="41" spans="14:23" x14ac:dyDescent="0.3">
      <c r="N41">
        <v>20</v>
      </c>
      <c r="O41">
        <v>0.50700000000000001</v>
      </c>
      <c r="V41">
        <v>20</v>
      </c>
      <c r="W41">
        <v>0.75600000000000001</v>
      </c>
    </row>
    <row r="42" spans="14:23" x14ac:dyDescent="0.3">
      <c r="N42">
        <v>32</v>
      </c>
      <c r="O42">
        <v>0.45200000000000001</v>
      </c>
      <c r="V42">
        <v>32</v>
      </c>
      <c r="W42">
        <v>0.69899999999999995</v>
      </c>
    </row>
    <row r="44" spans="14:23" x14ac:dyDescent="0.3">
      <c r="N44" t="s">
        <v>17</v>
      </c>
      <c r="V44" t="s">
        <v>18</v>
      </c>
    </row>
    <row r="46" spans="14:23" x14ac:dyDescent="0.3">
      <c r="N46">
        <v>19</v>
      </c>
      <c r="V46">
        <v>15.5</v>
      </c>
    </row>
    <row r="54" spans="4:11" x14ac:dyDescent="0.3">
      <c r="D54" t="s">
        <v>22</v>
      </c>
    </row>
    <row r="55" spans="4:11" x14ac:dyDescent="0.3">
      <c r="D55" t="s">
        <v>19</v>
      </c>
    </row>
    <row r="56" spans="4:11" x14ac:dyDescent="0.3">
      <c r="D56" t="s">
        <v>20</v>
      </c>
      <c r="K56" t="s">
        <v>50</v>
      </c>
    </row>
    <row r="57" spans="4:11" x14ac:dyDescent="0.3">
      <c r="D57" t="s">
        <v>21</v>
      </c>
    </row>
    <row r="61" spans="4:11" x14ac:dyDescent="0.3">
      <c r="H61">
        <v>0</v>
      </c>
      <c r="I61">
        <v>0.74399999999999999</v>
      </c>
    </row>
    <row r="62" spans="4:11" x14ac:dyDescent="0.3">
      <c r="H62">
        <v>20</v>
      </c>
      <c r="I62">
        <v>0.753</v>
      </c>
    </row>
    <row r="63" spans="4:11" x14ac:dyDescent="0.3">
      <c r="H63">
        <v>32</v>
      </c>
      <c r="I63">
        <v>0.56399999999999995</v>
      </c>
    </row>
    <row r="65" spans="8:9" x14ac:dyDescent="0.3">
      <c r="H65" t="s">
        <v>15</v>
      </c>
    </row>
    <row r="67" spans="8:9" x14ac:dyDescent="0.3">
      <c r="H67" t="s">
        <v>16</v>
      </c>
      <c r="I67">
        <v>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9810-AA6D-410D-8053-CB7E78C973E0}">
  <sheetPr codeName="List2"/>
  <dimension ref="B1:Y16"/>
  <sheetViews>
    <sheetView tabSelected="1" zoomScale="55" zoomScaleNormal="55" workbookViewId="0">
      <selection activeCell="S46" sqref="S46"/>
    </sheetView>
  </sheetViews>
  <sheetFormatPr defaultRowHeight="14.4" x14ac:dyDescent="0.3"/>
  <sheetData>
    <row r="1" spans="2:25" x14ac:dyDescent="0.3">
      <c r="F1" t="s">
        <v>47</v>
      </c>
      <c r="G1">
        <v>120</v>
      </c>
    </row>
    <row r="2" spans="2:25" x14ac:dyDescent="0.3">
      <c r="B2" t="s">
        <v>11</v>
      </c>
      <c r="C2" t="s">
        <v>23</v>
      </c>
      <c r="D2">
        <v>720</v>
      </c>
      <c r="H2" t="s">
        <v>0</v>
      </c>
      <c r="I2" t="s">
        <v>23</v>
      </c>
      <c r="J2">
        <v>3840</v>
      </c>
      <c r="N2" t="s">
        <v>24</v>
      </c>
      <c r="O2" t="s">
        <v>23</v>
      </c>
      <c r="P2">
        <v>1080</v>
      </c>
      <c r="U2" t="s">
        <v>48</v>
      </c>
      <c r="V2" t="s">
        <v>23</v>
      </c>
      <c r="W2">
        <v>1080</v>
      </c>
    </row>
    <row r="4" spans="2:25" x14ac:dyDescent="0.3">
      <c r="C4" t="s">
        <v>44</v>
      </c>
      <c r="D4" t="s">
        <v>45</v>
      </c>
      <c r="E4" t="s">
        <v>40</v>
      </c>
      <c r="F4" t="s">
        <v>46</v>
      </c>
      <c r="I4" t="s">
        <v>44</v>
      </c>
      <c r="J4" t="s">
        <v>45</v>
      </c>
      <c r="K4" t="s">
        <v>40</v>
      </c>
      <c r="L4" t="s">
        <v>46</v>
      </c>
      <c r="O4" t="s">
        <v>44</v>
      </c>
      <c r="P4" t="s">
        <v>45</v>
      </c>
      <c r="Q4" t="s">
        <v>40</v>
      </c>
      <c r="R4" t="s">
        <v>46</v>
      </c>
      <c r="V4" t="s">
        <v>44</v>
      </c>
      <c r="W4" t="s">
        <v>45</v>
      </c>
      <c r="X4" t="s">
        <v>40</v>
      </c>
      <c r="Y4" t="s">
        <v>46</v>
      </c>
    </row>
    <row r="5" spans="2:25" x14ac:dyDescent="0.3">
      <c r="C5">
        <v>480</v>
      </c>
      <c r="D5">
        <v>0.74</v>
      </c>
      <c r="E5">
        <v>19.399999999999999</v>
      </c>
      <c r="F5" s="1">
        <f>(E5*$G$1)/1024</f>
        <v>2.2734375</v>
      </c>
      <c r="I5">
        <v>480</v>
      </c>
      <c r="J5">
        <v>0.878</v>
      </c>
      <c r="K5">
        <v>11.4</v>
      </c>
      <c r="L5" s="1">
        <f>(K5*$G$1)/1024</f>
        <v>1.3359375</v>
      </c>
      <c r="O5">
        <v>480</v>
      </c>
      <c r="P5">
        <v>0.63200000000000001</v>
      </c>
      <c r="Q5">
        <v>18.100000000000001</v>
      </c>
      <c r="R5" s="1">
        <f>(Q5*$G$1)/1024</f>
        <v>2.12109375</v>
      </c>
      <c r="V5">
        <v>480</v>
      </c>
      <c r="W5">
        <v>0.85899999999999999</v>
      </c>
      <c r="X5">
        <v>57.3</v>
      </c>
      <c r="Y5" s="1">
        <f>(X5*$G$1)/1024</f>
        <v>6.71484375</v>
      </c>
    </row>
    <row r="6" spans="2:25" x14ac:dyDescent="0.3">
      <c r="C6">
        <v>720</v>
      </c>
      <c r="D6">
        <v>0.69199999999999995</v>
      </c>
      <c r="E6">
        <v>52.7</v>
      </c>
      <c r="F6" s="1">
        <f t="shared" ref="F6:F8" si="0">(E6*$G$1)/1024</f>
        <v>6.17578125</v>
      </c>
      <c r="I6">
        <v>720</v>
      </c>
      <c r="J6">
        <v>0.88600000000000001</v>
      </c>
      <c r="K6">
        <v>31</v>
      </c>
      <c r="L6" s="1">
        <f t="shared" ref="L6:L8" si="1">(K6*$G$1)/1024</f>
        <v>3.6328125</v>
      </c>
      <c r="O6">
        <v>720</v>
      </c>
      <c r="P6">
        <v>0.60199999999999998</v>
      </c>
      <c r="Q6">
        <v>46.6</v>
      </c>
      <c r="R6" s="1">
        <f t="shared" ref="R6:R8" si="2">(Q6*$G$1)/1024</f>
        <v>5.4609375</v>
      </c>
      <c r="V6">
        <v>720</v>
      </c>
      <c r="W6">
        <v>0.86099999999999999</v>
      </c>
      <c r="X6">
        <v>80.3</v>
      </c>
      <c r="Y6" s="1">
        <f t="shared" ref="Y6:Y8" si="3">(X6*$G$1)/1024</f>
        <v>9.41015625</v>
      </c>
    </row>
    <row r="7" spans="2:25" x14ac:dyDescent="0.3">
      <c r="C7">
        <v>1080</v>
      </c>
      <c r="D7">
        <v>0.55600000000000005</v>
      </c>
      <c r="E7">
        <v>101</v>
      </c>
      <c r="F7" s="1">
        <f t="shared" si="0"/>
        <v>11.8359375</v>
      </c>
      <c r="I7">
        <v>1080</v>
      </c>
      <c r="J7">
        <v>0.86099999999999999</v>
      </c>
      <c r="K7">
        <v>68.400000000000006</v>
      </c>
      <c r="L7" s="1">
        <f t="shared" si="1"/>
        <v>8.015625</v>
      </c>
      <c r="O7">
        <v>1080</v>
      </c>
      <c r="P7">
        <v>0.47199999999999998</v>
      </c>
      <c r="Q7">
        <v>90</v>
      </c>
      <c r="R7" s="1">
        <f t="shared" si="2"/>
        <v>10.546875</v>
      </c>
      <c r="V7">
        <v>1080</v>
      </c>
      <c r="W7">
        <v>0.83099999999999996</v>
      </c>
      <c r="X7">
        <v>112</v>
      </c>
      <c r="Y7" s="1">
        <f t="shared" si="3"/>
        <v>13.125</v>
      </c>
    </row>
    <row r="8" spans="2:25" x14ac:dyDescent="0.3">
      <c r="C8">
        <v>3840</v>
      </c>
      <c r="D8">
        <v>0.26600000000000001</v>
      </c>
      <c r="E8">
        <v>315</v>
      </c>
      <c r="F8" s="1">
        <f t="shared" si="0"/>
        <v>36.9140625</v>
      </c>
      <c r="I8">
        <v>3840</v>
      </c>
      <c r="J8">
        <v>0.76300000000000001</v>
      </c>
      <c r="K8">
        <v>284</v>
      </c>
      <c r="L8" s="1">
        <f t="shared" si="1"/>
        <v>33.28125</v>
      </c>
      <c r="O8">
        <v>3840</v>
      </c>
      <c r="P8">
        <v>0.28699999999999998</v>
      </c>
      <c r="Q8">
        <v>272</v>
      </c>
      <c r="R8" s="1">
        <f t="shared" si="2"/>
        <v>31.875</v>
      </c>
      <c r="V8">
        <v>3840</v>
      </c>
      <c r="W8">
        <v>0.64700000000000002</v>
      </c>
      <c r="X8">
        <v>751</v>
      </c>
      <c r="Y8" s="1">
        <f t="shared" si="3"/>
        <v>88.0078125</v>
      </c>
    </row>
    <row r="10" spans="2:25" x14ac:dyDescent="0.3">
      <c r="H10" t="s">
        <v>49</v>
      </c>
      <c r="I10" t="s">
        <v>23</v>
      </c>
      <c r="J10">
        <v>3840</v>
      </c>
    </row>
    <row r="12" spans="2:25" x14ac:dyDescent="0.3">
      <c r="I12" t="s">
        <v>44</v>
      </c>
      <c r="J12" t="s">
        <v>45</v>
      </c>
      <c r="K12" t="s">
        <v>40</v>
      </c>
      <c r="L12" t="s">
        <v>46</v>
      </c>
    </row>
    <row r="13" spans="2:25" x14ac:dyDescent="0.3">
      <c r="I13">
        <v>480</v>
      </c>
      <c r="J13">
        <v>0.58099999999999996</v>
      </c>
      <c r="L13" s="1">
        <f>(K13*$G$1)/1024</f>
        <v>0</v>
      </c>
    </row>
    <row r="14" spans="2:25" x14ac:dyDescent="0.3">
      <c r="I14">
        <v>720</v>
      </c>
      <c r="J14">
        <v>0.57699999999999996</v>
      </c>
      <c r="L14" s="1">
        <f t="shared" ref="L14:L16" si="4">(K14*$G$1)/1024</f>
        <v>0</v>
      </c>
    </row>
    <row r="15" spans="2:25" x14ac:dyDescent="0.3">
      <c r="I15">
        <v>1080</v>
      </c>
      <c r="J15">
        <v>0.57699999999999996</v>
      </c>
      <c r="L15" s="1">
        <f t="shared" si="4"/>
        <v>0</v>
      </c>
    </row>
    <row r="16" spans="2:25" x14ac:dyDescent="0.3">
      <c r="I16">
        <v>3840</v>
      </c>
      <c r="J16">
        <v>0.317</v>
      </c>
      <c r="L16" s="1">
        <f t="shared" si="4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3217-2046-4277-A95F-F6512D0663B2}">
  <sheetPr codeName="List3"/>
  <dimension ref="B1:R12"/>
  <sheetViews>
    <sheetView workbookViewId="0">
      <selection activeCell="L26" sqref="L26"/>
    </sheetView>
  </sheetViews>
  <sheetFormatPr defaultRowHeight="14.4" x14ac:dyDescent="0.3"/>
  <cols>
    <col min="8" max="8" width="11.33203125" customWidth="1"/>
  </cols>
  <sheetData>
    <row r="1" spans="2:18" x14ac:dyDescent="0.3">
      <c r="F1" t="s">
        <v>47</v>
      </c>
      <c r="G1">
        <v>120</v>
      </c>
    </row>
    <row r="5" spans="2:18" x14ac:dyDescent="0.3">
      <c r="B5" t="s">
        <v>0</v>
      </c>
      <c r="E5" t="s">
        <v>43</v>
      </c>
      <c r="F5" t="s">
        <v>42</v>
      </c>
      <c r="G5" t="s">
        <v>46</v>
      </c>
      <c r="L5" t="s">
        <v>24</v>
      </c>
      <c r="O5" t="s">
        <v>43</v>
      </c>
      <c r="P5" t="s">
        <v>42</v>
      </c>
      <c r="Q5" t="s">
        <v>46</v>
      </c>
    </row>
    <row r="6" spans="2:18" x14ac:dyDescent="0.3">
      <c r="C6" t="s">
        <v>23</v>
      </c>
      <c r="E6">
        <v>157</v>
      </c>
      <c r="F6">
        <v>336</v>
      </c>
      <c r="G6" s="1">
        <f>(F6*$G$1)/1024</f>
        <v>39.375</v>
      </c>
      <c r="M6" t="s">
        <v>23</v>
      </c>
      <c r="N6">
        <v>0.501</v>
      </c>
      <c r="O6">
        <v>500</v>
      </c>
      <c r="P6">
        <v>114</v>
      </c>
      <c r="Q6" s="1">
        <f>(P6*$G$1)/1024</f>
        <v>13.359375</v>
      </c>
    </row>
    <row r="7" spans="2:18" x14ac:dyDescent="0.3">
      <c r="C7" t="s">
        <v>25</v>
      </c>
      <c r="D7">
        <v>0.73699999999999999</v>
      </c>
      <c r="E7">
        <v>31</v>
      </c>
      <c r="F7">
        <v>337</v>
      </c>
      <c r="G7" s="1">
        <f t="shared" ref="G7:G9" si="0">(F7*$G$1)/1024</f>
        <v>39.4921875</v>
      </c>
      <c r="M7" t="s">
        <v>30</v>
      </c>
      <c r="N7">
        <v>0.499</v>
      </c>
      <c r="O7">
        <v>121</v>
      </c>
      <c r="P7">
        <v>113</v>
      </c>
      <c r="Q7" s="1">
        <f t="shared" ref="Q7:Q12" si="1">(P7*$G$1)/1024</f>
        <v>13.2421875</v>
      </c>
    </row>
    <row r="8" spans="2:18" x14ac:dyDescent="0.3">
      <c r="C8" t="s">
        <v>26</v>
      </c>
      <c r="D8">
        <v>0.73799999999999999</v>
      </c>
      <c r="E8">
        <v>6</v>
      </c>
      <c r="F8">
        <v>301</v>
      </c>
      <c r="G8" s="1">
        <f t="shared" si="0"/>
        <v>35.2734375</v>
      </c>
      <c r="H8" t="s">
        <v>27</v>
      </c>
      <c r="M8" t="s">
        <v>31</v>
      </c>
      <c r="N8">
        <v>0.48599999999999999</v>
      </c>
      <c r="O8">
        <v>122</v>
      </c>
      <c r="P8">
        <v>110</v>
      </c>
      <c r="Q8" s="1">
        <f t="shared" si="1"/>
        <v>12.890625</v>
      </c>
      <c r="R8" t="s">
        <v>32</v>
      </c>
    </row>
    <row r="9" spans="2:18" x14ac:dyDescent="0.3">
      <c r="C9" t="s">
        <v>28</v>
      </c>
      <c r="D9">
        <v>0.70799999999999996</v>
      </c>
      <c r="E9">
        <v>62</v>
      </c>
      <c r="F9">
        <v>432</v>
      </c>
      <c r="G9" s="1">
        <f t="shared" si="0"/>
        <v>50.625</v>
      </c>
      <c r="H9" t="s">
        <v>29</v>
      </c>
      <c r="M9" t="s">
        <v>33</v>
      </c>
      <c r="N9">
        <v>0.47299999999999998</v>
      </c>
      <c r="O9">
        <v>24</v>
      </c>
      <c r="P9">
        <v>111</v>
      </c>
      <c r="Q9" s="1">
        <f t="shared" si="1"/>
        <v>13.0078125</v>
      </c>
    </row>
    <row r="10" spans="2:18" x14ac:dyDescent="0.3">
      <c r="M10" t="s">
        <v>34</v>
      </c>
      <c r="N10">
        <v>0.46600000000000003</v>
      </c>
      <c r="O10">
        <v>22</v>
      </c>
      <c r="P10">
        <v>110</v>
      </c>
      <c r="Q10" s="1">
        <f t="shared" si="1"/>
        <v>12.890625</v>
      </c>
    </row>
    <row r="11" spans="2:18" x14ac:dyDescent="0.3">
      <c r="M11" t="s">
        <v>35</v>
      </c>
      <c r="N11">
        <v>0.498</v>
      </c>
      <c r="O11">
        <v>286</v>
      </c>
      <c r="P11">
        <v>116</v>
      </c>
      <c r="Q11" s="1">
        <f t="shared" si="1"/>
        <v>13.59375</v>
      </c>
      <c r="R11" t="s">
        <v>37</v>
      </c>
    </row>
    <row r="12" spans="2:18" x14ac:dyDescent="0.3">
      <c r="M12" t="s">
        <v>36</v>
      </c>
      <c r="N12">
        <v>0.46700000000000003</v>
      </c>
      <c r="O12">
        <v>216</v>
      </c>
      <c r="P12">
        <v>115</v>
      </c>
      <c r="Q12" s="1">
        <f t="shared" si="1"/>
        <v>13.4765625</v>
      </c>
      <c r="R1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CQ</vt:lpstr>
      <vt:lpstr>Resolution</vt:lpstr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 Jan Jiří (238513)</dc:creator>
  <cp:lastModifiedBy>Bauer Jan Jiří (238513)</cp:lastModifiedBy>
  <dcterms:created xsi:type="dcterms:W3CDTF">2024-08-17T20:25:43Z</dcterms:created>
  <dcterms:modified xsi:type="dcterms:W3CDTF">2024-09-10T09:16:41Z</dcterms:modified>
</cp:coreProperties>
</file>