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tbr-my.sharepoint.com/personal/238513_vutbr_cz/Documents/Bakalářská práce/Mereni1/"/>
    </mc:Choice>
  </mc:AlternateContent>
  <xr:revisionPtr revIDLastSave="168" documentId="8_{35430942-6250-44EA-8DF2-32B045834A37}" xr6:coauthVersionLast="47" xr6:coauthVersionMax="47" xr10:uidLastSave="{D763EB94-D9B2-4A34-A36B-C5EB98AA6838}"/>
  <bookViews>
    <workbookView xWindow="-120" yWindow="-120" windowWidth="29040" windowHeight="15840" xr2:uid="{F1063175-49E6-4C27-B20D-0C6AB9E2CAF2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F17" i="1"/>
  <c r="F14" i="1"/>
  <c r="F15" i="1"/>
  <c r="F16" i="1"/>
  <c r="E13" i="1"/>
  <c r="F13" i="1" s="1"/>
  <c r="E21" i="1"/>
  <c r="O14" i="1"/>
  <c r="L14" i="1"/>
  <c r="E20" i="1" s="1"/>
  <c r="R13" i="1"/>
  <c r="E19" i="1"/>
  <c r="E18" i="1"/>
  <c r="E17" i="1"/>
  <c r="S8" i="1"/>
  <c r="V6" i="1" s="1"/>
  <c r="V8" i="1" s="1"/>
  <c r="G16" i="1"/>
  <c r="G15" i="1"/>
  <c r="G14" i="1"/>
  <c r="G13" i="1"/>
  <c r="E16" i="1"/>
  <c r="E14" i="1"/>
  <c r="E15" i="1"/>
</calcChain>
</file>

<file path=xl/sharedStrings.xml><?xml version="1.0" encoding="utf-8"?>
<sst xmlns="http://schemas.openxmlformats.org/spreadsheetml/2006/main" count="30" uniqueCount="18">
  <si>
    <t>Jméno měření</t>
  </si>
  <si>
    <t>Před</t>
  </si>
  <si>
    <t>Po</t>
  </si>
  <si>
    <t>bod</t>
  </si>
  <si>
    <t>none</t>
  </si>
  <si>
    <t>mezibod 1</t>
  </si>
  <si>
    <t>mezibod 2</t>
  </si>
  <si>
    <t>m</t>
  </si>
  <si>
    <t>zidle</t>
  </si>
  <si>
    <t>krabice</t>
  </si>
  <si>
    <t>mezibod 1 x meas</t>
  </si>
  <si>
    <t>prepona</t>
  </si>
  <si>
    <t>strana 1</t>
  </si>
  <si>
    <t>strana 2</t>
  </si>
  <si>
    <t>minus</t>
  </si>
  <si>
    <t>x adjusted</t>
  </si>
  <si>
    <t>y adjusted</t>
  </si>
  <si>
    <t>odchylka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</si>
</sst>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D190-1CC3-4C9F-BC8E-DAA9BB9C4C8A}">
  <dimension ref="A2:V22"/>
  <sheetViews>
    <sheetView tabSelected="1" workbookViewId="0">
      <selection activeCell="X12" sqref="X12"/>
    </sheetView>
  </sheetViews>
  <sheetFormatPr defaultRowHeight="15" x14ac:dyDescent="0.25"/>
  <cols>
    <col min="2" max="2" width="17.85546875" customWidth="1"/>
    <col min="5" max="5" width="10.7109375" customWidth="1"/>
    <col min="6" max="6" width="12" customWidth="1"/>
    <col min="7" max="7" width="10.7109375" customWidth="1"/>
    <col min="9" max="9" width="11.5703125" customWidth="1"/>
    <col min="11" max="11" width="17.5703125" customWidth="1"/>
  </cols>
  <sheetData>
    <row r="2" spans="1:22" x14ac:dyDescent="0.25">
      <c r="B2" t="s">
        <v>0</v>
      </c>
      <c r="C2" t="s">
        <v>1</v>
      </c>
      <c r="D2" t="s">
        <v>2</v>
      </c>
    </row>
    <row r="6" spans="1:22" x14ac:dyDescent="0.25">
      <c r="R6" t="s">
        <v>12</v>
      </c>
      <c r="S6">
        <v>57.865000000000002</v>
      </c>
      <c r="U6" t="s">
        <v>12</v>
      </c>
      <c r="V6">
        <f>S8</f>
        <v>57.86435600609412</v>
      </c>
    </row>
    <row r="7" spans="1:22" x14ac:dyDescent="0.25">
      <c r="R7" t="s">
        <v>13</v>
      </c>
      <c r="S7">
        <v>0.27300000000000002</v>
      </c>
      <c r="U7" t="s">
        <v>13</v>
      </c>
      <c r="V7">
        <v>0.61699999999999999</v>
      </c>
    </row>
    <row r="8" spans="1:22" x14ac:dyDescent="0.25">
      <c r="R8" t="s">
        <v>14</v>
      </c>
      <c r="S8">
        <f>SQRT(POWER(S6,2)-POWER(S7,2))</f>
        <v>57.86435600609412</v>
      </c>
      <c r="U8" t="s">
        <v>11</v>
      </c>
      <c r="V8">
        <f>SQRT(POWER(V6,2)+POWER(V7,2))</f>
        <v>57.867645407429535</v>
      </c>
    </row>
    <row r="11" spans="1:22" x14ac:dyDescent="0.25">
      <c r="K11" t="s">
        <v>10</v>
      </c>
      <c r="L11">
        <v>0.26500000000000001</v>
      </c>
      <c r="M11" t="s">
        <v>7</v>
      </c>
    </row>
    <row r="12" spans="1:22" x14ac:dyDescent="0.25">
      <c r="E12" t="s">
        <v>15</v>
      </c>
      <c r="F12" t="s">
        <v>16</v>
      </c>
      <c r="G12" t="s">
        <v>17</v>
      </c>
    </row>
    <row r="13" spans="1:22" x14ac:dyDescent="0.25">
      <c r="A13">
        <v>1</v>
      </c>
      <c r="B13">
        <v>-81</v>
      </c>
      <c r="C13">
        <v>1.3169999999999999</v>
      </c>
      <c r="D13">
        <v>1.3080000000000001</v>
      </c>
      <c r="E13">
        <f>AVERAGE(C13:D13)</f>
        <v>1.3125</v>
      </c>
      <c r="F13" s="2">
        <f>E13</f>
        <v>1.3125</v>
      </c>
      <c r="G13" s="2">
        <f>0.002</f>
        <v>2E-3</v>
      </c>
      <c r="K13" t="s">
        <v>5</v>
      </c>
      <c r="L13">
        <v>17.116886902997287</v>
      </c>
      <c r="M13" t="s">
        <v>7</v>
      </c>
      <c r="N13" t="s">
        <v>3</v>
      </c>
      <c r="O13">
        <v>17.109000000000002</v>
      </c>
      <c r="P13">
        <v>17.108000000000001</v>
      </c>
      <c r="R13">
        <f>AVERAGE(O13:P13)</f>
        <v>17.108499999999999</v>
      </c>
    </row>
    <row r="14" spans="1:22" x14ac:dyDescent="0.25">
      <c r="A14">
        <v>2</v>
      </c>
      <c r="B14">
        <v>-83</v>
      </c>
      <c r="C14">
        <v>4.4269999999999996</v>
      </c>
      <c r="D14">
        <v>4.43</v>
      </c>
      <c r="E14">
        <f t="shared" ref="E14:E15" si="0">AVERAGE(C14:D14)</f>
        <v>4.4284999999999997</v>
      </c>
      <c r="F14" s="2">
        <f t="shared" ref="F14:F17" si="1">E14</f>
        <v>4.4284999999999997</v>
      </c>
      <c r="G14" s="2">
        <f>0.002</f>
        <v>2E-3</v>
      </c>
      <c r="K14" t="s">
        <v>6</v>
      </c>
      <c r="L14">
        <f>L13+O14</f>
        <v>36.216886902997288</v>
      </c>
      <c r="M14" t="s">
        <v>7</v>
      </c>
      <c r="N14" t="s">
        <v>3</v>
      </c>
      <c r="O14">
        <f>19.2-0.1</f>
        <v>19.099999999999998</v>
      </c>
    </row>
    <row r="15" spans="1:22" x14ac:dyDescent="0.25">
      <c r="A15">
        <v>3</v>
      </c>
      <c r="B15">
        <v>-85</v>
      </c>
      <c r="C15">
        <v>6.5910000000000002</v>
      </c>
      <c r="D15">
        <v>6.5970000000000004</v>
      </c>
      <c r="E15">
        <f t="shared" si="0"/>
        <v>6.5940000000000003</v>
      </c>
      <c r="F15" s="2">
        <f t="shared" si="1"/>
        <v>6.5940000000000003</v>
      </c>
      <c r="G15" s="2">
        <f>0.002</f>
        <v>2E-3</v>
      </c>
    </row>
    <row r="16" spans="1:22" x14ac:dyDescent="0.25">
      <c r="A16">
        <v>4</v>
      </c>
      <c r="B16">
        <v>-87</v>
      </c>
      <c r="C16">
        <v>15.526</v>
      </c>
      <c r="D16" t="s">
        <v>4</v>
      </c>
      <c r="E16">
        <f>C16</f>
        <v>15.526</v>
      </c>
      <c r="F16" s="2">
        <f t="shared" si="1"/>
        <v>15.526</v>
      </c>
      <c r="G16" s="2">
        <f>0.002</f>
        <v>2E-3</v>
      </c>
      <c r="K16" t="s">
        <v>8</v>
      </c>
      <c r="L16">
        <v>0.89</v>
      </c>
      <c r="M16" t="s">
        <v>7</v>
      </c>
      <c r="N16">
        <v>0.28000000000000003</v>
      </c>
    </row>
    <row r="17" spans="1:14" x14ac:dyDescent="0.25">
      <c r="A17">
        <v>5</v>
      </c>
      <c r="B17">
        <v>-89</v>
      </c>
      <c r="C17">
        <v>25.227</v>
      </c>
      <c r="D17" t="s">
        <v>4</v>
      </c>
      <c r="E17">
        <f>C17</f>
        <v>25.227</v>
      </c>
      <c r="F17" s="2">
        <f t="shared" si="1"/>
        <v>25.227</v>
      </c>
      <c r="G17" s="2">
        <v>2E-3</v>
      </c>
      <c r="K17" t="s">
        <v>9</v>
      </c>
      <c r="L17">
        <v>0.27300000000000002</v>
      </c>
      <c r="M17" t="s">
        <v>7</v>
      </c>
      <c r="N17">
        <v>0.5</v>
      </c>
    </row>
    <row r="18" spans="1:14" x14ac:dyDescent="0.25">
      <c r="A18">
        <v>6</v>
      </c>
      <c r="B18">
        <v>-87</v>
      </c>
      <c r="C18">
        <v>17.443000000000001</v>
      </c>
      <c r="D18" t="s">
        <v>4</v>
      </c>
      <c r="E18" s="1">
        <f>(17.445 + L13)</f>
        <v>34.561886902997287</v>
      </c>
      <c r="F18" s="2">
        <v>34.566000000000003</v>
      </c>
      <c r="G18" s="2">
        <v>0.05</v>
      </c>
    </row>
    <row r="19" spans="1:14" x14ac:dyDescent="0.25">
      <c r="A19">
        <v>7</v>
      </c>
      <c r="B19">
        <v>-89</v>
      </c>
      <c r="C19">
        <v>23.664999999999999</v>
      </c>
      <c r="D19" t="s">
        <v>4</v>
      </c>
      <c r="E19" s="1">
        <f>(23.667+L13)</f>
        <v>40.783886902997288</v>
      </c>
      <c r="F19" s="2">
        <v>40.787999999999997</v>
      </c>
      <c r="G19" s="2">
        <v>0.05</v>
      </c>
    </row>
    <row r="20" spans="1:14" x14ac:dyDescent="0.25">
      <c r="A20">
        <v>8</v>
      </c>
      <c r="B20">
        <v>-91</v>
      </c>
      <c r="C20">
        <v>13.667</v>
      </c>
      <c r="D20" t="s">
        <v>4</v>
      </c>
      <c r="E20" s="1">
        <f>(13.67+L14)</f>
        <v>49.88688690299729</v>
      </c>
      <c r="F20" s="2">
        <v>49.89</v>
      </c>
      <c r="G20" s="2">
        <v>0.1</v>
      </c>
      <c r="L20">
        <f>L16-L17</f>
        <v>0.61699999999999999</v>
      </c>
    </row>
    <row r="21" spans="1:14" x14ac:dyDescent="0.25">
      <c r="A21">
        <v>9</v>
      </c>
      <c r="B21">
        <v>-93</v>
      </c>
      <c r="C21">
        <v>21.646999999999998</v>
      </c>
      <c r="D21" t="s">
        <v>4</v>
      </c>
      <c r="E21" s="1">
        <f>21.648+L14</f>
        <v>57.864886902997284</v>
      </c>
      <c r="F21" s="2">
        <v>57.868000000000002</v>
      </c>
      <c r="G21" s="2">
        <v>0.1</v>
      </c>
    </row>
    <row r="22" spans="1:14" x14ac:dyDescent="0.25">
      <c r="G22" s="1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18BDA40371C514DA26174D1944E2E60" ma:contentTypeVersion="18" ma:contentTypeDescription="Vytvoří nový dokument" ma:contentTypeScope="" ma:versionID="e19f6a943cdcf17f6ed34e644dc414fc">
  <xsd:schema xmlns:xsd="http://www.w3.org/2001/XMLSchema" xmlns:xs="http://www.w3.org/2001/XMLSchema" xmlns:p="http://schemas.microsoft.com/office/2006/metadata/properties" xmlns:ns3="8d16774e-5810-422d-950f-4bafbda8ee74" xmlns:ns4="5f180ae0-adf0-458b-904a-821b5f3c1d7e" targetNamespace="http://schemas.microsoft.com/office/2006/metadata/properties" ma:root="true" ma:fieldsID="9a6ea3a82c8d0c39bdfe480f28812071" ns3:_="" ns4:_="">
    <xsd:import namespace="8d16774e-5810-422d-950f-4bafbda8ee74"/>
    <xsd:import namespace="5f180ae0-adf0-458b-904a-821b5f3c1d7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_activity" minOccurs="0"/>
                <xsd:element ref="ns3:MediaServiceLocation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6774e-5810-422d-950f-4bafbda8ee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180ae0-adf0-458b-904a-821b5f3c1d7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odnota hash upozornění na sdílení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16774e-5810-422d-950f-4bafbda8ee74" xsi:nil="true"/>
  </documentManagement>
</p:properties>
</file>

<file path=customXml/itemProps1.xml><?xml version="1.0" encoding="utf-8"?>
<ds:datastoreItem xmlns:ds="http://schemas.openxmlformats.org/officeDocument/2006/customXml" ds:itemID="{17949F45-5528-43D8-A0F7-D4196BD3D4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7CD405-6A19-4ED6-B46A-B2D79BBBD9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16774e-5810-422d-950f-4bafbda8ee74"/>
    <ds:schemaRef ds:uri="5f180ae0-adf0-458b-904a-821b5f3c1d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F6E372-E018-4585-9847-681DA5BB4125}">
  <ds:schemaRefs>
    <ds:schemaRef ds:uri="http://www.w3.org/XML/1998/namespace"/>
    <ds:schemaRef ds:uri="8d16774e-5810-422d-950f-4bafbda8ee74"/>
    <ds:schemaRef ds:uri="http://schemas.openxmlformats.org/package/2006/metadata/core-properties"/>
    <ds:schemaRef ds:uri="5f180ae0-adf0-458b-904a-821b5f3c1d7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Bauerová Marie Marta</dc:creator>
  <cp:lastModifiedBy>Bauer Jan Jiří (238513)</cp:lastModifiedBy>
  <dcterms:created xsi:type="dcterms:W3CDTF">2024-04-20T18:15:52Z</dcterms:created>
  <dcterms:modified xsi:type="dcterms:W3CDTF">2024-04-21T15:02:42Z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0x010100218BDA40371C514DA26174D1944E2E60</vt:lpwstr>
  </property>
</Properties>
</file>