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90E3E343-00A7-4483-BD0E-23C9F7739BF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H-1" sheetId="31" r:id="rId1"/>
    <sheet name="BH-2" sheetId="33" r:id="rId2"/>
    <sheet name="BH-3" sheetId="32" r:id="rId3"/>
    <sheet name="Sheet1" sheetId="34" r:id="rId4"/>
  </sheets>
  <definedNames>
    <definedName name="_xlnm.Print_Area" localSheetId="0">'BH-1'!$A$1:$R$32</definedName>
    <definedName name="_xlnm.Print_Area" localSheetId="1">'BH-2'!$A$1:$R$32</definedName>
    <definedName name="_xlnm.Print_Area" localSheetId="2">'BH-3'!$A$1:$R$32</definedName>
    <definedName name="_xlnm.Print_Titles" localSheetId="0">'BH-1'!$1:$9</definedName>
    <definedName name="_xlnm.Print_Titles" localSheetId="1">'BH-2'!$1:$9</definedName>
    <definedName name="_xlnm.Print_Titles" localSheetId="2">'BH-3'!$1:$9</definedName>
  </definedNames>
  <calcPr calcId="181029"/>
</workbook>
</file>

<file path=xl/calcChain.xml><?xml version="1.0" encoding="utf-8"?>
<calcChain xmlns="http://schemas.openxmlformats.org/spreadsheetml/2006/main">
  <c r="G12" i="33" l="1"/>
  <c r="G13" i="33"/>
  <c r="G15" i="33"/>
  <c r="G16" i="33"/>
  <c r="G17" i="33"/>
  <c r="G19" i="33"/>
  <c r="G10" i="33"/>
  <c r="T35" i="33"/>
  <c r="T34" i="33"/>
  <c r="T33" i="33"/>
  <c r="T32" i="33"/>
  <c r="T31" i="33"/>
  <c r="T30" i="33"/>
  <c r="T29" i="33"/>
  <c r="W28" i="33"/>
  <c r="U28" i="33"/>
  <c r="V28" i="33" s="1"/>
  <c r="T28" i="33"/>
  <c r="W27" i="33"/>
  <c r="U27" i="33"/>
  <c r="V27" i="33" s="1"/>
  <c r="T27" i="33"/>
  <c r="W26" i="33"/>
  <c r="U26" i="33"/>
  <c r="V26" i="33" s="1"/>
  <c r="T26" i="33"/>
  <c r="W25" i="33"/>
  <c r="U25" i="33"/>
  <c r="V25" i="33" s="1"/>
  <c r="T25" i="33"/>
  <c r="W24" i="33"/>
  <c r="U24" i="33"/>
  <c r="T24" i="33"/>
  <c r="W23" i="33"/>
  <c r="U23" i="33"/>
  <c r="V23" i="33" s="1"/>
  <c r="T23" i="33"/>
  <c r="W22" i="33"/>
  <c r="U22" i="33"/>
  <c r="V22" i="33" s="1"/>
  <c r="T22" i="33"/>
  <c r="W21" i="33"/>
  <c r="U21" i="33"/>
  <c r="T21" i="33"/>
  <c r="W20" i="33"/>
  <c r="U20" i="33"/>
  <c r="T20" i="33"/>
  <c r="W19" i="33"/>
  <c r="U19" i="33"/>
  <c r="T19" i="33"/>
  <c r="W18" i="33"/>
  <c r="V18" i="33" s="1"/>
  <c r="U18" i="33"/>
  <c r="T18" i="33"/>
  <c r="W17" i="33"/>
  <c r="U17" i="33"/>
  <c r="T17" i="33"/>
  <c r="W16" i="33"/>
  <c r="U16" i="33"/>
  <c r="T16" i="33"/>
  <c r="W15" i="33"/>
  <c r="U15" i="33"/>
  <c r="T15" i="33"/>
  <c r="W14" i="33"/>
  <c r="U14" i="33"/>
  <c r="T14" i="33"/>
  <c r="W13" i="33"/>
  <c r="U13" i="33"/>
  <c r="T13" i="33"/>
  <c r="W12" i="33"/>
  <c r="U12" i="33"/>
  <c r="T12" i="33"/>
  <c r="W11" i="33"/>
  <c r="U11" i="33"/>
  <c r="V11" i="33" s="1"/>
  <c r="T11" i="33"/>
  <c r="W10" i="33"/>
  <c r="U10" i="33"/>
  <c r="T10" i="33"/>
  <c r="T35" i="32"/>
  <c r="T34" i="32"/>
  <c r="T33" i="32"/>
  <c r="T32" i="32"/>
  <c r="T31" i="32"/>
  <c r="T30" i="32"/>
  <c r="T29" i="32"/>
  <c r="W28" i="32"/>
  <c r="U28" i="32"/>
  <c r="T28" i="32"/>
  <c r="W27" i="32"/>
  <c r="U27" i="32"/>
  <c r="T27" i="32"/>
  <c r="W26" i="32"/>
  <c r="V26" i="32" s="1"/>
  <c r="U26" i="32"/>
  <c r="T26" i="32"/>
  <c r="W25" i="32"/>
  <c r="U25" i="32"/>
  <c r="T25" i="32"/>
  <c r="W24" i="32"/>
  <c r="V24" i="32" s="1"/>
  <c r="U24" i="32"/>
  <c r="T24" i="32"/>
  <c r="W23" i="32"/>
  <c r="U23" i="32"/>
  <c r="T23" i="32"/>
  <c r="W22" i="32"/>
  <c r="U22" i="32"/>
  <c r="T22" i="32"/>
  <c r="W21" i="32"/>
  <c r="U21" i="32"/>
  <c r="T21" i="32"/>
  <c r="W20" i="32"/>
  <c r="U20" i="32"/>
  <c r="T20" i="32"/>
  <c r="W19" i="32"/>
  <c r="U19" i="32"/>
  <c r="T19" i="32"/>
  <c r="W18" i="32"/>
  <c r="U18" i="32"/>
  <c r="T18" i="32"/>
  <c r="W17" i="32"/>
  <c r="U17" i="32"/>
  <c r="T17" i="32"/>
  <c r="W16" i="32"/>
  <c r="U16" i="32"/>
  <c r="T16" i="32"/>
  <c r="W15" i="32"/>
  <c r="U15" i="32"/>
  <c r="T15" i="32"/>
  <c r="W14" i="32"/>
  <c r="U14" i="32"/>
  <c r="T14" i="32"/>
  <c r="W13" i="32"/>
  <c r="U13" i="32"/>
  <c r="T13" i="32"/>
  <c r="W12" i="32"/>
  <c r="U12" i="32"/>
  <c r="T12" i="32"/>
  <c r="W11" i="32"/>
  <c r="U11" i="32"/>
  <c r="T11" i="32"/>
  <c r="W10" i="32"/>
  <c r="V10" i="32" s="1"/>
  <c r="U10" i="32"/>
  <c r="T10" i="32"/>
  <c r="G19" i="31"/>
  <c r="G20" i="31"/>
  <c r="G18" i="31"/>
  <c r="W28" i="31"/>
  <c r="V28" i="31" s="1"/>
  <c r="U28" i="31"/>
  <c r="V20" i="33" l="1"/>
  <c r="V13" i="33"/>
  <c r="V21" i="33"/>
  <c r="V22" i="32"/>
  <c r="V24" i="33"/>
  <c r="V13" i="32"/>
  <c r="V17" i="32"/>
  <c r="V21" i="32"/>
  <c r="V25" i="32"/>
  <c r="V28" i="32"/>
  <c r="V11" i="32"/>
  <c r="V15" i="32"/>
  <c r="V23" i="32"/>
  <c r="V27" i="32"/>
  <c r="V15" i="33"/>
  <c r="V12" i="33"/>
  <c r="V16" i="33"/>
  <c r="V17" i="33"/>
  <c r="V10" i="33"/>
  <c r="V14" i="33"/>
  <c r="V19" i="33"/>
  <c r="V19" i="32"/>
  <c r="V14" i="32"/>
  <c r="V12" i="32"/>
  <c r="V16" i="32"/>
  <c r="V18" i="32"/>
  <c r="V20" i="32"/>
  <c r="T35" i="31"/>
  <c r="T34" i="31"/>
  <c r="T33" i="31"/>
  <c r="T32" i="31"/>
  <c r="T31" i="31"/>
  <c r="T30" i="31"/>
  <c r="T29" i="31"/>
  <c r="T28" i="31"/>
  <c r="W27" i="31"/>
  <c r="U27" i="31"/>
  <c r="T27" i="31"/>
  <c r="W26" i="31"/>
  <c r="U26" i="31"/>
  <c r="T26" i="31"/>
  <c r="W25" i="31"/>
  <c r="U25" i="31"/>
  <c r="T25" i="31"/>
  <c r="W24" i="31"/>
  <c r="U24" i="31"/>
  <c r="T24" i="31"/>
  <c r="W23" i="31"/>
  <c r="U23" i="31"/>
  <c r="T23" i="31"/>
  <c r="W22" i="31"/>
  <c r="U22" i="31"/>
  <c r="T22" i="31"/>
  <c r="W21" i="31"/>
  <c r="U21" i="31"/>
  <c r="T21" i="31"/>
  <c r="W20" i="31"/>
  <c r="U20" i="31"/>
  <c r="T20" i="31"/>
  <c r="W19" i="31"/>
  <c r="U19" i="31"/>
  <c r="T19" i="31"/>
  <c r="W18" i="31"/>
  <c r="U18" i="31"/>
  <c r="T18" i="31"/>
  <c r="W17" i="31"/>
  <c r="U17" i="31"/>
  <c r="T17" i="31"/>
  <c r="W16" i="31"/>
  <c r="U16" i="31"/>
  <c r="T16" i="31"/>
  <c r="W15" i="31"/>
  <c r="U15" i="31"/>
  <c r="T15" i="31"/>
  <c r="W14" i="31"/>
  <c r="U14" i="31"/>
  <c r="T14" i="31"/>
  <c r="W13" i="31"/>
  <c r="U13" i="31"/>
  <c r="T13" i="31"/>
  <c r="W12" i="31"/>
  <c r="U12" i="31"/>
  <c r="T12" i="31"/>
  <c r="W11" i="31"/>
  <c r="U11" i="31"/>
  <c r="T11" i="31"/>
  <c r="W10" i="31"/>
  <c r="U10" i="31"/>
  <c r="T10" i="31"/>
  <c r="V25" i="31" l="1"/>
  <c r="V27" i="31"/>
  <c r="V26" i="31"/>
  <c r="V22" i="31"/>
  <c r="V18" i="31"/>
  <c r="V17" i="31"/>
  <c r="V24" i="31"/>
  <c r="V20" i="31"/>
  <c r="V10" i="31"/>
  <c r="V13" i="31"/>
  <c r="V21" i="31"/>
  <c r="V23" i="31"/>
  <c r="V11" i="31"/>
  <c r="V19" i="31"/>
  <c r="V15" i="31"/>
  <c r="V14" i="31"/>
  <c r="V12" i="31"/>
  <c r="V16" i="31"/>
</calcChain>
</file>

<file path=xl/sharedStrings.xml><?xml version="1.0" encoding="utf-8"?>
<sst xmlns="http://schemas.openxmlformats.org/spreadsheetml/2006/main" count="201" uniqueCount="71">
  <si>
    <t>PROJECT</t>
  </si>
  <si>
    <t xml:space="preserve">BORING NO. </t>
  </si>
  <si>
    <r>
      <t xml:space="preserve">GWL. </t>
    </r>
    <r>
      <rPr>
        <sz val="12"/>
        <rFont val="CordiaUPC"/>
        <family val="2"/>
        <charset val="222"/>
      </rPr>
      <t xml:space="preserve">(m.)  </t>
    </r>
  </si>
  <si>
    <r>
      <t>ELEV.</t>
    </r>
    <r>
      <rPr>
        <sz val="14"/>
        <rFont val="CordiaUPC"/>
        <family val="2"/>
      </rPr>
      <t>(MSL,m)</t>
    </r>
  </si>
  <si>
    <t>พิกัด UTM</t>
  </si>
  <si>
    <t>TESTED BY</t>
  </si>
  <si>
    <t xml:space="preserve">LOCATION </t>
  </si>
  <si>
    <t>TOTAL DEPTH</t>
  </si>
  <si>
    <t>CHECKED BY</t>
  </si>
  <si>
    <t xml:space="preserve">  SAMPLE</t>
  </si>
  <si>
    <t>DEPTH (M)</t>
  </si>
  <si>
    <t>Wn</t>
  </si>
  <si>
    <t>ATTERBERG LIMITS (%)</t>
  </si>
  <si>
    <t>GRADATION (% PASSING)</t>
  </si>
  <si>
    <t>USCS</t>
  </si>
  <si>
    <t>Effective Strength Properties</t>
  </si>
  <si>
    <t>qu.</t>
  </si>
  <si>
    <r>
      <t>g</t>
    </r>
    <r>
      <rPr>
        <vertAlign val="subscript"/>
        <sz val="18"/>
        <rFont val="CordiaUPC"/>
        <family val="2"/>
        <charset val="222"/>
      </rPr>
      <t>t</t>
    </r>
  </si>
  <si>
    <t>SPT-N</t>
  </si>
  <si>
    <t>NO.</t>
  </si>
  <si>
    <t>FROM</t>
  </si>
  <si>
    <t>TO</t>
  </si>
  <si>
    <t>%</t>
  </si>
  <si>
    <t>LL.</t>
  </si>
  <si>
    <t>PL.</t>
  </si>
  <si>
    <t>PI.</t>
  </si>
  <si>
    <t>NO.4</t>
  </si>
  <si>
    <t>NO.10</t>
  </si>
  <si>
    <t>NO.40</t>
  </si>
  <si>
    <t>NO.100</t>
  </si>
  <si>
    <t>NO.200</t>
  </si>
  <si>
    <t>GROUP</t>
  </si>
  <si>
    <r>
      <t>C',t/m</t>
    </r>
    <r>
      <rPr>
        <vertAlign val="superscript"/>
        <sz val="16"/>
        <rFont val="CordiaUPC"/>
        <family val="2"/>
        <charset val="222"/>
      </rPr>
      <t>2</t>
    </r>
  </si>
  <si>
    <r>
      <rPr>
        <sz val="16"/>
        <rFont val="Symbol"/>
        <family val="1"/>
        <charset val="2"/>
      </rPr>
      <t>f¢</t>
    </r>
    <r>
      <rPr>
        <sz val="16"/>
        <rFont val="CordiaUPC"/>
        <family val="2"/>
        <charset val="222"/>
      </rPr>
      <t>,Degree</t>
    </r>
  </si>
  <si>
    <r>
      <t>t/m</t>
    </r>
    <r>
      <rPr>
        <vertAlign val="superscript"/>
        <sz val="16"/>
        <rFont val="CordiaUPC"/>
        <family val="2"/>
        <charset val="222"/>
      </rPr>
      <t>2</t>
    </r>
  </si>
  <si>
    <r>
      <t>(t/m</t>
    </r>
    <r>
      <rPr>
        <vertAlign val="superscript"/>
        <sz val="16"/>
        <rFont val="CordiaUPC"/>
        <family val="2"/>
        <charset val="222"/>
      </rPr>
      <t>3</t>
    </r>
    <r>
      <rPr>
        <sz val="16"/>
        <rFont val="CordiaUPC"/>
        <family val="2"/>
        <charset val="222"/>
      </rPr>
      <t>)</t>
    </r>
  </si>
  <si>
    <t>(blow/ft)</t>
  </si>
  <si>
    <t>G</t>
  </si>
  <si>
    <t>S</t>
  </si>
  <si>
    <t>C</t>
  </si>
  <si>
    <t>weigth (g)</t>
  </si>
  <si>
    <t>description</t>
  </si>
  <si>
    <t>หมายเหตุ; ตัวเลขในวงเล็บเป็นค่าแนะนำ</t>
  </si>
  <si>
    <t>m.</t>
  </si>
  <si>
    <t>SS-1</t>
  </si>
  <si>
    <t>SS-2</t>
  </si>
  <si>
    <t>SS-3</t>
  </si>
  <si>
    <t>SS-4</t>
  </si>
  <si>
    <t>SS-5</t>
  </si>
  <si>
    <t>SS-6</t>
  </si>
  <si>
    <t>SS-7</t>
  </si>
  <si>
    <t>SS-8</t>
  </si>
  <si>
    <t>SS-9</t>
  </si>
  <si>
    <t>SS-10</t>
  </si>
  <si>
    <t>E:</t>
  </si>
  <si>
    <t>N:</t>
  </si>
  <si>
    <t>Wiwat  D.</t>
  </si>
  <si>
    <t>Pisut  S.</t>
  </si>
  <si>
    <t>BH-1</t>
  </si>
  <si>
    <t>50/11"</t>
  </si>
  <si>
    <t>NP</t>
  </si>
  <si>
    <t>ST-1</t>
  </si>
  <si>
    <t>ST-2</t>
  </si>
  <si>
    <t xml:space="preserve">ออกแบบอาคารเรียน 5 ชั้น </t>
  </si>
  <si>
    <t>รร.สาธิตมหาวิทยาลัยศิลปากร อ.เมือง จ.นครปฐม</t>
  </si>
  <si>
    <t>50/8"</t>
  </si>
  <si>
    <t>50/7"</t>
  </si>
  <si>
    <t>BH-3</t>
  </si>
  <si>
    <t>50/10"</t>
  </si>
  <si>
    <t>50/5"</t>
  </si>
  <si>
    <t>BH-2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</si>
</sst>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87" formatCode="\+0.00"/>
    <numFmt numFmtId="188" formatCode="_(* #,##0.00_);_(* \(#,##0.00\);_(* &quot;-&quot;??_);_(@_)"/>
    <numFmt numFmtId="189" formatCode="_(* #,##0_);_(* \(#,##0\);_(* &quot;-&quot;??_);_(@_)"/>
    <numFmt numFmtId="190" formatCode="0.0"/>
    <numFmt numFmtId="191" formatCode="\(0.0\)"/>
    <numFmt numFmtId="192" formatCode="0.000"/>
    <numFmt numFmtId="193" formatCode="\(0.00\)"/>
  </numFmts>
  <fonts count="25" x14ac:knownFonts="1">
    <font>
      <sz val="11"/>
      <color theme="1"/>
      <name val="Tahoma"/>
      <family val="2"/>
      <scheme val="minor"/>
    </font>
    <font>
      <sz val="12"/>
      <name val="EucrosiaUPC"/>
      <family val="1"/>
    </font>
    <font>
      <sz val="12"/>
      <name val="CordiaUPC"/>
      <family val="2"/>
      <charset val="222"/>
    </font>
    <font>
      <sz val="22"/>
      <name val="CordiaUPC"/>
      <family val="2"/>
      <charset val="222"/>
    </font>
    <font>
      <b/>
      <sz val="24"/>
      <name val="AngsanaUPC"/>
      <family val="1"/>
      <charset val="222"/>
    </font>
    <font>
      <b/>
      <sz val="18"/>
      <name val="CordiaUPC"/>
      <family val="2"/>
      <charset val="222"/>
    </font>
    <font>
      <sz val="18"/>
      <name val="CordiaUPC"/>
      <family val="2"/>
      <charset val="222"/>
    </font>
    <font>
      <sz val="16"/>
      <name val="CordiaUPC"/>
      <family val="2"/>
      <charset val="222"/>
    </font>
    <font>
      <sz val="15.5"/>
      <name val="CordiaUPC"/>
      <family val="2"/>
      <charset val="222"/>
    </font>
    <font>
      <sz val="14"/>
      <name val="CordiaUPC"/>
      <family val="2"/>
    </font>
    <font>
      <sz val="12"/>
      <name val="Courier New"/>
      <family val="3"/>
    </font>
    <font>
      <sz val="18"/>
      <name val="Symbol"/>
      <family val="1"/>
      <charset val="2"/>
    </font>
    <font>
      <vertAlign val="subscript"/>
      <sz val="18"/>
      <name val="CordiaUPC"/>
      <family val="2"/>
      <charset val="222"/>
    </font>
    <font>
      <vertAlign val="superscript"/>
      <sz val="16"/>
      <name val="CordiaUPC"/>
      <family val="2"/>
      <charset val="222"/>
    </font>
    <font>
      <sz val="16"/>
      <name val="Symbol"/>
      <family val="1"/>
      <charset val="2"/>
    </font>
    <font>
      <sz val="18"/>
      <name val="CordiaUPC"/>
      <family val="2"/>
    </font>
    <font>
      <sz val="16"/>
      <name val="CordiaUPC"/>
      <family val="2"/>
    </font>
    <font>
      <sz val="11"/>
      <name val="Courier New"/>
      <family val="3"/>
      <charset val="222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2"/>
      <color rgb="FFFF0000"/>
      <name val="CordiaUPC"/>
      <family val="2"/>
      <charset val="222"/>
    </font>
    <font>
      <sz val="16"/>
      <color rgb="FFFF0000"/>
      <name val="CordiaUPC"/>
      <family val="2"/>
      <charset val="222"/>
    </font>
    <font>
      <sz val="16"/>
      <color theme="1"/>
      <name val="CordiaUPC"/>
      <family val="2"/>
      <charset val="222"/>
    </font>
    <font>
      <sz val="16"/>
      <color theme="1"/>
      <name val="Cordia New"/>
      <family val="2"/>
    </font>
    <font>
      <sz val="16"/>
      <color theme="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1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indexed="64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</borders>
  <cellStyleXfs count="7">
    <xf numFmtId="0" fontId="0" fillId="0" borderId="0"/>
    <xf numFmtId="188" fontId="18" fillId="0" borderId="0" applyFont="0" applyFill="0" applyBorder="0" applyAlignment="0" applyProtection="0"/>
    <xf numFmtId="0" fontId="1" fillId="0" borderId="0"/>
    <xf numFmtId="0" fontId="10" fillId="0" borderId="0"/>
    <xf numFmtId="0" fontId="17" fillId="0" borderId="0"/>
    <xf numFmtId="0" fontId="10" fillId="0" borderId="0"/>
    <xf numFmtId="0" fontId="19" fillId="0" borderId="0"/>
  </cellStyleXfs>
  <cellXfs count="128">
    <xf numFmtId="0" fontId="0" fillId="0" borderId="0" xfId="0"/>
    <xf numFmtId="0" fontId="2" fillId="0" borderId="0" xfId="2" applyFont="1"/>
    <xf numFmtId="0" fontId="2" fillId="0" borderId="0" xfId="2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0" xfId="0" quotePrefix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5" fillId="0" borderId="0" xfId="2" applyFont="1" applyBorder="1"/>
    <xf numFmtId="0" fontId="6" fillId="0" borderId="0" xfId="2" applyFont="1" applyBorder="1"/>
    <xf numFmtId="0" fontId="7" fillId="0" borderId="0" xfId="0" applyFont="1" applyBorder="1"/>
    <xf numFmtId="0" fontId="3" fillId="0" borderId="0" xfId="2" applyFont="1" applyBorder="1"/>
    <xf numFmtId="0" fontId="7" fillId="0" borderId="0" xfId="2" quotePrefix="1" applyFont="1" applyBorder="1" applyAlignment="1">
      <alignment horizontal="left"/>
    </xf>
    <xf numFmtId="0" fontId="7" fillId="0" borderId="1" xfId="2" applyFont="1" applyBorder="1"/>
    <xf numFmtId="0" fontId="7" fillId="0" borderId="0" xfId="0" applyFont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7" fillId="3" borderId="0" xfId="0" applyFont="1" applyFill="1"/>
    <xf numFmtId="187" fontId="8" fillId="0" borderId="1" xfId="0" applyNumberFormat="1" applyFont="1" applyBorder="1" applyAlignment="1">
      <alignment horizontal="center"/>
    </xf>
    <xf numFmtId="187" fontId="7" fillId="0" borderId="1" xfId="0" applyNumberFormat="1" applyFont="1" applyBorder="1" applyAlignment="1">
      <alignment horizontal="centerContinuous"/>
    </xf>
    <xf numFmtId="0" fontId="7" fillId="0" borderId="1" xfId="2" quotePrefix="1" applyFont="1" applyBorder="1" applyAlignment="1">
      <alignment horizontal="left"/>
    </xf>
    <xf numFmtId="0" fontId="7" fillId="0" borderId="0" xfId="2" applyFont="1"/>
    <xf numFmtId="0" fontId="7" fillId="0" borderId="0" xfId="0" quotePrefix="1" applyFont="1" applyBorder="1" applyAlignment="1">
      <alignment horizontal="left"/>
    </xf>
    <xf numFmtId="0" fontId="7" fillId="0" borderId="2" xfId="2" applyFont="1" applyBorder="1"/>
    <xf numFmtId="0" fontId="7" fillId="0" borderId="3" xfId="2" quotePrefix="1" applyFont="1" applyBorder="1" applyAlignment="1">
      <alignment horizontal="left"/>
    </xf>
    <xf numFmtId="0" fontId="7" fillId="3" borderId="0" xfId="2" applyFont="1" applyFill="1"/>
    <xf numFmtId="0" fontId="7" fillId="0" borderId="0" xfId="0" quotePrefix="1" applyFont="1" applyAlignment="1">
      <alignment horizontal="left"/>
    </xf>
    <xf numFmtId="2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0" fontId="7" fillId="0" borderId="3" xfId="0" applyFont="1" applyBorder="1" applyAlignment="1"/>
    <xf numFmtId="0" fontId="7" fillId="0" borderId="4" xfId="2" applyFont="1" applyFill="1" applyBorder="1" applyAlignment="1">
      <alignment horizontal="center"/>
    </xf>
    <xf numFmtId="0" fontId="7" fillId="0" borderId="5" xfId="2" applyFont="1" applyFill="1" applyBorder="1" applyAlignment="1">
      <alignment horizontal="centerContinuous"/>
    </xf>
    <xf numFmtId="0" fontId="7" fillId="0" borderId="6" xfId="2" applyFont="1" applyFill="1" applyBorder="1" applyAlignment="1">
      <alignment horizontal="centerContinuous"/>
    </xf>
    <xf numFmtId="0" fontId="7" fillId="0" borderId="7" xfId="2" quotePrefix="1" applyFont="1" applyFill="1" applyBorder="1" applyAlignment="1">
      <alignment horizontal="center"/>
    </xf>
    <xf numFmtId="0" fontId="7" fillId="0" borderId="8" xfId="2" applyFont="1" applyFill="1" applyBorder="1" applyAlignment="1">
      <alignment horizontal="centerContinuous"/>
    </xf>
    <xf numFmtId="0" fontId="7" fillId="0" borderId="9" xfId="2" applyFont="1" applyFill="1" applyBorder="1" applyAlignment="1">
      <alignment horizontal="centerContinuous"/>
    </xf>
    <xf numFmtId="0" fontId="7" fillId="0" borderId="10" xfId="2" applyFont="1" applyFill="1" applyBorder="1" applyAlignment="1">
      <alignment horizontal="centerContinuous"/>
    </xf>
    <xf numFmtId="0" fontId="7" fillId="0" borderId="9" xfId="2" applyFont="1" applyBorder="1" applyAlignment="1">
      <alignment horizontal="centerContinuous"/>
    </xf>
    <xf numFmtId="0" fontId="7" fillId="0" borderId="7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0" fontId="7" fillId="0" borderId="11" xfId="2" applyFont="1" applyFill="1" applyBorder="1" applyAlignment="1">
      <alignment horizontal="center"/>
    </xf>
    <xf numFmtId="0" fontId="7" fillId="0" borderId="0" xfId="2" applyFont="1" applyBorder="1" applyAlignment="1">
      <alignment horizontal="left"/>
    </xf>
    <xf numFmtId="0" fontId="7" fillId="0" borderId="0" xfId="2" applyFont="1" applyBorder="1"/>
    <xf numFmtId="0" fontId="7" fillId="0" borderId="0" xfId="2" applyFont="1" applyBorder="1" applyAlignment="1">
      <alignment horizontal="center"/>
    </xf>
    <xf numFmtId="14" fontId="7" fillId="0" borderId="0" xfId="2" quotePrefix="1" applyNumberFormat="1" applyFont="1" applyBorder="1" applyAlignment="1">
      <alignment horizontal="left"/>
    </xf>
    <xf numFmtId="0" fontId="7" fillId="0" borderId="12" xfId="2" applyFont="1" applyFill="1" applyBorder="1" applyAlignment="1">
      <alignment horizontal="center"/>
    </xf>
    <xf numFmtId="0" fontId="7" fillId="0" borderId="13" xfId="2" applyFont="1" applyFill="1" applyBorder="1" applyAlignment="1">
      <alignment horizontal="center"/>
    </xf>
    <xf numFmtId="0" fontId="7" fillId="0" borderId="14" xfId="2" applyFont="1" applyFill="1" applyBorder="1" applyAlignment="1">
      <alignment horizontal="center"/>
    </xf>
    <xf numFmtId="0" fontId="7" fillId="3" borderId="13" xfId="2" applyFont="1" applyFill="1" applyBorder="1" applyAlignment="1">
      <alignment horizontal="center"/>
    </xf>
    <xf numFmtId="190" fontId="7" fillId="3" borderId="13" xfId="6" applyNumberFormat="1" applyFont="1" applyFill="1" applyBorder="1" applyAlignment="1">
      <alignment horizontal="center"/>
    </xf>
    <xf numFmtId="0" fontId="7" fillId="0" borderId="15" xfId="2" applyFont="1" applyFill="1" applyBorder="1" applyAlignment="1">
      <alignment horizontal="center"/>
    </xf>
    <xf numFmtId="0" fontId="7" fillId="0" borderId="0" xfId="2" applyFont="1" applyAlignment="1">
      <alignment horizontal="right"/>
    </xf>
    <xf numFmtId="0" fontId="7" fillId="0" borderId="0" xfId="2" applyFont="1" applyFill="1" applyBorder="1" applyAlignment="1">
      <alignment horizontal="right"/>
    </xf>
    <xf numFmtId="0" fontId="15" fillId="0" borderId="0" xfId="2" applyFont="1" applyBorder="1" applyAlignment="1">
      <alignment horizontal="right"/>
    </xf>
    <xf numFmtId="0" fontId="20" fillId="0" borderId="0" xfId="0" applyFont="1" applyBorder="1" applyAlignment="1">
      <alignment horizontal="center"/>
    </xf>
    <xf numFmtId="0" fontId="7" fillId="0" borderId="0" xfId="2" applyFont="1" applyFill="1" applyBorder="1" applyAlignment="1">
      <alignment horizontal="left"/>
    </xf>
    <xf numFmtId="0" fontId="7" fillId="0" borderId="0" xfId="2" applyFont="1" applyFill="1" applyBorder="1" applyAlignment="1">
      <alignment horizontal="center"/>
    </xf>
    <xf numFmtId="0" fontId="7" fillId="0" borderId="0" xfId="2" quotePrefix="1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7" fillId="0" borderId="16" xfId="2" applyFont="1" applyFill="1" applyBorder="1" applyAlignment="1">
      <alignment horizontal="center"/>
    </xf>
    <xf numFmtId="2" fontId="7" fillId="0" borderId="17" xfId="2" applyNumberFormat="1" applyFont="1" applyFill="1" applyBorder="1" applyAlignment="1">
      <alignment horizontal="center"/>
    </xf>
    <xf numFmtId="191" fontId="7" fillId="0" borderId="17" xfId="2" applyNumberFormat="1" applyFont="1" applyFill="1" applyBorder="1" applyAlignment="1">
      <alignment horizontal="center"/>
    </xf>
    <xf numFmtId="192" fontId="7" fillId="0" borderId="17" xfId="2" quotePrefix="1" applyNumberFormat="1" applyFont="1" applyFill="1" applyBorder="1" applyAlignment="1">
      <alignment horizontal="center"/>
    </xf>
    <xf numFmtId="2" fontId="16" fillId="0" borderId="0" xfId="2" applyNumberFormat="1" applyFont="1"/>
    <xf numFmtId="2" fontId="16" fillId="0" borderId="0" xfId="2" applyNumberFormat="1" applyFont="1" applyBorder="1"/>
    <xf numFmtId="0" fontId="20" fillId="0" borderId="0" xfId="0" applyFont="1" applyBorder="1"/>
    <xf numFmtId="190" fontId="7" fillId="0" borderId="0" xfId="2" applyNumberFormat="1" applyFont="1" applyFill="1" applyBorder="1" applyAlignment="1">
      <alignment horizontal="center"/>
    </xf>
    <xf numFmtId="2" fontId="7" fillId="0" borderId="0" xfId="2" applyNumberFormat="1" applyFont="1" applyFill="1" applyBorder="1" applyAlignment="1">
      <alignment horizontal="center"/>
    </xf>
    <xf numFmtId="2" fontId="7" fillId="2" borderId="0" xfId="2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5" fillId="0" borderId="0" xfId="2" applyFont="1"/>
    <xf numFmtId="0" fontId="5" fillId="0" borderId="0" xfId="2" applyFont="1"/>
    <xf numFmtId="0" fontId="6" fillId="0" borderId="0" xfId="2" applyFont="1"/>
    <xf numFmtId="190" fontId="6" fillId="0" borderId="0" xfId="2" applyNumberFormat="1" applyFont="1" applyBorder="1"/>
    <xf numFmtId="190" fontId="6" fillId="0" borderId="0" xfId="2" applyNumberFormat="1" applyFont="1"/>
    <xf numFmtId="0" fontId="2" fillId="0" borderId="0" xfId="2" applyFont="1" applyBorder="1" applyAlignment="1">
      <alignment horizontal="center"/>
    </xf>
    <xf numFmtId="0" fontId="2" fillId="0" borderId="0" xfId="0" applyFont="1"/>
    <xf numFmtId="0" fontId="7" fillId="3" borderId="1" xfId="2" applyFont="1" applyFill="1" applyBorder="1" applyAlignment="1">
      <alignment horizontal="center"/>
    </xf>
    <xf numFmtId="190" fontId="7" fillId="0" borderId="17" xfId="0" applyNumberFormat="1" applyFont="1" applyFill="1" applyBorder="1" applyAlignment="1">
      <alignment horizontal="center"/>
    </xf>
    <xf numFmtId="190" fontId="7" fillId="0" borderId="19" xfId="0" applyNumberFormat="1" applyFont="1" applyFill="1" applyBorder="1" applyAlignment="1">
      <alignment horizontal="center"/>
    </xf>
    <xf numFmtId="2" fontId="7" fillId="0" borderId="17" xfId="0" applyNumberFormat="1" applyFont="1" applyFill="1" applyBorder="1" applyAlignment="1">
      <alignment horizontal="center"/>
    </xf>
    <xf numFmtId="0" fontId="2" fillId="0" borderId="0" xfId="2" applyNumberFormat="1" applyFont="1"/>
    <xf numFmtId="2" fontId="7" fillId="0" borderId="17" xfId="2" quotePrefix="1" applyNumberFormat="1" applyFont="1" applyFill="1" applyBorder="1" applyAlignment="1">
      <alignment horizontal="center"/>
    </xf>
    <xf numFmtId="190" fontId="22" fillId="0" borderId="19" xfId="0" applyNumberFormat="1" applyFont="1" applyFill="1" applyBorder="1" applyAlignment="1">
      <alignment horizontal="center"/>
    </xf>
    <xf numFmtId="2" fontId="22" fillId="0" borderId="17" xfId="0" applyNumberFormat="1" applyFont="1" applyFill="1" applyBorder="1" applyAlignment="1">
      <alignment horizontal="center"/>
    </xf>
    <xf numFmtId="2" fontId="22" fillId="0" borderId="21" xfId="2" applyNumberFormat="1" applyFont="1" applyFill="1" applyBorder="1" applyAlignment="1">
      <alignment horizontal="center"/>
    </xf>
    <xf numFmtId="0" fontId="23" fillId="0" borderId="2" xfId="0" applyFont="1" applyBorder="1" applyAlignment="1"/>
    <xf numFmtId="0" fontId="23" fillId="0" borderId="2" xfId="0" applyFont="1" applyBorder="1" applyAlignment="1">
      <alignment horizontal="center"/>
    </xf>
    <xf numFmtId="3" fontId="23" fillId="0" borderId="2" xfId="0" applyNumberFormat="1" applyFont="1" applyBorder="1" applyAlignment="1">
      <alignment horizontal="center"/>
    </xf>
    <xf numFmtId="189" fontId="23" fillId="0" borderId="1" xfId="1" applyNumberFormat="1" applyFont="1" applyFill="1" applyBorder="1" applyAlignment="1">
      <alignment horizontal="center"/>
    </xf>
    <xf numFmtId="189" fontId="23" fillId="0" borderId="1" xfId="1" applyNumberFormat="1" applyFont="1" applyFill="1" applyBorder="1" applyAlignment="1"/>
    <xf numFmtId="0" fontId="7" fillId="0" borderId="1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7" fillId="3" borderId="0" xfId="3" applyFont="1" applyFill="1" applyAlignment="1">
      <alignment horizontal="left"/>
    </xf>
    <xf numFmtId="0" fontId="24" fillId="3" borderId="0" xfId="0" applyFont="1" applyFill="1"/>
    <xf numFmtId="0" fontId="7" fillId="0" borderId="19" xfId="2" applyFont="1" applyFill="1" applyBorder="1" applyAlignment="1">
      <alignment horizontal="center"/>
    </xf>
    <xf numFmtId="2" fontId="7" fillId="0" borderId="19" xfId="2" applyNumberFormat="1" applyFont="1" applyFill="1" applyBorder="1" applyAlignment="1">
      <alignment horizontal="center"/>
    </xf>
    <xf numFmtId="191" fontId="7" fillId="0" borderId="19" xfId="2" applyNumberFormat="1" applyFont="1" applyFill="1" applyBorder="1" applyAlignment="1">
      <alignment horizontal="center"/>
    </xf>
    <xf numFmtId="192" fontId="7" fillId="0" borderId="19" xfId="2" quotePrefix="1" applyNumberFormat="1" applyFont="1" applyFill="1" applyBorder="1" applyAlignment="1">
      <alignment horizontal="center"/>
    </xf>
    <xf numFmtId="190" fontId="21" fillId="0" borderId="19" xfId="2" applyNumberFormat="1" applyFont="1" applyFill="1" applyBorder="1" applyAlignment="1">
      <alignment horizontal="center"/>
    </xf>
    <xf numFmtId="190" fontId="7" fillId="0" borderId="19" xfId="2" applyNumberFormat="1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1" fontId="7" fillId="0" borderId="19" xfId="0" applyNumberFormat="1" applyFont="1" applyFill="1" applyBorder="1" applyAlignment="1">
      <alignment horizontal="center"/>
    </xf>
    <xf numFmtId="190" fontId="22" fillId="0" borderId="19" xfId="0" applyNumberFormat="1" applyFont="1" applyFill="1" applyBorder="1" applyAlignment="1">
      <alignment horizontal="centerContinuous"/>
    </xf>
    <xf numFmtId="2" fontId="7" fillId="0" borderId="19" xfId="0" applyNumberFormat="1" applyFont="1" applyFill="1" applyBorder="1" applyAlignment="1">
      <alignment horizontal="center"/>
    </xf>
    <xf numFmtId="2" fontId="22" fillId="0" borderId="19" xfId="0" applyNumberFormat="1" applyFont="1" applyFill="1" applyBorder="1" applyAlignment="1">
      <alignment horizontal="center"/>
    </xf>
    <xf numFmtId="2" fontId="22" fillId="0" borderId="17" xfId="2" applyNumberFormat="1" applyFont="1" applyFill="1" applyBorder="1" applyAlignment="1">
      <alignment horizontal="center"/>
    </xf>
    <xf numFmtId="190" fontId="22" fillId="0" borderId="17" xfId="0" applyNumberFormat="1" applyFont="1" applyFill="1" applyBorder="1" applyAlignment="1">
      <alignment horizontal="center"/>
    </xf>
    <xf numFmtId="193" fontId="22" fillId="0" borderId="17" xfId="0" applyNumberFormat="1" applyFont="1" applyFill="1" applyBorder="1" applyAlignment="1">
      <alignment horizontal="center"/>
    </xf>
    <xf numFmtId="1" fontId="7" fillId="0" borderId="18" xfId="2" applyNumberFormat="1" applyFont="1" applyFill="1" applyBorder="1" applyAlignment="1">
      <alignment horizontal="center"/>
    </xf>
    <xf numFmtId="0" fontId="7" fillId="0" borderId="19" xfId="2" applyFont="1" applyFill="1" applyBorder="1" applyAlignment="1">
      <alignment horizontal="center" vertical="center"/>
    </xf>
    <xf numFmtId="2" fontId="22" fillId="0" borderId="17" xfId="0" applyNumberFormat="1" applyFont="1" applyFill="1" applyBorder="1" applyAlignment="1">
      <alignment horizontal="centerContinuous"/>
    </xf>
    <xf numFmtId="1" fontId="7" fillId="0" borderId="18" xfId="2" quotePrefix="1" applyNumberFormat="1" applyFont="1" applyFill="1" applyBorder="1" applyAlignment="1">
      <alignment horizontal="center"/>
    </xf>
    <xf numFmtId="0" fontId="22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2" fontId="22" fillId="0" borderId="21" xfId="0" applyNumberFormat="1" applyFont="1" applyFill="1" applyBorder="1" applyAlignment="1">
      <alignment horizontal="center"/>
    </xf>
    <xf numFmtId="190" fontId="22" fillId="0" borderId="21" xfId="0" applyNumberFormat="1" applyFont="1" applyFill="1" applyBorder="1" applyAlignment="1">
      <alignment horizontal="center"/>
    </xf>
    <xf numFmtId="0" fontId="7" fillId="0" borderId="0" xfId="2" applyFont="1" applyFill="1" applyAlignment="1">
      <alignment horizontal="center"/>
    </xf>
    <xf numFmtId="190" fontId="7" fillId="3" borderId="23" xfId="6" applyNumberFormat="1" applyFont="1" applyFill="1" applyBorder="1" applyAlignment="1">
      <alignment horizontal="center"/>
    </xf>
    <xf numFmtId="190" fontId="7" fillId="3" borderId="24" xfId="6" applyNumberFormat="1" applyFont="1" applyFill="1" applyBorder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6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2" xfId="6" applyFont="1" applyBorder="1" applyAlignment="1">
      <alignment horizontal="center"/>
    </xf>
  </cellXfs>
  <cellStyles count="7">
    <cellStyle name="Normal 2" xfId="2" xr:uid="{00000000-0005-0000-0000-000002000000}"/>
    <cellStyle name="Normal 2 2" xfId="3" xr:uid="{00000000-0005-0000-0000-000003000000}"/>
    <cellStyle name="Normal 3" xfId="4" xr:uid="{00000000-0005-0000-0000-000004000000}"/>
    <cellStyle name="Normal 4" xfId="5" xr:uid="{00000000-0005-0000-0000-000005000000}"/>
    <cellStyle name="Normal 5" xfId="6" xr:uid="{00000000-0005-0000-0000-000006000000}"/>
    <cellStyle name="จุลภาค" xfId="1" builtinId="3"/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380262</xdr:rowOff>
    </xdr:from>
    <xdr:to>
      <xdr:col>4</xdr:col>
      <xdr:colOff>10026</xdr:colOff>
      <xdr:row>2</xdr:row>
      <xdr:rowOff>315767</xdr:rowOff>
    </xdr:to>
    <xdr:sp macro="" textlink="">
      <xdr:nvSpPr>
        <xdr:cNvPr id="2" name="Text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618387"/>
          <a:ext cx="3162801" cy="3831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54864" rIns="0" bIns="0" anchor="t" upright="1"/>
        <a:lstStyle/>
        <a:p>
          <a:pPr algn="l" rtl="0">
            <a:defRPr sz="1000"/>
          </a:pPr>
          <a:r>
            <a:rPr lang="en-US" sz="1800" b="1" i="1" strike="noStrike">
              <a:solidFill>
                <a:srgbClr val="000000"/>
              </a:solidFill>
              <a:cs typeface="EucrosiaUPC"/>
            </a:rPr>
            <a:t> SUMMARY OF TEST RESULTS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380262</xdr:rowOff>
    </xdr:from>
    <xdr:to>
      <xdr:col>4</xdr:col>
      <xdr:colOff>10026</xdr:colOff>
      <xdr:row>2</xdr:row>
      <xdr:rowOff>315767</xdr:rowOff>
    </xdr:to>
    <xdr:sp macro="" textlink="">
      <xdr:nvSpPr>
        <xdr:cNvPr id="2" name="Text 29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0" y="618387"/>
          <a:ext cx="3162801" cy="3831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54864" rIns="0" bIns="0" anchor="t" upright="1"/>
        <a:lstStyle/>
        <a:p>
          <a:pPr algn="l" rtl="0">
            <a:defRPr sz="1000"/>
          </a:pPr>
          <a:r>
            <a:rPr lang="en-US" sz="1800" b="1" i="1" strike="noStrike">
              <a:solidFill>
                <a:srgbClr val="000000"/>
              </a:solidFill>
              <a:cs typeface="EucrosiaUPC"/>
            </a:rPr>
            <a:t> SUMMARY OF TEST RESULTS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380262</xdr:rowOff>
    </xdr:from>
    <xdr:to>
      <xdr:col>4</xdr:col>
      <xdr:colOff>10026</xdr:colOff>
      <xdr:row>2</xdr:row>
      <xdr:rowOff>315767</xdr:rowOff>
    </xdr:to>
    <xdr:sp macro="" textlink="">
      <xdr:nvSpPr>
        <xdr:cNvPr id="2" name="Text 29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0" y="618387"/>
          <a:ext cx="3162801" cy="3831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54864" rIns="0" bIns="0" anchor="t" upright="1"/>
        <a:lstStyle/>
        <a:p>
          <a:pPr algn="l" rtl="0">
            <a:defRPr sz="1000"/>
          </a:pPr>
          <a:r>
            <a:rPr lang="en-US" sz="1800" b="1" i="1" strike="noStrike">
              <a:solidFill>
                <a:srgbClr val="000000"/>
              </a:solidFill>
              <a:cs typeface="EucrosiaUPC"/>
            </a:rPr>
            <a:t> SUMMARY OF TEST RESULTS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AQ44"/>
  <sheetViews>
    <sheetView tabSelected="1" view="pageBreakPreview" topLeftCell="E10" zoomScaleSheetLayoutView="100" workbookViewId="0">
      <selection activeCell="H26" sqref="H26"/>
    </sheetView>
  </sheetViews>
  <sheetFormatPr defaultColWidth="9" defaultRowHeight="18.600000000000001" x14ac:dyDescent="0.55000000000000004"/>
  <cols>
    <col min="1" max="1" width="10.19921875" style="1" customWidth="1"/>
    <col min="2" max="4" width="10.3984375" style="1" customWidth="1"/>
    <col min="5" max="7" width="12.69921875" style="1" customWidth="1"/>
    <col min="8" max="8" width="11.59765625" style="1" customWidth="1"/>
    <col min="9" max="9" width="10.59765625" style="1" customWidth="1"/>
    <col min="10" max="10" width="12" style="1" customWidth="1"/>
    <col min="11" max="12" width="10.59765625" style="1" customWidth="1"/>
    <col min="13" max="13" width="10" style="1" customWidth="1"/>
    <col min="14" max="15" width="12.09765625" style="1" customWidth="1"/>
    <col min="16" max="18" width="8.09765625" style="1" customWidth="1"/>
    <col min="19" max="19" width="7.8984375" style="1" customWidth="1"/>
    <col min="20" max="20" width="6.69921875" style="1" customWidth="1"/>
    <col min="21" max="22" width="7.8984375" style="1" customWidth="1"/>
    <col min="23" max="23" width="7.8984375" style="79" customWidth="1"/>
    <col min="24" max="27" width="10.3984375" style="79" customWidth="1"/>
    <col min="28" max="52" width="11.8984375" style="1" customWidth="1"/>
    <col min="53" max="53" width="7.8984375" style="1" customWidth="1"/>
    <col min="54" max="16384" width="9" style="1"/>
  </cols>
  <sheetData>
    <row r="1" spans="1:43" ht="18.75" customHeight="1" x14ac:dyDescent="0.9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W1" s="3"/>
      <c r="X1" s="3"/>
      <c r="Y1" s="4"/>
      <c r="Z1" s="5"/>
      <c r="AA1" s="6"/>
    </row>
    <row r="2" spans="1:43" ht="35.4" x14ac:dyDescent="0.95">
      <c r="A2" s="84"/>
      <c r="E2" s="2"/>
      <c r="F2" s="7"/>
      <c r="G2" s="7"/>
      <c r="H2" s="7"/>
      <c r="I2" s="7"/>
      <c r="J2" s="2"/>
      <c r="K2" s="7"/>
      <c r="L2" s="7"/>
      <c r="M2" s="7"/>
      <c r="N2" s="7"/>
      <c r="O2" s="7"/>
      <c r="W2" s="3"/>
      <c r="X2" s="3"/>
      <c r="Y2" s="4"/>
      <c r="Z2" s="5"/>
      <c r="AA2" s="6"/>
    </row>
    <row r="3" spans="1:43" ht="27.6" x14ac:dyDescent="0.8">
      <c r="E3" s="2"/>
      <c r="F3" s="2"/>
      <c r="G3" s="2"/>
      <c r="H3" s="2"/>
      <c r="I3" s="2"/>
      <c r="J3" s="2"/>
      <c r="K3" s="2"/>
      <c r="L3" s="2"/>
      <c r="M3" s="2"/>
      <c r="N3" s="2"/>
      <c r="O3" s="2"/>
      <c r="W3" s="8"/>
      <c r="X3" s="9"/>
      <c r="Y3" s="9"/>
      <c r="Z3" s="4"/>
      <c r="AA3" s="4"/>
    </row>
    <row r="4" spans="1:43" ht="26.25" customHeight="1" x14ac:dyDescent="0.95">
      <c r="A4" s="10"/>
      <c r="B4" s="10"/>
      <c r="C4" s="10"/>
      <c r="D4" s="11"/>
      <c r="E4" s="11"/>
      <c r="F4" s="2"/>
      <c r="R4" s="10"/>
      <c r="U4" s="2"/>
      <c r="V4" s="2"/>
      <c r="W4" s="12"/>
      <c r="X4" s="12"/>
      <c r="Y4" s="12"/>
      <c r="Z4" s="12"/>
      <c r="AA4" s="12"/>
      <c r="AB4" s="13"/>
      <c r="AC4" s="13"/>
      <c r="AD4" s="13"/>
      <c r="AE4" s="13"/>
      <c r="AF4" s="2"/>
      <c r="AG4" s="2"/>
      <c r="AH4" s="2"/>
      <c r="AI4" s="2"/>
      <c r="AJ4" s="2"/>
      <c r="AK4" s="2"/>
    </row>
    <row r="5" spans="1:43" customFormat="1" ht="26.4" x14ac:dyDescent="0.7">
      <c r="A5" s="14" t="s">
        <v>0</v>
      </c>
      <c r="B5" s="94" t="s">
        <v>63</v>
      </c>
      <c r="C5" s="15"/>
      <c r="D5" s="15"/>
      <c r="E5" s="15"/>
      <c r="F5" s="15"/>
      <c r="G5" s="16" t="s">
        <v>1</v>
      </c>
      <c r="H5" s="17"/>
      <c r="I5" s="80" t="s">
        <v>58</v>
      </c>
      <c r="J5" s="18"/>
      <c r="K5" s="19" t="s">
        <v>2</v>
      </c>
      <c r="L5" s="123">
        <v>-0.52</v>
      </c>
      <c r="M5" s="123"/>
      <c r="N5" s="124" t="s">
        <v>3</v>
      </c>
      <c r="O5" s="124"/>
      <c r="P5" s="20"/>
      <c r="Q5" s="21"/>
      <c r="R5" s="22"/>
      <c r="S5" s="23"/>
      <c r="T5" s="23"/>
      <c r="U5" s="23"/>
      <c r="V5" s="10"/>
      <c r="W5" s="10"/>
      <c r="X5" s="4"/>
      <c r="Y5" s="4"/>
      <c r="Z5" s="12"/>
      <c r="AA5" s="24"/>
      <c r="AB5" s="24"/>
    </row>
    <row r="6" spans="1:43" customFormat="1" ht="26.4" x14ac:dyDescent="0.7">
      <c r="A6" s="14"/>
      <c r="B6" s="95"/>
      <c r="C6" s="25"/>
      <c r="D6" s="25"/>
      <c r="E6" s="25"/>
      <c r="F6" s="25"/>
      <c r="G6" s="16" t="s">
        <v>4</v>
      </c>
      <c r="H6" s="90" t="s">
        <v>54</v>
      </c>
      <c r="I6" s="91">
        <v>612927</v>
      </c>
      <c r="J6" s="89"/>
      <c r="K6" s="92" t="s">
        <v>55</v>
      </c>
      <c r="L6" s="92">
        <v>1527571</v>
      </c>
      <c r="M6" s="93"/>
      <c r="N6" s="124" t="s">
        <v>5</v>
      </c>
      <c r="O6" s="124"/>
      <c r="P6" s="125" t="s">
        <v>56</v>
      </c>
      <c r="Q6" s="125"/>
      <c r="R6" s="125"/>
      <c r="S6" s="23"/>
      <c r="T6" s="23"/>
      <c r="U6" s="23"/>
      <c r="V6" s="10"/>
      <c r="W6" s="10"/>
      <c r="X6" s="4"/>
      <c r="Y6" s="4"/>
      <c r="Z6" s="12"/>
      <c r="AA6" s="24"/>
      <c r="AB6" s="24"/>
    </row>
    <row r="7" spans="1:43" customFormat="1" ht="27" thickBot="1" x14ac:dyDescent="0.75">
      <c r="A7" s="26" t="s">
        <v>6</v>
      </c>
      <c r="B7" s="96" t="s">
        <v>64</v>
      </c>
      <c r="C7" s="97"/>
      <c r="D7" s="97"/>
      <c r="E7" s="27"/>
      <c r="F7" s="23"/>
      <c r="G7" s="28" t="s">
        <v>7</v>
      </c>
      <c r="I7" s="29">
        <v>16.95</v>
      </c>
      <c r="J7" s="30" t="s">
        <v>43</v>
      </c>
      <c r="K7" s="31"/>
      <c r="L7" s="16"/>
      <c r="M7" s="32"/>
      <c r="N7" s="126" t="s">
        <v>8</v>
      </c>
      <c r="O7" s="126"/>
      <c r="P7" s="127" t="s">
        <v>57</v>
      </c>
      <c r="Q7" s="127"/>
      <c r="R7" s="127"/>
      <c r="S7" s="23"/>
      <c r="T7" s="23"/>
      <c r="U7" s="23"/>
      <c r="V7" s="14"/>
      <c r="W7" s="10"/>
      <c r="X7" s="4"/>
      <c r="Y7" s="4"/>
      <c r="Z7" s="12"/>
      <c r="AA7" s="24"/>
      <c r="AB7" s="24"/>
    </row>
    <row r="8" spans="1:43" ht="26.1" customHeight="1" x14ac:dyDescent="0.85">
      <c r="A8" s="33" t="s">
        <v>9</v>
      </c>
      <c r="B8" s="34" t="s">
        <v>10</v>
      </c>
      <c r="C8" s="35"/>
      <c r="D8" s="36" t="s">
        <v>11</v>
      </c>
      <c r="E8" s="37" t="s">
        <v>12</v>
      </c>
      <c r="F8" s="38"/>
      <c r="G8" s="39"/>
      <c r="H8" s="40" t="s">
        <v>13</v>
      </c>
      <c r="I8" s="38"/>
      <c r="J8" s="38"/>
      <c r="K8" s="38"/>
      <c r="L8" s="39"/>
      <c r="M8" s="41" t="s">
        <v>14</v>
      </c>
      <c r="N8" s="121" t="s">
        <v>15</v>
      </c>
      <c r="O8" s="122"/>
      <c r="P8" s="41" t="s">
        <v>16</v>
      </c>
      <c r="Q8" s="42" t="s">
        <v>17</v>
      </c>
      <c r="R8" s="43" t="s">
        <v>18</v>
      </c>
      <c r="S8" s="23"/>
      <c r="T8" s="23"/>
      <c r="U8" s="23"/>
      <c r="V8" s="44"/>
      <c r="W8" s="10"/>
      <c r="X8" s="4"/>
      <c r="Y8" s="4"/>
      <c r="Z8" s="12"/>
      <c r="AA8" s="24"/>
      <c r="AB8" s="24"/>
      <c r="AC8"/>
      <c r="AD8"/>
      <c r="AE8" s="45"/>
      <c r="AF8" s="45"/>
      <c r="AG8" s="46"/>
      <c r="AH8" s="45"/>
      <c r="AI8" s="45"/>
      <c r="AJ8" s="47"/>
      <c r="AK8" s="45"/>
      <c r="AL8" s="23"/>
      <c r="AM8" s="23"/>
      <c r="AN8" s="23"/>
      <c r="AO8" s="23"/>
      <c r="AP8" s="23"/>
      <c r="AQ8" s="23"/>
    </row>
    <row r="9" spans="1:43" ht="26.1" customHeight="1" thickBot="1" x14ac:dyDescent="0.85">
      <c r="A9" s="48" t="s">
        <v>19</v>
      </c>
      <c r="B9" s="49" t="s">
        <v>20</v>
      </c>
      <c r="C9" s="50" t="s">
        <v>21</v>
      </c>
      <c r="D9" s="49" t="s">
        <v>22</v>
      </c>
      <c r="E9" s="49" t="s">
        <v>23</v>
      </c>
      <c r="F9" s="49" t="s">
        <v>24</v>
      </c>
      <c r="G9" s="49" t="s">
        <v>25</v>
      </c>
      <c r="H9" s="49" t="s">
        <v>26</v>
      </c>
      <c r="I9" s="49" t="s">
        <v>27</v>
      </c>
      <c r="J9" s="49" t="s">
        <v>28</v>
      </c>
      <c r="K9" s="51" t="s">
        <v>29</v>
      </c>
      <c r="L9" s="49" t="s">
        <v>30</v>
      </c>
      <c r="M9" s="49" t="s">
        <v>31</v>
      </c>
      <c r="N9" s="52" t="s">
        <v>32</v>
      </c>
      <c r="O9" s="52" t="s">
        <v>33</v>
      </c>
      <c r="P9" s="49" t="s">
        <v>34</v>
      </c>
      <c r="Q9" s="49" t="s">
        <v>35</v>
      </c>
      <c r="R9" s="53" t="s">
        <v>36</v>
      </c>
      <c r="S9" s="23"/>
      <c r="T9" s="23"/>
      <c r="U9" s="54" t="s">
        <v>37</v>
      </c>
      <c r="V9" s="55" t="s">
        <v>38</v>
      </c>
      <c r="W9" s="56" t="s">
        <v>39</v>
      </c>
      <c r="X9" s="57" t="s">
        <v>40</v>
      </c>
      <c r="Y9" s="57" t="s">
        <v>41</v>
      </c>
      <c r="Z9" s="12"/>
      <c r="AA9" s="24"/>
      <c r="AB9" s="24"/>
      <c r="AC9"/>
      <c r="AD9"/>
      <c r="AE9" s="58"/>
      <c r="AF9" s="59"/>
      <c r="AG9" s="59"/>
      <c r="AH9" s="60"/>
      <c r="AI9" s="59"/>
      <c r="AJ9" s="61"/>
      <c r="AK9" s="59"/>
      <c r="AL9" s="23"/>
      <c r="AM9" s="23"/>
      <c r="AN9" s="23"/>
      <c r="AO9" s="23"/>
      <c r="AP9" s="23"/>
      <c r="AQ9" s="23"/>
    </row>
    <row r="10" spans="1:43" ht="24.75" customHeight="1" x14ac:dyDescent="0.7">
      <c r="A10" s="62" t="s">
        <v>44</v>
      </c>
      <c r="B10" s="63">
        <v>1.5</v>
      </c>
      <c r="C10" s="63">
        <v>1.95</v>
      </c>
      <c r="D10" s="83"/>
      <c r="E10" s="87"/>
      <c r="F10" s="87"/>
      <c r="G10" s="88"/>
      <c r="H10" s="109"/>
      <c r="I10" s="109"/>
      <c r="J10" s="87"/>
      <c r="K10" s="87"/>
      <c r="L10" s="87"/>
      <c r="M10" s="110"/>
      <c r="N10" s="64"/>
      <c r="O10" s="64"/>
      <c r="P10" s="87"/>
      <c r="Q10" s="111"/>
      <c r="R10" s="112">
        <v>2</v>
      </c>
      <c r="S10" s="23"/>
      <c r="T10" s="1">
        <f t="shared" ref="T10:T31" si="0">0.73*(E10-20)</f>
        <v>-14.6</v>
      </c>
      <c r="U10" s="66">
        <f t="shared" ref="U10:U25" si="1">100-H10</f>
        <v>100</v>
      </c>
      <c r="V10" s="66">
        <f t="shared" ref="V10:V25" si="2">100-U10-W10</f>
        <v>0</v>
      </c>
      <c r="W10" s="67">
        <f t="shared" ref="W10:W25" si="3">L10</f>
        <v>0</v>
      </c>
      <c r="X10" s="68"/>
      <c r="Y10" s="57"/>
      <c r="Z10" s="12"/>
      <c r="AA10" s="24"/>
      <c r="AB10" s="24"/>
      <c r="AC10"/>
      <c r="AD10"/>
      <c r="AE10" s="69"/>
      <c r="AF10" s="59"/>
      <c r="AG10" s="70"/>
      <c r="AH10" s="70"/>
      <c r="AI10" s="70"/>
      <c r="AJ10" s="70"/>
      <c r="AK10" s="59"/>
      <c r="AL10" s="23"/>
      <c r="AM10" s="23"/>
      <c r="AN10" s="23"/>
      <c r="AO10" s="23"/>
      <c r="AP10" s="23"/>
      <c r="AQ10" s="23"/>
    </row>
    <row r="11" spans="1:43" ht="24.75" customHeight="1" x14ac:dyDescent="0.7">
      <c r="A11" s="62" t="s">
        <v>45</v>
      </c>
      <c r="B11" s="63">
        <v>3</v>
      </c>
      <c r="C11" s="63">
        <v>3.45</v>
      </c>
      <c r="D11" s="83">
        <v>11.5</v>
      </c>
      <c r="E11" s="87" t="s">
        <v>60</v>
      </c>
      <c r="F11" s="113" t="s">
        <v>60</v>
      </c>
      <c r="G11" s="88"/>
      <c r="H11" s="109">
        <v>96.8</v>
      </c>
      <c r="I11" s="114">
        <v>84.6</v>
      </c>
      <c r="J11" s="87">
        <v>49.9</v>
      </c>
      <c r="K11" s="87">
        <v>26.8</v>
      </c>
      <c r="L11" s="114">
        <v>13.6</v>
      </c>
      <c r="M11" s="110"/>
      <c r="N11" s="64"/>
      <c r="O11" s="64"/>
      <c r="P11" s="87"/>
      <c r="Q11" s="87"/>
      <c r="R11" s="115">
        <v>4</v>
      </c>
      <c r="S11" s="23"/>
      <c r="T11" s="1" t="e">
        <f t="shared" si="0"/>
        <v>#VALUE!</v>
      </c>
      <c r="U11" s="66">
        <f t="shared" si="1"/>
        <v>3.2000000000000028</v>
      </c>
      <c r="V11" s="66">
        <f t="shared" si="2"/>
        <v>83.2</v>
      </c>
      <c r="W11" s="67">
        <f t="shared" si="3"/>
        <v>13.6</v>
      </c>
      <c r="X11" s="68"/>
      <c r="Y11" s="57"/>
      <c r="Z11" s="12"/>
      <c r="AA11" s="24"/>
      <c r="AB11" s="24"/>
      <c r="AC11"/>
      <c r="AD11"/>
      <c r="AE11" s="69"/>
      <c r="AF11" s="59"/>
      <c r="AG11" s="70"/>
      <c r="AH11" s="70"/>
      <c r="AI11" s="70"/>
      <c r="AJ11" s="71"/>
      <c r="AK11" s="60"/>
      <c r="AL11" s="23"/>
      <c r="AM11" s="23"/>
      <c r="AN11" s="23"/>
      <c r="AO11" s="23"/>
      <c r="AP11" s="23"/>
      <c r="AQ11" s="23"/>
    </row>
    <row r="12" spans="1:43" ht="24.75" customHeight="1" x14ac:dyDescent="0.7">
      <c r="A12" s="62" t="s">
        <v>46</v>
      </c>
      <c r="B12" s="63">
        <v>4.5</v>
      </c>
      <c r="C12" s="63">
        <v>4.95</v>
      </c>
      <c r="D12" s="83">
        <v>18.399999999999999</v>
      </c>
      <c r="E12" s="87">
        <v>36.700000000000003</v>
      </c>
      <c r="F12" s="87">
        <v>21.7</v>
      </c>
      <c r="G12" s="88">
        <v>15</v>
      </c>
      <c r="H12" s="109">
        <v>100</v>
      </c>
      <c r="I12" s="109">
        <v>97.7</v>
      </c>
      <c r="J12" s="87">
        <v>80</v>
      </c>
      <c r="K12" s="87">
        <v>67</v>
      </c>
      <c r="L12" s="87">
        <v>58.1</v>
      </c>
      <c r="M12" s="110"/>
      <c r="N12" s="64"/>
      <c r="O12" s="64"/>
      <c r="P12" s="87"/>
      <c r="Q12" s="87"/>
      <c r="R12" s="115">
        <v>13</v>
      </c>
      <c r="S12" s="23"/>
      <c r="T12" s="1">
        <f t="shared" si="0"/>
        <v>12.191000000000003</v>
      </c>
      <c r="U12" s="66">
        <f t="shared" si="1"/>
        <v>0</v>
      </c>
      <c r="V12" s="66">
        <f t="shared" si="2"/>
        <v>41.9</v>
      </c>
      <c r="W12" s="67">
        <f t="shared" si="3"/>
        <v>58.1</v>
      </c>
      <c r="X12" s="68"/>
      <c r="Y12" s="57"/>
      <c r="Z12" s="12"/>
      <c r="AA12" s="24"/>
      <c r="AB12" s="24"/>
      <c r="AC12"/>
      <c r="AD12"/>
      <c r="AE12" s="69"/>
      <c r="AF12" s="59"/>
      <c r="AG12" s="70"/>
      <c r="AH12" s="70"/>
      <c r="AI12" s="70"/>
      <c r="AJ12" s="71"/>
      <c r="AK12" s="60"/>
      <c r="AL12" s="23"/>
      <c r="AM12" s="23"/>
      <c r="AN12" s="23"/>
      <c r="AO12" s="23"/>
      <c r="AP12" s="23"/>
      <c r="AQ12" s="23"/>
    </row>
    <row r="13" spans="1:43" ht="24.75" customHeight="1" x14ac:dyDescent="0.7">
      <c r="A13" s="62" t="s">
        <v>47</v>
      </c>
      <c r="B13" s="63">
        <v>6</v>
      </c>
      <c r="C13" s="63">
        <v>6.45</v>
      </c>
      <c r="D13" s="83">
        <v>18.7</v>
      </c>
      <c r="E13" s="87">
        <v>37.799999999999997</v>
      </c>
      <c r="F13" s="87">
        <v>22.2</v>
      </c>
      <c r="G13" s="88">
        <v>15.6</v>
      </c>
      <c r="H13" s="109">
        <v>99.5</v>
      </c>
      <c r="I13" s="109">
        <v>89.6</v>
      </c>
      <c r="J13" s="87">
        <v>69.3</v>
      </c>
      <c r="K13" s="87">
        <v>65.099999999999994</v>
      </c>
      <c r="L13" s="87">
        <v>60.2</v>
      </c>
      <c r="M13" s="110"/>
      <c r="N13" s="64"/>
      <c r="O13" s="64"/>
      <c r="P13" s="108"/>
      <c r="Q13" s="116"/>
      <c r="R13" s="112">
        <v>10</v>
      </c>
      <c r="S13" s="23"/>
      <c r="T13" s="1">
        <f t="shared" si="0"/>
        <v>12.993999999999998</v>
      </c>
      <c r="U13" s="66">
        <f t="shared" si="1"/>
        <v>0.5</v>
      </c>
      <c r="V13" s="66">
        <f t="shared" si="2"/>
        <v>39.299999999999997</v>
      </c>
      <c r="W13" s="67">
        <f t="shared" si="3"/>
        <v>60.2</v>
      </c>
      <c r="X13" s="68"/>
      <c r="Y13" s="57"/>
      <c r="Z13" s="12"/>
      <c r="AA13" s="24"/>
      <c r="AB13" s="24"/>
      <c r="AC13"/>
      <c r="AD13"/>
      <c r="AE13" s="69"/>
      <c r="AF13" s="59"/>
      <c r="AG13" s="70"/>
      <c r="AH13" s="70"/>
      <c r="AI13" s="70"/>
      <c r="AJ13" s="70"/>
      <c r="AK13" s="59"/>
      <c r="AL13" s="23"/>
      <c r="AM13" s="23"/>
      <c r="AN13" s="23"/>
      <c r="AO13" s="23"/>
      <c r="AP13" s="23"/>
      <c r="AQ13" s="23"/>
    </row>
    <row r="14" spans="1:43" ht="24.75" customHeight="1" x14ac:dyDescent="0.7">
      <c r="A14" s="62" t="s">
        <v>61</v>
      </c>
      <c r="B14" s="63">
        <v>7.5</v>
      </c>
      <c r="C14" s="63">
        <v>7.95</v>
      </c>
      <c r="D14" s="83">
        <v>61.8</v>
      </c>
      <c r="E14" s="87" t="s">
        <v>60</v>
      </c>
      <c r="F14" s="87" t="s">
        <v>60</v>
      </c>
      <c r="G14" s="88"/>
      <c r="H14" s="109">
        <v>96.6</v>
      </c>
      <c r="I14" s="114">
        <v>84.3</v>
      </c>
      <c r="J14" s="87">
        <v>48</v>
      </c>
      <c r="K14" s="87">
        <v>26.5</v>
      </c>
      <c r="L14" s="87">
        <v>13.3</v>
      </c>
      <c r="M14" s="110"/>
      <c r="N14" s="64"/>
      <c r="O14" s="64"/>
      <c r="P14" s="87">
        <v>3.64</v>
      </c>
      <c r="Q14" s="87">
        <v>1.61</v>
      </c>
      <c r="R14" s="112"/>
      <c r="S14" s="23"/>
      <c r="T14" s="1" t="e">
        <f t="shared" si="0"/>
        <v>#VALUE!</v>
      </c>
      <c r="U14" s="66">
        <f t="shared" si="1"/>
        <v>3.4000000000000057</v>
      </c>
      <c r="V14" s="66">
        <f t="shared" si="2"/>
        <v>83.3</v>
      </c>
      <c r="W14" s="67">
        <f t="shared" si="3"/>
        <v>13.3</v>
      </c>
      <c r="X14" s="68"/>
      <c r="Y14" s="57"/>
      <c r="Z14" s="12"/>
      <c r="AA14" s="24"/>
      <c r="AB14" s="24"/>
      <c r="AC14"/>
      <c r="AD14"/>
      <c r="AE14" s="69"/>
      <c r="AF14" s="59"/>
      <c r="AG14" s="70"/>
      <c r="AH14" s="70"/>
      <c r="AI14" s="70"/>
      <c r="AJ14" s="71"/>
      <c r="AK14" s="60"/>
      <c r="AL14" s="23"/>
      <c r="AM14" s="23"/>
      <c r="AN14" s="23"/>
      <c r="AO14" s="23"/>
      <c r="AP14" s="23"/>
      <c r="AQ14" s="23"/>
    </row>
    <row r="15" spans="1:43" ht="24.75" customHeight="1" x14ac:dyDescent="0.7">
      <c r="A15" s="62" t="s">
        <v>62</v>
      </c>
      <c r="B15" s="63">
        <v>9</v>
      </c>
      <c r="C15" s="63">
        <v>9.4499999999999993</v>
      </c>
      <c r="D15" s="83">
        <v>63.5</v>
      </c>
      <c r="E15" s="87">
        <v>48.6</v>
      </c>
      <c r="F15" s="87">
        <v>24.2</v>
      </c>
      <c r="G15" s="88">
        <v>24.4</v>
      </c>
      <c r="H15" s="109">
        <v>100</v>
      </c>
      <c r="I15" s="109">
        <v>99.3</v>
      </c>
      <c r="J15" s="87">
        <v>93.2</v>
      </c>
      <c r="K15" s="87">
        <v>89.8</v>
      </c>
      <c r="L15" s="87">
        <v>87.8</v>
      </c>
      <c r="M15" s="110"/>
      <c r="N15" s="64"/>
      <c r="O15" s="64"/>
      <c r="P15" s="87">
        <v>3.85</v>
      </c>
      <c r="Q15" s="87">
        <v>1.64</v>
      </c>
      <c r="R15" s="112"/>
      <c r="S15" s="23"/>
      <c r="T15" s="1">
        <f t="shared" si="0"/>
        <v>20.878</v>
      </c>
      <c r="U15" s="66">
        <f t="shared" si="1"/>
        <v>0</v>
      </c>
      <c r="V15" s="66">
        <f t="shared" si="2"/>
        <v>12.200000000000003</v>
      </c>
      <c r="W15" s="67">
        <f t="shared" si="3"/>
        <v>87.8</v>
      </c>
      <c r="X15" s="68"/>
      <c r="Y15" s="57"/>
      <c r="Z15" s="12"/>
      <c r="AA15" s="24"/>
      <c r="AB15" s="24"/>
      <c r="AC15"/>
      <c r="AD15"/>
      <c r="AE15" s="69"/>
      <c r="AF15" s="59"/>
      <c r="AG15" s="70"/>
      <c r="AH15" s="70"/>
      <c r="AI15" s="70"/>
      <c r="AJ15" s="70"/>
      <c r="AK15" s="59"/>
      <c r="AL15" s="23"/>
      <c r="AM15" s="23"/>
      <c r="AN15" s="23"/>
      <c r="AO15" s="23"/>
      <c r="AP15" s="23"/>
      <c r="AQ15" s="23"/>
    </row>
    <row r="16" spans="1:43" ht="24.75" customHeight="1" x14ac:dyDescent="0.7">
      <c r="A16" s="62" t="s">
        <v>48</v>
      </c>
      <c r="B16" s="63">
        <v>10.5</v>
      </c>
      <c r="C16" s="63">
        <v>10.95</v>
      </c>
      <c r="D16" s="83">
        <v>61.8</v>
      </c>
      <c r="E16" s="87"/>
      <c r="F16" s="87"/>
      <c r="G16" s="88"/>
      <c r="H16" s="109"/>
      <c r="I16" s="109"/>
      <c r="J16" s="87"/>
      <c r="K16" s="87"/>
      <c r="L16" s="87"/>
      <c r="M16" s="110"/>
      <c r="N16" s="64"/>
      <c r="O16" s="64"/>
      <c r="P16" s="87"/>
      <c r="Q16" s="87"/>
      <c r="R16" s="112">
        <v>15</v>
      </c>
      <c r="S16" s="23"/>
      <c r="T16" s="1">
        <f t="shared" si="0"/>
        <v>-14.6</v>
      </c>
      <c r="U16" s="66">
        <f t="shared" si="1"/>
        <v>100</v>
      </c>
      <c r="V16" s="66">
        <f t="shared" si="2"/>
        <v>0</v>
      </c>
      <c r="W16" s="67">
        <f t="shared" si="3"/>
        <v>0</v>
      </c>
      <c r="X16" s="68"/>
      <c r="Y16" s="57"/>
      <c r="Z16" s="12"/>
      <c r="AA16" s="24"/>
      <c r="AB16" s="24"/>
      <c r="AC16"/>
      <c r="AD16"/>
      <c r="AE16" s="69"/>
      <c r="AF16" s="59"/>
      <c r="AG16" s="70"/>
      <c r="AH16" s="70"/>
      <c r="AI16" s="70"/>
      <c r="AJ16" s="70"/>
      <c r="AK16" s="59"/>
      <c r="AL16" s="23"/>
      <c r="AM16" s="23"/>
      <c r="AN16" s="23"/>
      <c r="AO16" s="23"/>
      <c r="AP16" s="23"/>
      <c r="AQ16" s="23"/>
    </row>
    <row r="17" spans="1:43" ht="24.75" customHeight="1" x14ac:dyDescent="0.7">
      <c r="A17" s="62" t="s">
        <v>49</v>
      </c>
      <c r="B17" s="63">
        <v>12</v>
      </c>
      <c r="C17" s="63">
        <v>12.45</v>
      </c>
      <c r="D17" s="83">
        <v>63.5</v>
      </c>
      <c r="E17" s="87">
        <v>48.6</v>
      </c>
      <c r="F17" s="87">
        <v>24.2</v>
      </c>
      <c r="G17" s="88">
        <v>24.4</v>
      </c>
      <c r="H17" s="109">
        <v>100</v>
      </c>
      <c r="I17" s="109">
        <v>99.3</v>
      </c>
      <c r="J17" s="87">
        <v>93.2</v>
      </c>
      <c r="K17" s="87">
        <v>89.8</v>
      </c>
      <c r="L17" s="87">
        <v>87.8</v>
      </c>
      <c r="M17" s="110"/>
      <c r="N17" s="64"/>
      <c r="O17" s="64"/>
      <c r="P17" s="87"/>
      <c r="Q17" s="87"/>
      <c r="R17" s="112">
        <v>50</v>
      </c>
      <c r="S17" s="23"/>
      <c r="T17" s="1">
        <f t="shared" si="0"/>
        <v>20.878</v>
      </c>
      <c r="U17" s="66">
        <f t="shared" si="1"/>
        <v>0</v>
      </c>
      <c r="V17" s="66">
        <f t="shared" si="2"/>
        <v>12.200000000000003</v>
      </c>
      <c r="W17" s="67">
        <f t="shared" si="3"/>
        <v>87.8</v>
      </c>
      <c r="X17" s="68"/>
      <c r="Y17" s="57"/>
      <c r="Z17" s="12"/>
      <c r="AA17" s="24"/>
      <c r="AB17" s="24"/>
      <c r="AC17"/>
      <c r="AD17"/>
      <c r="AE17" s="69"/>
      <c r="AF17" s="59"/>
      <c r="AG17" s="70"/>
      <c r="AH17" s="70"/>
      <c r="AI17" s="70"/>
      <c r="AJ17" s="70"/>
      <c r="AK17" s="59"/>
      <c r="AL17" s="23"/>
      <c r="AM17" s="23"/>
      <c r="AN17" s="23"/>
      <c r="AO17" s="23"/>
      <c r="AP17" s="23"/>
      <c r="AQ17" s="23"/>
    </row>
    <row r="18" spans="1:43" ht="24.75" customHeight="1" x14ac:dyDescent="0.7">
      <c r="A18" s="62" t="s">
        <v>50</v>
      </c>
      <c r="B18" s="63">
        <v>13.5</v>
      </c>
      <c r="C18" s="63">
        <v>13.95</v>
      </c>
      <c r="D18" s="83">
        <v>16.5</v>
      </c>
      <c r="E18" s="87">
        <v>41.3</v>
      </c>
      <c r="F18" s="87">
        <v>23.2</v>
      </c>
      <c r="G18" s="88">
        <f>E18-F18</f>
        <v>18.099999999999998</v>
      </c>
      <c r="H18" s="109">
        <v>100</v>
      </c>
      <c r="I18" s="109">
        <v>99.2</v>
      </c>
      <c r="J18" s="87">
        <v>89.1</v>
      </c>
      <c r="K18" s="87">
        <v>84.8</v>
      </c>
      <c r="L18" s="87">
        <v>80.3</v>
      </c>
      <c r="M18" s="110"/>
      <c r="N18" s="64"/>
      <c r="O18" s="64"/>
      <c r="P18" s="87"/>
      <c r="Q18" s="87"/>
      <c r="R18" s="112" t="s">
        <v>59</v>
      </c>
      <c r="S18" s="23"/>
      <c r="T18" s="1">
        <f t="shared" si="0"/>
        <v>15.548999999999998</v>
      </c>
      <c r="U18" s="66">
        <f t="shared" si="1"/>
        <v>0</v>
      </c>
      <c r="V18" s="66">
        <f t="shared" si="2"/>
        <v>19.700000000000003</v>
      </c>
      <c r="W18" s="67">
        <f t="shared" si="3"/>
        <v>80.3</v>
      </c>
      <c r="X18" s="68"/>
      <c r="Y18" s="57"/>
      <c r="Z18" s="12"/>
      <c r="AA18" s="24"/>
      <c r="AB18" s="24"/>
      <c r="AC18"/>
      <c r="AD18"/>
      <c r="AE18" s="69"/>
      <c r="AF18" s="59"/>
      <c r="AG18" s="70"/>
      <c r="AH18" s="70"/>
      <c r="AI18" s="70"/>
      <c r="AJ18" s="71"/>
      <c r="AK18" s="60"/>
      <c r="AL18" s="23"/>
      <c r="AM18" s="23"/>
      <c r="AN18" s="23"/>
      <c r="AO18" s="23"/>
      <c r="AP18" s="23"/>
      <c r="AQ18" s="23"/>
    </row>
    <row r="19" spans="1:43" ht="24.75" customHeight="1" x14ac:dyDescent="0.7">
      <c r="A19" s="62" t="s">
        <v>51</v>
      </c>
      <c r="B19" s="63">
        <v>15</v>
      </c>
      <c r="C19" s="63">
        <v>15.45</v>
      </c>
      <c r="D19" s="83">
        <v>16.600000000000001</v>
      </c>
      <c r="E19" s="87">
        <v>38.299999999999997</v>
      </c>
      <c r="F19" s="87">
        <v>22.3</v>
      </c>
      <c r="G19" s="88">
        <f t="shared" ref="G19:G20" si="4">E19-F19</f>
        <v>15.999999999999996</v>
      </c>
      <c r="H19" s="109">
        <v>99.4</v>
      </c>
      <c r="I19" s="109">
        <v>89.6</v>
      </c>
      <c r="J19" s="87">
        <v>69.8</v>
      </c>
      <c r="K19" s="87">
        <v>65.599999999999994</v>
      </c>
      <c r="L19" s="87">
        <v>61.1</v>
      </c>
      <c r="M19" s="110"/>
      <c r="N19" s="64"/>
      <c r="O19" s="64"/>
      <c r="P19" s="85"/>
      <c r="Q19" s="87"/>
      <c r="R19" s="117" t="s">
        <v>65</v>
      </c>
      <c r="S19" s="23"/>
      <c r="T19" s="1">
        <f t="shared" si="0"/>
        <v>13.358999999999998</v>
      </c>
      <c r="U19" s="66">
        <f t="shared" si="1"/>
        <v>0.59999999999999432</v>
      </c>
      <c r="V19" s="66">
        <f t="shared" si="2"/>
        <v>38.300000000000004</v>
      </c>
      <c r="W19" s="67">
        <f t="shared" si="3"/>
        <v>61.1</v>
      </c>
      <c r="X19" s="68"/>
      <c r="Y19" s="57"/>
      <c r="Z19" s="12"/>
      <c r="AA19" s="24"/>
      <c r="AB19" s="24"/>
      <c r="AC19"/>
      <c r="AD19"/>
      <c r="AE19" s="69"/>
      <c r="AF19" s="59"/>
      <c r="AG19" s="70"/>
      <c r="AH19" s="70"/>
      <c r="AI19" s="70"/>
      <c r="AJ19" s="71"/>
      <c r="AK19" s="60"/>
      <c r="AL19" s="23"/>
      <c r="AM19" s="23"/>
      <c r="AN19" s="23"/>
      <c r="AO19" s="23"/>
      <c r="AP19" s="23"/>
      <c r="AQ19" s="23"/>
    </row>
    <row r="20" spans="1:43" ht="24.75" customHeight="1" x14ac:dyDescent="0.7">
      <c r="A20" s="62" t="s">
        <v>52</v>
      </c>
      <c r="B20" s="63">
        <v>16.5</v>
      </c>
      <c r="C20" s="63">
        <v>16.95</v>
      </c>
      <c r="D20" s="83">
        <v>16.7</v>
      </c>
      <c r="E20" s="87">
        <v>36.6</v>
      </c>
      <c r="F20" s="87">
        <v>21.6</v>
      </c>
      <c r="G20" s="88">
        <f t="shared" si="4"/>
        <v>15</v>
      </c>
      <c r="H20" s="118">
        <v>100</v>
      </c>
      <c r="I20" s="119">
        <v>98.3</v>
      </c>
      <c r="J20" s="87">
        <v>81.599999999999994</v>
      </c>
      <c r="K20" s="87">
        <v>67.7</v>
      </c>
      <c r="L20" s="87">
        <v>59.2</v>
      </c>
      <c r="M20" s="110"/>
      <c r="N20" s="64"/>
      <c r="O20" s="64"/>
      <c r="P20" s="85"/>
      <c r="Q20" s="83"/>
      <c r="R20" s="117" t="s">
        <v>66</v>
      </c>
      <c r="S20" s="23"/>
      <c r="T20" s="1">
        <f t="shared" si="0"/>
        <v>12.118</v>
      </c>
      <c r="U20" s="66">
        <f t="shared" si="1"/>
        <v>0</v>
      </c>
      <c r="V20" s="66">
        <f t="shared" si="2"/>
        <v>40.799999999999997</v>
      </c>
      <c r="W20" s="67">
        <f t="shared" si="3"/>
        <v>59.2</v>
      </c>
      <c r="X20" s="68"/>
      <c r="Y20" s="57"/>
      <c r="Z20" s="12"/>
      <c r="AA20" s="24"/>
      <c r="AB20" s="24"/>
      <c r="AC20"/>
      <c r="AD20"/>
      <c r="AE20" s="69"/>
      <c r="AF20" s="59"/>
      <c r="AG20" s="70"/>
      <c r="AH20" s="70"/>
      <c r="AI20" s="70"/>
      <c r="AJ20" s="70"/>
      <c r="AK20" s="59"/>
      <c r="AL20" s="23"/>
      <c r="AM20" s="23"/>
      <c r="AN20" s="23"/>
      <c r="AO20" s="23"/>
      <c r="AP20" s="23"/>
      <c r="AQ20" s="23"/>
    </row>
    <row r="21" spans="1:43" ht="24.75" customHeight="1" x14ac:dyDescent="0.7">
      <c r="A21" s="62"/>
      <c r="B21" s="63"/>
      <c r="C21" s="63"/>
      <c r="D21" s="83"/>
      <c r="E21" s="83"/>
      <c r="F21" s="83"/>
      <c r="G21" s="88"/>
      <c r="H21" s="83"/>
      <c r="I21" s="83"/>
      <c r="J21" s="107"/>
      <c r="K21" s="107"/>
      <c r="L21" s="107"/>
      <c r="M21" s="81"/>
      <c r="N21" s="64"/>
      <c r="O21" s="64"/>
      <c r="P21" s="85"/>
      <c r="Q21" s="83"/>
      <c r="R21" s="120"/>
      <c r="S21" s="23"/>
      <c r="T21" s="1">
        <f t="shared" si="0"/>
        <v>-14.6</v>
      </c>
      <c r="U21" s="66">
        <f t="shared" si="1"/>
        <v>100</v>
      </c>
      <c r="V21" s="66">
        <f t="shared" si="2"/>
        <v>0</v>
      </c>
      <c r="W21" s="67">
        <f t="shared" si="3"/>
        <v>0</v>
      </c>
      <c r="X21" s="68"/>
      <c r="Y21" s="57"/>
      <c r="Z21" s="12"/>
      <c r="AA21" s="24"/>
      <c r="AB21" s="24"/>
      <c r="AC21"/>
      <c r="AD21"/>
      <c r="AE21" s="69"/>
      <c r="AF21" s="59"/>
      <c r="AG21" s="70"/>
      <c r="AH21" s="70"/>
      <c r="AI21" s="70"/>
      <c r="AJ21" s="71"/>
      <c r="AK21" s="60"/>
      <c r="AL21" s="23"/>
      <c r="AM21" s="23"/>
      <c r="AN21" s="23"/>
      <c r="AO21" s="23"/>
      <c r="AP21" s="23"/>
      <c r="AQ21" s="23"/>
    </row>
    <row r="22" spans="1:43" ht="24.75" customHeight="1" x14ac:dyDescent="0.7">
      <c r="A22" s="62"/>
      <c r="B22" s="63"/>
      <c r="C22" s="63"/>
      <c r="D22" s="83"/>
      <c r="E22" s="83"/>
      <c r="F22" s="83"/>
      <c r="G22" s="88"/>
      <c r="H22" s="87"/>
      <c r="I22" s="87"/>
      <c r="J22" s="87"/>
      <c r="K22" s="87"/>
      <c r="L22" s="87"/>
      <c r="M22" s="81"/>
      <c r="N22" s="64"/>
      <c r="O22" s="64"/>
      <c r="P22" s="85"/>
      <c r="Q22" s="63"/>
      <c r="R22" s="117"/>
      <c r="S22" s="23"/>
      <c r="T22" s="1">
        <f t="shared" si="0"/>
        <v>-14.6</v>
      </c>
      <c r="U22" s="66">
        <f t="shared" si="1"/>
        <v>100</v>
      </c>
      <c r="V22" s="66">
        <f t="shared" si="2"/>
        <v>0</v>
      </c>
      <c r="W22" s="67">
        <f t="shared" si="3"/>
        <v>0</v>
      </c>
      <c r="X22" s="68"/>
      <c r="Y22" s="57"/>
      <c r="Z22" s="12"/>
      <c r="AA22" s="24"/>
      <c r="AB22" s="24"/>
      <c r="AC22"/>
      <c r="AD22"/>
      <c r="AE22" s="69"/>
      <c r="AF22" s="59"/>
      <c r="AG22" s="70"/>
      <c r="AH22" s="70"/>
      <c r="AI22" s="70"/>
      <c r="AJ22" s="70"/>
      <c r="AK22" s="59"/>
      <c r="AL22" s="23"/>
      <c r="AM22" s="23"/>
      <c r="AN22" s="23"/>
      <c r="AO22" s="23"/>
      <c r="AP22" s="23"/>
      <c r="AQ22" s="23"/>
    </row>
    <row r="23" spans="1:43" ht="24.75" customHeight="1" x14ac:dyDescent="0.7">
      <c r="A23" s="62"/>
      <c r="B23" s="63"/>
      <c r="C23" s="63"/>
      <c r="D23" s="83"/>
      <c r="E23" s="83"/>
      <c r="F23" s="83"/>
      <c r="G23" s="88"/>
      <c r="H23" s="87"/>
      <c r="I23" s="87"/>
      <c r="J23" s="87"/>
      <c r="K23" s="87"/>
      <c r="L23" s="87"/>
      <c r="M23" s="81"/>
      <c r="N23" s="64"/>
      <c r="O23" s="64"/>
      <c r="P23" s="65"/>
      <c r="Q23" s="83"/>
      <c r="R23" s="117"/>
      <c r="S23" s="23"/>
      <c r="T23" s="1">
        <f t="shared" si="0"/>
        <v>-14.6</v>
      </c>
      <c r="U23" s="66">
        <f t="shared" si="1"/>
        <v>100</v>
      </c>
      <c r="V23" s="66">
        <f t="shared" si="2"/>
        <v>0</v>
      </c>
      <c r="W23" s="67">
        <f t="shared" si="3"/>
        <v>0</v>
      </c>
      <c r="X23" s="68"/>
      <c r="Y23" s="57"/>
      <c r="Z23" s="12"/>
      <c r="AA23" s="24"/>
      <c r="AB23" s="24"/>
      <c r="AC23"/>
      <c r="AD23"/>
      <c r="AE23" s="69"/>
      <c r="AF23" s="59"/>
      <c r="AG23" s="70"/>
      <c r="AH23" s="70"/>
      <c r="AI23" s="70"/>
      <c r="AJ23" s="70"/>
      <c r="AK23" s="59"/>
      <c r="AL23" s="23"/>
      <c r="AM23" s="23"/>
      <c r="AN23" s="23"/>
      <c r="AO23" s="23"/>
      <c r="AP23" s="23"/>
      <c r="AQ23" s="23"/>
    </row>
    <row r="24" spans="1:43" ht="24.75" customHeight="1" x14ac:dyDescent="0.7">
      <c r="A24" s="62"/>
      <c r="B24" s="63"/>
      <c r="C24" s="63"/>
      <c r="D24" s="107"/>
      <c r="E24" s="83"/>
      <c r="F24" s="83"/>
      <c r="G24" s="88"/>
      <c r="H24" s="108"/>
      <c r="I24" s="108"/>
      <c r="J24" s="108"/>
      <c r="K24" s="108"/>
      <c r="L24" s="108"/>
      <c r="M24" s="81"/>
      <c r="N24" s="100"/>
      <c r="O24" s="100"/>
      <c r="P24" s="101"/>
      <c r="Q24" s="107"/>
      <c r="R24" s="117"/>
      <c r="S24" s="23"/>
      <c r="T24" s="1">
        <f t="shared" si="0"/>
        <v>-14.6</v>
      </c>
      <c r="U24" s="66">
        <f t="shared" si="1"/>
        <v>100</v>
      </c>
      <c r="V24" s="66">
        <f t="shared" si="2"/>
        <v>0</v>
      </c>
      <c r="W24" s="67">
        <f t="shared" si="3"/>
        <v>0</v>
      </c>
      <c r="X24" s="68"/>
      <c r="Y24" s="57"/>
      <c r="Z24" s="12"/>
      <c r="AA24" s="24"/>
      <c r="AB24" s="24"/>
      <c r="AC24"/>
      <c r="AD24"/>
      <c r="AE24" s="69"/>
      <c r="AF24" s="59"/>
      <c r="AG24" s="70"/>
      <c r="AH24" s="70"/>
      <c r="AI24" s="70"/>
      <c r="AJ24" s="70"/>
      <c r="AK24" s="59"/>
      <c r="AL24" s="23"/>
      <c r="AM24" s="23"/>
      <c r="AN24" s="23"/>
      <c r="AO24" s="23"/>
      <c r="AP24" s="23"/>
      <c r="AQ24" s="23"/>
    </row>
    <row r="25" spans="1:43" ht="24.75" customHeight="1" x14ac:dyDescent="0.7">
      <c r="A25" s="62"/>
      <c r="B25" s="63"/>
      <c r="C25" s="63"/>
      <c r="D25" s="107"/>
      <c r="E25" s="83"/>
      <c r="F25" s="83"/>
      <c r="G25" s="88"/>
      <c r="H25" s="107"/>
      <c r="I25" s="107"/>
      <c r="J25" s="107"/>
      <c r="K25" s="107"/>
      <c r="L25" s="107"/>
      <c r="M25" s="81"/>
      <c r="N25" s="100"/>
      <c r="O25" s="100"/>
      <c r="P25" s="101"/>
      <c r="Q25" s="99"/>
      <c r="R25" s="104"/>
      <c r="S25" s="23"/>
      <c r="T25" s="1">
        <f t="shared" si="0"/>
        <v>-14.6</v>
      </c>
      <c r="U25" s="66">
        <f t="shared" si="1"/>
        <v>100</v>
      </c>
      <c r="V25" s="66">
        <f t="shared" si="2"/>
        <v>0</v>
      </c>
      <c r="W25" s="67">
        <f t="shared" si="3"/>
        <v>0</v>
      </c>
      <c r="X25" s="68"/>
      <c r="Y25" s="57"/>
      <c r="Z25" s="12"/>
      <c r="AA25" s="24"/>
      <c r="AB25" s="24"/>
      <c r="AC25"/>
      <c r="AD25"/>
      <c r="AE25" s="69"/>
      <c r="AF25" s="59"/>
      <c r="AG25" s="70"/>
      <c r="AH25" s="70"/>
      <c r="AI25" s="70"/>
      <c r="AJ25" s="71"/>
      <c r="AK25" s="60"/>
      <c r="AL25" s="23"/>
      <c r="AM25" s="23"/>
      <c r="AN25" s="23"/>
      <c r="AO25" s="23"/>
      <c r="AP25" s="23"/>
      <c r="AQ25" s="23"/>
    </row>
    <row r="26" spans="1:43" ht="24.75" customHeight="1" x14ac:dyDescent="0.7">
      <c r="A26" s="62"/>
      <c r="B26" s="63"/>
      <c r="C26" s="63"/>
      <c r="D26" s="107"/>
      <c r="E26" s="83"/>
      <c r="F26" s="83"/>
      <c r="G26" s="88"/>
      <c r="H26" s="108"/>
      <c r="I26" s="108"/>
      <c r="J26" s="108"/>
      <c r="K26" s="108"/>
      <c r="L26" s="108"/>
      <c r="M26" s="81"/>
      <c r="N26" s="100"/>
      <c r="O26" s="100"/>
      <c r="P26" s="101"/>
      <c r="Q26" s="99"/>
      <c r="R26" s="104"/>
      <c r="S26" s="23"/>
      <c r="T26" s="1">
        <f t="shared" si="0"/>
        <v>-14.6</v>
      </c>
      <c r="U26" s="66">
        <f>100-H26</f>
        <v>100</v>
      </c>
      <c r="V26" s="66">
        <f>100-U26-W26</f>
        <v>0</v>
      </c>
      <c r="W26" s="67">
        <f>L26</f>
        <v>0</v>
      </c>
      <c r="X26" s="68"/>
      <c r="Y26" s="57"/>
      <c r="Z26" s="12"/>
      <c r="AA26" s="24"/>
      <c r="AB26" s="24"/>
      <c r="AC26"/>
      <c r="AD26"/>
      <c r="AE26" s="69"/>
      <c r="AF26" s="59"/>
      <c r="AG26" s="70"/>
      <c r="AH26" s="70"/>
      <c r="AI26" s="70"/>
      <c r="AJ26" s="71"/>
      <c r="AK26" s="60"/>
      <c r="AL26" s="23"/>
      <c r="AM26" s="23"/>
      <c r="AN26" s="23"/>
      <c r="AO26" s="23"/>
      <c r="AP26" s="23"/>
      <c r="AQ26" s="23"/>
    </row>
    <row r="27" spans="1:43" ht="24.75" customHeight="1" x14ac:dyDescent="0.7">
      <c r="A27" s="62"/>
      <c r="B27" s="63"/>
      <c r="C27" s="63"/>
      <c r="D27" s="107"/>
      <c r="E27" s="107"/>
      <c r="F27" s="82"/>
      <c r="G27" s="88"/>
      <c r="H27" s="107"/>
      <c r="I27" s="82"/>
      <c r="J27" s="107"/>
      <c r="K27" s="107"/>
      <c r="L27" s="107"/>
      <c r="M27" s="81"/>
      <c r="N27" s="100"/>
      <c r="O27" s="100"/>
      <c r="P27" s="101"/>
      <c r="Q27" s="99"/>
      <c r="R27" s="104"/>
      <c r="S27" s="23"/>
      <c r="T27" s="1">
        <f t="shared" si="0"/>
        <v>-14.6</v>
      </c>
      <c r="U27" s="66">
        <f>100-H27</f>
        <v>100</v>
      </c>
      <c r="V27" s="66">
        <f>100-U27-W27</f>
        <v>0</v>
      </c>
      <c r="W27" s="67">
        <f>L27</f>
        <v>0</v>
      </c>
      <c r="X27" s="68"/>
      <c r="Y27" s="57"/>
      <c r="Z27" s="12"/>
      <c r="AA27" s="24"/>
      <c r="AB27" s="24"/>
      <c r="AC27"/>
      <c r="AD27"/>
      <c r="AE27" s="69"/>
      <c r="AF27" s="59"/>
      <c r="AG27" s="70"/>
      <c r="AH27" s="70"/>
      <c r="AI27" s="70"/>
      <c r="AJ27" s="71"/>
      <c r="AK27" s="60"/>
      <c r="AL27" s="23"/>
      <c r="AM27" s="23"/>
      <c r="AN27" s="23"/>
      <c r="AO27" s="23"/>
      <c r="AP27" s="23"/>
      <c r="AQ27" s="23"/>
    </row>
    <row r="28" spans="1:43" ht="24.75" customHeight="1" x14ac:dyDescent="0.7">
      <c r="A28" s="62"/>
      <c r="B28" s="63"/>
      <c r="C28" s="63"/>
      <c r="D28" s="107"/>
      <c r="E28" s="107"/>
      <c r="F28" s="86"/>
      <c r="G28" s="88"/>
      <c r="H28" s="107"/>
      <c r="I28" s="82"/>
      <c r="J28" s="107"/>
      <c r="K28" s="107"/>
      <c r="L28" s="107"/>
      <c r="M28" s="81"/>
      <c r="N28" s="100"/>
      <c r="O28" s="100"/>
      <c r="P28" s="101"/>
      <c r="Q28" s="99"/>
      <c r="R28" s="104"/>
      <c r="S28" s="23"/>
      <c r="T28" s="1">
        <f t="shared" si="0"/>
        <v>-14.6</v>
      </c>
      <c r="U28" s="66">
        <f>100-H28</f>
        <v>100</v>
      </c>
      <c r="V28" s="66">
        <f>100-U28-W28</f>
        <v>0</v>
      </c>
      <c r="W28" s="67">
        <f>L28</f>
        <v>0</v>
      </c>
      <c r="X28" s="68"/>
      <c r="Y28" s="57"/>
      <c r="Z28" s="12"/>
      <c r="AA28" s="24"/>
      <c r="AB28" s="24"/>
      <c r="AC28"/>
      <c r="AD28"/>
      <c r="AE28" s="69"/>
      <c r="AF28" s="59"/>
      <c r="AG28" s="70"/>
      <c r="AH28" s="70"/>
      <c r="AI28" s="70"/>
      <c r="AJ28" s="71"/>
      <c r="AK28" s="60"/>
      <c r="AL28" s="23"/>
      <c r="AM28" s="23"/>
      <c r="AN28" s="23"/>
      <c r="AO28" s="23"/>
      <c r="AP28" s="23"/>
      <c r="AQ28" s="23"/>
    </row>
    <row r="29" spans="1:43" ht="24.75" customHeight="1" x14ac:dyDescent="0.7">
      <c r="A29" s="62"/>
      <c r="B29" s="63"/>
      <c r="C29" s="63"/>
      <c r="D29" s="107"/>
      <c r="E29" s="107"/>
      <c r="F29" s="86"/>
      <c r="G29" s="88"/>
      <c r="H29" s="86"/>
      <c r="I29" s="86"/>
      <c r="J29" s="108"/>
      <c r="K29" s="108"/>
      <c r="L29" s="108"/>
      <c r="M29" s="81"/>
      <c r="N29" s="100"/>
      <c r="O29" s="100"/>
      <c r="P29" s="101"/>
      <c r="Q29" s="99"/>
      <c r="R29" s="104"/>
      <c r="S29" s="23"/>
      <c r="T29" s="1">
        <f t="shared" si="0"/>
        <v>-14.6</v>
      </c>
      <c r="U29" s="66"/>
      <c r="V29" s="66"/>
      <c r="W29" s="67"/>
      <c r="X29" s="68"/>
      <c r="Y29" s="57"/>
      <c r="Z29" s="12"/>
      <c r="AA29" s="24"/>
      <c r="AB29" s="24"/>
      <c r="AC29"/>
      <c r="AD29"/>
      <c r="AE29" s="69"/>
      <c r="AF29" s="59"/>
      <c r="AG29" s="70"/>
      <c r="AH29" s="70"/>
      <c r="AI29" s="70"/>
      <c r="AJ29" s="71"/>
      <c r="AK29" s="60"/>
      <c r="AL29" s="23"/>
      <c r="AM29" s="23"/>
      <c r="AN29" s="23"/>
      <c r="AO29" s="23"/>
      <c r="AP29" s="23"/>
      <c r="AQ29" s="23"/>
    </row>
    <row r="30" spans="1:43" ht="24.75" customHeight="1" x14ac:dyDescent="0.7">
      <c r="A30" s="98"/>
      <c r="B30" s="99"/>
      <c r="C30" s="99"/>
      <c r="D30" s="82"/>
      <c r="E30" s="103"/>
      <c r="F30" s="86"/>
      <c r="G30" s="103"/>
      <c r="H30" s="82"/>
      <c r="I30" s="82"/>
      <c r="J30" s="82"/>
      <c r="K30" s="82"/>
      <c r="L30" s="82"/>
      <c r="M30" s="82"/>
      <c r="N30" s="100"/>
      <c r="O30" s="100"/>
      <c r="P30" s="101"/>
      <c r="Q30" s="99"/>
      <c r="R30" s="105"/>
      <c r="S30" s="23"/>
      <c r="T30" s="1">
        <f t="shared" si="0"/>
        <v>-14.6</v>
      </c>
      <c r="U30" s="66"/>
      <c r="V30" s="66"/>
      <c r="W30" s="67"/>
      <c r="X30" s="68"/>
      <c r="Y30" s="57"/>
      <c r="Z30" s="12"/>
      <c r="AA30" s="24"/>
      <c r="AB30" s="24"/>
      <c r="AC30"/>
      <c r="AD30"/>
      <c r="AE30" s="69"/>
      <c r="AF30" s="59"/>
      <c r="AG30" s="70"/>
      <c r="AH30" s="70"/>
      <c r="AI30" s="70"/>
      <c r="AJ30" s="71"/>
      <c r="AK30" s="60"/>
      <c r="AL30" s="23"/>
      <c r="AM30" s="23"/>
      <c r="AN30" s="23"/>
      <c r="AO30" s="23"/>
      <c r="AP30" s="23"/>
      <c r="AQ30" s="23"/>
    </row>
    <row r="31" spans="1:43" ht="24.75" customHeight="1" x14ac:dyDescent="0.7">
      <c r="A31" s="98"/>
      <c r="B31" s="99"/>
      <c r="C31" s="99"/>
      <c r="D31" s="82"/>
      <c r="E31" s="102"/>
      <c r="F31" s="86"/>
      <c r="G31" s="102"/>
      <c r="H31" s="106"/>
      <c r="I31" s="86"/>
      <c r="J31" s="106"/>
      <c r="K31" s="86"/>
      <c r="L31" s="106"/>
      <c r="M31" s="82"/>
      <c r="N31" s="100"/>
      <c r="O31" s="100"/>
      <c r="P31" s="101"/>
      <c r="Q31" s="99"/>
      <c r="R31" s="104"/>
      <c r="S31" s="23"/>
      <c r="T31" s="1">
        <f t="shared" si="0"/>
        <v>-14.6</v>
      </c>
      <c r="U31" s="66"/>
      <c r="V31" s="66"/>
      <c r="W31" s="67"/>
      <c r="X31" s="68"/>
      <c r="Y31" s="57"/>
      <c r="Z31" s="12"/>
      <c r="AA31" s="24"/>
      <c r="AB31" s="24"/>
      <c r="AC31"/>
      <c r="AD31"/>
      <c r="AE31" s="69"/>
      <c r="AF31" s="59"/>
      <c r="AG31" s="70"/>
      <c r="AH31" s="70"/>
      <c r="AI31" s="70"/>
      <c r="AJ31" s="71"/>
      <c r="AK31" s="60"/>
      <c r="AL31" s="23"/>
      <c r="AM31" s="23"/>
      <c r="AN31" s="23"/>
      <c r="AO31" s="23"/>
      <c r="AP31" s="23"/>
      <c r="AQ31" s="23"/>
    </row>
    <row r="32" spans="1:43" ht="24.75" customHeight="1" x14ac:dyDescent="0.8">
      <c r="A32" s="10"/>
      <c r="B32" s="73" t="s">
        <v>42</v>
      </c>
      <c r="C32" s="74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6"/>
      <c r="O32" s="77"/>
      <c r="P32" s="75"/>
      <c r="Q32" s="75"/>
      <c r="R32" s="75"/>
      <c r="S32" s="23"/>
      <c r="T32" s="1" t="e">
        <f>0.73*(#REF!-20)</f>
        <v>#REF!</v>
      </c>
      <c r="U32" s="66"/>
      <c r="V32" s="66"/>
      <c r="W32" s="67"/>
      <c r="X32" s="68"/>
      <c r="Y32" s="57"/>
      <c r="Z32" s="12"/>
      <c r="AA32" s="24"/>
      <c r="AB32" s="24"/>
      <c r="AC32"/>
      <c r="AD32"/>
      <c r="AE32" s="69"/>
      <c r="AF32" s="59"/>
      <c r="AG32" s="70"/>
      <c r="AH32" s="70"/>
      <c r="AI32" s="70"/>
      <c r="AJ32" s="71"/>
      <c r="AK32" s="60"/>
      <c r="AL32" s="23"/>
      <c r="AM32" s="23"/>
      <c r="AN32" s="23"/>
      <c r="AO32" s="23"/>
      <c r="AP32" s="23"/>
      <c r="AQ32" s="23"/>
    </row>
    <row r="33" spans="1:43" ht="24.75" customHeight="1" x14ac:dyDescent="0.8">
      <c r="A33" s="10"/>
      <c r="B33" s="74"/>
      <c r="C33" s="74"/>
      <c r="D33" s="75"/>
      <c r="E33" s="75"/>
      <c r="F33" s="75"/>
      <c r="G33" s="75"/>
      <c r="H33" s="75"/>
      <c r="I33" s="75"/>
      <c r="J33" s="75"/>
      <c r="K33" s="75"/>
      <c r="L33" s="75"/>
      <c r="M33" s="75"/>
      <c r="P33" s="75"/>
      <c r="Q33" s="75"/>
      <c r="R33" s="75"/>
      <c r="S33" s="23"/>
      <c r="T33" s="1" t="e">
        <f>0.73*(#REF!-20)</f>
        <v>#REF!</v>
      </c>
      <c r="U33" s="66"/>
      <c r="V33" s="66"/>
      <c r="W33" s="67"/>
      <c r="X33" s="68"/>
      <c r="Y33" s="57"/>
      <c r="Z33" s="12"/>
      <c r="AA33" s="24"/>
      <c r="AB33" s="24"/>
      <c r="AC33"/>
      <c r="AD33"/>
      <c r="AE33" s="69"/>
      <c r="AF33" s="59"/>
      <c r="AG33" s="70"/>
      <c r="AH33" s="70"/>
      <c r="AI33" s="70"/>
      <c r="AJ33" s="71"/>
      <c r="AK33" s="60"/>
      <c r="AL33" s="23"/>
      <c r="AM33" s="23"/>
      <c r="AN33" s="23"/>
      <c r="AO33" s="23"/>
      <c r="AP33" s="23"/>
      <c r="AQ33" s="23"/>
    </row>
    <row r="34" spans="1:43" ht="24.75" customHeight="1" x14ac:dyDescent="0.7">
      <c r="S34" s="23"/>
      <c r="T34" s="1" t="e">
        <f>0.73*(#REF!-20)</f>
        <v>#REF!</v>
      </c>
      <c r="U34" s="66"/>
      <c r="V34" s="66"/>
      <c r="W34" s="67"/>
      <c r="X34" s="68"/>
      <c r="Y34" s="57"/>
      <c r="Z34" s="12"/>
      <c r="AA34" s="24"/>
      <c r="AB34" s="24"/>
      <c r="AC34"/>
      <c r="AD34"/>
      <c r="AE34" s="69"/>
      <c r="AF34" s="59"/>
      <c r="AG34" s="70"/>
      <c r="AH34" s="70"/>
      <c r="AI34" s="70"/>
      <c r="AJ34" s="71"/>
      <c r="AK34" s="60"/>
      <c r="AL34" s="23"/>
      <c r="AM34" s="23"/>
      <c r="AN34" s="23"/>
      <c r="AO34" s="23"/>
      <c r="AP34" s="23"/>
      <c r="AQ34" s="23"/>
    </row>
    <row r="35" spans="1:43" ht="24.75" customHeight="1" x14ac:dyDescent="0.7">
      <c r="S35" s="66"/>
      <c r="T35" s="1" t="e">
        <f>0.73*(#REF!-20)</f>
        <v>#REF!</v>
      </c>
      <c r="V35" s="66"/>
      <c r="W35" s="67"/>
      <c r="X35" s="68"/>
      <c r="Y35" s="57"/>
      <c r="Z35" s="12"/>
      <c r="AA35" s="24"/>
      <c r="AB35" s="24"/>
      <c r="AC35"/>
      <c r="AD35"/>
      <c r="AE35" s="69"/>
      <c r="AF35" s="59"/>
      <c r="AG35" s="70"/>
      <c r="AH35" s="70"/>
      <c r="AI35" s="70"/>
      <c r="AJ35" s="71"/>
      <c r="AK35" s="60"/>
      <c r="AL35" s="23"/>
      <c r="AM35" s="23"/>
      <c r="AN35" s="23"/>
      <c r="AO35" s="23"/>
      <c r="AP35" s="23"/>
      <c r="AQ35" s="23"/>
    </row>
    <row r="36" spans="1:43" ht="24.75" customHeight="1" x14ac:dyDescent="0.7">
      <c r="S36" s="23"/>
      <c r="U36" s="66"/>
      <c r="V36" s="66"/>
      <c r="W36" s="67"/>
      <c r="X36" s="68"/>
      <c r="Y36" s="57"/>
      <c r="Z36" s="12"/>
      <c r="AA36" s="24"/>
      <c r="AB36" s="24"/>
      <c r="AC36"/>
      <c r="AD36"/>
      <c r="AE36" s="69"/>
      <c r="AF36" s="59"/>
      <c r="AG36" s="70"/>
      <c r="AH36" s="70"/>
      <c r="AI36" s="70"/>
      <c r="AJ36" s="71"/>
      <c r="AK36" s="60"/>
      <c r="AL36" s="23"/>
      <c r="AM36" s="23"/>
      <c r="AN36" s="23"/>
      <c r="AO36" s="23"/>
      <c r="AP36" s="23"/>
      <c r="AQ36" s="23"/>
    </row>
    <row r="37" spans="1:43" ht="24.75" customHeight="1" x14ac:dyDescent="0.7">
      <c r="S37" s="23"/>
      <c r="U37" s="66"/>
      <c r="V37" s="66"/>
      <c r="W37" s="67"/>
      <c r="X37" s="68"/>
      <c r="Y37" s="57"/>
      <c r="Z37" s="12"/>
      <c r="AA37" s="24"/>
      <c r="AB37" s="24"/>
      <c r="AC37"/>
      <c r="AD37"/>
      <c r="AE37" s="69"/>
      <c r="AF37" s="59"/>
      <c r="AG37" s="70"/>
      <c r="AH37" s="70"/>
      <c r="AI37" s="70"/>
      <c r="AJ37" s="71"/>
      <c r="AK37" s="60"/>
      <c r="AL37" s="23"/>
      <c r="AM37" s="23"/>
      <c r="AN37" s="23"/>
      <c r="AO37" s="23"/>
      <c r="AP37" s="23"/>
      <c r="AQ37" s="23"/>
    </row>
    <row r="38" spans="1:43" ht="24.75" customHeight="1" x14ac:dyDescent="0.7">
      <c r="S38" s="23"/>
      <c r="U38" s="66"/>
      <c r="V38" s="66"/>
      <c r="W38" s="67"/>
      <c r="X38" s="68"/>
      <c r="Y38" s="57"/>
      <c r="Z38" s="12"/>
      <c r="AA38" s="24"/>
      <c r="AB38" s="24"/>
      <c r="AC38"/>
      <c r="AD38"/>
      <c r="AE38" s="69"/>
      <c r="AF38" s="59"/>
      <c r="AG38" s="70"/>
      <c r="AH38" s="70"/>
      <c r="AI38" s="70"/>
      <c r="AJ38" s="71"/>
      <c r="AK38" s="60"/>
      <c r="AL38" s="23"/>
      <c r="AM38" s="23"/>
      <c r="AN38" s="23"/>
      <c r="AO38" s="23"/>
      <c r="AP38" s="23"/>
      <c r="AQ38" s="23"/>
    </row>
    <row r="39" spans="1:43" ht="24.75" customHeight="1" x14ac:dyDescent="0.7">
      <c r="S39" s="23"/>
      <c r="U39" s="66"/>
      <c r="V39" s="66"/>
      <c r="W39" s="67"/>
      <c r="X39" s="68"/>
      <c r="Y39" s="57"/>
      <c r="Z39" s="12"/>
      <c r="AA39" s="24"/>
      <c r="AB39" s="24"/>
      <c r="AC39"/>
      <c r="AD39"/>
      <c r="AE39" s="69"/>
      <c r="AF39" s="59"/>
      <c r="AG39" s="70"/>
      <c r="AH39" s="70"/>
      <c r="AI39" s="70"/>
      <c r="AJ39" s="71"/>
      <c r="AK39" s="60"/>
      <c r="AL39" s="23"/>
      <c r="AM39" s="23"/>
      <c r="AN39" s="23"/>
      <c r="AO39" s="23"/>
      <c r="AP39" s="23"/>
      <c r="AQ39" s="23"/>
    </row>
    <row r="40" spans="1:43" ht="24.75" customHeight="1" x14ac:dyDescent="0.7">
      <c r="S40" s="23"/>
      <c r="U40" s="66"/>
      <c r="V40" s="66"/>
      <c r="W40" s="67"/>
      <c r="X40" s="68"/>
      <c r="Y40" s="57"/>
      <c r="Z40" s="12"/>
      <c r="AA40" s="24"/>
      <c r="AB40" s="24"/>
      <c r="AC40"/>
      <c r="AD40"/>
      <c r="AE40" s="69"/>
      <c r="AF40" s="59"/>
      <c r="AG40" s="70"/>
      <c r="AH40" s="70"/>
      <c r="AI40" s="70"/>
      <c r="AJ40" s="71"/>
      <c r="AK40" s="60"/>
      <c r="AL40" s="23"/>
      <c r="AM40" s="23"/>
      <c r="AN40" s="23"/>
      <c r="AO40" s="23"/>
      <c r="AP40" s="23"/>
      <c r="AQ40" s="23"/>
    </row>
    <row r="41" spans="1:43" ht="24.75" customHeight="1" x14ac:dyDescent="0.7">
      <c r="S41" s="23"/>
      <c r="U41" s="66"/>
      <c r="V41" s="66"/>
      <c r="W41" s="67"/>
      <c r="X41" s="68"/>
      <c r="Y41" s="57"/>
      <c r="Z41" s="12"/>
      <c r="AA41" s="24"/>
      <c r="AB41" s="24"/>
      <c r="AC41"/>
      <c r="AD41"/>
      <c r="AE41" s="69"/>
      <c r="AF41" s="59"/>
      <c r="AG41" s="70"/>
      <c r="AH41" s="70"/>
      <c r="AI41" s="70"/>
      <c r="AJ41" s="71"/>
      <c r="AK41" s="60"/>
      <c r="AL41" s="23"/>
      <c r="AM41" s="23"/>
      <c r="AN41" s="23"/>
      <c r="AO41" s="23"/>
      <c r="AP41" s="23"/>
      <c r="AQ41" s="23"/>
    </row>
    <row r="42" spans="1:43" ht="24.75" customHeight="1" x14ac:dyDescent="0.7">
      <c r="S42" s="23"/>
      <c r="U42" s="66"/>
      <c r="V42" s="66"/>
      <c r="W42" s="67"/>
      <c r="X42" s="68"/>
      <c r="Y42" s="57"/>
      <c r="Z42" s="12"/>
      <c r="AA42" s="24"/>
      <c r="AB42" s="24"/>
      <c r="AC42"/>
      <c r="AD42"/>
      <c r="AE42" s="69"/>
      <c r="AF42" s="59"/>
      <c r="AG42" s="70"/>
      <c r="AH42" s="70"/>
      <c r="AI42" s="70"/>
      <c r="AJ42" s="71"/>
      <c r="AK42" s="60"/>
      <c r="AL42" s="23"/>
      <c r="AM42" s="23"/>
      <c r="AN42" s="23"/>
      <c r="AO42" s="23"/>
      <c r="AP42" s="23"/>
      <c r="AQ42" s="23"/>
    </row>
    <row r="43" spans="1:43" customFormat="1" ht="27.6" x14ac:dyDescent="0.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75"/>
      <c r="U43" s="1"/>
      <c r="V43" s="2"/>
      <c r="W43" s="78"/>
      <c r="X43" s="72"/>
      <c r="Y43" s="72"/>
      <c r="Z43" s="72"/>
      <c r="AA43" s="72"/>
      <c r="AB43" s="72"/>
    </row>
    <row r="44" spans="1:43" ht="33.6" x14ac:dyDescent="0.95">
      <c r="S44" s="75"/>
      <c r="U44" s="2"/>
      <c r="V44" s="2"/>
      <c r="AB44" s="13"/>
      <c r="AC44" s="13"/>
      <c r="AD44" s="13"/>
      <c r="AE44" s="13"/>
      <c r="AF44" s="2"/>
      <c r="AG44" s="2"/>
      <c r="AH44" s="2"/>
      <c r="AI44" s="2"/>
      <c r="AJ44" s="2"/>
      <c r="AK44" s="2"/>
    </row>
  </sheetData>
  <mergeCells count="7">
    <mergeCell ref="N8:O8"/>
    <mergeCell ref="L5:M5"/>
    <mergeCell ref="N5:O5"/>
    <mergeCell ref="N6:O6"/>
    <mergeCell ref="P6:R6"/>
    <mergeCell ref="N7:O7"/>
    <mergeCell ref="P7:R7"/>
  </mergeCells>
  <printOptions horizontalCentered="1"/>
  <pageMargins left="0.51181102362204722" right="0.31496062992125984" top="0.51181102362204722" bottom="0.43307086614173229" header="0.55118110236220474" footer="0.23622047244094491"/>
  <pageSetup paperSize="9" scale="65" fitToHeight="2" orientation="landscape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4"/>
  <sheetViews>
    <sheetView view="pageBreakPreview" topLeftCell="A5" zoomScale="70" zoomScaleSheetLayoutView="70" workbookViewId="0">
      <selection activeCell="E21" sqref="E21"/>
    </sheetView>
  </sheetViews>
  <sheetFormatPr defaultColWidth="9" defaultRowHeight="18.600000000000001" x14ac:dyDescent="0.55000000000000004"/>
  <cols>
    <col min="1" max="1" width="10.19921875" style="1" customWidth="1"/>
    <col min="2" max="4" width="10.3984375" style="1" customWidth="1"/>
    <col min="5" max="7" width="12.69921875" style="1" customWidth="1"/>
    <col min="8" max="8" width="11.59765625" style="1" customWidth="1"/>
    <col min="9" max="9" width="10.59765625" style="1" customWidth="1"/>
    <col min="10" max="10" width="12" style="1" customWidth="1"/>
    <col min="11" max="12" width="10.59765625" style="1" customWidth="1"/>
    <col min="13" max="13" width="10" style="1" customWidth="1"/>
    <col min="14" max="15" width="12.09765625" style="1" customWidth="1"/>
    <col min="16" max="18" width="8.09765625" style="1" customWidth="1"/>
    <col min="19" max="19" width="7.8984375" style="1" customWidth="1"/>
    <col min="20" max="20" width="6.69921875" style="1" customWidth="1"/>
    <col min="21" max="22" width="7.8984375" style="1" customWidth="1"/>
    <col min="23" max="23" width="7.8984375" style="79" customWidth="1"/>
    <col min="24" max="27" width="10.3984375" style="79" customWidth="1"/>
    <col min="28" max="52" width="11.8984375" style="1" customWidth="1"/>
    <col min="53" max="53" width="7.8984375" style="1" customWidth="1"/>
    <col min="54" max="16384" width="9" style="1"/>
  </cols>
  <sheetData>
    <row r="1" spans="1:43" ht="18.75" customHeight="1" x14ac:dyDescent="0.9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W1" s="3"/>
      <c r="X1" s="3"/>
      <c r="Y1" s="4"/>
      <c r="Z1" s="5"/>
      <c r="AA1" s="6"/>
    </row>
    <row r="2" spans="1:43" ht="35.4" x14ac:dyDescent="0.95">
      <c r="A2" s="84"/>
      <c r="E2" s="2"/>
      <c r="F2" s="7"/>
      <c r="G2" s="7"/>
      <c r="H2" s="7"/>
      <c r="I2" s="7"/>
      <c r="J2" s="2"/>
      <c r="K2" s="7"/>
      <c r="L2" s="7"/>
      <c r="M2" s="7"/>
      <c r="N2" s="7"/>
      <c r="O2" s="7"/>
      <c r="W2" s="3"/>
      <c r="X2" s="3"/>
      <c r="Y2" s="4"/>
      <c r="Z2" s="5"/>
      <c r="AA2" s="6"/>
    </row>
    <row r="3" spans="1:43" ht="27.6" x14ac:dyDescent="0.8">
      <c r="E3" s="2"/>
      <c r="F3" s="2"/>
      <c r="G3" s="2"/>
      <c r="H3" s="2"/>
      <c r="I3" s="2"/>
      <c r="J3" s="2"/>
      <c r="K3" s="2"/>
      <c r="L3" s="2"/>
      <c r="M3" s="2"/>
      <c r="N3" s="2"/>
      <c r="O3" s="2"/>
      <c r="W3" s="8"/>
      <c r="X3" s="9"/>
      <c r="Y3" s="9"/>
      <c r="Z3" s="4"/>
      <c r="AA3" s="4"/>
    </row>
    <row r="4" spans="1:43" ht="26.25" customHeight="1" x14ac:dyDescent="0.95">
      <c r="A4" s="10"/>
      <c r="B4" s="10"/>
      <c r="C4" s="10"/>
      <c r="D4" s="11"/>
      <c r="E4" s="11"/>
      <c r="F4" s="2"/>
      <c r="R4" s="10"/>
      <c r="U4" s="2"/>
      <c r="V4" s="2"/>
      <c r="W4" s="12"/>
      <c r="X4" s="12"/>
      <c r="Y4" s="12"/>
      <c r="Z4" s="12"/>
      <c r="AA4" s="12"/>
      <c r="AB4" s="13"/>
      <c r="AC4" s="13"/>
      <c r="AD4" s="13"/>
      <c r="AE4" s="13"/>
      <c r="AF4" s="2"/>
      <c r="AG4" s="2"/>
      <c r="AH4" s="2"/>
      <c r="AI4" s="2"/>
      <c r="AJ4" s="2"/>
      <c r="AK4" s="2"/>
    </row>
    <row r="5" spans="1:43" customFormat="1" ht="26.4" x14ac:dyDescent="0.7">
      <c r="A5" s="14" t="s">
        <v>0</v>
      </c>
      <c r="B5" s="94" t="s">
        <v>63</v>
      </c>
      <c r="C5" s="15"/>
      <c r="D5" s="15"/>
      <c r="E5" s="15"/>
      <c r="F5" s="15"/>
      <c r="G5" s="16" t="s">
        <v>1</v>
      </c>
      <c r="H5" s="17"/>
      <c r="I5" s="80" t="s">
        <v>70</v>
      </c>
      <c r="J5" s="18"/>
      <c r="K5" s="19" t="s">
        <v>2</v>
      </c>
      <c r="L5" s="123">
        <v>-0.52</v>
      </c>
      <c r="M5" s="123"/>
      <c r="N5" s="124" t="s">
        <v>3</v>
      </c>
      <c r="O5" s="124"/>
      <c r="P5" s="20"/>
      <c r="Q5" s="21"/>
      <c r="R5" s="22"/>
      <c r="S5" s="23"/>
      <c r="T5" s="23"/>
      <c r="U5" s="23"/>
      <c r="V5" s="10"/>
      <c r="W5" s="10"/>
      <c r="X5" s="4"/>
      <c r="Y5" s="4"/>
      <c r="Z5" s="12"/>
      <c r="AA5" s="24"/>
      <c r="AB5" s="24"/>
    </row>
    <row r="6" spans="1:43" customFormat="1" ht="26.4" x14ac:dyDescent="0.7">
      <c r="A6" s="14"/>
      <c r="B6" s="95"/>
      <c r="C6" s="25"/>
      <c r="D6" s="25"/>
      <c r="E6" s="25"/>
      <c r="F6" s="25"/>
      <c r="G6" s="16" t="s">
        <v>4</v>
      </c>
      <c r="H6" s="90" t="s">
        <v>54</v>
      </c>
      <c r="I6" s="91">
        <v>612846</v>
      </c>
      <c r="J6" s="89"/>
      <c r="K6" s="92" t="s">
        <v>55</v>
      </c>
      <c r="L6" s="92">
        <v>1527564</v>
      </c>
      <c r="M6" s="93"/>
      <c r="N6" s="124" t="s">
        <v>5</v>
      </c>
      <c r="O6" s="124"/>
      <c r="P6" s="125" t="s">
        <v>56</v>
      </c>
      <c r="Q6" s="125"/>
      <c r="R6" s="125"/>
      <c r="S6" s="23"/>
      <c r="T6" s="23"/>
      <c r="U6" s="23"/>
      <c r="V6" s="10"/>
      <c r="W6" s="10"/>
      <c r="X6" s="4"/>
      <c r="Y6" s="4"/>
      <c r="Z6" s="12"/>
      <c r="AA6" s="24"/>
      <c r="AB6" s="24"/>
    </row>
    <row r="7" spans="1:43" customFormat="1" ht="27" thickBot="1" x14ac:dyDescent="0.75">
      <c r="A7" s="26" t="s">
        <v>6</v>
      </c>
      <c r="B7" s="96" t="s">
        <v>64</v>
      </c>
      <c r="C7" s="97"/>
      <c r="D7" s="97"/>
      <c r="E7" s="27"/>
      <c r="F7" s="23"/>
      <c r="G7" s="28" t="s">
        <v>7</v>
      </c>
      <c r="I7" s="29">
        <v>16.95</v>
      </c>
      <c r="J7" s="30" t="s">
        <v>43</v>
      </c>
      <c r="K7" s="31"/>
      <c r="L7" s="16"/>
      <c r="M7" s="32"/>
      <c r="N7" s="126" t="s">
        <v>8</v>
      </c>
      <c r="O7" s="126"/>
      <c r="P7" s="127" t="s">
        <v>57</v>
      </c>
      <c r="Q7" s="127"/>
      <c r="R7" s="127"/>
      <c r="S7" s="23"/>
      <c r="T7" s="23"/>
      <c r="U7" s="23"/>
      <c r="V7" s="14"/>
      <c r="W7" s="10"/>
      <c r="X7" s="4"/>
      <c r="Y7" s="4"/>
      <c r="Z7" s="12"/>
      <c r="AA7" s="24"/>
      <c r="AB7" s="24"/>
    </row>
    <row r="8" spans="1:43" ht="26.1" customHeight="1" x14ac:dyDescent="0.85">
      <c r="A8" s="33" t="s">
        <v>9</v>
      </c>
      <c r="B8" s="34" t="s">
        <v>10</v>
      </c>
      <c r="C8" s="35"/>
      <c r="D8" s="36" t="s">
        <v>11</v>
      </c>
      <c r="E8" s="37" t="s">
        <v>12</v>
      </c>
      <c r="F8" s="38"/>
      <c r="G8" s="39"/>
      <c r="H8" s="40" t="s">
        <v>13</v>
      </c>
      <c r="I8" s="38"/>
      <c r="J8" s="38"/>
      <c r="K8" s="38"/>
      <c r="L8" s="39"/>
      <c r="M8" s="41" t="s">
        <v>14</v>
      </c>
      <c r="N8" s="121" t="s">
        <v>15</v>
      </c>
      <c r="O8" s="122"/>
      <c r="P8" s="41" t="s">
        <v>16</v>
      </c>
      <c r="Q8" s="42" t="s">
        <v>17</v>
      </c>
      <c r="R8" s="43" t="s">
        <v>18</v>
      </c>
      <c r="S8" s="23"/>
      <c r="T8" s="23"/>
      <c r="U8" s="23"/>
      <c r="V8" s="44"/>
      <c r="W8" s="10"/>
      <c r="X8" s="4"/>
      <c r="Y8" s="4"/>
      <c r="Z8" s="12"/>
      <c r="AA8" s="24"/>
      <c r="AB8" s="24"/>
      <c r="AC8"/>
      <c r="AD8"/>
      <c r="AE8" s="45"/>
      <c r="AF8" s="45"/>
      <c r="AG8" s="46"/>
      <c r="AH8" s="45"/>
      <c r="AI8" s="45"/>
      <c r="AJ8" s="47"/>
      <c r="AK8" s="45"/>
      <c r="AL8" s="23"/>
      <c r="AM8" s="23"/>
      <c r="AN8" s="23"/>
      <c r="AO8" s="23"/>
      <c r="AP8" s="23"/>
      <c r="AQ8" s="23"/>
    </row>
    <row r="9" spans="1:43" ht="26.1" customHeight="1" thickBot="1" x14ac:dyDescent="0.85">
      <c r="A9" s="48" t="s">
        <v>19</v>
      </c>
      <c r="B9" s="49" t="s">
        <v>20</v>
      </c>
      <c r="C9" s="50" t="s">
        <v>21</v>
      </c>
      <c r="D9" s="49" t="s">
        <v>22</v>
      </c>
      <c r="E9" s="49" t="s">
        <v>23</v>
      </c>
      <c r="F9" s="49" t="s">
        <v>24</v>
      </c>
      <c r="G9" s="49" t="s">
        <v>25</v>
      </c>
      <c r="H9" s="49" t="s">
        <v>26</v>
      </c>
      <c r="I9" s="49" t="s">
        <v>27</v>
      </c>
      <c r="J9" s="49" t="s">
        <v>28</v>
      </c>
      <c r="K9" s="51" t="s">
        <v>29</v>
      </c>
      <c r="L9" s="49" t="s">
        <v>30</v>
      </c>
      <c r="M9" s="49" t="s">
        <v>31</v>
      </c>
      <c r="N9" s="52" t="s">
        <v>32</v>
      </c>
      <c r="O9" s="52" t="s">
        <v>33</v>
      </c>
      <c r="P9" s="49" t="s">
        <v>34</v>
      </c>
      <c r="Q9" s="49" t="s">
        <v>35</v>
      </c>
      <c r="R9" s="53" t="s">
        <v>36</v>
      </c>
      <c r="S9" s="23"/>
      <c r="T9" s="23"/>
      <c r="U9" s="54" t="s">
        <v>37</v>
      </c>
      <c r="V9" s="55" t="s">
        <v>38</v>
      </c>
      <c r="W9" s="56" t="s">
        <v>39</v>
      </c>
      <c r="X9" s="57" t="s">
        <v>40</v>
      </c>
      <c r="Y9" s="57" t="s">
        <v>41</v>
      </c>
      <c r="Z9" s="12"/>
      <c r="AA9" s="24"/>
      <c r="AB9" s="24"/>
      <c r="AC9"/>
      <c r="AD9"/>
      <c r="AE9" s="58"/>
      <c r="AF9" s="59"/>
      <c r="AG9" s="59"/>
      <c r="AH9" s="60"/>
      <c r="AI9" s="59"/>
      <c r="AJ9" s="61"/>
      <c r="AK9" s="59"/>
      <c r="AL9" s="23"/>
      <c r="AM9" s="23"/>
      <c r="AN9" s="23"/>
      <c r="AO9" s="23"/>
      <c r="AP9" s="23"/>
      <c r="AQ9" s="23"/>
    </row>
    <row r="10" spans="1:43" ht="24.75" customHeight="1" x14ac:dyDescent="0.7">
      <c r="A10" s="62" t="s">
        <v>44</v>
      </c>
      <c r="B10" s="63">
        <v>1.5</v>
      </c>
      <c r="C10" s="63">
        <v>1.95</v>
      </c>
      <c r="D10" s="83">
        <v>17.600000000000001</v>
      </c>
      <c r="E10" s="87">
        <v>48.8</v>
      </c>
      <c r="F10" s="87">
        <v>24.2</v>
      </c>
      <c r="G10" s="88">
        <f>E10-F10</f>
        <v>24.599999999999998</v>
      </c>
      <c r="H10" s="109">
        <v>100</v>
      </c>
      <c r="I10" s="109">
        <v>100</v>
      </c>
      <c r="J10" s="87">
        <v>95.7</v>
      </c>
      <c r="K10" s="87">
        <v>91.3</v>
      </c>
      <c r="L10" s="87">
        <v>88.1</v>
      </c>
      <c r="M10" s="110"/>
      <c r="N10" s="64"/>
      <c r="O10" s="64"/>
      <c r="P10" s="87"/>
      <c r="Q10" s="111"/>
      <c r="R10" s="112">
        <v>2</v>
      </c>
      <c r="S10" s="23"/>
      <c r="T10" s="1">
        <f t="shared" ref="T10:T31" si="0">0.73*(E10-20)</f>
        <v>21.023999999999997</v>
      </c>
      <c r="U10" s="66">
        <f t="shared" ref="U10:U25" si="1">100-H10</f>
        <v>0</v>
      </c>
      <c r="V10" s="66">
        <f t="shared" ref="V10:V25" si="2">100-U10-W10</f>
        <v>11.900000000000006</v>
      </c>
      <c r="W10" s="67">
        <f t="shared" ref="W10:W25" si="3">L10</f>
        <v>88.1</v>
      </c>
      <c r="X10" s="68"/>
      <c r="Y10" s="57"/>
      <c r="Z10" s="12"/>
      <c r="AA10" s="24"/>
      <c r="AB10" s="24"/>
      <c r="AC10"/>
      <c r="AD10"/>
      <c r="AE10" s="69"/>
      <c r="AF10" s="59"/>
      <c r="AG10" s="70"/>
      <c r="AH10" s="70"/>
      <c r="AI10" s="70"/>
      <c r="AJ10" s="70"/>
      <c r="AK10" s="59"/>
      <c r="AL10" s="23"/>
      <c r="AM10" s="23"/>
      <c r="AN10" s="23"/>
      <c r="AO10" s="23"/>
      <c r="AP10" s="23"/>
      <c r="AQ10" s="23"/>
    </row>
    <row r="11" spans="1:43" ht="24.75" customHeight="1" x14ac:dyDescent="0.7">
      <c r="A11" s="62" t="s">
        <v>45</v>
      </c>
      <c r="B11" s="63">
        <v>3</v>
      </c>
      <c r="C11" s="63">
        <v>3.45</v>
      </c>
      <c r="D11" s="83">
        <v>17.7</v>
      </c>
      <c r="E11" s="87"/>
      <c r="F11" s="113"/>
      <c r="G11" s="88"/>
      <c r="H11" s="109"/>
      <c r="I11" s="109"/>
      <c r="J11" s="87"/>
      <c r="K11" s="87"/>
      <c r="L11" s="114"/>
      <c r="M11" s="110"/>
      <c r="N11" s="64"/>
      <c r="O11" s="64"/>
      <c r="P11" s="87"/>
      <c r="Q11" s="87"/>
      <c r="R11" s="115">
        <v>21</v>
      </c>
      <c r="S11" s="23"/>
      <c r="T11" s="1">
        <f t="shared" si="0"/>
        <v>-14.6</v>
      </c>
      <c r="U11" s="66">
        <f t="shared" si="1"/>
        <v>100</v>
      </c>
      <c r="V11" s="66">
        <f t="shared" si="2"/>
        <v>0</v>
      </c>
      <c r="W11" s="67">
        <f t="shared" si="3"/>
        <v>0</v>
      </c>
      <c r="X11" s="68"/>
      <c r="Y11" s="57"/>
      <c r="Z11" s="12"/>
      <c r="AA11" s="24"/>
      <c r="AB11" s="24"/>
      <c r="AC11"/>
      <c r="AD11"/>
      <c r="AE11" s="69"/>
      <c r="AF11" s="59"/>
      <c r="AG11" s="70"/>
      <c r="AH11" s="70"/>
      <c r="AI11" s="70"/>
      <c r="AJ11" s="71"/>
      <c r="AK11" s="60"/>
      <c r="AL11" s="23"/>
      <c r="AM11" s="23"/>
      <c r="AN11" s="23"/>
      <c r="AO11" s="23"/>
      <c r="AP11" s="23"/>
      <c r="AQ11" s="23"/>
    </row>
    <row r="12" spans="1:43" ht="24.75" customHeight="1" x14ac:dyDescent="0.7">
      <c r="A12" s="62" t="s">
        <v>46</v>
      </c>
      <c r="B12" s="63">
        <v>4.5</v>
      </c>
      <c r="C12" s="63">
        <v>4.95</v>
      </c>
      <c r="D12" s="83">
        <v>17.8</v>
      </c>
      <c r="E12" s="87">
        <v>49.6</v>
      </c>
      <c r="F12" s="87">
        <v>24.5</v>
      </c>
      <c r="G12" s="88">
        <f t="shared" ref="G12:G19" si="4">E12-F12</f>
        <v>25.1</v>
      </c>
      <c r="H12" s="109">
        <v>100</v>
      </c>
      <c r="I12" s="109">
        <v>100</v>
      </c>
      <c r="J12" s="87">
        <v>95.3</v>
      </c>
      <c r="K12" s="87">
        <v>90.2</v>
      </c>
      <c r="L12" s="87">
        <v>88.3</v>
      </c>
      <c r="M12" s="110"/>
      <c r="N12" s="64"/>
      <c r="O12" s="64"/>
      <c r="P12" s="87"/>
      <c r="Q12" s="87"/>
      <c r="R12" s="115">
        <v>7</v>
      </c>
      <c r="S12" s="23"/>
      <c r="T12" s="1">
        <f t="shared" si="0"/>
        <v>21.608000000000001</v>
      </c>
      <c r="U12" s="66">
        <f t="shared" si="1"/>
        <v>0</v>
      </c>
      <c r="V12" s="66">
        <f t="shared" si="2"/>
        <v>11.700000000000003</v>
      </c>
      <c r="W12" s="67">
        <f t="shared" si="3"/>
        <v>88.3</v>
      </c>
      <c r="X12" s="68"/>
      <c r="Y12" s="57"/>
      <c r="Z12" s="12"/>
      <c r="AA12" s="24"/>
      <c r="AB12" s="24"/>
      <c r="AC12"/>
      <c r="AD12"/>
      <c r="AE12" s="69"/>
      <c r="AF12" s="59"/>
      <c r="AG12" s="70"/>
      <c r="AH12" s="70"/>
      <c r="AI12" s="70"/>
      <c r="AJ12" s="71"/>
      <c r="AK12" s="60"/>
      <c r="AL12" s="23"/>
      <c r="AM12" s="23"/>
      <c r="AN12" s="23"/>
      <c r="AO12" s="23"/>
      <c r="AP12" s="23"/>
      <c r="AQ12" s="23"/>
    </row>
    <row r="13" spans="1:43" ht="24.75" customHeight="1" x14ac:dyDescent="0.7">
      <c r="A13" s="62" t="s">
        <v>47</v>
      </c>
      <c r="B13" s="63">
        <v>6</v>
      </c>
      <c r="C13" s="63">
        <v>6.45</v>
      </c>
      <c r="D13" s="83">
        <v>18.899999999999999</v>
      </c>
      <c r="E13" s="87">
        <v>66.5</v>
      </c>
      <c r="F13" s="87">
        <v>31.8</v>
      </c>
      <c r="G13" s="88">
        <f t="shared" si="4"/>
        <v>34.700000000000003</v>
      </c>
      <c r="H13" s="109">
        <v>100</v>
      </c>
      <c r="I13" s="109">
        <v>100</v>
      </c>
      <c r="J13" s="87">
        <v>98.7</v>
      </c>
      <c r="K13" s="87">
        <v>97.1</v>
      </c>
      <c r="L13" s="87">
        <v>96.4</v>
      </c>
      <c r="M13" s="110"/>
      <c r="N13" s="64"/>
      <c r="O13" s="64"/>
      <c r="P13" s="108"/>
      <c r="Q13" s="116"/>
      <c r="R13" s="112">
        <v>3</v>
      </c>
      <c r="S13" s="23"/>
      <c r="T13" s="1">
        <f t="shared" si="0"/>
        <v>33.945</v>
      </c>
      <c r="U13" s="66">
        <f t="shared" si="1"/>
        <v>0</v>
      </c>
      <c r="V13" s="66">
        <f t="shared" si="2"/>
        <v>3.5999999999999943</v>
      </c>
      <c r="W13" s="67">
        <f t="shared" si="3"/>
        <v>96.4</v>
      </c>
      <c r="X13" s="68"/>
      <c r="Y13" s="57"/>
      <c r="Z13" s="12"/>
      <c r="AA13" s="24"/>
      <c r="AB13" s="24"/>
      <c r="AC13"/>
      <c r="AD13"/>
      <c r="AE13" s="69"/>
      <c r="AF13" s="59"/>
      <c r="AG13" s="70"/>
      <c r="AH13" s="70"/>
      <c r="AI13" s="70"/>
      <c r="AJ13" s="70"/>
      <c r="AK13" s="59"/>
      <c r="AL13" s="23"/>
      <c r="AM13" s="23"/>
      <c r="AN13" s="23"/>
      <c r="AO13" s="23"/>
      <c r="AP13" s="23"/>
      <c r="AQ13" s="23"/>
    </row>
    <row r="14" spans="1:43" ht="24.75" customHeight="1" x14ac:dyDescent="0.7">
      <c r="A14" s="62" t="s">
        <v>61</v>
      </c>
      <c r="B14" s="63">
        <v>7.5</v>
      </c>
      <c r="C14" s="63">
        <v>7.95</v>
      </c>
      <c r="D14" s="83">
        <v>82.7</v>
      </c>
      <c r="E14" s="87"/>
      <c r="F14" s="87"/>
      <c r="G14" s="88"/>
      <c r="H14" s="109"/>
      <c r="I14" s="109"/>
      <c r="J14" s="87"/>
      <c r="K14" s="87"/>
      <c r="L14" s="87"/>
      <c r="M14" s="110"/>
      <c r="N14" s="64"/>
      <c r="O14" s="64"/>
      <c r="P14" s="87">
        <v>3.85</v>
      </c>
      <c r="Q14" s="87">
        <v>1.48</v>
      </c>
      <c r="R14" s="112"/>
      <c r="S14" s="23"/>
      <c r="T14" s="1">
        <f t="shared" si="0"/>
        <v>-14.6</v>
      </c>
      <c r="U14" s="66">
        <f t="shared" si="1"/>
        <v>100</v>
      </c>
      <c r="V14" s="66">
        <f t="shared" si="2"/>
        <v>0</v>
      </c>
      <c r="W14" s="67">
        <f t="shared" si="3"/>
        <v>0</v>
      </c>
      <c r="X14" s="68"/>
      <c r="Y14" s="57"/>
      <c r="Z14" s="12"/>
      <c r="AA14" s="24"/>
      <c r="AB14" s="24"/>
      <c r="AC14"/>
      <c r="AD14"/>
      <c r="AE14" s="69"/>
      <c r="AF14" s="59"/>
      <c r="AG14" s="70"/>
      <c r="AH14" s="70"/>
      <c r="AI14" s="70"/>
      <c r="AJ14" s="71"/>
      <c r="AK14" s="60"/>
      <c r="AL14" s="23"/>
      <c r="AM14" s="23"/>
      <c r="AN14" s="23"/>
      <c r="AO14" s="23"/>
      <c r="AP14" s="23"/>
      <c r="AQ14" s="23"/>
    </row>
    <row r="15" spans="1:43" ht="24.75" customHeight="1" x14ac:dyDescent="0.7">
      <c r="A15" s="62" t="s">
        <v>62</v>
      </c>
      <c r="B15" s="63">
        <v>9</v>
      </c>
      <c r="C15" s="63">
        <v>9.4499999999999993</v>
      </c>
      <c r="D15" s="83">
        <v>81.599999999999994</v>
      </c>
      <c r="E15" s="87">
        <v>77.8</v>
      </c>
      <c r="F15" s="87">
        <v>34.5</v>
      </c>
      <c r="G15" s="88">
        <f t="shared" si="4"/>
        <v>43.3</v>
      </c>
      <c r="H15" s="109">
        <v>100</v>
      </c>
      <c r="I15" s="109">
        <v>100</v>
      </c>
      <c r="J15" s="87">
        <v>99.6</v>
      </c>
      <c r="K15" s="87">
        <v>99.3</v>
      </c>
      <c r="L15" s="87">
        <v>99.1</v>
      </c>
      <c r="M15" s="110"/>
      <c r="N15" s="64"/>
      <c r="O15" s="64"/>
      <c r="P15" s="87">
        <v>3.97</v>
      </c>
      <c r="Q15" s="87">
        <v>1.49</v>
      </c>
      <c r="R15" s="112"/>
      <c r="S15" s="23"/>
      <c r="T15" s="1">
        <f t="shared" si="0"/>
        <v>42.193999999999996</v>
      </c>
      <c r="U15" s="66">
        <f t="shared" si="1"/>
        <v>0</v>
      </c>
      <c r="V15" s="66">
        <f t="shared" si="2"/>
        <v>0.90000000000000568</v>
      </c>
      <c r="W15" s="67">
        <f t="shared" si="3"/>
        <v>99.1</v>
      </c>
      <c r="X15" s="68"/>
      <c r="Y15" s="57"/>
      <c r="Z15" s="12"/>
      <c r="AA15" s="24"/>
      <c r="AB15" s="24"/>
      <c r="AC15"/>
      <c r="AD15"/>
      <c r="AE15" s="69"/>
      <c r="AF15" s="59"/>
      <c r="AG15" s="70"/>
      <c r="AH15" s="70"/>
      <c r="AI15" s="70"/>
      <c r="AJ15" s="70"/>
      <c r="AK15" s="59"/>
      <c r="AL15" s="23"/>
      <c r="AM15" s="23"/>
      <c r="AN15" s="23"/>
      <c r="AO15" s="23"/>
      <c r="AP15" s="23"/>
      <c r="AQ15" s="23"/>
    </row>
    <row r="16" spans="1:43" ht="24.75" customHeight="1" x14ac:dyDescent="0.7">
      <c r="A16" s="62" t="s">
        <v>48</v>
      </c>
      <c r="B16" s="63">
        <v>10.5</v>
      </c>
      <c r="C16" s="63">
        <v>10.95</v>
      </c>
      <c r="D16" s="83">
        <v>17.600000000000001</v>
      </c>
      <c r="E16" s="87">
        <v>59.7</v>
      </c>
      <c r="F16" s="87">
        <v>30.9</v>
      </c>
      <c r="G16" s="88">
        <f t="shared" si="4"/>
        <v>28.800000000000004</v>
      </c>
      <c r="H16" s="109">
        <v>100</v>
      </c>
      <c r="I16" s="109">
        <v>100</v>
      </c>
      <c r="J16" s="87">
        <v>97.9</v>
      </c>
      <c r="K16" s="87">
        <v>95</v>
      </c>
      <c r="L16" s="87">
        <v>94.1</v>
      </c>
      <c r="M16" s="110"/>
      <c r="N16" s="64"/>
      <c r="O16" s="64"/>
      <c r="P16" s="87"/>
      <c r="Q16" s="87"/>
      <c r="R16" s="112">
        <v>19</v>
      </c>
      <c r="S16" s="23"/>
      <c r="T16" s="1">
        <f t="shared" si="0"/>
        <v>28.981000000000002</v>
      </c>
      <c r="U16" s="66">
        <f t="shared" si="1"/>
        <v>0</v>
      </c>
      <c r="V16" s="66">
        <f t="shared" si="2"/>
        <v>5.9000000000000057</v>
      </c>
      <c r="W16" s="67">
        <f t="shared" si="3"/>
        <v>94.1</v>
      </c>
      <c r="X16" s="68"/>
      <c r="Y16" s="57"/>
      <c r="Z16" s="12"/>
      <c r="AA16" s="24"/>
      <c r="AB16" s="24"/>
      <c r="AC16"/>
      <c r="AD16"/>
      <c r="AE16" s="69"/>
      <c r="AF16" s="59"/>
      <c r="AG16" s="70"/>
      <c r="AH16" s="70"/>
      <c r="AI16" s="70"/>
      <c r="AJ16" s="70"/>
      <c r="AK16" s="59"/>
      <c r="AL16" s="23"/>
      <c r="AM16" s="23"/>
      <c r="AN16" s="23"/>
      <c r="AO16" s="23"/>
      <c r="AP16" s="23"/>
      <c r="AQ16" s="23"/>
    </row>
    <row r="17" spans="1:43" ht="24.75" customHeight="1" x14ac:dyDescent="0.7">
      <c r="A17" s="62" t="s">
        <v>49</v>
      </c>
      <c r="B17" s="63">
        <v>12</v>
      </c>
      <c r="C17" s="63">
        <v>12.45</v>
      </c>
      <c r="D17" s="83">
        <v>16.399999999999999</v>
      </c>
      <c r="E17" s="87">
        <v>49.5</v>
      </c>
      <c r="F17" s="87">
        <v>24.5</v>
      </c>
      <c r="G17" s="88">
        <f t="shared" si="4"/>
        <v>25</v>
      </c>
      <c r="H17" s="109">
        <v>100</v>
      </c>
      <c r="I17" s="109">
        <v>100</v>
      </c>
      <c r="J17" s="87">
        <v>95.2</v>
      </c>
      <c r="K17" s="87">
        <v>89.9</v>
      </c>
      <c r="L17" s="87">
        <v>88.1</v>
      </c>
      <c r="M17" s="110"/>
      <c r="N17" s="64"/>
      <c r="O17" s="64"/>
      <c r="P17" s="87"/>
      <c r="Q17" s="87"/>
      <c r="R17" s="112">
        <v>50</v>
      </c>
      <c r="S17" s="23"/>
      <c r="T17" s="1">
        <f t="shared" si="0"/>
        <v>21.535</v>
      </c>
      <c r="U17" s="66">
        <f t="shared" si="1"/>
        <v>0</v>
      </c>
      <c r="V17" s="66">
        <f t="shared" si="2"/>
        <v>11.900000000000006</v>
      </c>
      <c r="W17" s="67">
        <f t="shared" si="3"/>
        <v>88.1</v>
      </c>
      <c r="X17" s="68"/>
      <c r="Y17" s="57"/>
      <c r="Z17" s="12"/>
      <c r="AA17" s="24"/>
      <c r="AB17" s="24"/>
      <c r="AC17"/>
      <c r="AD17"/>
      <c r="AE17" s="69"/>
      <c r="AF17" s="59"/>
      <c r="AG17" s="70"/>
      <c r="AH17" s="70"/>
      <c r="AI17" s="70"/>
      <c r="AJ17" s="70"/>
      <c r="AK17" s="59"/>
      <c r="AL17" s="23"/>
      <c r="AM17" s="23"/>
      <c r="AN17" s="23"/>
      <c r="AO17" s="23"/>
      <c r="AP17" s="23"/>
      <c r="AQ17" s="23"/>
    </row>
    <row r="18" spans="1:43" ht="24.75" customHeight="1" x14ac:dyDescent="0.7">
      <c r="A18" s="62" t="s">
        <v>50</v>
      </c>
      <c r="B18" s="63">
        <v>13.5</v>
      </c>
      <c r="C18" s="63">
        <v>13.95</v>
      </c>
      <c r="D18" s="83">
        <v>16.5</v>
      </c>
      <c r="E18" s="87"/>
      <c r="F18" s="87"/>
      <c r="G18" s="88"/>
      <c r="H18" s="109"/>
      <c r="I18" s="109"/>
      <c r="J18" s="87"/>
      <c r="K18" s="87"/>
      <c r="L18" s="87"/>
      <c r="M18" s="110"/>
      <c r="N18" s="64"/>
      <c r="O18" s="64"/>
      <c r="P18" s="87"/>
      <c r="Q18" s="87"/>
      <c r="R18" s="112" t="s">
        <v>68</v>
      </c>
      <c r="S18" s="23"/>
      <c r="T18" s="1">
        <f t="shared" si="0"/>
        <v>-14.6</v>
      </c>
      <c r="U18" s="66">
        <f t="shared" si="1"/>
        <v>100</v>
      </c>
      <c r="V18" s="66">
        <f t="shared" si="2"/>
        <v>0</v>
      </c>
      <c r="W18" s="67">
        <f t="shared" si="3"/>
        <v>0</v>
      </c>
      <c r="X18" s="68"/>
      <c r="Y18" s="57"/>
      <c r="Z18" s="12"/>
      <c r="AA18" s="24"/>
      <c r="AB18" s="24"/>
      <c r="AC18"/>
      <c r="AD18"/>
      <c r="AE18" s="69"/>
      <c r="AF18" s="59"/>
      <c r="AG18" s="70"/>
      <c r="AH18" s="70"/>
      <c r="AI18" s="70"/>
      <c r="AJ18" s="71"/>
      <c r="AK18" s="60"/>
      <c r="AL18" s="23"/>
      <c r="AM18" s="23"/>
      <c r="AN18" s="23"/>
      <c r="AO18" s="23"/>
      <c r="AP18" s="23"/>
      <c r="AQ18" s="23"/>
    </row>
    <row r="19" spans="1:43" ht="24.75" customHeight="1" x14ac:dyDescent="0.7">
      <c r="A19" s="62" t="s">
        <v>51</v>
      </c>
      <c r="B19" s="63">
        <v>15</v>
      </c>
      <c r="C19" s="63">
        <v>15.45</v>
      </c>
      <c r="D19" s="83">
        <v>16.7</v>
      </c>
      <c r="E19" s="87">
        <v>48.6</v>
      </c>
      <c r="F19" s="87">
        <v>24.2</v>
      </c>
      <c r="G19" s="88">
        <f t="shared" si="4"/>
        <v>24.400000000000002</v>
      </c>
      <c r="H19" s="109">
        <v>100</v>
      </c>
      <c r="I19" s="109">
        <v>99</v>
      </c>
      <c r="J19" s="87">
        <v>93.1</v>
      </c>
      <c r="K19" s="87">
        <v>89.8</v>
      </c>
      <c r="L19" s="87">
        <v>87.8</v>
      </c>
      <c r="M19" s="110"/>
      <c r="N19" s="64"/>
      <c r="O19" s="64"/>
      <c r="P19" s="85"/>
      <c r="Q19" s="87"/>
      <c r="R19" s="117" t="s">
        <v>65</v>
      </c>
      <c r="S19" s="23"/>
      <c r="T19" s="1">
        <f t="shared" si="0"/>
        <v>20.878</v>
      </c>
      <c r="U19" s="66">
        <f t="shared" si="1"/>
        <v>0</v>
      </c>
      <c r="V19" s="66">
        <f t="shared" si="2"/>
        <v>12.200000000000003</v>
      </c>
      <c r="W19" s="67">
        <f t="shared" si="3"/>
        <v>87.8</v>
      </c>
      <c r="X19" s="68"/>
      <c r="Y19" s="57"/>
      <c r="Z19" s="12"/>
      <c r="AA19" s="24"/>
      <c r="AB19" s="24"/>
      <c r="AC19"/>
      <c r="AD19"/>
      <c r="AE19" s="69"/>
      <c r="AF19" s="59"/>
      <c r="AG19" s="70"/>
      <c r="AH19" s="70"/>
      <c r="AI19" s="70"/>
      <c r="AJ19" s="71"/>
      <c r="AK19" s="60"/>
      <c r="AL19" s="23"/>
      <c r="AM19" s="23"/>
      <c r="AN19" s="23"/>
      <c r="AO19" s="23"/>
      <c r="AP19" s="23"/>
      <c r="AQ19" s="23"/>
    </row>
    <row r="20" spans="1:43" ht="24.75" customHeight="1" x14ac:dyDescent="0.7">
      <c r="A20" s="62" t="s">
        <v>52</v>
      </c>
      <c r="B20" s="63">
        <v>16.5</v>
      </c>
      <c r="C20" s="63">
        <v>16.95</v>
      </c>
      <c r="D20" s="83">
        <v>10.7</v>
      </c>
      <c r="E20" s="87" t="s">
        <v>60</v>
      </c>
      <c r="F20" s="87" t="s">
        <v>60</v>
      </c>
      <c r="G20" s="88"/>
      <c r="H20" s="118">
        <v>95.9</v>
      </c>
      <c r="I20" s="119">
        <v>83.9</v>
      </c>
      <c r="J20" s="87">
        <v>47.7</v>
      </c>
      <c r="K20" s="87">
        <v>25.8</v>
      </c>
      <c r="L20" s="87">
        <v>13.8</v>
      </c>
      <c r="M20" s="110"/>
      <c r="N20" s="64"/>
      <c r="O20" s="64"/>
      <c r="P20" s="85"/>
      <c r="Q20" s="83"/>
      <c r="R20" s="117" t="s">
        <v>68</v>
      </c>
      <c r="S20" s="23"/>
      <c r="T20" s="1" t="e">
        <f t="shared" si="0"/>
        <v>#VALUE!</v>
      </c>
      <c r="U20" s="66">
        <f t="shared" si="1"/>
        <v>4.0999999999999943</v>
      </c>
      <c r="V20" s="66">
        <f t="shared" si="2"/>
        <v>82.100000000000009</v>
      </c>
      <c r="W20" s="67">
        <f t="shared" si="3"/>
        <v>13.8</v>
      </c>
      <c r="X20" s="68"/>
      <c r="Y20" s="57"/>
      <c r="Z20" s="12"/>
      <c r="AA20" s="24"/>
      <c r="AB20" s="24"/>
      <c r="AC20"/>
      <c r="AD20"/>
      <c r="AE20" s="69"/>
      <c r="AF20" s="59"/>
      <c r="AG20" s="70"/>
      <c r="AH20" s="70"/>
      <c r="AI20" s="70"/>
      <c r="AJ20" s="70"/>
      <c r="AK20" s="59"/>
      <c r="AL20" s="23"/>
      <c r="AM20" s="23"/>
      <c r="AN20" s="23"/>
      <c r="AO20" s="23"/>
      <c r="AP20" s="23"/>
      <c r="AQ20" s="23"/>
    </row>
    <row r="21" spans="1:43" ht="24.75" customHeight="1" x14ac:dyDescent="0.7">
      <c r="A21" s="62"/>
      <c r="B21" s="63"/>
      <c r="C21" s="63"/>
      <c r="D21" s="83"/>
      <c r="E21" s="83"/>
      <c r="F21" s="83"/>
      <c r="G21" s="88"/>
      <c r="H21" s="83"/>
      <c r="I21" s="83"/>
      <c r="J21" s="107"/>
      <c r="K21" s="107"/>
      <c r="L21" s="107"/>
      <c r="M21" s="81"/>
      <c r="N21" s="64"/>
      <c r="O21" s="64"/>
      <c r="P21" s="85"/>
      <c r="Q21" s="83"/>
      <c r="R21" s="120"/>
      <c r="S21" s="23"/>
      <c r="T21" s="1">
        <f t="shared" si="0"/>
        <v>-14.6</v>
      </c>
      <c r="U21" s="66">
        <f t="shared" si="1"/>
        <v>100</v>
      </c>
      <c r="V21" s="66">
        <f t="shared" si="2"/>
        <v>0</v>
      </c>
      <c r="W21" s="67">
        <f t="shared" si="3"/>
        <v>0</v>
      </c>
      <c r="X21" s="68"/>
      <c r="Y21" s="57"/>
      <c r="Z21" s="12"/>
      <c r="AA21" s="24"/>
      <c r="AB21" s="24"/>
      <c r="AC21"/>
      <c r="AD21"/>
      <c r="AE21" s="69"/>
      <c r="AF21" s="59"/>
      <c r="AG21" s="70"/>
      <c r="AH21" s="70"/>
      <c r="AI21" s="70"/>
      <c r="AJ21" s="71"/>
      <c r="AK21" s="60"/>
      <c r="AL21" s="23"/>
      <c r="AM21" s="23"/>
      <c r="AN21" s="23"/>
      <c r="AO21" s="23"/>
      <c r="AP21" s="23"/>
      <c r="AQ21" s="23"/>
    </row>
    <row r="22" spans="1:43" ht="24.75" customHeight="1" x14ac:dyDescent="0.7">
      <c r="A22" s="62"/>
      <c r="B22" s="63"/>
      <c r="C22" s="63"/>
      <c r="D22" s="83"/>
      <c r="E22" s="83"/>
      <c r="F22" s="83"/>
      <c r="G22" s="88"/>
      <c r="H22" s="87"/>
      <c r="I22" s="87"/>
      <c r="J22" s="87"/>
      <c r="K22" s="87"/>
      <c r="L22" s="87"/>
      <c r="M22" s="81"/>
      <c r="N22" s="64"/>
      <c r="O22" s="64"/>
      <c r="P22" s="85"/>
      <c r="Q22" s="63"/>
      <c r="R22" s="117"/>
      <c r="S22" s="23"/>
      <c r="T22" s="1">
        <f t="shared" si="0"/>
        <v>-14.6</v>
      </c>
      <c r="U22" s="66">
        <f t="shared" si="1"/>
        <v>100</v>
      </c>
      <c r="V22" s="66">
        <f t="shared" si="2"/>
        <v>0</v>
      </c>
      <c r="W22" s="67">
        <f t="shared" si="3"/>
        <v>0</v>
      </c>
      <c r="X22" s="68"/>
      <c r="Y22" s="57"/>
      <c r="Z22" s="12"/>
      <c r="AA22" s="24"/>
      <c r="AB22" s="24"/>
      <c r="AC22"/>
      <c r="AD22"/>
      <c r="AE22" s="69"/>
      <c r="AF22" s="59"/>
      <c r="AG22" s="70"/>
      <c r="AH22" s="70"/>
      <c r="AI22" s="70"/>
      <c r="AJ22" s="70"/>
      <c r="AK22" s="59"/>
      <c r="AL22" s="23"/>
      <c r="AM22" s="23"/>
      <c r="AN22" s="23"/>
      <c r="AO22" s="23"/>
      <c r="AP22" s="23"/>
      <c r="AQ22" s="23"/>
    </row>
    <row r="23" spans="1:43" ht="24.75" customHeight="1" x14ac:dyDescent="0.7">
      <c r="A23" s="62"/>
      <c r="B23" s="63"/>
      <c r="C23" s="63"/>
      <c r="D23" s="83"/>
      <c r="E23" s="83"/>
      <c r="F23" s="83"/>
      <c r="G23" s="88"/>
      <c r="H23" s="87"/>
      <c r="I23" s="87"/>
      <c r="J23" s="87"/>
      <c r="K23" s="87"/>
      <c r="L23" s="87"/>
      <c r="M23" s="81"/>
      <c r="N23" s="64"/>
      <c r="O23" s="64"/>
      <c r="P23" s="65"/>
      <c r="Q23" s="83"/>
      <c r="R23" s="117"/>
      <c r="S23" s="23"/>
      <c r="T23" s="1">
        <f t="shared" si="0"/>
        <v>-14.6</v>
      </c>
      <c r="U23" s="66">
        <f t="shared" si="1"/>
        <v>100</v>
      </c>
      <c r="V23" s="66">
        <f t="shared" si="2"/>
        <v>0</v>
      </c>
      <c r="W23" s="67">
        <f t="shared" si="3"/>
        <v>0</v>
      </c>
      <c r="X23" s="68"/>
      <c r="Y23" s="57"/>
      <c r="Z23" s="12"/>
      <c r="AA23" s="24"/>
      <c r="AB23" s="24"/>
      <c r="AC23"/>
      <c r="AD23"/>
      <c r="AE23" s="69"/>
      <c r="AF23" s="59"/>
      <c r="AG23" s="70"/>
      <c r="AH23" s="70"/>
      <c r="AI23" s="70"/>
      <c r="AJ23" s="70"/>
      <c r="AK23" s="59"/>
      <c r="AL23" s="23"/>
      <c r="AM23" s="23"/>
      <c r="AN23" s="23"/>
      <c r="AO23" s="23"/>
      <c r="AP23" s="23"/>
      <c r="AQ23" s="23"/>
    </row>
    <row r="24" spans="1:43" ht="24.75" customHeight="1" x14ac:dyDescent="0.7">
      <c r="A24" s="62"/>
      <c r="B24" s="63"/>
      <c r="C24" s="63"/>
      <c r="D24" s="107"/>
      <c r="E24" s="83"/>
      <c r="F24" s="83"/>
      <c r="G24" s="88"/>
      <c r="H24" s="108"/>
      <c r="I24" s="108"/>
      <c r="J24" s="108"/>
      <c r="K24" s="108"/>
      <c r="L24" s="108"/>
      <c r="M24" s="81"/>
      <c r="N24" s="100"/>
      <c r="O24" s="100"/>
      <c r="P24" s="101"/>
      <c r="Q24" s="107"/>
      <c r="R24" s="117"/>
      <c r="S24" s="23"/>
      <c r="T24" s="1">
        <f t="shared" si="0"/>
        <v>-14.6</v>
      </c>
      <c r="U24" s="66">
        <f t="shared" si="1"/>
        <v>100</v>
      </c>
      <c r="V24" s="66">
        <f t="shared" si="2"/>
        <v>0</v>
      </c>
      <c r="W24" s="67">
        <f t="shared" si="3"/>
        <v>0</v>
      </c>
      <c r="X24" s="68"/>
      <c r="Y24" s="57"/>
      <c r="Z24" s="12"/>
      <c r="AA24" s="24"/>
      <c r="AB24" s="24"/>
      <c r="AC24"/>
      <c r="AD24"/>
      <c r="AE24" s="69"/>
      <c r="AF24" s="59"/>
      <c r="AG24" s="70"/>
      <c r="AH24" s="70"/>
      <c r="AI24" s="70"/>
      <c r="AJ24" s="70"/>
      <c r="AK24" s="59"/>
      <c r="AL24" s="23"/>
      <c r="AM24" s="23"/>
      <c r="AN24" s="23"/>
      <c r="AO24" s="23"/>
      <c r="AP24" s="23"/>
      <c r="AQ24" s="23"/>
    </row>
    <row r="25" spans="1:43" ht="24.75" customHeight="1" x14ac:dyDescent="0.7">
      <c r="A25" s="62"/>
      <c r="B25" s="63"/>
      <c r="C25" s="63"/>
      <c r="D25" s="107"/>
      <c r="E25" s="83"/>
      <c r="F25" s="83"/>
      <c r="G25" s="88"/>
      <c r="H25" s="107"/>
      <c r="I25" s="107"/>
      <c r="J25" s="107"/>
      <c r="K25" s="107"/>
      <c r="L25" s="107"/>
      <c r="M25" s="81"/>
      <c r="N25" s="100"/>
      <c r="O25" s="100"/>
      <c r="P25" s="101"/>
      <c r="Q25" s="99"/>
      <c r="R25" s="104"/>
      <c r="S25" s="23"/>
      <c r="T25" s="1">
        <f t="shared" si="0"/>
        <v>-14.6</v>
      </c>
      <c r="U25" s="66">
        <f t="shared" si="1"/>
        <v>100</v>
      </c>
      <c r="V25" s="66">
        <f t="shared" si="2"/>
        <v>0</v>
      </c>
      <c r="W25" s="67">
        <f t="shared" si="3"/>
        <v>0</v>
      </c>
      <c r="X25" s="68"/>
      <c r="Y25" s="57"/>
      <c r="Z25" s="12"/>
      <c r="AA25" s="24"/>
      <c r="AB25" s="24"/>
      <c r="AC25"/>
      <c r="AD25"/>
      <c r="AE25" s="69"/>
      <c r="AF25" s="59"/>
      <c r="AG25" s="70"/>
      <c r="AH25" s="70"/>
      <c r="AI25" s="70"/>
      <c r="AJ25" s="71"/>
      <c r="AK25" s="60"/>
      <c r="AL25" s="23"/>
      <c r="AM25" s="23"/>
      <c r="AN25" s="23"/>
      <c r="AO25" s="23"/>
      <c r="AP25" s="23"/>
      <c r="AQ25" s="23"/>
    </row>
    <row r="26" spans="1:43" ht="24.75" customHeight="1" x14ac:dyDescent="0.7">
      <c r="A26" s="62"/>
      <c r="B26" s="63"/>
      <c r="C26" s="63"/>
      <c r="D26" s="107"/>
      <c r="E26" s="83"/>
      <c r="F26" s="83"/>
      <c r="G26" s="88"/>
      <c r="H26" s="108"/>
      <c r="I26" s="108"/>
      <c r="J26" s="108"/>
      <c r="K26" s="108"/>
      <c r="L26" s="108"/>
      <c r="M26" s="81"/>
      <c r="N26" s="100"/>
      <c r="O26" s="100"/>
      <c r="P26" s="101"/>
      <c r="Q26" s="99"/>
      <c r="R26" s="104"/>
      <c r="S26" s="23"/>
      <c r="T26" s="1">
        <f t="shared" si="0"/>
        <v>-14.6</v>
      </c>
      <c r="U26" s="66">
        <f>100-H26</f>
        <v>100</v>
      </c>
      <c r="V26" s="66">
        <f>100-U26-W26</f>
        <v>0</v>
      </c>
      <c r="W26" s="67">
        <f>L26</f>
        <v>0</v>
      </c>
      <c r="X26" s="68"/>
      <c r="Y26" s="57"/>
      <c r="Z26" s="12"/>
      <c r="AA26" s="24"/>
      <c r="AB26" s="24"/>
      <c r="AC26"/>
      <c r="AD26"/>
      <c r="AE26" s="69"/>
      <c r="AF26" s="59"/>
      <c r="AG26" s="70"/>
      <c r="AH26" s="70"/>
      <c r="AI26" s="70"/>
      <c r="AJ26" s="71"/>
      <c r="AK26" s="60"/>
      <c r="AL26" s="23"/>
      <c r="AM26" s="23"/>
      <c r="AN26" s="23"/>
      <c r="AO26" s="23"/>
      <c r="AP26" s="23"/>
      <c r="AQ26" s="23"/>
    </row>
    <row r="27" spans="1:43" ht="24.75" customHeight="1" x14ac:dyDescent="0.7">
      <c r="A27" s="62"/>
      <c r="B27" s="63"/>
      <c r="C27" s="63"/>
      <c r="D27" s="107"/>
      <c r="E27" s="107"/>
      <c r="F27" s="82"/>
      <c r="G27" s="88"/>
      <c r="H27" s="107"/>
      <c r="I27" s="82"/>
      <c r="J27" s="107"/>
      <c r="K27" s="107"/>
      <c r="L27" s="107"/>
      <c r="M27" s="81"/>
      <c r="N27" s="100"/>
      <c r="O27" s="100"/>
      <c r="P27" s="101"/>
      <c r="Q27" s="99"/>
      <c r="R27" s="104"/>
      <c r="S27" s="23"/>
      <c r="T27" s="1">
        <f t="shared" si="0"/>
        <v>-14.6</v>
      </c>
      <c r="U27" s="66">
        <f>100-H27</f>
        <v>100</v>
      </c>
      <c r="V27" s="66">
        <f>100-U27-W27</f>
        <v>0</v>
      </c>
      <c r="W27" s="67">
        <f>L27</f>
        <v>0</v>
      </c>
      <c r="X27" s="68"/>
      <c r="Y27" s="57"/>
      <c r="Z27" s="12"/>
      <c r="AA27" s="24"/>
      <c r="AB27" s="24"/>
      <c r="AC27"/>
      <c r="AD27"/>
      <c r="AE27" s="69"/>
      <c r="AF27" s="59"/>
      <c r="AG27" s="70"/>
      <c r="AH27" s="70"/>
      <c r="AI27" s="70"/>
      <c r="AJ27" s="71"/>
      <c r="AK27" s="60"/>
      <c r="AL27" s="23"/>
      <c r="AM27" s="23"/>
      <c r="AN27" s="23"/>
      <c r="AO27" s="23"/>
      <c r="AP27" s="23"/>
      <c r="AQ27" s="23"/>
    </row>
    <row r="28" spans="1:43" ht="24.75" customHeight="1" x14ac:dyDescent="0.7">
      <c r="A28" s="62"/>
      <c r="B28" s="63"/>
      <c r="C28" s="63"/>
      <c r="D28" s="107"/>
      <c r="E28" s="107"/>
      <c r="F28" s="86"/>
      <c r="G28" s="88"/>
      <c r="H28" s="107"/>
      <c r="I28" s="82"/>
      <c r="J28" s="107"/>
      <c r="K28" s="107"/>
      <c r="L28" s="107"/>
      <c r="M28" s="81"/>
      <c r="N28" s="100"/>
      <c r="O28" s="100"/>
      <c r="P28" s="101"/>
      <c r="Q28" s="99"/>
      <c r="R28" s="104"/>
      <c r="S28" s="23"/>
      <c r="T28" s="1">
        <f t="shared" si="0"/>
        <v>-14.6</v>
      </c>
      <c r="U28" s="66">
        <f>100-H28</f>
        <v>100</v>
      </c>
      <c r="V28" s="66">
        <f>100-U28-W28</f>
        <v>0</v>
      </c>
      <c r="W28" s="67">
        <f>L28</f>
        <v>0</v>
      </c>
      <c r="X28" s="68"/>
      <c r="Y28" s="57"/>
      <c r="Z28" s="12"/>
      <c r="AA28" s="24"/>
      <c r="AB28" s="24"/>
      <c r="AC28"/>
      <c r="AD28"/>
      <c r="AE28" s="69"/>
      <c r="AF28" s="59"/>
      <c r="AG28" s="70"/>
      <c r="AH28" s="70"/>
      <c r="AI28" s="70"/>
      <c r="AJ28" s="71"/>
      <c r="AK28" s="60"/>
      <c r="AL28" s="23"/>
      <c r="AM28" s="23"/>
      <c r="AN28" s="23"/>
      <c r="AO28" s="23"/>
      <c r="AP28" s="23"/>
      <c r="AQ28" s="23"/>
    </row>
    <row r="29" spans="1:43" ht="24.75" customHeight="1" x14ac:dyDescent="0.7">
      <c r="A29" s="62"/>
      <c r="B29" s="63"/>
      <c r="C29" s="63"/>
      <c r="D29" s="107"/>
      <c r="E29" s="107"/>
      <c r="F29" s="86"/>
      <c r="G29" s="88"/>
      <c r="H29" s="86"/>
      <c r="I29" s="86"/>
      <c r="J29" s="108"/>
      <c r="K29" s="108"/>
      <c r="L29" s="108"/>
      <c r="M29" s="81"/>
      <c r="N29" s="100"/>
      <c r="O29" s="100"/>
      <c r="P29" s="101"/>
      <c r="Q29" s="99"/>
      <c r="R29" s="104"/>
      <c r="S29" s="23"/>
      <c r="T29" s="1">
        <f t="shared" si="0"/>
        <v>-14.6</v>
      </c>
      <c r="U29" s="66"/>
      <c r="V29" s="66"/>
      <c r="W29" s="67"/>
      <c r="X29" s="68"/>
      <c r="Y29" s="57"/>
      <c r="Z29" s="12"/>
      <c r="AA29" s="24"/>
      <c r="AB29" s="24"/>
      <c r="AC29"/>
      <c r="AD29"/>
      <c r="AE29" s="69"/>
      <c r="AF29" s="59"/>
      <c r="AG29" s="70"/>
      <c r="AH29" s="70"/>
      <c r="AI29" s="70"/>
      <c r="AJ29" s="71"/>
      <c r="AK29" s="60"/>
      <c r="AL29" s="23"/>
      <c r="AM29" s="23"/>
      <c r="AN29" s="23"/>
      <c r="AO29" s="23"/>
      <c r="AP29" s="23"/>
      <c r="AQ29" s="23"/>
    </row>
    <row r="30" spans="1:43" ht="24.75" customHeight="1" x14ac:dyDescent="0.7">
      <c r="A30" s="98"/>
      <c r="B30" s="99"/>
      <c r="C30" s="99"/>
      <c r="D30" s="82"/>
      <c r="E30" s="103"/>
      <c r="F30" s="86"/>
      <c r="G30" s="103"/>
      <c r="H30" s="82"/>
      <c r="I30" s="82"/>
      <c r="J30" s="82"/>
      <c r="K30" s="82"/>
      <c r="L30" s="82"/>
      <c r="M30" s="82"/>
      <c r="N30" s="100"/>
      <c r="O30" s="100"/>
      <c r="P30" s="101"/>
      <c r="Q30" s="99"/>
      <c r="R30" s="105"/>
      <c r="S30" s="23"/>
      <c r="T30" s="1">
        <f t="shared" si="0"/>
        <v>-14.6</v>
      </c>
      <c r="U30" s="66"/>
      <c r="V30" s="66"/>
      <c r="W30" s="67"/>
      <c r="X30" s="68"/>
      <c r="Y30" s="57"/>
      <c r="Z30" s="12"/>
      <c r="AA30" s="24"/>
      <c r="AB30" s="24"/>
      <c r="AC30"/>
      <c r="AD30"/>
      <c r="AE30" s="69"/>
      <c r="AF30" s="59"/>
      <c r="AG30" s="70"/>
      <c r="AH30" s="70"/>
      <c r="AI30" s="70"/>
      <c r="AJ30" s="71"/>
      <c r="AK30" s="60"/>
      <c r="AL30" s="23"/>
      <c r="AM30" s="23"/>
      <c r="AN30" s="23"/>
      <c r="AO30" s="23"/>
      <c r="AP30" s="23"/>
      <c r="AQ30" s="23"/>
    </row>
    <row r="31" spans="1:43" ht="24.75" customHeight="1" x14ac:dyDescent="0.7">
      <c r="A31" s="98"/>
      <c r="B31" s="99"/>
      <c r="C31" s="99"/>
      <c r="D31" s="82"/>
      <c r="E31" s="102"/>
      <c r="F31" s="86"/>
      <c r="G31" s="102"/>
      <c r="H31" s="106"/>
      <c r="I31" s="86"/>
      <c r="J31" s="106"/>
      <c r="K31" s="86"/>
      <c r="L31" s="106"/>
      <c r="M31" s="82"/>
      <c r="N31" s="100"/>
      <c r="O31" s="100"/>
      <c r="P31" s="101"/>
      <c r="Q31" s="99"/>
      <c r="R31" s="104"/>
      <c r="S31" s="23"/>
      <c r="T31" s="1">
        <f t="shared" si="0"/>
        <v>-14.6</v>
      </c>
      <c r="U31" s="66"/>
      <c r="V31" s="66"/>
      <c r="W31" s="67"/>
      <c r="X31" s="68"/>
      <c r="Y31" s="57"/>
      <c r="Z31" s="12"/>
      <c r="AA31" s="24"/>
      <c r="AB31" s="24"/>
      <c r="AC31"/>
      <c r="AD31"/>
      <c r="AE31" s="69"/>
      <c r="AF31" s="59"/>
      <c r="AG31" s="70"/>
      <c r="AH31" s="70"/>
      <c r="AI31" s="70"/>
      <c r="AJ31" s="71"/>
      <c r="AK31" s="60"/>
      <c r="AL31" s="23"/>
      <c r="AM31" s="23"/>
      <c r="AN31" s="23"/>
      <c r="AO31" s="23"/>
      <c r="AP31" s="23"/>
      <c r="AQ31" s="23"/>
    </row>
    <row r="32" spans="1:43" ht="24.75" customHeight="1" x14ac:dyDescent="0.8">
      <c r="A32" s="10"/>
      <c r="B32" s="73" t="s">
        <v>42</v>
      </c>
      <c r="C32" s="74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6"/>
      <c r="O32" s="77"/>
      <c r="P32" s="75"/>
      <c r="Q32" s="75"/>
      <c r="R32" s="75"/>
      <c r="S32" s="23"/>
      <c r="T32" s="1" t="e">
        <f>0.73*(#REF!-20)</f>
        <v>#REF!</v>
      </c>
      <c r="U32" s="66"/>
      <c r="V32" s="66"/>
      <c r="W32" s="67"/>
      <c r="X32" s="68"/>
      <c r="Y32" s="57"/>
      <c r="Z32" s="12"/>
      <c r="AA32" s="24"/>
      <c r="AB32" s="24"/>
      <c r="AC32"/>
      <c r="AD32"/>
      <c r="AE32" s="69"/>
      <c r="AF32" s="59"/>
      <c r="AG32" s="70"/>
      <c r="AH32" s="70"/>
      <c r="AI32" s="70"/>
      <c r="AJ32" s="71"/>
      <c r="AK32" s="60"/>
      <c r="AL32" s="23"/>
      <c r="AM32" s="23"/>
      <c r="AN32" s="23"/>
      <c r="AO32" s="23"/>
      <c r="AP32" s="23"/>
      <c r="AQ32" s="23"/>
    </row>
    <row r="33" spans="1:43" ht="24.75" customHeight="1" x14ac:dyDescent="0.8">
      <c r="A33" s="10"/>
      <c r="B33" s="74"/>
      <c r="C33" s="74"/>
      <c r="D33" s="75"/>
      <c r="E33" s="75"/>
      <c r="F33" s="75"/>
      <c r="G33" s="75"/>
      <c r="H33" s="75"/>
      <c r="I33" s="75"/>
      <c r="J33" s="75"/>
      <c r="K33" s="75"/>
      <c r="L33" s="75"/>
      <c r="M33" s="75"/>
      <c r="P33" s="75"/>
      <c r="Q33" s="75"/>
      <c r="R33" s="75"/>
      <c r="S33" s="23"/>
      <c r="T33" s="1" t="e">
        <f>0.73*(#REF!-20)</f>
        <v>#REF!</v>
      </c>
      <c r="U33" s="66"/>
      <c r="V33" s="66"/>
      <c r="W33" s="67"/>
      <c r="X33" s="68"/>
      <c r="Y33" s="57"/>
      <c r="Z33" s="12"/>
      <c r="AA33" s="24"/>
      <c r="AB33" s="24"/>
      <c r="AC33"/>
      <c r="AD33"/>
      <c r="AE33" s="69"/>
      <c r="AF33" s="59"/>
      <c r="AG33" s="70"/>
      <c r="AH33" s="70"/>
      <c r="AI33" s="70"/>
      <c r="AJ33" s="71"/>
      <c r="AK33" s="60"/>
      <c r="AL33" s="23"/>
      <c r="AM33" s="23"/>
      <c r="AN33" s="23"/>
      <c r="AO33" s="23"/>
      <c r="AP33" s="23"/>
      <c r="AQ33" s="23"/>
    </row>
    <row r="34" spans="1:43" ht="24.75" customHeight="1" x14ac:dyDescent="0.7">
      <c r="S34" s="23"/>
      <c r="T34" s="1" t="e">
        <f>0.73*(#REF!-20)</f>
        <v>#REF!</v>
      </c>
      <c r="U34" s="66"/>
      <c r="V34" s="66"/>
      <c r="W34" s="67"/>
      <c r="X34" s="68"/>
      <c r="Y34" s="57"/>
      <c r="Z34" s="12"/>
      <c r="AA34" s="24"/>
      <c r="AB34" s="24"/>
      <c r="AC34"/>
      <c r="AD34"/>
      <c r="AE34" s="69"/>
      <c r="AF34" s="59"/>
      <c r="AG34" s="70"/>
      <c r="AH34" s="70"/>
      <c r="AI34" s="70"/>
      <c r="AJ34" s="71"/>
      <c r="AK34" s="60"/>
      <c r="AL34" s="23"/>
      <c r="AM34" s="23"/>
      <c r="AN34" s="23"/>
      <c r="AO34" s="23"/>
      <c r="AP34" s="23"/>
      <c r="AQ34" s="23"/>
    </row>
    <row r="35" spans="1:43" ht="24.75" customHeight="1" x14ac:dyDescent="0.7">
      <c r="S35" s="66"/>
      <c r="T35" s="1" t="e">
        <f>0.73*(#REF!-20)</f>
        <v>#REF!</v>
      </c>
      <c r="V35" s="66"/>
      <c r="W35" s="67"/>
      <c r="X35" s="68"/>
      <c r="Y35" s="57"/>
      <c r="Z35" s="12"/>
      <c r="AA35" s="24"/>
      <c r="AB35" s="24"/>
      <c r="AC35"/>
      <c r="AD35"/>
      <c r="AE35" s="69"/>
      <c r="AF35" s="59"/>
      <c r="AG35" s="70"/>
      <c r="AH35" s="70"/>
      <c r="AI35" s="70"/>
      <c r="AJ35" s="71"/>
      <c r="AK35" s="60"/>
      <c r="AL35" s="23"/>
      <c r="AM35" s="23"/>
      <c r="AN35" s="23"/>
      <c r="AO35" s="23"/>
      <c r="AP35" s="23"/>
      <c r="AQ35" s="23"/>
    </row>
    <row r="36" spans="1:43" ht="24.75" customHeight="1" x14ac:dyDescent="0.7">
      <c r="S36" s="23"/>
      <c r="U36" s="66"/>
      <c r="V36" s="66"/>
      <c r="W36" s="67"/>
      <c r="X36" s="68"/>
      <c r="Y36" s="57"/>
      <c r="Z36" s="12"/>
      <c r="AA36" s="24"/>
      <c r="AB36" s="24"/>
      <c r="AC36"/>
      <c r="AD36"/>
      <c r="AE36" s="69"/>
      <c r="AF36" s="59"/>
      <c r="AG36" s="70"/>
      <c r="AH36" s="70"/>
      <c r="AI36" s="70"/>
      <c r="AJ36" s="71"/>
      <c r="AK36" s="60"/>
      <c r="AL36" s="23"/>
      <c r="AM36" s="23"/>
      <c r="AN36" s="23"/>
      <c r="AO36" s="23"/>
      <c r="AP36" s="23"/>
      <c r="AQ36" s="23"/>
    </row>
    <row r="37" spans="1:43" ht="24.75" customHeight="1" x14ac:dyDescent="0.7">
      <c r="S37" s="23"/>
      <c r="U37" s="66"/>
      <c r="V37" s="66"/>
      <c r="W37" s="67"/>
      <c r="X37" s="68"/>
      <c r="Y37" s="57"/>
      <c r="Z37" s="12"/>
      <c r="AA37" s="24"/>
      <c r="AB37" s="24"/>
      <c r="AC37"/>
      <c r="AD37"/>
      <c r="AE37" s="69"/>
      <c r="AF37" s="59"/>
      <c r="AG37" s="70"/>
      <c r="AH37" s="70"/>
      <c r="AI37" s="70"/>
      <c r="AJ37" s="71"/>
      <c r="AK37" s="60"/>
      <c r="AL37" s="23"/>
      <c r="AM37" s="23"/>
      <c r="AN37" s="23"/>
      <c r="AO37" s="23"/>
      <c r="AP37" s="23"/>
      <c r="AQ37" s="23"/>
    </row>
    <row r="38" spans="1:43" ht="24.75" customHeight="1" x14ac:dyDescent="0.7">
      <c r="S38" s="23"/>
      <c r="U38" s="66"/>
      <c r="V38" s="66"/>
      <c r="W38" s="67"/>
      <c r="X38" s="68"/>
      <c r="Y38" s="57"/>
      <c r="Z38" s="12"/>
      <c r="AA38" s="24"/>
      <c r="AB38" s="24"/>
      <c r="AC38"/>
      <c r="AD38"/>
      <c r="AE38" s="69"/>
      <c r="AF38" s="59"/>
      <c r="AG38" s="70"/>
      <c r="AH38" s="70"/>
      <c r="AI38" s="70"/>
      <c r="AJ38" s="71"/>
      <c r="AK38" s="60"/>
      <c r="AL38" s="23"/>
      <c r="AM38" s="23"/>
      <c r="AN38" s="23"/>
      <c r="AO38" s="23"/>
      <c r="AP38" s="23"/>
      <c r="AQ38" s="23"/>
    </row>
    <row r="39" spans="1:43" ht="24.75" customHeight="1" x14ac:dyDescent="0.7">
      <c r="S39" s="23"/>
      <c r="U39" s="66"/>
      <c r="V39" s="66"/>
      <c r="W39" s="67"/>
      <c r="X39" s="68"/>
      <c r="Y39" s="57"/>
      <c r="Z39" s="12"/>
      <c r="AA39" s="24"/>
      <c r="AB39" s="24"/>
      <c r="AC39"/>
      <c r="AD39"/>
      <c r="AE39" s="69"/>
      <c r="AF39" s="59"/>
      <c r="AG39" s="70"/>
      <c r="AH39" s="70"/>
      <c r="AI39" s="70"/>
      <c r="AJ39" s="71"/>
      <c r="AK39" s="60"/>
      <c r="AL39" s="23"/>
      <c r="AM39" s="23"/>
      <c r="AN39" s="23"/>
      <c r="AO39" s="23"/>
      <c r="AP39" s="23"/>
      <c r="AQ39" s="23"/>
    </row>
    <row r="40" spans="1:43" ht="24.75" customHeight="1" x14ac:dyDescent="0.7">
      <c r="S40" s="23"/>
      <c r="U40" s="66"/>
      <c r="V40" s="66"/>
      <c r="W40" s="67"/>
      <c r="X40" s="68"/>
      <c r="Y40" s="57"/>
      <c r="Z40" s="12"/>
      <c r="AA40" s="24"/>
      <c r="AB40" s="24"/>
      <c r="AC40"/>
      <c r="AD40"/>
      <c r="AE40" s="69"/>
      <c r="AF40" s="59"/>
      <c r="AG40" s="70"/>
      <c r="AH40" s="70"/>
      <c r="AI40" s="70"/>
      <c r="AJ40" s="71"/>
      <c r="AK40" s="60"/>
      <c r="AL40" s="23"/>
      <c r="AM40" s="23"/>
      <c r="AN40" s="23"/>
      <c r="AO40" s="23"/>
      <c r="AP40" s="23"/>
      <c r="AQ40" s="23"/>
    </row>
    <row r="41" spans="1:43" ht="24.75" customHeight="1" x14ac:dyDescent="0.7">
      <c r="S41" s="23"/>
      <c r="U41" s="66"/>
      <c r="V41" s="66"/>
      <c r="W41" s="67"/>
      <c r="X41" s="68"/>
      <c r="Y41" s="57"/>
      <c r="Z41" s="12"/>
      <c r="AA41" s="24"/>
      <c r="AB41" s="24"/>
      <c r="AC41"/>
      <c r="AD41"/>
      <c r="AE41" s="69"/>
      <c r="AF41" s="59"/>
      <c r="AG41" s="70"/>
      <c r="AH41" s="70"/>
      <c r="AI41" s="70"/>
      <c r="AJ41" s="71"/>
      <c r="AK41" s="60"/>
      <c r="AL41" s="23"/>
      <c r="AM41" s="23"/>
      <c r="AN41" s="23"/>
      <c r="AO41" s="23"/>
      <c r="AP41" s="23"/>
      <c r="AQ41" s="23"/>
    </row>
    <row r="42" spans="1:43" ht="24.75" customHeight="1" x14ac:dyDescent="0.7">
      <c r="S42" s="23"/>
      <c r="U42" s="66"/>
      <c r="V42" s="66"/>
      <c r="W42" s="67"/>
      <c r="X42" s="68"/>
      <c r="Y42" s="57"/>
      <c r="Z42" s="12"/>
      <c r="AA42" s="24"/>
      <c r="AB42" s="24"/>
      <c r="AC42"/>
      <c r="AD42"/>
      <c r="AE42" s="69"/>
      <c r="AF42" s="59"/>
      <c r="AG42" s="70"/>
      <c r="AH42" s="70"/>
      <c r="AI42" s="70"/>
      <c r="AJ42" s="71"/>
      <c r="AK42" s="60"/>
      <c r="AL42" s="23"/>
      <c r="AM42" s="23"/>
      <c r="AN42" s="23"/>
      <c r="AO42" s="23"/>
      <c r="AP42" s="23"/>
      <c r="AQ42" s="23"/>
    </row>
    <row r="43" spans="1:43" customFormat="1" ht="27.6" x14ac:dyDescent="0.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75"/>
      <c r="U43" s="1"/>
      <c r="V43" s="2"/>
      <c r="W43" s="78"/>
      <c r="X43" s="72"/>
      <c r="Y43" s="72"/>
      <c r="Z43" s="72"/>
      <c r="AA43" s="72"/>
      <c r="AB43" s="72"/>
    </row>
    <row r="44" spans="1:43" ht="33.6" x14ac:dyDescent="0.95">
      <c r="S44" s="75"/>
      <c r="U44" s="2"/>
      <c r="V44" s="2"/>
      <c r="AB44" s="13"/>
      <c r="AC44" s="13"/>
      <c r="AD44" s="13"/>
      <c r="AE44" s="13"/>
      <c r="AF44" s="2"/>
      <c r="AG44" s="2"/>
      <c r="AH44" s="2"/>
      <c r="AI44" s="2"/>
      <c r="AJ44" s="2"/>
      <c r="AK44" s="2"/>
    </row>
  </sheetData>
  <mergeCells count="7">
    <mergeCell ref="N8:O8"/>
    <mergeCell ref="L5:M5"/>
    <mergeCell ref="N5:O5"/>
    <mergeCell ref="N6:O6"/>
    <mergeCell ref="P6:R6"/>
    <mergeCell ref="N7:O7"/>
    <mergeCell ref="P7:R7"/>
  </mergeCells>
  <printOptions horizontalCentered="1"/>
  <pageMargins left="0.51181102362204722" right="0.31496062992125984" top="0.51181102362204722" bottom="0.43307086614173229" header="0.55118110236220474" footer="0.23622047244094491"/>
  <pageSetup paperSize="9" scale="65" fitToHeight="2" orientation="landscape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44"/>
  <sheetViews>
    <sheetView view="pageBreakPreview" topLeftCell="A4" zoomScale="79" zoomScaleSheetLayoutView="79" workbookViewId="0">
      <selection activeCell="M17" sqref="M17"/>
    </sheetView>
  </sheetViews>
  <sheetFormatPr defaultColWidth="9" defaultRowHeight="18.600000000000001" x14ac:dyDescent="0.55000000000000004"/>
  <cols>
    <col min="1" max="1" width="10.19921875" style="1" customWidth="1"/>
    <col min="2" max="4" width="10.3984375" style="1" customWidth="1"/>
    <col min="5" max="7" width="12.69921875" style="1" customWidth="1"/>
    <col min="8" max="8" width="11.59765625" style="1" customWidth="1"/>
    <col min="9" max="9" width="10.59765625" style="1" customWidth="1"/>
    <col min="10" max="10" width="12" style="1" customWidth="1"/>
    <col min="11" max="12" width="10.59765625" style="1" customWidth="1"/>
    <col min="13" max="13" width="10" style="1" customWidth="1"/>
    <col min="14" max="15" width="12.09765625" style="1" customWidth="1"/>
    <col min="16" max="18" width="8.09765625" style="1" customWidth="1"/>
    <col min="19" max="19" width="7.8984375" style="1" customWidth="1"/>
    <col min="20" max="20" width="6.69921875" style="1" customWidth="1"/>
    <col min="21" max="22" width="7.8984375" style="1" customWidth="1"/>
    <col min="23" max="23" width="7.8984375" style="79" customWidth="1"/>
    <col min="24" max="27" width="10.3984375" style="79" customWidth="1"/>
    <col min="28" max="52" width="11.8984375" style="1" customWidth="1"/>
    <col min="53" max="53" width="7.8984375" style="1" customWidth="1"/>
    <col min="54" max="16384" width="9" style="1"/>
  </cols>
  <sheetData>
    <row r="1" spans="1:43" ht="18.75" customHeight="1" x14ac:dyDescent="0.9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W1" s="3"/>
      <c r="X1" s="3"/>
      <c r="Y1" s="4"/>
      <c r="Z1" s="5"/>
      <c r="AA1" s="6"/>
    </row>
    <row r="2" spans="1:43" ht="35.4" x14ac:dyDescent="0.95">
      <c r="A2" s="84"/>
      <c r="E2" s="2"/>
      <c r="F2" s="7"/>
      <c r="G2" s="7"/>
      <c r="H2" s="7"/>
      <c r="I2" s="7"/>
      <c r="J2" s="2"/>
      <c r="K2" s="7"/>
      <c r="L2" s="7"/>
      <c r="M2" s="7"/>
      <c r="N2" s="7"/>
      <c r="O2" s="7"/>
      <c r="W2" s="3"/>
      <c r="X2" s="3"/>
      <c r="Y2" s="4"/>
      <c r="Z2" s="5"/>
      <c r="AA2" s="6"/>
    </row>
    <row r="3" spans="1:43" ht="27.6" x14ac:dyDescent="0.8">
      <c r="E3" s="2"/>
      <c r="F3" s="2"/>
      <c r="G3" s="2"/>
      <c r="H3" s="2"/>
      <c r="I3" s="2"/>
      <c r="J3" s="2"/>
      <c r="K3" s="2"/>
      <c r="L3" s="2"/>
      <c r="M3" s="2"/>
      <c r="N3" s="2"/>
      <c r="O3" s="2"/>
      <c r="W3" s="8"/>
      <c r="X3" s="9"/>
      <c r="Y3" s="9"/>
      <c r="Z3" s="4"/>
      <c r="AA3" s="4"/>
    </row>
    <row r="4" spans="1:43" ht="26.25" customHeight="1" x14ac:dyDescent="0.95">
      <c r="A4" s="10"/>
      <c r="B4" s="10"/>
      <c r="C4" s="10"/>
      <c r="D4" s="11"/>
      <c r="E4" s="11"/>
      <c r="F4" s="2"/>
      <c r="R4" s="10"/>
      <c r="U4" s="2"/>
      <c r="V4" s="2"/>
      <c r="W4" s="12"/>
      <c r="X4" s="12"/>
      <c r="Y4" s="12"/>
      <c r="Z4" s="12"/>
      <c r="AA4" s="12"/>
      <c r="AB4" s="13"/>
      <c r="AC4" s="13"/>
      <c r="AD4" s="13"/>
      <c r="AE4" s="13"/>
      <c r="AF4" s="2"/>
      <c r="AG4" s="2"/>
      <c r="AH4" s="2"/>
      <c r="AI4" s="2"/>
      <c r="AJ4" s="2"/>
      <c r="AK4" s="2"/>
    </row>
    <row r="5" spans="1:43" customFormat="1" ht="26.4" x14ac:dyDescent="0.7">
      <c r="A5" s="14" t="s">
        <v>0</v>
      </c>
      <c r="B5" s="94" t="s">
        <v>63</v>
      </c>
      <c r="C5" s="15"/>
      <c r="D5" s="15"/>
      <c r="E5" s="15"/>
      <c r="F5" s="15"/>
      <c r="G5" s="16" t="s">
        <v>1</v>
      </c>
      <c r="H5" s="17"/>
      <c r="I5" s="80" t="s">
        <v>67</v>
      </c>
      <c r="J5" s="18"/>
      <c r="K5" s="19" t="s">
        <v>2</v>
      </c>
      <c r="L5" s="123">
        <v>-0.71</v>
      </c>
      <c r="M5" s="123"/>
      <c r="N5" s="124" t="s">
        <v>3</v>
      </c>
      <c r="O5" s="124"/>
      <c r="P5" s="20"/>
      <c r="Q5" s="21"/>
      <c r="R5" s="22"/>
      <c r="S5" s="23"/>
      <c r="T5" s="23"/>
      <c r="U5" s="23"/>
      <c r="V5" s="10"/>
      <c r="W5" s="10"/>
      <c r="X5" s="4"/>
      <c r="Y5" s="4"/>
      <c r="Z5" s="12"/>
      <c r="AA5" s="24"/>
      <c r="AB5" s="24"/>
    </row>
    <row r="6" spans="1:43" customFormat="1" ht="26.4" x14ac:dyDescent="0.7">
      <c r="A6" s="14"/>
      <c r="B6" s="95"/>
      <c r="C6" s="25"/>
      <c r="D6" s="25"/>
      <c r="E6" s="25"/>
      <c r="F6" s="25"/>
      <c r="G6" s="16" t="s">
        <v>4</v>
      </c>
      <c r="H6" s="90" t="s">
        <v>54</v>
      </c>
      <c r="I6" s="91">
        <v>612863</v>
      </c>
      <c r="J6" s="89"/>
      <c r="K6" s="92" t="s">
        <v>55</v>
      </c>
      <c r="L6" s="92">
        <v>1527540</v>
      </c>
      <c r="M6" s="93"/>
      <c r="N6" s="124" t="s">
        <v>5</v>
      </c>
      <c r="O6" s="124"/>
      <c r="P6" s="125" t="s">
        <v>56</v>
      </c>
      <c r="Q6" s="125"/>
      <c r="R6" s="125"/>
      <c r="S6" s="23"/>
      <c r="T6" s="23"/>
      <c r="U6" s="23"/>
      <c r="V6" s="10"/>
      <c r="W6" s="10"/>
      <c r="X6" s="4"/>
      <c r="Y6" s="4"/>
      <c r="Z6" s="12"/>
      <c r="AA6" s="24"/>
      <c r="AB6" s="24"/>
    </row>
    <row r="7" spans="1:43" customFormat="1" ht="27" thickBot="1" x14ac:dyDescent="0.75">
      <c r="A7" s="26" t="s">
        <v>6</v>
      </c>
      <c r="B7" s="96" t="s">
        <v>64</v>
      </c>
      <c r="C7" s="97"/>
      <c r="D7" s="97"/>
      <c r="E7" s="27"/>
      <c r="F7" s="23"/>
      <c r="G7" s="28" t="s">
        <v>7</v>
      </c>
      <c r="I7" s="29">
        <v>16.95</v>
      </c>
      <c r="J7" s="30" t="s">
        <v>43</v>
      </c>
      <c r="K7" s="31"/>
      <c r="L7" s="16"/>
      <c r="M7" s="32"/>
      <c r="N7" s="126" t="s">
        <v>8</v>
      </c>
      <c r="O7" s="126"/>
      <c r="P7" s="127" t="s">
        <v>57</v>
      </c>
      <c r="Q7" s="127"/>
      <c r="R7" s="127"/>
      <c r="S7" s="23"/>
      <c r="T7" s="23"/>
      <c r="U7" s="23"/>
      <c r="V7" s="14"/>
      <c r="W7" s="10"/>
      <c r="X7" s="4"/>
      <c r="Y7" s="4"/>
      <c r="Z7" s="12"/>
      <c r="AA7" s="24"/>
      <c r="AB7" s="24"/>
    </row>
    <row r="8" spans="1:43" ht="26.1" customHeight="1" x14ac:dyDescent="0.85">
      <c r="A8" s="33" t="s">
        <v>9</v>
      </c>
      <c r="B8" s="34" t="s">
        <v>10</v>
      </c>
      <c r="C8" s="35"/>
      <c r="D8" s="36" t="s">
        <v>11</v>
      </c>
      <c r="E8" s="37" t="s">
        <v>12</v>
      </c>
      <c r="F8" s="38"/>
      <c r="G8" s="39"/>
      <c r="H8" s="40" t="s">
        <v>13</v>
      </c>
      <c r="I8" s="38"/>
      <c r="J8" s="38"/>
      <c r="K8" s="38"/>
      <c r="L8" s="39"/>
      <c r="M8" s="41" t="s">
        <v>14</v>
      </c>
      <c r="N8" s="121" t="s">
        <v>15</v>
      </c>
      <c r="O8" s="122"/>
      <c r="P8" s="41" t="s">
        <v>16</v>
      </c>
      <c r="Q8" s="42" t="s">
        <v>17</v>
      </c>
      <c r="R8" s="43" t="s">
        <v>18</v>
      </c>
      <c r="S8" s="23"/>
      <c r="T8" s="23"/>
      <c r="U8" s="23"/>
      <c r="V8" s="44"/>
      <c r="W8" s="10"/>
      <c r="X8" s="4"/>
      <c r="Y8" s="4"/>
      <c r="Z8" s="12"/>
      <c r="AA8" s="24"/>
      <c r="AB8" s="24"/>
      <c r="AC8"/>
      <c r="AD8"/>
      <c r="AE8" s="45"/>
      <c r="AF8" s="45"/>
      <c r="AG8" s="46"/>
      <c r="AH8" s="45"/>
      <c r="AI8" s="45"/>
      <c r="AJ8" s="47"/>
      <c r="AK8" s="45"/>
      <c r="AL8" s="23"/>
      <c r="AM8" s="23"/>
      <c r="AN8" s="23"/>
      <c r="AO8" s="23"/>
      <c r="AP8" s="23"/>
      <c r="AQ8" s="23"/>
    </row>
    <row r="9" spans="1:43" ht="26.1" customHeight="1" thickBot="1" x14ac:dyDescent="0.85">
      <c r="A9" s="48" t="s">
        <v>19</v>
      </c>
      <c r="B9" s="49" t="s">
        <v>20</v>
      </c>
      <c r="C9" s="50" t="s">
        <v>21</v>
      </c>
      <c r="D9" s="49" t="s">
        <v>22</v>
      </c>
      <c r="E9" s="49" t="s">
        <v>23</v>
      </c>
      <c r="F9" s="49" t="s">
        <v>24</v>
      </c>
      <c r="G9" s="49" t="s">
        <v>25</v>
      </c>
      <c r="H9" s="49" t="s">
        <v>26</v>
      </c>
      <c r="I9" s="49" t="s">
        <v>27</v>
      </c>
      <c r="J9" s="49" t="s">
        <v>28</v>
      </c>
      <c r="K9" s="51" t="s">
        <v>29</v>
      </c>
      <c r="L9" s="49" t="s">
        <v>30</v>
      </c>
      <c r="M9" s="49" t="s">
        <v>31</v>
      </c>
      <c r="N9" s="52" t="s">
        <v>32</v>
      </c>
      <c r="O9" s="52" t="s">
        <v>33</v>
      </c>
      <c r="P9" s="49" t="s">
        <v>34</v>
      </c>
      <c r="Q9" s="49" t="s">
        <v>35</v>
      </c>
      <c r="R9" s="53" t="s">
        <v>36</v>
      </c>
      <c r="S9" s="23"/>
      <c r="T9" s="23"/>
      <c r="U9" s="54" t="s">
        <v>37</v>
      </c>
      <c r="V9" s="55" t="s">
        <v>38</v>
      </c>
      <c r="W9" s="56" t="s">
        <v>39</v>
      </c>
      <c r="X9" s="57" t="s">
        <v>40</v>
      </c>
      <c r="Y9" s="57" t="s">
        <v>41</v>
      </c>
      <c r="Z9" s="12"/>
      <c r="AA9" s="24"/>
      <c r="AB9" s="24"/>
      <c r="AC9"/>
      <c r="AD9"/>
      <c r="AE9" s="58"/>
      <c r="AF9" s="59"/>
      <c r="AG9" s="59"/>
      <c r="AH9" s="60"/>
      <c r="AI9" s="59"/>
      <c r="AJ9" s="61"/>
      <c r="AK9" s="59"/>
      <c r="AL9" s="23"/>
      <c r="AM9" s="23"/>
      <c r="AN9" s="23"/>
      <c r="AO9" s="23"/>
      <c r="AP9" s="23"/>
      <c r="AQ9" s="23"/>
    </row>
    <row r="10" spans="1:43" ht="24.75" customHeight="1" x14ac:dyDescent="0.7">
      <c r="A10" s="62" t="s">
        <v>44</v>
      </c>
      <c r="B10" s="63">
        <v>1.5</v>
      </c>
      <c r="C10" s="63">
        <v>1.95</v>
      </c>
      <c r="D10" s="83">
        <v>17.600000000000001</v>
      </c>
      <c r="E10" s="87">
        <v>40.5</v>
      </c>
      <c r="F10" s="87">
        <v>23.2</v>
      </c>
      <c r="G10" s="88">
        <v>17.3</v>
      </c>
      <c r="H10" s="109">
        <v>100</v>
      </c>
      <c r="I10" s="109">
        <v>100</v>
      </c>
      <c r="J10" s="87">
        <v>92.9</v>
      </c>
      <c r="K10" s="87">
        <v>84.1</v>
      </c>
      <c r="L10" s="87">
        <v>79.7</v>
      </c>
      <c r="M10" s="110"/>
      <c r="N10" s="64"/>
      <c r="O10" s="64"/>
      <c r="P10" s="87"/>
      <c r="Q10" s="111"/>
      <c r="R10" s="112">
        <v>2</v>
      </c>
      <c r="S10" s="23"/>
      <c r="T10" s="1">
        <f t="shared" ref="T10:T31" si="0">0.73*(E10-20)</f>
        <v>14.965</v>
      </c>
      <c r="U10" s="66">
        <f t="shared" ref="U10:U25" si="1">100-H10</f>
        <v>0</v>
      </c>
      <c r="V10" s="66">
        <f t="shared" ref="V10:V25" si="2">100-U10-W10</f>
        <v>20.299999999999997</v>
      </c>
      <c r="W10" s="67">
        <f t="shared" ref="W10:W25" si="3">L10</f>
        <v>79.7</v>
      </c>
      <c r="X10" s="68"/>
      <c r="Y10" s="57"/>
      <c r="Z10" s="12"/>
      <c r="AA10" s="24"/>
      <c r="AB10" s="24"/>
      <c r="AC10"/>
      <c r="AD10"/>
      <c r="AE10" s="69"/>
      <c r="AF10" s="59"/>
      <c r="AG10" s="70"/>
      <c r="AH10" s="70"/>
      <c r="AI10" s="70"/>
      <c r="AJ10" s="70"/>
      <c r="AK10" s="59"/>
      <c r="AL10" s="23"/>
      <c r="AM10" s="23"/>
      <c r="AN10" s="23"/>
      <c r="AO10" s="23"/>
      <c r="AP10" s="23"/>
      <c r="AQ10" s="23"/>
    </row>
    <row r="11" spans="1:43" ht="24.75" customHeight="1" x14ac:dyDescent="0.7">
      <c r="A11" s="62" t="s">
        <v>45</v>
      </c>
      <c r="B11" s="63">
        <v>3</v>
      </c>
      <c r="C11" s="63">
        <v>3.45</v>
      </c>
      <c r="D11" s="83">
        <v>18.3</v>
      </c>
      <c r="E11" s="87"/>
      <c r="F11" s="113"/>
      <c r="G11" s="88"/>
      <c r="H11" s="109"/>
      <c r="I11" s="109"/>
      <c r="J11" s="87"/>
      <c r="K11" s="87"/>
      <c r="L11" s="114"/>
      <c r="M11" s="110"/>
      <c r="N11" s="64"/>
      <c r="O11" s="64"/>
      <c r="P11" s="87"/>
      <c r="Q11" s="87"/>
      <c r="R11" s="115">
        <v>8</v>
      </c>
      <c r="S11" s="23"/>
      <c r="T11" s="1">
        <f t="shared" si="0"/>
        <v>-14.6</v>
      </c>
      <c r="U11" s="66">
        <f t="shared" si="1"/>
        <v>100</v>
      </c>
      <c r="V11" s="66">
        <f t="shared" si="2"/>
        <v>0</v>
      </c>
      <c r="W11" s="67">
        <f t="shared" si="3"/>
        <v>0</v>
      </c>
      <c r="X11" s="68"/>
      <c r="Y11" s="57"/>
      <c r="Z11" s="12"/>
      <c r="AA11" s="24"/>
      <c r="AB11" s="24"/>
      <c r="AC11"/>
      <c r="AD11"/>
      <c r="AE11" s="69"/>
      <c r="AF11" s="59"/>
      <c r="AG11" s="70"/>
      <c r="AH11" s="70"/>
      <c r="AI11" s="70"/>
      <c r="AJ11" s="71"/>
      <c r="AK11" s="60"/>
      <c r="AL11" s="23"/>
      <c r="AM11" s="23"/>
      <c r="AN11" s="23"/>
      <c r="AO11" s="23"/>
      <c r="AP11" s="23"/>
      <c r="AQ11" s="23"/>
    </row>
    <row r="12" spans="1:43" ht="24.75" customHeight="1" x14ac:dyDescent="0.7">
      <c r="A12" s="62" t="s">
        <v>46</v>
      </c>
      <c r="B12" s="63">
        <v>4.5</v>
      </c>
      <c r="C12" s="63">
        <v>4.95</v>
      </c>
      <c r="D12" s="83">
        <v>19.600000000000001</v>
      </c>
      <c r="E12" s="87">
        <v>39.5</v>
      </c>
      <c r="F12" s="87">
        <v>22.5</v>
      </c>
      <c r="G12" s="88">
        <v>17</v>
      </c>
      <c r="H12" s="109">
        <v>100</v>
      </c>
      <c r="I12" s="109">
        <v>100</v>
      </c>
      <c r="J12" s="87">
        <v>99.3</v>
      </c>
      <c r="K12" s="87">
        <v>78.900000000000006</v>
      </c>
      <c r="L12" s="87">
        <v>78.5</v>
      </c>
      <c r="M12" s="110"/>
      <c r="N12" s="64"/>
      <c r="O12" s="64"/>
      <c r="P12" s="87"/>
      <c r="Q12" s="87"/>
      <c r="R12" s="115">
        <v>16</v>
      </c>
      <c r="S12" s="23"/>
      <c r="T12" s="1">
        <f t="shared" si="0"/>
        <v>14.234999999999999</v>
      </c>
      <c r="U12" s="66">
        <f t="shared" si="1"/>
        <v>0</v>
      </c>
      <c r="V12" s="66">
        <f t="shared" si="2"/>
        <v>21.5</v>
      </c>
      <c r="W12" s="67">
        <f t="shared" si="3"/>
        <v>78.5</v>
      </c>
      <c r="X12" s="68"/>
      <c r="Y12" s="57"/>
      <c r="Z12" s="12"/>
      <c r="AA12" s="24"/>
      <c r="AB12" s="24"/>
      <c r="AC12"/>
      <c r="AD12"/>
      <c r="AE12" s="69"/>
      <c r="AF12" s="59"/>
      <c r="AG12" s="70"/>
      <c r="AH12" s="70"/>
      <c r="AI12" s="70"/>
      <c r="AJ12" s="71"/>
      <c r="AK12" s="60"/>
      <c r="AL12" s="23"/>
      <c r="AM12" s="23"/>
      <c r="AN12" s="23"/>
      <c r="AO12" s="23"/>
      <c r="AP12" s="23"/>
      <c r="AQ12" s="23"/>
    </row>
    <row r="13" spans="1:43" ht="24.75" customHeight="1" x14ac:dyDescent="0.7">
      <c r="A13" s="62" t="s">
        <v>47</v>
      </c>
      <c r="B13" s="63">
        <v>6</v>
      </c>
      <c r="C13" s="63">
        <v>6.45</v>
      </c>
      <c r="D13" s="83">
        <v>18.5</v>
      </c>
      <c r="E13" s="87">
        <v>59.6</v>
      </c>
      <c r="F13" s="87">
        <v>31</v>
      </c>
      <c r="G13" s="88">
        <v>28.6</v>
      </c>
      <c r="H13" s="109">
        <v>100</v>
      </c>
      <c r="I13" s="109">
        <v>100</v>
      </c>
      <c r="J13" s="87">
        <v>98.5</v>
      </c>
      <c r="K13" s="87">
        <v>96.8</v>
      </c>
      <c r="L13" s="87">
        <v>95.9</v>
      </c>
      <c r="M13" s="110"/>
      <c r="N13" s="64"/>
      <c r="O13" s="64"/>
      <c r="P13" s="108"/>
      <c r="Q13" s="116"/>
      <c r="R13" s="112">
        <v>9</v>
      </c>
      <c r="S13" s="23"/>
      <c r="T13" s="1">
        <f t="shared" si="0"/>
        <v>28.908000000000001</v>
      </c>
      <c r="U13" s="66">
        <f t="shared" si="1"/>
        <v>0</v>
      </c>
      <c r="V13" s="66">
        <f t="shared" si="2"/>
        <v>4.0999999999999943</v>
      </c>
      <c r="W13" s="67">
        <f t="shared" si="3"/>
        <v>95.9</v>
      </c>
      <c r="X13" s="68"/>
      <c r="Y13" s="57"/>
      <c r="Z13" s="12"/>
      <c r="AA13" s="24"/>
      <c r="AB13" s="24"/>
      <c r="AC13"/>
      <c r="AD13"/>
      <c r="AE13" s="69"/>
      <c r="AF13" s="59"/>
      <c r="AG13" s="70"/>
      <c r="AH13" s="70"/>
      <c r="AI13" s="70"/>
      <c r="AJ13" s="70"/>
      <c r="AK13" s="59"/>
      <c r="AL13" s="23"/>
      <c r="AM13" s="23"/>
      <c r="AN13" s="23"/>
      <c r="AO13" s="23"/>
      <c r="AP13" s="23"/>
      <c r="AQ13" s="23"/>
    </row>
    <row r="14" spans="1:43" ht="24.75" customHeight="1" x14ac:dyDescent="0.7">
      <c r="A14" s="62" t="s">
        <v>48</v>
      </c>
      <c r="B14" s="63">
        <v>7.5</v>
      </c>
      <c r="C14" s="63">
        <v>7.95</v>
      </c>
      <c r="D14" s="83">
        <v>19.7</v>
      </c>
      <c r="E14" s="87">
        <v>60.3</v>
      </c>
      <c r="F14" s="87">
        <v>31.1</v>
      </c>
      <c r="G14" s="88">
        <v>29.2</v>
      </c>
      <c r="H14" s="109">
        <v>100</v>
      </c>
      <c r="I14" s="109">
        <v>100</v>
      </c>
      <c r="J14" s="87">
        <v>98.2</v>
      </c>
      <c r="K14" s="87">
        <v>96.9</v>
      </c>
      <c r="L14" s="87">
        <v>96.1</v>
      </c>
      <c r="M14" s="110"/>
      <c r="N14" s="64"/>
      <c r="O14" s="64"/>
      <c r="P14" s="87"/>
      <c r="Q14" s="87"/>
      <c r="R14" s="112">
        <v>5</v>
      </c>
      <c r="S14" s="23"/>
      <c r="T14" s="1">
        <f t="shared" si="0"/>
        <v>29.418999999999997</v>
      </c>
      <c r="U14" s="66">
        <f t="shared" si="1"/>
        <v>0</v>
      </c>
      <c r="V14" s="66">
        <f t="shared" si="2"/>
        <v>3.9000000000000057</v>
      </c>
      <c r="W14" s="67">
        <f t="shared" si="3"/>
        <v>96.1</v>
      </c>
      <c r="X14" s="68"/>
      <c r="Y14" s="57"/>
      <c r="Z14" s="12"/>
      <c r="AA14" s="24"/>
      <c r="AB14" s="24"/>
      <c r="AC14"/>
      <c r="AD14"/>
      <c r="AE14" s="69"/>
      <c r="AF14" s="59"/>
      <c r="AG14" s="70"/>
      <c r="AH14" s="70"/>
      <c r="AI14" s="70"/>
      <c r="AJ14" s="71"/>
      <c r="AK14" s="60"/>
      <c r="AL14" s="23"/>
      <c r="AM14" s="23"/>
      <c r="AN14" s="23"/>
      <c r="AO14" s="23"/>
      <c r="AP14" s="23"/>
      <c r="AQ14" s="23"/>
    </row>
    <row r="15" spans="1:43" ht="24.75" customHeight="1" x14ac:dyDescent="0.7">
      <c r="A15" s="62" t="s">
        <v>61</v>
      </c>
      <c r="B15" s="63">
        <v>9</v>
      </c>
      <c r="C15" s="63">
        <v>9.4499999999999993</v>
      </c>
      <c r="D15" s="83">
        <v>85.6</v>
      </c>
      <c r="E15" s="87"/>
      <c r="F15" s="87"/>
      <c r="G15" s="88"/>
      <c r="H15" s="109"/>
      <c r="I15" s="109"/>
      <c r="J15" s="87"/>
      <c r="K15" s="87"/>
      <c r="L15" s="87"/>
      <c r="M15" s="110"/>
      <c r="N15" s="64"/>
      <c r="O15" s="64"/>
      <c r="P15" s="87">
        <v>3.44</v>
      </c>
      <c r="Q15" s="87">
        <v>1.44</v>
      </c>
      <c r="R15" s="112"/>
      <c r="S15" s="23"/>
      <c r="T15" s="1">
        <f t="shared" si="0"/>
        <v>-14.6</v>
      </c>
      <c r="U15" s="66">
        <f t="shared" si="1"/>
        <v>100</v>
      </c>
      <c r="V15" s="66">
        <f t="shared" si="2"/>
        <v>0</v>
      </c>
      <c r="W15" s="67">
        <f t="shared" si="3"/>
        <v>0</v>
      </c>
      <c r="X15" s="68"/>
      <c r="Y15" s="57"/>
      <c r="Z15" s="12"/>
      <c r="AA15" s="24"/>
      <c r="AB15" s="24"/>
      <c r="AC15"/>
      <c r="AD15"/>
      <c r="AE15" s="69"/>
      <c r="AF15" s="59"/>
      <c r="AG15" s="70"/>
      <c r="AH15" s="70"/>
      <c r="AI15" s="70"/>
      <c r="AJ15" s="70"/>
      <c r="AK15" s="59"/>
      <c r="AL15" s="23"/>
      <c r="AM15" s="23"/>
      <c r="AN15" s="23"/>
      <c r="AO15" s="23"/>
      <c r="AP15" s="23"/>
      <c r="AQ15" s="23"/>
    </row>
    <row r="16" spans="1:43" ht="24.75" customHeight="1" x14ac:dyDescent="0.7">
      <c r="A16" s="62" t="s">
        <v>49</v>
      </c>
      <c r="B16" s="63">
        <v>10.5</v>
      </c>
      <c r="C16" s="63">
        <v>10.95</v>
      </c>
      <c r="D16" s="83">
        <v>18.600000000000001</v>
      </c>
      <c r="E16" s="87">
        <v>59.4</v>
      </c>
      <c r="F16" s="87">
        <v>30.7</v>
      </c>
      <c r="G16" s="88">
        <v>28.7</v>
      </c>
      <c r="H16" s="109">
        <v>100</v>
      </c>
      <c r="I16" s="109">
        <v>100</v>
      </c>
      <c r="J16" s="87">
        <v>98.5</v>
      </c>
      <c r="K16" s="87">
        <v>96.4</v>
      </c>
      <c r="L16" s="87">
        <v>94.2</v>
      </c>
      <c r="M16" s="110"/>
      <c r="N16" s="64"/>
      <c r="O16" s="64"/>
      <c r="P16" s="87"/>
      <c r="Q16" s="87"/>
      <c r="R16" s="112">
        <v>17</v>
      </c>
      <c r="S16" s="23"/>
      <c r="T16" s="1">
        <f t="shared" si="0"/>
        <v>28.761999999999997</v>
      </c>
      <c r="U16" s="66">
        <f t="shared" si="1"/>
        <v>0</v>
      </c>
      <c r="V16" s="66">
        <f t="shared" si="2"/>
        <v>5.7999999999999972</v>
      </c>
      <c r="W16" s="67">
        <f t="shared" si="3"/>
        <v>94.2</v>
      </c>
      <c r="X16" s="68"/>
      <c r="Y16" s="57"/>
      <c r="Z16" s="12"/>
      <c r="AA16" s="24"/>
      <c r="AB16" s="24"/>
      <c r="AC16"/>
      <c r="AD16"/>
      <c r="AE16" s="69"/>
      <c r="AF16" s="59"/>
      <c r="AG16" s="70"/>
      <c r="AH16" s="70"/>
      <c r="AI16" s="70"/>
      <c r="AJ16" s="70"/>
      <c r="AK16" s="59"/>
      <c r="AL16" s="23"/>
      <c r="AM16" s="23"/>
      <c r="AN16" s="23"/>
      <c r="AO16" s="23"/>
      <c r="AP16" s="23"/>
      <c r="AQ16" s="23"/>
    </row>
    <row r="17" spans="1:43" ht="24.75" customHeight="1" x14ac:dyDescent="0.7">
      <c r="A17" s="62" t="s">
        <v>50</v>
      </c>
      <c r="B17" s="63">
        <v>12</v>
      </c>
      <c r="C17" s="63">
        <v>12.45</v>
      </c>
      <c r="D17" s="83">
        <v>17.600000000000001</v>
      </c>
      <c r="E17" s="87"/>
      <c r="F17" s="87"/>
      <c r="G17" s="88"/>
      <c r="H17" s="109"/>
      <c r="I17" s="109"/>
      <c r="J17" s="87"/>
      <c r="K17" s="87"/>
      <c r="L17" s="87"/>
      <c r="M17" s="110"/>
      <c r="N17" s="64"/>
      <c r="O17" s="64"/>
      <c r="P17" s="87"/>
      <c r="Q17" s="87"/>
      <c r="R17" s="112">
        <v>50</v>
      </c>
      <c r="S17" s="23"/>
      <c r="T17" s="1">
        <f t="shared" si="0"/>
        <v>-14.6</v>
      </c>
      <c r="U17" s="66">
        <f t="shared" si="1"/>
        <v>100</v>
      </c>
      <c r="V17" s="66">
        <f t="shared" si="2"/>
        <v>0</v>
      </c>
      <c r="W17" s="67">
        <f t="shared" si="3"/>
        <v>0</v>
      </c>
      <c r="X17" s="68"/>
      <c r="Y17" s="57"/>
      <c r="Z17" s="12"/>
      <c r="AA17" s="24"/>
      <c r="AB17" s="24"/>
      <c r="AC17"/>
      <c r="AD17"/>
      <c r="AE17" s="69"/>
      <c r="AF17" s="59"/>
      <c r="AG17" s="70"/>
      <c r="AH17" s="70"/>
      <c r="AI17" s="70"/>
      <c r="AJ17" s="70"/>
      <c r="AK17" s="59"/>
      <c r="AL17" s="23"/>
      <c r="AM17" s="23"/>
      <c r="AN17" s="23"/>
      <c r="AO17" s="23"/>
      <c r="AP17" s="23"/>
      <c r="AQ17" s="23"/>
    </row>
    <row r="18" spans="1:43" ht="24.75" customHeight="1" x14ac:dyDescent="0.7">
      <c r="A18" s="62" t="s">
        <v>51</v>
      </c>
      <c r="B18" s="63">
        <v>13.5</v>
      </c>
      <c r="C18" s="63">
        <v>13.95</v>
      </c>
      <c r="D18" s="83">
        <v>18.899999999999999</v>
      </c>
      <c r="E18" s="87">
        <v>59.2</v>
      </c>
      <c r="F18" s="87">
        <v>30.5</v>
      </c>
      <c r="G18" s="88">
        <v>28.7</v>
      </c>
      <c r="H18" s="109">
        <v>100</v>
      </c>
      <c r="I18" s="109">
        <v>99.3</v>
      </c>
      <c r="J18" s="87">
        <v>97</v>
      </c>
      <c r="K18" s="87">
        <v>95.8</v>
      </c>
      <c r="L18" s="87">
        <v>94</v>
      </c>
      <c r="M18" s="110"/>
      <c r="N18" s="64"/>
      <c r="O18" s="64"/>
      <c r="P18" s="87"/>
      <c r="Q18" s="87"/>
      <c r="R18" s="112" t="s">
        <v>68</v>
      </c>
      <c r="S18" s="23"/>
      <c r="T18" s="1">
        <f t="shared" si="0"/>
        <v>28.616</v>
      </c>
      <c r="U18" s="66">
        <f t="shared" si="1"/>
        <v>0</v>
      </c>
      <c r="V18" s="66">
        <f t="shared" si="2"/>
        <v>6</v>
      </c>
      <c r="W18" s="67">
        <f t="shared" si="3"/>
        <v>94</v>
      </c>
      <c r="X18" s="68"/>
      <c r="Y18" s="57"/>
      <c r="Z18" s="12"/>
      <c r="AA18" s="24"/>
      <c r="AB18" s="24"/>
      <c r="AC18"/>
      <c r="AD18"/>
      <c r="AE18" s="69"/>
      <c r="AF18" s="59"/>
      <c r="AG18" s="70"/>
      <c r="AH18" s="70"/>
      <c r="AI18" s="70"/>
      <c r="AJ18" s="71"/>
      <c r="AK18" s="60"/>
      <c r="AL18" s="23"/>
      <c r="AM18" s="23"/>
      <c r="AN18" s="23"/>
      <c r="AO18" s="23"/>
      <c r="AP18" s="23"/>
      <c r="AQ18" s="23"/>
    </row>
    <row r="19" spans="1:43" ht="24.75" customHeight="1" x14ac:dyDescent="0.7">
      <c r="A19" s="62" t="s">
        <v>52</v>
      </c>
      <c r="B19" s="63">
        <v>15</v>
      </c>
      <c r="C19" s="63">
        <v>15.45</v>
      </c>
      <c r="D19" s="83">
        <v>17.8</v>
      </c>
      <c r="E19" s="87">
        <v>41.1</v>
      </c>
      <c r="F19" s="87">
        <v>23.2</v>
      </c>
      <c r="G19" s="88">
        <v>17.899999999999999</v>
      </c>
      <c r="H19" s="109">
        <v>100</v>
      </c>
      <c r="I19" s="109">
        <v>98.6</v>
      </c>
      <c r="J19" s="87">
        <v>88.1</v>
      </c>
      <c r="K19" s="87">
        <v>84.6</v>
      </c>
      <c r="L19" s="87">
        <v>80.099999999999994</v>
      </c>
      <c r="M19" s="110"/>
      <c r="N19" s="64"/>
      <c r="O19" s="64"/>
      <c r="P19" s="85"/>
      <c r="Q19" s="87"/>
      <c r="R19" s="117" t="s">
        <v>69</v>
      </c>
      <c r="S19" s="23"/>
      <c r="T19" s="1">
        <f t="shared" si="0"/>
        <v>15.403</v>
      </c>
      <c r="U19" s="66">
        <f t="shared" si="1"/>
        <v>0</v>
      </c>
      <c r="V19" s="66">
        <f t="shared" si="2"/>
        <v>19.900000000000006</v>
      </c>
      <c r="W19" s="67">
        <f t="shared" si="3"/>
        <v>80.099999999999994</v>
      </c>
      <c r="X19" s="68"/>
      <c r="Y19" s="57"/>
      <c r="Z19" s="12"/>
      <c r="AA19" s="24"/>
      <c r="AB19" s="24"/>
      <c r="AC19"/>
      <c r="AD19"/>
      <c r="AE19" s="69"/>
      <c r="AF19" s="59"/>
      <c r="AG19" s="70"/>
      <c r="AH19" s="70"/>
      <c r="AI19" s="70"/>
      <c r="AJ19" s="71"/>
      <c r="AK19" s="60"/>
      <c r="AL19" s="23"/>
      <c r="AM19" s="23"/>
      <c r="AN19" s="23"/>
      <c r="AO19" s="23"/>
      <c r="AP19" s="23"/>
      <c r="AQ19" s="23"/>
    </row>
    <row r="20" spans="1:43" ht="24.75" customHeight="1" x14ac:dyDescent="0.7">
      <c r="A20" s="62" t="s">
        <v>53</v>
      </c>
      <c r="B20" s="63">
        <v>16.5</v>
      </c>
      <c r="C20" s="63">
        <v>16.95</v>
      </c>
      <c r="D20" s="83">
        <v>16.399999999999999</v>
      </c>
      <c r="E20" s="87">
        <v>36.700000000000003</v>
      </c>
      <c r="F20" s="87">
        <v>15</v>
      </c>
      <c r="G20" s="88">
        <v>15</v>
      </c>
      <c r="H20" s="109">
        <v>100</v>
      </c>
      <c r="I20" s="118">
        <v>97.5</v>
      </c>
      <c r="J20" s="87">
        <v>81.900000000000006</v>
      </c>
      <c r="K20" s="87">
        <v>68.2</v>
      </c>
      <c r="L20" s="87">
        <v>59.5</v>
      </c>
      <c r="M20" s="110"/>
      <c r="N20" s="64"/>
      <c r="O20" s="64"/>
      <c r="P20" s="85"/>
      <c r="Q20" s="83"/>
      <c r="R20" s="117" t="s">
        <v>65</v>
      </c>
      <c r="S20" s="23"/>
      <c r="T20" s="1">
        <f t="shared" si="0"/>
        <v>12.191000000000003</v>
      </c>
      <c r="U20" s="66">
        <f t="shared" si="1"/>
        <v>0</v>
      </c>
      <c r="V20" s="66">
        <f t="shared" si="2"/>
        <v>40.5</v>
      </c>
      <c r="W20" s="67">
        <f t="shared" si="3"/>
        <v>59.5</v>
      </c>
      <c r="X20" s="68"/>
      <c r="Y20" s="57"/>
      <c r="Z20" s="12"/>
      <c r="AA20" s="24"/>
      <c r="AB20" s="24"/>
      <c r="AC20"/>
      <c r="AD20"/>
      <c r="AE20" s="69"/>
      <c r="AF20" s="59"/>
      <c r="AG20" s="70"/>
      <c r="AH20" s="70"/>
      <c r="AI20" s="70"/>
      <c r="AJ20" s="70"/>
      <c r="AK20" s="59"/>
      <c r="AL20" s="23"/>
      <c r="AM20" s="23"/>
      <c r="AN20" s="23"/>
      <c r="AO20" s="23"/>
      <c r="AP20" s="23"/>
      <c r="AQ20" s="23"/>
    </row>
    <row r="21" spans="1:43" ht="24.75" customHeight="1" x14ac:dyDescent="0.7">
      <c r="A21" s="62"/>
      <c r="B21" s="63"/>
      <c r="C21" s="63"/>
      <c r="D21" s="83"/>
      <c r="E21" s="83"/>
      <c r="F21" s="83"/>
      <c r="G21" s="88"/>
      <c r="H21" s="83"/>
      <c r="I21" s="83"/>
      <c r="J21" s="107"/>
      <c r="K21" s="107"/>
      <c r="L21" s="107"/>
      <c r="M21" s="81"/>
      <c r="N21" s="64"/>
      <c r="O21" s="64"/>
      <c r="P21" s="85"/>
      <c r="Q21" s="83"/>
      <c r="R21" s="120"/>
      <c r="S21" s="23"/>
      <c r="T21" s="1">
        <f t="shared" si="0"/>
        <v>-14.6</v>
      </c>
      <c r="U21" s="66">
        <f t="shared" si="1"/>
        <v>100</v>
      </c>
      <c r="V21" s="66">
        <f t="shared" si="2"/>
        <v>0</v>
      </c>
      <c r="W21" s="67">
        <f t="shared" si="3"/>
        <v>0</v>
      </c>
      <c r="X21" s="68"/>
      <c r="Y21" s="57"/>
      <c r="Z21" s="12"/>
      <c r="AA21" s="24"/>
      <c r="AB21" s="24"/>
      <c r="AC21"/>
      <c r="AD21"/>
      <c r="AE21" s="69"/>
      <c r="AF21" s="59"/>
      <c r="AG21" s="70"/>
      <c r="AH21" s="70"/>
      <c r="AI21" s="70"/>
      <c r="AJ21" s="71"/>
      <c r="AK21" s="60"/>
      <c r="AL21" s="23"/>
      <c r="AM21" s="23"/>
      <c r="AN21" s="23"/>
      <c r="AO21" s="23"/>
      <c r="AP21" s="23"/>
      <c r="AQ21" s="23"/>
    </row>
    <row r="22" spans="1:43" ht="24.75" customHeight="1" x14ac:dyDescent="0.7">
      <c r="A22" s="62"/>
      <c r="B22" s="63"/>
      <c r="C22" s="63"/>
      <c r="D22" s="83"/>
      <c r="E22" s="83"/>
      <c r="F22" s="83"/>
      <c r="G22" s="88"/>
      <c r="H22" s="87"/>
      <c r="I22" s="87"/>
      <c r="J22" s="87"/>
      <c r="K22" s="87"/>
      <c r="L22" s="87"/>
      <c r="M22" s="81"/>
      <c r="N22" s="64"/>
      <c r="O22" s="64"/>
      <c r="P22" s="85"/>
      <c r="Q22" s="63"/>
      <c r="R22" s="117"/>
      <c r="S22" s="23"/>
      <c r="T22" s="1">
        <f t="shared" si="0"/>
        <v>-14.6</v>
      </c>
      <c r="U22" s="66">
        <f t="shared" si="1"/>
        <v>100</v>
      </c>
      <c r="V22" s="66">
        <f t="shared" si="2"/>
        <v>0</v>
      </c>
      <c r="W22" s="67">
        <f t="shared" si="3"/>
        <v>0</v>
      </c>
      <c r="X22" s="68"/>
      <c r="Y22" s="57"/>
      <c r="Z22" s="12"/>
      <c r="AA22" s="24"/>
      <c r="AB22" s="24"/>
      <c r="AC22"/>
      <c r="AD22"/>
      <c r="AE22" s="69"/>
      <c r="AF22" s="59"/>
      <c r="AG22" s="70"/>
      <c r="AH22" s="70"/>
      <c r="AI22" s="70"/>
      <c r="AJ22" s="70"/>
      <c r="AK22" s="59"/>
      <c r="AL22" s="23"/>
      <c r="AM22" s="23"/>
      <c r="AN22" s="23"/>
      <c r="AO22" s="23"/>
      <c r="AP22" s="23"/>
      <c r="AQ22" s="23"/>
    </row>
    <row r="23" spans="1:43" ht="24.75" customHeight="1" x14ac:dyDescent="0.7">
      <c r="A23" s="62"/>
      <c r="B23" s="63"/>
      <c r="C23" s="63"/>
      <c r="D23" s="83"/>
      <c r="E23" s="83"/>
      <c r="F23" s="83"/>
      <c r="G23" s="88"/>
      <c r="H23" s="87"/>
      <c r="I23" s="87"/>
      <c r="J23" s="87"/>
      <c r="K23" s="87"/>
      <c r="L23" s="87"/>
      <c r="M23" s="81"/>
      <c r="N23" s="64"/>
      <c r="O23" s="64"/>
      <c r="P23" s="65"/>
      <c r="Q23" s="83"/>
      <c r="R23" s="117"/>
      <c r="S23" s="23"/>
      <c r="T23" s="1">
        <f t="shared" si="0"/>
        <v>-14.6</v>
      </c>
      <c r="U23" s="66">
        <f t="shared" si="1"/>
        <v>100</v>
      </c>
      <c r="V23" s="66">
        <f t="shared" si="2"/>
        <v>0</v>
      </c>
      <c r="W23" s="67">
        <f t="shared" si="3"/>
        <v>0</v>
      </c>
      <c r="X23" s="68"/>
      <c r="Y23" s="57"/>
      <c r="Z23" s="12"/>
      <c r="AA23" s="24"/>
      <c r="AB23" s="24"/>
      <c r="AC23"/>
      <c r="AD23"/>
      <c r="AE23" s="69"/>
      <c r="AF23" s="59"/>
      <c r="AG23" s="70"/>
      <c r="AH23" s="70"/>
      <c r="AI23" s="70"/>
      <c r="AJ23" s="70"/>
      <c r="AK23" s="59"/>
      <c r="AL23" s="23"/>
      <c r="AM23" s="23"/>
      <c r="AN23" s="23"/>
      <c r="AO23" s="23"/>
      <c r="AP23" s="23"/>
      <c r="AQ23" s="23"/>
    </row>
    <row r="24" spans="1:43" ht="24.75" customHeight="1" x14ac:dyDescent="0.7">
      <c r="A24" s="62"/>
      <c r="B24" s="63"/>
      <c r="C24" s="63"/>
      <c r="D24" s="107"/>
      <c r="E24" s="83"/>
      <c r="F24" s="83"/>
      <c r="G24" s="88"/>
      <c r="H24" s="108"/>
      <c r="I24" s="108"/>
      <c r="J24" s="108"/>
      <c r="K24" s="108"/>
      <c r="L24" s="108"/>
      <c r="M24" s="81"/>
      <c r="N24" s="100"/>
      <c r="O24" s="100"/>
      <c r="P24" s="101"/>
      <c r="Q24" s="107"/>
      <c r="R24" s="117"/>
      <c r="S24" s="23"/>
      <c r="T24" s="1">
        <f t="shared" si="0"/>
        <v>-14.6</v>
      </c>
      <c r="U24" s="66">
        <f t="shared" si="1"/>
        <v>100</v>
      </c>
      <c r="V24" s="66">
        <f t="shared" si="2"/>
        <v>0</v>
      </c>
      <c r="W24" s="67">
        <f t="shared" si="3"/>
        <v>0</v>
      </c>
      <c r="X24" s="68"/>
      <c r="Y24" s="57"/>
      <c r="Z24" s="12"/>
      <c r="AA24" s="24"/>
      <c r="AB24" s="24"/>
      <c r="AC24"/>
      <c r="AD24"/>
      <c r="AE24" s="69"/>
      <c r="AF24" s="59"/>
      <c r="AG24" s="70"/>
      <c r="AH24" s="70"/>
      <c r="AI24" s="70"/>
      <c r="AJ24" s="70"/>
      <c r="AK24" s="59"/>
      <c r="AL24" s="23"/>
      <c r="AM24" s="23"/>
      <c r="AN24" s="23"/>
      <c r="AO24" s="23"/>
      <c r="AP24" s="23"/>
      <c r="AQ24" s="23"/>
    </row>
    <row r="25" spans="1:43" ht="24.75" customHeight="1" x14ac:dyDescent="0.7">
      <c r="A25" s="62"/>
      <c r="B25" s="63"/>
      <c r="C25" s="63"/>
      <c r="D25" s="107"/>
      <c r="E25" s="83"/>
      <c r="F25" s="83"/>
      <c r="G25" s="88"/>
      <c r="H25" s="107"/>
      <c r="I25" s="107"/>
      <c r="J25" s="107"/>
      <c r="K25" s="107"/>
      <c r="L25" s="107"/>
      <c r="M25" s="81"/>
      <c r="N25" s="100"/>
      <c r="O25" s="100"/>
      <c r="P25" s="101"/>
      <c r="Q25" s="99"/>
      <c r="R25" s="104"/>
      <c r="S25" s="23"/>
      <c r="T25" s="1">
        <f t="shared" si="0"/>
        <v>-14.6</v>
      </c>
      <c r="U25" s="66">
        <f t="shared" si="1"/>
        <v>100</v>
      </c>
      <c r="V25" s="66">
        <f t="shared" si="2"/>
        <v>0</v>
      </c>
      <c r="W25" s="67">
        <f t="shared" si="3"/>
        <v>0</v>
      </c>
      <c r="X25" s="68"/>
      <c r="Y25" s="57"/>
      <c r="Z25" s="12"/>
      <c r="AA25" s="24"/>
      <c r="AB25" s="24"/>
      <c r="AC25"/>
      <c r="AD25"/>
      <c r="AE25" s="69"/>
      <c r="AF25" s="59"/>
      <c r="AG25" s="70"/>
      <c r="AH25" s="70"/>
      <c r="AI25" s="70"/>
      <c r="AJ25" s="71"/>
      <c r="AK25" s="60"/>
      <c r="AL25" s="23"/>
      <c r="AM25" s="23"/>
      <c r="AN25" s="23"/>
      <c r="AO25" s="23"/>
      <c r="AP25" s="23"/>
      <c r="AQ25" s="23"/>
    </row>
    <row r="26" spans="1:43" ht="24.75" customHeight="1" x14ac:dyDescent="0.7">
      <c r="A26" s="62"/>
      <c r="B26" s="63"/>
      <c r="C26" s="63"/>
      <c r="D26" s="107"/>
      <c r="E26" s="83"/>
      <c r="F26" s="83"/>
      <c r="G26" s="88"/>
      <c r="H26" s="108"/>
      <c r="I26" s="108"/>
      <c r="J26" s="108"/>
      <c r="K26" s="108"/>
      <c r="L26" s="108"/>
      <c r="M26" s="81"/>
      <c r="N26" s="100"/>
      <c r="O26" s="100"/>
      <c r="P26" s="101"/>
      <c r="Q26" s="99"/>
      <c r="R26" s="104"/>
      <c r="S26" s="23"/>
      <c r="T26" s="1">
        <f t="shared" si="0"/>
        <v>-14.6</v>
      </c>
      <c r="U26" s="66">
        <f>100-H26</f>
        <v>100</v>
      </c>
      <c r="V26" s="66">
        <f>100-U26-W26</f>
        <v>0</v>
      </c>
      <c r="W26" s="67">
        <f>L26</f>
        <v>0</v>
      </c>
      <c r="X26" s="68"/>
      <c r="Y26" s="57"/>
      <c r="Z26" s="12"/>
      <c r="AA26" s="24"/>
      <c r="AB26" s="24"/>
      <c r="AC26"/>
      <c r="AD26"/>
      <c r="AE26" s="69"/>
      <c r="AF26" s="59"/>
      <c r="AG26" s="70"/>
      <c r="AH26" s="70"/>
      <c r="AI26" s="70"/>
      <c r="AJ26" s="71"/>
      <c r="AK26" s="60"/>
      <c r="AL26" s="23"/>
      <c r="AM26" s="23"/>
      <c r="AN26" s="23"/>
      <c r="AO26" s="23"/>
      <c r="AP26" s="23"/>
      <c r="AQ26" s="23"/>
    </row>
    <row r="27" spans="1:43" ht="24.75" customHeight="1" x14ac:dyDescent="0.7">
      <c r="A27" s="62"/>
      <c r="B27" s="63"/>
      <c r="C27" s="63"/>
      <c r="D27" s="107"/>
      <c r="E27" s="107"/>
      <c r="F27" s="82"/>
      <c r="G27" s="88"/>
      <c r="H27" s="107"/>
      <c r="I27" s="82"/>
      <c r="J27" s="107"/>
      <c r="K27" s="107"/>
      <c r="L27" s="107"/>
      <c r="M27" s="81"/>
      <c r="N27" s="100"/>
      <c r="O27" s="100"/>
      <c r="P27" s="101"/>
      <c r="Q27" s="99"/>
      <c r="R27" s="104"/>
      <c r="S27" s="23"/>
      <c r="T27" s="1">
        <f t="shared" si="0"/>
        <v>-14.6</v>
      </c>
      <c r="U27" s="66">
        <f>100-H27</f>
        <v>100</v>
      </c>
      <c r="V27" s="66">
        <f>100-U27-W27</f>
        <v>0</v>
      </c>
      <c r="W27" s="67">
        <f>L27</f>
        <v>0</v>
      </c>
      <c r="X27" s="68"/>
      <c r="Y27" s="57"/>
      <c r="Z27" s="12"/>
      <c r="AA27" s="24"/>
      <c r="AB27" s="24"/>
      <c r="AC27"/>
      <c r="AD27"/>
      <c r="AE27" s="69"/>
      <c r="AF27" s="59"/>
      <c r="AG27" s="70"/>
      <c r="AH27" s="70"/>
      <c r="AI27" s="70"/>
      <c r="AJ27" s="71"/>
      <c r="AK27" s="60"/>
      <c r="AL27" s="23"/>
      <c r="AM27" s="23"/>
      <c r="AN27" s="23"/>
      <c r="AO27" s="23"/>
      <c r="AP27" s="23"/>
      <c r="AQ27" s="23"/>
    </row>
    <row r="28" spans="1:43" ht="24.75" customHeight="1" x14ac:dyDescent="0.7">
      <c r="A28" s="62"/>
      <c r="B28" s="63"/>
      <c r="C28" s="63"/>
      <c r="D28" s="107"/>
      <c r="E28" s="107"/>
      <c r="F28" s="86"/>
      <c r="G28" s="88"/>
      <c r="H28" s="107"/>
      <c r="I28" s="82"/>
      <c r="J28" s="107"/>
      <c r="K28" s="107"/>
      <c r="L28" s="107"/>
      <c r="M28" s="81"/>
      <c r="N28" s="100"/>
      <c r="O28" s="100"/>
      <c r="P28" s="101"/>
      <c r="Q28" s="99"/>
      <c r="R28" s="104"/>
      <c r="S28" s="23"/>
      <c r="T28" s="1">
        <f t="shared" si="0"/>
        <v>-14.6</v>
      </c>
      <c r="U28" s="66">
        <f>100-H28</f>
        <v>100</v>
      </c>
      <c r="V28" s="66">
        <f>100-U28-W28</f>
        <v>0</v>
      </c>
      <c r="W28" s="67">
        <f>L28</f>
        <v>0</v>
      </c>
      <c r="X28" s="68"/>
      <c r="Y28" s="57"/>
      <c r="Z28" s="12"/>
      <c r="AA28" s="24"/>
      <c r="AB28" s="24"/>
      <c r="AC28"/>
      <c r="AD28"/>
      <c r="AE28" s="69"/>
      <c r="AF28" s="59"/>
      <c r="AG28" s="70"/>
      <c r="AH28" s="70"/>
      <c r="AI28" s="70"/>
      <c r="AJ28" s="71"/>
      <c r="AK28" s="60"/>
      <c r="AL28" s="23"/>
      <c r="AM28" s="23"/>
      <c r="AN28" s="23"/>
      <c r="AO28" s="23"/>
      <c r="AP28" s="23"/>
      <c r="AQ28" s="23"/>
    </row>
    <row r="29" spans="1:43" ht="24.75" customHeight="1" x14ac:dyDescent="0.7">
      <c r="A29" s="62"/>
      <c r="B29" s="63"/>
      <c r="C29" s="63"/>
      <c r="D29" s="107"/>
      <c r="E29" s="107"/>
      <c r="F29" s="86"/>
      <c r="G29" s="88"/>
      <c r="H29" s="86"/>
      <c r="I29" s="86"/>
      <c r="J29" s="108"/>
      <c r="K29" s="108"/>
      <c r="L29" s="108"/>
      <c r="M29" s="81"/>
      <c r="N29" s="100"/>
      <c r="O29" s="100"/>
      <c r="P29" s="101"/>
      <c r="Q29" s="99"/>
      <c r="R29" s="104"/>
      <c r="S29" s="23"/>
      <c r="T29" s="1">
        <f t="shared" si="0"/>
        <v>-14.6</v>
      </c>
      <c r="U29" s="66"/>
      <c r="V29" s="66"/>
      <c r="W29" s="67"/>
      <c r="X29" s="68"/>
      <c r="Y29" s="57"/>
      <c r="Z29" s="12"/>
      <c r="AA29" s="24"/>
      <c r="AB29" s="24"/>
      <c r="AC29"/>
      <c r="AD29"/>
      <c r="AE29" s="69"/>
      <c r="AF29" s="59"/>
      <c r="AG29" s="70"/>
      <c r="AH29" s="70"/>
      <c r="AI29" s="70"/>
      <c r="AJ29" s="71"/>
      <c r="AK29" s="60"/>
      <c r="AL29" s="23"/>
      <c r="AM29" s="23"/>
      <c r="AN29" s="23"/>
      <c r="AO29" s="23"/>
      <c r="AP29" s="23"/>
      <c r="AQ29" s="23"/>
    </row>
    <row r="30" spans="1:43" ht="24.75" customHeight="1" x14ac:dyDescent="0.7">
      <c r="A30" s="98"/>
      <c r="B30" s="99"/>
      <c r="C30" s="99"/>
      <c r="D30" s="82"/>
      <c r="E30" s="103"/>
      <c r="F30" s="86"/>
      <c r="G30" s="103"/>
      <c r="H30" s="82"/>
      <c r="I30" s="82"/>
      <c r="J30" s="82"/>
      <c r="K30" s="82"/>
      <c r="L30" s="82"/>
      <c r="M30" s="82"/>
      <c r="N30" s="100"/>
      <c r="O30" s="100"/>
      <c r="P30" s="101"/>
      <c r="Q30" s="99"/>
      <c r="R30" s="105"/>
      <c r="S30" s="23"/>
      <c r="T30" s="1">
        <f t="shared" si="0"/>
        <v>-14.6</v>
      </c>
      <c r="U30" s="66"/>
      <c r="V30" s="66"/>
      <c r="W30" s="67"/>
      <c r="X30" s="68"/>
      <c r="Y30" s="57"/>
      <c r="Z30" s="12"/>
      <c r="AA30" s="24"/>
      <c r="AB30" s="24"/>
      <c r="AC30"/>
      <c r="AD30"/>
      <c r="AE30" s="69"/>
      <c r="AF30" s="59"/>
      <c r="AG30" s="70"/>
      <c r="AH30" s="70"/>
      <c r="AI30" s="70"/>
      <c r="AJ30" s="71"/>
      <c r="AK30" s="60"/>
      <c r="AL30" s="23"/>
      <c r="AM30" s="23"/>
      <c r="AN30" s="23"/>
      <c r="AO30" s="23"/>
      <c r="AP30" s="23"/>
      <c r="AQ30" s="23"/>
    </row>
    <row r="31" spans="1:43" ht="24.75" customHeight="1" x14ac:dyDescent="0.7">
      <c r="A31" s="98"/>
      <c r="B31" s="99"/>
      <c r="C31" s="99"/>
      <c r="D31" s="82"/>
      <c r="E31" s="102"/>
      <c r="F31" s="86"/>
      <c r="G31" s="102"/>
      <c r="H31" s="106"/>
      <c r="I31" s="86"/>
      <c r="J31" s="106"/>
      <c r="K31" s="86"/>
      <c r="L31" s="106"/>
      <c r="M31" s="82"/>
      <c r="N31" s="100"/>
      <c r="O31" s="100"/>
      <c r="P31" s="101"/>
      <c r="Q31" s="99"/>
      <c r="R31" s="104"/>
      <c r="S31" s="23"/>
      <c r="T31" s="1">
        <f t="shared" si="0"/>
        <v>-14.6</v>
      </c>
      <c r="U31" s="66"/>
      <c r="V31" s="66"/>
      <c r="W31" s="67"/>
      <c r="X31" s="68"/>
      <c r="Y31" s="57"/>
      <c r="Z31" s="12"/>
      <c r="AA31" s="24"/>
      <c r="AB31" s="24"/>
      <c r="AC31"/>
      <c r="AD31"/>
      <c r="AE31" s="69"/>
      <c r="AF31" s="59"/>
      <c r="AG31" s="70"/>
      <c r="AH31" s="70"/>
      <c r="AI31" s="70"/>
      <c r="AJ31" s="71"/>
      <c r="AK31" s="60"/>
      <c r="AL31" s="23"/>
      <c r="AM31" s="23"/>
      <c r="AN31" s="23"/>
      <c r="AO31" s="23"/>
      <c r="AP31" s="23"/>
      <c r="AQ31" s="23"/>
    </row>
    <row r="32" spans="1:43" ht="24.75" customHeight="1" x14ac:dyDescent="0.8">
      <c r="A32" s="10"/>
      <c r="B32" s="73" t="s">
        <v>42</v>
      </c>
      <c r="C32" s="74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6"/>
      <c r="O32" s="77"/>
      <c r="P32" s="75"/>
      <c r="Q32" s="75"/>
      <c r="R32" s="75"/>
      <c r="S32" s="23"/>
      <c r="T32" s="1" t="e">
        <f>0.73*(#REF!-20)</f>
        <v>#REF!</v>
      </c>
      <c r="U32" s="66"/>
      <c r="V32" s="66"/>
      <c r="W32" s="67"/>
      <c r="X32" s="68"/>
      <c r="Y32" s="57"/>
      <c r="Z32" s="12"/>
      <c r="AA32" s="24"/>
      <c r="AB32" s="24"/>
      <c r="AC32"/>
      <c r="AD32"/>
      <c r="AE32" s="69"/>
      <c r="AF32" s="59"/>
      <c r="AG32" s="70"/>
      <c r="AH32" s="70"/>
      <c r="AI32" s="70"/>
      <c r="AJ32" s="71"/>
      <c r="AK32" s="60"/>
      <c r="AL32" s="23"/>
      <c r="AM32" s="23"/>
      <c r="AN32" s="23"/>
      <c r="AO32" s="23"/>
      <c r="AP32" s="23"/>
      <c r="AQ32" s="23"/>
    </row>
    <row r="33" spans="1:43" ht="24.75" customHeight="1" x14ac:dyDescent="0.8">
      <c r="A33" s="10"/>
      <c r="B33" s="74"/>
      <c r="C33" s="74"/>
      <c r="D33" s="75"/>
      <c r="E33" s="75"/>
      <c r="F33" s="75"/>
      <c r="G33" s="75"/>
      <c r="H33" s="75"/>
      <c r="I33" s="75"/>
      <c r="J33" s="75"/>
      <c r="K33" s="75"/>
      <c r="L33" s="75"/>
      <c r="M33" s="75"/>
      <c r="P33" s="75"/>
      <c r="Q33" s="75"/>
      <c r="R33" s="75"/>
      <c r="S33" s="23"/>
      <c r="T33" s="1" t="e">
        <f>0.73*(#REF!-20)</f>
        <v>#REF!</v>
      </c>
      <c r="U33" s="66"/>
      <c r="V33" s="66"/>
      <c r="W33" s="67"/>
      <c r="X33" s="68"/>
      <c r="Y33" s="57"/>
      <c r="Z33" s="12"/>
      <c r="AA33" s="24"/>
      <c r="AB33" s="24"/>
      <c r="AC33"/>
      <c r="AD33"/>
      <c r="AE33" s="69"/>
      <c r="AF33" s="59"/>
      <c r="AG33" s="70"/>
      <c r="AH33" s="70"/>
      <c r="AI33" s="70"/>
      <c r="AJ33" s="71"/>
      <c r="AK33" s="60"/>
      <c r="AL33" s="23"/>
      <c r="AM33" s="23"/>
      <c r="AN33" s="23"/>
      <c r="AO33" s="23"/>
      <c r="AP33" s="23"/>
      <c r="AQ33" s="23"/>
    </row>
    <row r="34" spans="1:43" ht="24.75" customHeight="1" x14ac:dyDescent="0.7">
      <c r="S34" s="23"/>
      <c r="T34" s="1" t="e">
        <f>0.73*(#REF!-20)</f>
        <v>#REF!</v>
      </c>
      <c r="U34" s="66"/>
      <c r="V34" s="66"/>
      <c r="W34" s="67"/>
      <c r="X34" s="68"/>
      <c r="Y34" s="57"/>
      <c r="Z34" s="12"/>
      <c r="AA34" s="24"/>
      <c r="AB34" s="24"/>
      <c r="AC34"/>
      <c r="AD34"/>
      <c r="AE34" s="69"/>
      <c r="AF34" s="59"/>
      <c r="AG34" s="70"/>
      <c r="AH34" s="70"/>
      <c r="AI34" s="70"/>
      <c r="AJ34" s="71"/>
      <c r="AK34" s="60"/>
      <c r="AL34" s="23"/>
      <c r="AM34" s="23"/>
      <c r="AN34" s="23"/>
      <c r="AO34" s="23"/>
      <c r="AP34" s="23"/>
      <c r="AQ34" s="23"/>
    </row>
    <row r="35" spans="1:43" ht="24.75" customHeight="1" x14ac:dyDescent="0.7">
      <c r="S35" s="66"/>
      <c r="T35" s="1" t="e">
        <f>0.73*(#REF!-20)</f>
        <v>#REF!</v>
      </c>
      <c r="V35" s="66"/>
      <c r="W35" s="67"/>
      <c r="X35" s="68"/>
      <c r="Y35" s="57"/>
      <c r="Z35" s="12"/>
      <c r="AA35" s="24"/>
      <c r="AB35" s="24"/>
      <c r="AC35"/>
      <c r="AD35"/>
      <c r="AE35" s="69"/>
      <c r="AF35" s="59"/>
      <c r="AG35" s="70"/>
      <c r="AH35" s="70"/>
      <c r="AI35" s="70"/>
      <c r="AJ35" s="71"/>
      <c r="AK35" s="60"/>
      <c r="AL35" s="23"/>
      <c r="AM35" s="23"/>
      <c r="AN35" s="23"/>
      <c r="AO35" s="23"/>
      <c r="AP35" s="23"/>
      <c r="AQ35" s="23"/>
    </row>
    <row r="36" spans="1:43" ht="24.75" customHeight="1" x14ac:dyDescent="0.7">
      <c r="S36" s="23"/>
      <c r="U36" s="66"/>
      <c r="V36" s="66"/>
      <c r="W36" s="67"/>
      <c r="X36" s="68"/>
      <c r="Y36" s="57"/>
      <c r="Z36" s="12"/>
      <c r="AA36" s="24"/>
      <c r="AB36" s="24"/>
      <c r="AC36"/>
      <c r="AD36"/>
      <c r="AE36" s="69"/>
      <c r="AF36" s="59"/>
      <c r="AG36" s="70"/>
      <c r="AH36" s="70"/>
      <c r="AI36" s="70"/>
      <c r="AJ36" s="71"/>
      <c r="AK36" s="60"/>
      <c r="AL36" s="23"/>
      <c r="AM36" s="23"/>
      <c r="AN36" s="23"/>
      <c r="AO36" s="23"/>
      <c r="AP36" s="23"/>
      <c r="AQ36" s="23"/>
    </row>
    <row r="37" spans="1:43" ht="24.75" customHeight="1" x14ac:dyDescent="0.7">
      <c r="S37" s="23"/>
      <c r="U37" s="66"/>
      <c r="V37" s="66"/>
      <c r="W37" s="67"/>
      <c r="X37" s="68"/>
      <c r="Y37" s="57"/>
      <c r="Z37" s="12"/>
      <c r="AA37" s="24"/>
      <c r="AB37" s="24"/>
      <c r="AC37"/>
      <c r="AD37"/>
      <c r="AE37" s="69"/>
      <c r="AF37" s="59"/>
      <c r="AG37" s="70"/>
      <c r="AH37" s="70"/>
      <c r="AI37" s="70"/>
      <c r="AJ37" s="71"/>
      <c r="AK37" s="60"/>
      <c r="AL37" s="23"/>
      <c r="AM37" s="23"/>
      <c r="AN37" s="23"/>
      <c r="AO37" s="23"/>
      <c r="AP37" s="23"/>
      <c r="AQ37" s="23"/>
    </row>
    <row r="38" spans="1:43" ht="24.75" customHeight="1" x14ac:dyDescent="0.7">
      <c r="S38" s="23"/>
      <c r="U38" s="66"/>
      <c r="V38" s="66"/>
      <c r="W38" s="67"/>
      <c r="X38" s="68"/>
      <c r="Y38" s="57"/>
      <c r="Z38" s="12"/>
      <c r="AA38" s="24"/>
      <c r="AB38" s="24"/>
      <c r="AC38"/>
      <c r="AD38"/>
      <c r="AE38" s="69"/>
      <c r="AF38" s="59"/>
      <c r="AG38" s="70"/>
      <c r="AH38" s="70"/>
      <c r="AI38" s="70"/>
      <c r="AJ38" s="71"/>
      <c r="AK38" s="60"/>
      <c r="AL38" s="23"/>
      <c r="AM38" s="23"/>
      <c r="AN38" s="23"/>
      <c r="AO38" s="23"/>
      <c r="AP38" s="23"/>
      <c r="AQ38" s="23"/>
    </row>
    <row r="39" spans="1:43" ht="24.75" customHeight="1" x14ac:dyDescent="0.7">
      <c r="S39" s="23"/>
      <c r="U39" s="66"/>
      <c r="V39" s="66"/>
      <c r="W39" s="67"/>
      <c r="X39" s="68"/>
      <c r="Y39" s="57"/>
      <c r="Z39" s="12"/>
      <c r="AA39" s="24"/>
      <c r="AB39" s="24"/>
      <c r="AC39"/>
      <c r="AD39"/>
      <c r="AE39" s="69"/>
      <c r="AF39" s="59"/>
      <c r="AG39" s="70"/>
      <c r="AH39" s="70"/>
      <c r="AI39" s="70"/>
      <c r="AJ39" s="71"/>
      <c r="AK39" s="60"/>
      <c r="AL39" s="23"/>
      <c r="AM39" s="23"/>
      <c r="AN39" s="23"/>
      <c r="AO39" s="23"/>
      <c r="AP39" s="23"/>
      <c r="AQ39" s="23"/>
    </row>
    <row r="40" spans="1:43" ht="24.75" customHeight="1" x14ac:dyDescent="0.7">
      <c r="S40" s="23"/>
      <c r="U40" s="66"/>
      <c r="V40" s="66"/>
      <c r="W40" s="67"/>
      <c r="X40" s="68"/>
      <c r="Y40" s="57"/>
      <c r="Z40" s="12"/>
      <c r="AA40" s="24"/>
      <c r="AB40" s="24"/>
      <c r="AC40"/>
      <c r="AD40"/>
      <c r="AE40" s="69"/>
      <c r="AF40" s="59"/>
      <c r="AG40" s="70"/>
      <c r="AH40" s="70"/>
      <c r="AI40" s="70"/>
      <c r="AJ40" s="71"/>
      <c r="AK40" s="60"/>
      <c r="AL40" s="23"/>
      <c r="AM40" s="23"/>
      <c r="AN40" s="23"/>
      <c r="AO40" s="23"/>
      <c r="AP40" s="23"/>
      <c r="AQ40" s="23"/>
    </row>
    <row r="41" spans="1:43" ht="24.75" customHeight="1" x14ac:dyDescent="0.7">
      <c r="S41" s="23"/>
      <c r="U41" s="66"/>
      <c r="V41" s="66"/>
      <c r="W41" s="67"/>
      <c r="X41" s="68"/>
      <c r="Y41" s="57"/>
      <c r="Z41" s="12"/>
      <c r="AA41" s="24"/>
      <c r="AB41" s="24"/>
      <c r="AC41"/>
      <c r="AD41"/>
      <c r="AE41" s="69"/>
      <c r="AF41" s="59"/>
      <c r="AG41" s="70"/>
      <c r="AH41" s="70"/>
      <c r="AI41" s="70"/>
      <c r="AJ41" s="71"/>
      <c r="AK41" s="60"/>
      <c r="AL41" s="23"/>
      <c r="AM41" s="23"/>
      <c r="AN41" s="23"/>
      <c r="AO41" s="23"/>
      <c r="AP41" s="23"/>
      <c r="AQ41" s="23"/>
    </row>
    <row r="42" spans="1:43" ht="24.75" customHeight="1" x14ac:dyDescent="0.7">
      <c r="S42" s="23"/>
      <c r="U42" s="66"/>
      <c r="V42" s="66"/>
      <c r="W42" s="67"/>
      <c r="X42" s="68"/>
      <c r="Y42" s="57"/>
      <c r="Z42" s="12"/>
      <c r="AA42" s="24"/>
      <c r="AB42" s="24"/>
      <c r="AC42"/>
      <c r="AD42"/>
      <c r="AE42" s="69"/>
      <c r="AF42" s="59"/>
      <c r="AG42" s="70"/>
      <c r="AH42" s="70"/>
      <c r="AI42" s="70"/>
      <c r="AJ42" s="71"/>
      <c r="AK42" s="60"/>
      <c r="AL42" s="23"/>
      <c r="AM42" s="23"/>
      <c r="AN42" s="23"/>
      <c r="AO42" s="23"/>
      <c r="AP42" s="23"/>
      <c r="AQ42" s="23"/>
    </row>
    <row r="43" spans="1:43" customFormat="1" ht="27.6" x14ac:dyDescent="0.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75"/>
      <c r="U43" s="1"/>
      <c r="V43" s="2"/>
      <c r="W43" s="78"/>
      <c r="X43" s="72"/>
      <c r="Y43" s="72"/>
      <c r="Z43" s="72"/>
      <c r="AA43" s="72"/>
      <c r="AB43" s="72"/>
    </row>
    <row r="44" spans="1:43" ht="33.6" x14ac:dyDescent="0.95">
      <c r="S44" s="75"/>
      <c r="U44" s="2"/>
      <c r="V44" s="2"/>
      <c r="AB44" s="13"/>
      <c r="AC44" s="13"/>
      <c r="AD44" s="13"/>
      <c r="AE44" s="13"/>
      <c r="AF44" s="2"/>
      <c r="AG44" s="2"/>
      <c r="AH44" s="2"/>
      <c r="AI44" s="2"/>
      <c r="AJ44" s="2"/>
      <c r="AK44" s="2"/>
    </row>
  </sheetData>
  <mergeCells count="7">
    <mergeCell ref="N8:O8"/>
    <mergeCell ref="L5:M5"/>
    <mergeCell ref="N5:O5"/>
    <mergeCell ref="N6:O6"/>
    <mergeCell ref="P6:R6"/>
    <mergeCell ref="N7:O7"/>
    <mergeCell ref="P7:R7"/>
  </mergeCells>
  <printOptions horizontalCentered="1"/>
  <pageMargins left="0.51181102362204722" right="0.31496062992125984" top="0.51181102362204722" bottom="0.43307086614173229" header="0.55118110236220474" footer="0.23622047244094491"/>
  <pageSetup paperSize="9" scale="65" fitToHeight="2" orientation="landscape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4</vt:i4>
      </vt:variant>
      <vt:variant>
        <vt:lpstr>ช่วงที่มีชื่อ</vt:lpstr>
      </vt:variant>
      <vt:variant>
        <vt:i4>6</vt:i4>
      </vt:variant>
    </vt:vector>
  </HeadingPairs>
  <TitlesOfParts>
    <vt:vector size="10" baseType="lpstr">
      <vt:lpstr>BH-1</vt:lpstr>
      <vt:lpstr>BH-2</vt:lpstr>
      <vt:lpstr>BH-3</vt:lpstr>
      <vt:lpstr>Sheet1</vt:lpstr>
      <vt:lpstr>'BH-1'!Print_Area</vt:lpstr>
      <vt:lpstr>'BH-2'!Print_Area</vt:lpstr>
      <vt:lpstr>'BH-3'!Print_Area</vt:lpstr>
      <vt:lpstr>'BH-1'!Print_Titles</vt:lpstr>
      <vt:lpstr>'BH-2'!Print_Titles</vt:lpstr>
      <vt:lpstr>'BH-3'!Print_Titles</vt:lpstr>
    </vt:vector>
  </TitlesOfParts>
  <Company>oem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Administrator</cp:lastModifiedBy>
  <cp:lastPrinted>2015-07-21T04:37:42Z</cp:lastPrinted>
  <dcterms:created xsi:type="dcterms:W3CDTF">2014-08-07T03:29:42Z</dcterms:created>
  <dcterms:modified xsi:type="dcterms:W3CDTF">2022-03-04T01:55:47Z</dcterms:modified>
</cp:coreProperties>
</file>