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anjacob/Desktop/Info Analytics/In-class 7B/"/>
    </mc:Choice>
  </mc:AlternateContent>
  <xr:revisionPtr revIDLastSave="0" documentId="13_ncr:1_{51CA0B78-D127-A747-A636-1F63C89F7DB4}" xr6:coauthVersionLast="47" xr6:coauthVersionMax="47" xr10:uidLastSave="{00000000-0000-0000-0000-000000000000}"/>
  <bookViews>
    <workbookView xWindow="0" yWindow="460" windowWidth="28800" windowHeight="16520" activeTab="1" xr2:uid="{00000000-000D-0000-FFFF-FFFF00000000}"/>
  </bookViews>
  <sheets>
    <sheet name="Answer Report 1" sheetId="5" r:id="rId1"/>
    <sheet name="Par" sheetId="4" r:id="rId2"/>
  </sheets>
  <definedNames>
    <definedName name="objValue">#REF!</definedName>
    <definedName name="solver_adj" localSheetId="1" hidden="1">Par!$B$14:$C$14</definedName>
    <definedName name="solver_cct" localSheetId="1" hidden="1">20</definedName>
    <definedName name="solver_cgt" localSheetId="1" hidden="1">1</definedName>
    <definedName name="solver_cir1" localSheetId="1" hidden="1">1</definedName>
    <definedName name="solver_con1" localSheetId="1" hidden="1">" "</definedName>
    <definedName name="solver_cvg" localSheetId="1" hidden="1">0.0001</definedName>
    <definedName name="solver_dia" localSheetId="1" hidden="1">1</definedName>
    <definedName name="solver_drv" localSheetId="1" hidden="1">1</definedName>
    <definedName name="solver_dua" localSheetId="1" hidden="1">0</definedName>
    <definedName name="solver_eng" localSheetId="1" hidden="1">2</definedName>
    <definedName name="solver_est" localSheetId="1" hidden="1">1</definedName>
    <definedName name="solver_gct" localSheetId="1" hidden="1">20</definedName>
    <definedName name="solver_gop" localSheetId="1" hidden="1">1</definedName>
    <definedName name="solver_ibd" localSheetId="1" hidden="1">0</definedName>
    <definedName name="solver_itr" localSheetId="1" hidden="1">100</definedName>
    <definedName name="solver_lhs1" localSheetId="1" hidden="1">Par!$B$14:$C$14</definedName>
    <definedName name="solver_lhs2" localSheetId="1" hidden="1">Par!$B$19:$B$22</definedName>
    <definedName name="solver_lhs3" localSheetId="1" hidden="1">Par!$B$21:$B$22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0</definedName>
    <definedName name="solver_opt" localSheetId="1" hidden="1">Par!$B$16</definedName>
    <definedName name="solver_phr" localSheetId="1" hidden="1">0</definedName>
    <definedName name="solver_piv" localSheetId="1" hidden="1">0.000001</definedName>
    <definedName name="solver_pre" localSheetId="1" hidden="1">0.000001</definedName>
    <definedName name="solver_pro" localSheetId="1" hidden="1">0</definedName>
    <definedName name="solver_psi" localSheetId="1" hidden="1">0</definedName>
    <definedName name="solver_rbv" localSheetId="1" hidden="1">1</definedName>
    <definedName name="solver_red" localSheetId="1" hidden="1">0.000001</definedName>
    <definedName name="solver_rel1" localSheetId="1" hidden="1">3</definedName>
    <definedName name="solver_rel2" localSheetId="1" hidden="1">1</definedName>
    <definedName name="solver_rel3" localSheetId="1" hidden="1">2</definedName>
    <definedName name="solver_reo" localSheetId="1" hidden="1">2</definedName>
    <definedName name="solver_rep" localSheetId="1" hidden="1">0</definedName>
    <definedName name="solver_rhs1" localSheetId="1" hidden="1">0</definedName>
    <definedName name="solver_rhs2" localSheetId="1" hidden="1">Par!$C$19:$C$22</definedName>
    <definedName name="solver_rhs3" localSheetId="1" hidden="1">Par!$C$21:$C$22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</definedName>
    <definedName name="solver_typ" localSheetId="1" hidden="1">1</definedName>
    <definedName name="solver_val" localSheetId="1" hidden="1">0</definedName>
    <definedName name="solver_var" localSheetId="1" hidden="1">" "</definedName>
    <definedName name="solver_ver" localSheetId="1" hidden="1">2</definedName>
    <definedName name="solver_vir" localSheetId="1" hidden="1">1</definedName>
    <definedName name="solver_vo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4" l="1"/>
  <c r="B21" i="4"/>
  <c r="B22" i="4"/>
  <c r="B16" i="4"/>
  <c r="C8" i="4"/>
  <c r="B8" i="4"/>
  <c r="B6" i="4"/>
  <c r="B5" i="4"/>
  <c r="B19" i="4" s="1"/>
  <c r="C7" i="4"/>
  <c r="C6" i="4"/>
  <c r="C20" i="4"/>
  <c r="C22" i="4"/>
  <c r="C19" i="4"/>
</calcChain>
</file>

<file path=xl/sharedStrings.xml><?xml version="1.0" encoding="utf-8"?>
<sst xmlns="http://schemas.openxmlformats.org/spreadsheetml/2006/main" count="89" uniqueCount="67">
  <si>
    <t>Model</t>
  </si>
  <si>
    <t>Par, Inc.</t>
  </si>
  <si>
    <t>Operation</t>
  </si>
  <si>
    <t>Cutting and Dyeing</t>
  </si>
  <si>
    <t>Sewing</t>
  </si>
  <si>
    <t>Finishing</t>
  </si>
  <si>
    <t>Inspection and Packaging</t>
  </si>
  <si>
    <t>Profit Per Bag</t>
  </si>
  <si>
    <t>Standard</t>
  </si>
  <si>
    <t>Deluxe</t>
  </si>
  <si>
    <t>Time Available</t>
  </si>
  <si>
    <t>Bags Produced</t>
  </si>
  <si>
    <t>Parameters</t>
  </si>
  <si>
    <t>Hours</t>
  </si>
  <si>
    <t>Production Time (Hours)</t>
  </si>
  <si>
    <t>Total Profit</t>
  </si>
  <si>
    <t>Hours Used</t>
  </si>
  <si>
    <t>Hours Available</t>
  </si>
  <si>
    <t xml:space="preserve">  </t>
  </si>
  <si>
    <t>Microsoft Excel 16.54 Answer Report</t>
  </si>
  <si>
    <t>Worksheet: [Par.xlsx]Par</t>
  </si>
  <si>
    <t>Report Created: 10/22/21 8:17:13 AM</t>
  </si>
  <si>
    <t>Result: Solver found a solution.  All constraints and optimality conditions are satisfied.</t>
  </si>
  <si>
    <t>Solver Engine</t>
  </si>
  <si>
    <t>Engine: Simplex LP</t>
  </si>
  <si>
    <t>Solution Time: 5769.652 Seconds.</t>
  </si>
  <si>
    <t>Iterations: 2 Subproblems: 0</t>
  </si>
  <si>
    <t>Solver Options</t>
  </si>
  <si>
    <t>Max Time 100 sec, Iterations 100, Precision 0.000001</t>
  </si>
  <si>
    <t>Max Subproblems 5000, Max Integer Sols 5000, Integer Tolerance 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</si>
  <si>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</si>
  <si>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</si>
  <si>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</si>
  <si>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</si>
  <si>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</si>
  <si>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</si>
  <si>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</si>
  <si>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</si>
  <si>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</si>
  <si>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</si>
  <si>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</si>
  <si>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</si>
  <si>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$B$16</t>
  </si>
  <si>
    <t xml:space="preserve">Total Profit   </t>
  </si>
  <si>
    <t>$B$14</t>
  </si>
  <si>
    <t>Bags Produced Standard</t>
  </si>
  <si>
    <t>Contin</t>
  </si>
  <si>
    <t>$C$14</t>
  </si>
  <si>
    <t>Bags Produced Deluxe</t>
  </si>
  <si>
    <t>$B$19</t>
  </si>
  <si>
    <t>Cutting and Dyeing Hours Used</t>
  </si>
  <si>
    <t>$B$19&lt;=$C$19</t>
  </si>
  <si>
    <t>Binding</t>
  </si>
  <si>
    <t>$B$20</t>
  </si>
  <si>
    <t>Sewing Hours Used</t>
  </si>
  <si>
    <t>$B$20&lt;=$C$20</t>
  </si>
  <si>
    <t>Not Binding</t>
  </si>
  <si>
    <t>$B$21</t>
  </si>
  <si>
    <t>Finishing Hours Used</t>
  </si>
  <si>
    <t>$B$21&lt;=$C$21</t>
  </si>
  <si>
    <t>$B$22</t>
  </si>
  <si>
    <t>Inspection and Packaging Hours Used</t>
  </si>
  <si>
    <t>$B$22&lt;=$C$22</t>
  </si>
  <si>
    <t>$B$14&gt;=0</t>
  </si>
  <si>
    <t>$C$14&gt;=0</t>
  </si>
  <si>
    <t>binding constraint</t>
  </si>
  <si>
    <t>non-binding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</si>
</sst>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."/>
    <numFmt numFmtId="166" formatCode="&quot;$&quot;#,##0.00"/>
  </numFmts>
  <fonts count="11">
    <font>
      <sz val="10"/>
      <name val="Arial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53"/>
      <name val="Times New Roman"/>
      <family val="1"/>
    </font>
    <font>
      <sz val="12"/>
      <color indexed="2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8">
    <xf numFmtId="0" fontId="0" fillId="0" borderId="0"/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2" fillId="0" borderId="0">
      <protection locked="0"/>
    </xf>
    <xf numFmtId="165" fontId="2" fillId="0" borderId="0">
      <protection locked="0"/>
    </xf>
    <xf numFmtId="165" fontId="1" fillId="0" borderId="1">
      <protection locked="0"/>
    </xf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49" fontId="4" fillId="0" borderId="0" xfId="0" applyNumberFormat="1" applyFont="1" applyAlignment="1">
      <alignment horizontal="centerContinuous" wrapText="1"/>
    </xf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2" fontId="5" fillId="0" borderId="0" xfId="0" applyNumberFormat="1" applyFont="1"/>
    <xf numFmtId="164" fontId="3" fillId="0" borderId="0" xfId="0" applyNumberFormat="1" applyFont="1" applyFill="1" applyBorder="1"/>
    <xf numFmtId="0" fontId="3" fillId="0" borderId="0" xfId="0" applyFont="1" applyFill="1"/>
    <xf numFmtId="166" fontId="3" fillId="0" borderId="0" xfId="0" applyNumberFormat="1" applyFont="1" applyFill="1" applyBorder="1"/>
    <xf numFmtId="0" fontId="3" fillId="0" borderId="0" xfId="0" quotePrefix="1" applyFont="1"/>
    <xf numFmtId="2" fontId="5" fillId="0" borderId="0" xfId="0" applyNumberFormat="1" applyFont="1" applyFill="1"/>
    <xf numFmtId="2" fontId="5" fillId="0" borderId="2" xfId="0" applyNumberFormat="1" applyFont="1" applyBorder="1"/>
    <xf numFmtId="2" fontId="5" fillId="0" borderId="3" xfId="0" applyNumberFormat="1" applyFont="1" applyBorder="1"/>
    <xf numFmtId="2" fontId="5" fillId="0" borderId="4" xfId="0" applyNumberFormat="1" applyFont="1" applyBorder="1"/>
    <xf numFmtId="2" fontId="5" fillId="0" borderId="9" xfId="0" applyNumberFormat="1" applyFont="1" applyBorder="1"/>
    <xf numFmtId="2" fontId="5" fillId="0" borderId="5" xfId="0" applyNumberFormat="1" applyFont="1" applyBorder="1"/>
    <xf numFmtId="2" fontId="5" fillId="0" borderId="6" xfId="0" applyNumberFormat="1" applyFont="1" applyBorder="1"/>
    <xf numFmtId="1" fontId="3" fillId="2" borderId="7" xfId="0" applyNumberFormat="1" applyFont="1" applyFill="1" applyBorder="1"/>
    <xf numFmtId="1" fontId="3" fillId="2" borderId="8" xfId="0" applyNumberFormat="1" applyFont="1" applyFill="1" applyBorder="1"/>
    <xf numFmtId="0" fontId="4" fillId="0" borderId="0" xfId="0" applyFont="1" applyAlignment="1">
      <alignment horizontal="center"/>
    </xf>
    <xf numFmtId="0" fontId="9" fillId="0" borderId="0" xfId="0" applyFont="1"/>
    <xf numFmtId="0" fontId="0" fillId="0" borderId="11" xfId="0" applyFill="1" applyBorder="1" applyAlignment="1"/>
    <xf numFmtId="0" fontId="10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166" fontId="0" fillId="0" borderId="11" xfId="0" applyNumberFormat="1" applyFill="1" applyBorder="1" applyAlignment="1"/>
    <xf numFmtId="1" fontId="0" fillId="0" borderId="12" xfId="0" applyNumberFormat="1" applyFill="1" applyBorder="1" applyAlignment="1"/>
    <xf numFmtId="1" fontId="0" fillId="0" borderId="11" xfId="0" applyNumberFormat="1" applyFill="1" applyBorder="1" applyAlignment="1"/>
    <xf numFmtId="2" fontId="0" fillId="0" borderId="12" xfId="0" applyNumberFormat="1" applyFill="1" applyBorder="1" applyAlignment="1"/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1546-1707-504E-A044-ABEABE6A6541}">
  <dimension ref="A1:G32"/>
  <sheetViews>
    <sheetView showGridLines="0" workbookViewId="0"/>
  </sheetViews>
  <sheetFormatPr baseColWidth="10" defaultRowHeight="13"/>
  <cols>
    <col min="1" max="1" width="2.33203125" customWidth="1"/>
    <col min="2" max="2" width="6.33203125" bestFit="1" customWidth="1"/>
    <col min="3" max="3" width="31.33203125" bestFit="1" customWidth="1"/>
    <col min="4" max="4" width="12.83203125" bestFit="1" customWidth="1"/>
    <col min="5" max="5" width="13.5" bestFit="1" customWidth="1"/>
    <col min="6" max="6" width="10.1640625" bestFit="1" customWidth="1"/>
    <col min="7" max="7" width="5.83203125" bestFit="1" customWidth="1"/>
  </cols>
  <sheetData>
    <row r="1" spans="1:5">
      <c r="A1" s="25" t="s">
        <v>19</v>
      </c>
    </row>
    <row r="2" spans="1:5">
      <c r="A2" s="25" t="s">
        <v>20</v>
      </c>
    </row>
    <row r="3" spans="1:5">
      <c r="A3" s="25" t="s">
        <v>21</v>
      </c>
    </row>
    <row r="4" spans="1:5">
      <c r="A4" s="25" t="s">
        <v>22</v>
      </c>
    </row>
    <row r="5" spans="1:5">
      <c r="A5" s="25" t="s">
        <v>23</v>
      </c>
    </row>
    <row r="6" spans="1:5">
      <c r="A6" s="25"/>
      <c r="B6" t="s">
        <v>24</v>
      </c>
    </row>
    <row r="7" spans="1:5">
      <c r="A7" s="25"/>
      <c r="B7" t="s">
        <v>25</v>
      </c>
    </row>
    <row r="8" spans="1:5">
      <c r="A8" s="25"/>
      <c r="B8" t="s">
        <v>26</v>
      </c>
    </row>
    <row r="9" spans="1:5">
      <c r="A9" s="25" t="s">
        <v>27</v>
      </c>
    </row>
    <row r="10" spans="1:5">
      <c r="B10" t="s">
        <v>28</v>
      </c>
    </row>
    <row r="11" spans="1:5">
      <c r="B11" t="s">
        <v>29</v>
      </c>
    </row>
    <row r="14" spans="1:5" ht="14" thickBot="1">
      <c r="A14" t="s">
        <v>30</v>
      </c>
    </row>
    <row r="15" spans="1:5" ht="14" thickBot="1">
      <c r="B15" s="27" t="s">
        <v>31</v>
      </c>
      <c r="C15" s="27" t="s">
        <v>32</v>
      </c>
      <c r="D15" s="27" t="s">
        <v>33</v>
      </c>
      <c r="E15" s="27" t="s">
        <v>34</v>
      </c>
    </row>
    <row r="16" spans="1:5" ht="14" thickBot="1">
      <c r="B16" s="26" t="s">
        <v>42</v>
      </c>
      <c r="C16" s="26" t="s">
        <v>43</v>
      </c>
      <c r="D16" s="29">
        <v>19</v>
      </c>
      <c r="E16" s="29">
        <v>7668</v>
      </c>
    </row>
    <row r="19" spans="1:7" ht="14" thickBot="1">
      <c r="A19" t="s">
        <v>35</v>
      </c>
    </row>
    <row r="20" spans="1:7" ht="14" thickBot="1">
      <c r="B20" s="27" t="s">
        <v>31</v>
      </c>
      <c r="C20" s="27" t="s">
        <v>32</v>
      </c>
      <c r="D20" s="27" t="s">
        <v>33</v>
      </c>
      <c r="E20" s="27" t="s">
        <v>34</v>
      </c>
      <c r="F20" s="27" t="s">
        <v>36</v>
      </c>
    </row>
    <row r="21" spans="1:7">
      <c r="B21" s="28" t="s">
        <v>44</v>
      </c>
      <c r="C21" s="28" t="s">
        <v>45</v>
      </c>
      <c r="D21" s="30">
        <v>1</v>
      </c>
      <c r="E21" s="30">
        <v>540</v>
      </c>
      <c r="F21" s="28" t="s">
        <v>46</v>
      </c>
    </row>
    <row r="22" spans="1:7" ht="14" thickBot="1">
      <c r="B22" s="26" t="s">
        <v>47</v>
      </c>
      <c r="C22" s="26" t="s">
        <v>48</v>
      </c>
      <c r="D22" s="31">
        <v>1</v>
      </c>
      <c r="E22" s="31">
        <v>252</v>
      </c>
      <c r="F22" s="26" t="s">
        <v>46</v>
      </c>
    </row>
    <row r="25" spans="1:7" ht="14" thickBot="1">
      <c r="A25" t="s">
        <v>37</v>
      </c>
    </row>
    <row r="26" spans="1:7" ht="14" thickBot="1">
      <c r="B26" s="27" t="s">
        <v>31</v>
      </c>
      <c r="C26" s="27" t="s">
        <v>32</v>
      </c>
      <c r="D26" s="27" t="s">
        <v>38</v>
      </c>
      <c r="E26" s="27" t="s">
        <v>39</v>
      </c>
      <c r="F26" s="27" t="s">
        <v>40</v>
      </c>
      <c r="G26" s="27" t="s">
        <v>41</v>
      </c>
    </row>
    <row r="27" spans="1:7">
      <c r="B27" s="28" t="s">
        <v>49</v>
      </c>
      <c r="C27" s="28" t="s">
        <v>50</v>
      </c>
      <c r="D27" s="32">
        <v>630</v>
      </c>
      <c r="E27" s="28" t="s">
        <v>51</v>
      </c>
      <c r="F27" s="28" t="s">
        <v>52</v>
      </c>
      <c r="G27" s="28">
        <v>0</v>
      </c>
    </row>
    <row r="28" spans="1:7">
      <c r="B28" s="28" t="s">
        <v>53</v>
      </c>
      <c r="C28" s="28" t="s">
        <v>54</v>
      </c>
      <c r="D28" s="32">
        <v>480</v>
      </c>
      <c r="E28" s="28" t="s">
        <v>55</v>
      </c>
      <c r="F28" s="28" t="s">
        <v>56</v>
      </c>
      <c r="G28" s="28">
        <v>120</v>
      </c>
    </row>
    <row r="29" spans="1:7">
      <c r="B29" s="28" t="s">
        <v>57</v>
      </c>
      <c r="C29" s="28" t="s">
        <v>58</v>
      </c>
      <c r="D29" s="32">
        <v>708</v>
      </c>
      <c r="E29" s="28" t="s">
        <v>59</v>
      </c>
      <c r="F29" s="28" t="s">
        <v>52</v>
      </c>
      <c r="G29" s="28">
        <v>0</v>
      </c>
    </row>
    <row r="30" spans="1:7">
      <c r="B30" s="28" t="s">
        <v>60</v>
      </c>
      <c r="C30" s="28" t="s">
        <v>61</v>
      </c>
      <c r="D30" s="32">
        <v>117</v>
      </c>
      <c r="E30" s="28" t="s">
        <v>62</v>
      </c>
      <c r="F30" s="28" t="s">
        <v>56</v>
      </c>
      <c r="G30" s="28">
        <v>18</v>
      </c>
    </row>
    <row r="31" spans="1:7">
      <c r="B31" s="28" t="s">
        <v>44</v>
      </c>
      <c r="C31" s="28" t="s">
        <v>45</v>
      </c>
      <c r="D31" s="30">
        <v>540</v>
      </c>
      <c r="E31" s="28" t="s">
        <v>63</v>
      </c>
      <c r="F31" s="28" t="s">
        <v>56</v>
      </c>
      <c r="G31" s="30">
        <v>540</v>
      </c>
    </row>
    <row r="32" spans="1:7" ht="14" thickBot="1">
      <c r="B32" s="26" t="s">
        <v>47</v>
      </c>
      <c r="C32" s="26" t="s">
        <v>48</v>
      </c>
      <c r="D32" s="31">
        <v>252</v>
      </c>
      <c r="E32" s="26" t="s">
        <v>64</v>
      </c>
      <c r="F32" s="26" t="s">
        <v>56</v>
      </c>
      <c r="G32" s="31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2"/>
  <sheetViews>
    <sheetView tabSelected="1" workbookViewId="0">
      <selection activeCell="D21" sqref="D21"/>
    </sheetView>
  </sheetViews>
  <sheetFormatPr baseColWidth="10" defaultColWidth="9.1640625" defaultRowHeight="16"/>
  <cols>
    <col min="1" max="1" width="26.33203125" style="1" customWidth="1"/>
    <col min="2" max="2" width="15.1640625" style="1" customWidth="1"/>
    <col min="3" max="3" width="16.5" style="1" bestFit="1" customWidth="1"/>
    <col min="4" max="4" width="19.6640625" style="1" customWidth="1"/>
    <col min="5" max="5" width="17.83203125" style="1" bestFit="1" customWidth="1"/>
    <col min="6" max="16384" width="9.1640625" style="1"/>
  </cols>
  <sheetData>
    <row r="1" spans="1:8">
      <c r="A1" s="2" t="s">
        <v>1</v>
      </c>
    </row>
    <row r="2" spans="1:8">
      <c r="A2" s="3" t="s">
        <v>12</v>
      </c>
    </row>
    <row r="3" spans="1:8">
      <c r="B3" s="24" t="s">
        <v>14</v>
      </c>
      <c r="C3" s="24"/>
      <c r="D3" s="3" t="s">
        <v>10</v>
      </c>
    </row>
    <row r="4" spans="1:8" ht="17" thickBot="1">
      <c r="A4" s="2" t="s">
        <v>2</v>
      </c>
      <c r="B4" s="3" t="s">
        <v>8</v>
      </c>
      <c r="C4" s="3" t="s">
        <v>9</v>
      </c>
      <c r="D4" s="3" t="s">
        <v>13</v>
      </c>
    </row>
    <row r="5" spans="1:8">
      <c r="A5" s="7" t="s">
        <v>3</v>
      </c>
      <c r="B5" s="16">
        <f>7/10</f>
        <v>0.7</v>
      </c>
      <c r="C5" s="17">
        <v>1</v>
      </c>
      <c r="D5" s="4">
        <v>630</v>
      </c>
    </row>
    <row r="6" spans="1:8">
      <c r="A6" s="7" t="s">
        <v>4</v>
      </c>
      <c r="B6" s="18">
        <f>5/10</f>
        <v>0.5</v>
      </c>
      <c r="C6" s="19">
        <f>5/6</f>
        <v>0.83333333333333337</v>
      </c>
      <c r="D6" s="4">
        <v>600</v>
      </c>
    </row>
    <row r="7" spans="1:8">
      <c r="A7" s="7" t="s">
        <v>5</v>
      </c>
      <c r="B7" s="18">
        <v>1</v>
      </c>
      <c r="C7" s="19">
        <f>2/3</f>
        <v>0.66666666666666663</v>
      </c>
      <c r="D7" s="4">
        <v>708</v>
      </c>
    </row>
    <row r="8" spans="1:8" ht="17" thickBot="1">
      <c r="A8" s="7" t="s">
        <v>6</v>
      </c>
      <c r="B8" s="20">
        <f>1/10</f>
        <v>0.1</v>
      </c>
      <c r="C8" s="21">
        <f>1/4</f>
        <v>0.25</v>
      </c>
      <c r="D8" s="4">
        <v>135</v>
      </c>
    </row>
    <row r="9" spans="1:8">
      <c r="A9" s="1" t="s">
        <v>7</v>
      </c>
      <c r="B9" s="10">
        <v>10</v>
      </c>
      <c r="C9" s="10">
        <v>9</v>
      </c>
      <c r="D9" s="10"/>
    </row>
    <row r="10" spans="1:8">
      <c r="A10" s="2"/>
    </row>
    <row r="11" spans="1:8">
      <c r="A11" s="2" t="s">
        <v>0</v>
      </c>
      <c r="B11" s="5"/>
      <c r="C11" s="5"/>
      <c r="D11" s="5"/>
      <c r="E11" s="5"/>
    </row>
    <row r="12" spans="1:8">
      <c r="B12" s="3"/>
      <c r="C12" s="3"/>
      <c r="D12" s="3"/>
    </row>
    <row r="13" spans="1:8" ht="17" thickBot="1">
      <c r="B13" s="3" t="s">
        <v>8</v>
      </c>
      <c r="C13" s="3" t="s">
        <v>9</v>
      </c>
      <c r="D13" s="3"/>
    </row>
    <row r="14" spans="1:8" ht="17" thickBot="1">
      <c r="A14" s="1" t="s">
        <v>11</v>
      </c>
      <c r="B14" s="22">
        <v>540</v>
      </c>
      <c r="C14" s="23">
        <v>252</v>
      </c>
      <c r="D14" s="11"/>
    </row>
    <row r="15" spans="1:8">
      <c r="B15" s="14" t="s">
        <v>18</v>
      </c>
      <c r="H15" s="8"/>
    </row>
    <row r="16" spans="1:8">
      <c r="A16" s="2" t="s">
        <v>15</v>
      </c>
      <c r="B16" s="13">
        <f>B14*B9+C14*C9</f>
        <v>7668</v>
      </c>
      <c r="G16" s="9"/>
    </row>
    <row r="18" spans="1:4" ht="21.75" customHeight="1">
      <c r="A18" s="2" t="s">
        <v>2</v>
      </c>
      <c r="B18" s="6" t="s">
        <v>16</v>
      </c>
      <c r="C18" s="6" t="s">
        <v>17</v>
      </c>
    </row>
    <row r="19" spans="1:4">
      <c r="A19" s="7" t="s">
        <v>3</v>
      </c>
      <c r="B19" s="15">
        <f>SUMPRODUCT($B$14:$C$14,B5:C5)</f>
        <v>630</v>
      </c>
      <c r="C19" s="12">
        <f>D5</f>
        <v>630</v>
      </c>
      <c r="D19" s="1" t="s">
        <v>65</v>
      </c>
    </row>
    <row r="20" spans="1:4">
      <c r="A20" s="7" t="s">
        <v>4</v>
      </c>
      <c r="B20" s="15">
        <f t="shared" ref="B20:B22" si="0">SUMPRODUCT($B$14:$C$14,B6:C6)</f>
        <v>480</v>
      </c>
      <c r="C20" s="12">
        <f>D6</f>
        <v>600</v>
      </c>
      <c r="D20" s="1" t="s">
        <v>66</v>
      </c>
    </row>
    <row r="21" spans="1:4">
      <c r="A21" s="7" t="s">
        <v>5</v>
      </c>
      <c r="B21" s="15">
        <f t="shared" si="0"/>
        <v>708</v>
      </c>
      <c r="C21" s="12">
        <v>708</v>
      </c>
    </row>
    <row r="22" spans="1:4">
      <c r="A22" s="7" t="s">
        <v>6</v>
      </c>
      <c r="B22" s="15">
        <f t="shared" si="0"/>
        <v>117</v>
      </c>
      <c r="C22" s="12">
        <f>D8</f>
        <v>135</v>
      </c>
    </row>
  </sheetData>
  <mergeCells count="1">
    <mergeCell ref="B3:C3"/>
  </mergeCells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Par</vt:lpstr>
    </vt:vector>
  </TitlesOfParts>
  <Company>RIT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Williams, Ph.D.</dc:creator>
  <cp:lastModifiedBy>Microsoft Office User</cp:lastModifiedBy>
  <dcterms:created xsi:type="dcterms:W3CDTF">1997-06-03T17:29:30Z</dcterms:created>
  <dcterms:modified xsi:type="dcterms:W3CDTF">2021-10-22T12:26:00Z</dcterms:modified>
</cp:coreProperties>
</file>