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29"/>
  <workbookPr defaultThemeVersion="166925"/>
  <mc:AlternateContent xmlns:mc="http://schemas.openxmlformats.org/markup-compatibility/2006">
    <mc:Choice Requires="x15">
      <x15ac:absPath xmlns:x15ac="http://schemas.microsoft.com/office/spreadsheetml/2010/11/ac" url="C:\Users\Nidhi\Downloads\"/>
    </mc:Choice>
  </mc:AlternateContent>
  <xr:revisionPtr revIDLastSave="0" documentId="8_{FD834681-C278-400A-95CE-8E9C915336FA}" xr6:coauthVersionLast="45" xr6:coauthVersionMax="45" xr10:uidLastSave="{00000000-0000-0000-0000-000000000000}"/>
  <bookViews>
    <workbookView xWindow="-110" yWindow="-110" windowWidth="19420" windowHeight="9800" xr2:uid="{9330F72A-D8CA-C447-91CE-22A4F660E281}"/>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9" i="1" l="1"/>
  <c r="C59" i="1"/>
  <c r="H54" i="1"/>
  <c r="G54" i="1"/>
  <c r="H53" i="1"/>
  <c r="G53" i="1"/>
  <c r="H52" i="1"/>
  <c r="G52" i="1"/>
  <c r="H51" i="1"/>
  <c r="G51" i="1"/>
  <c r="H50" i="1"/>
  <c r="G50" i="1"/>
  <c r="H49" i="1"/>
  <c r="G49" i="1"/>
  <c r="H48" i="1"/>
  <c r="G48" i="1"/>
  <c r="I52" i="1" s="1"/>
  <c r="E24" i="1"/>
  <c r="D24" i="1"/>
  <c r="C24" i="1"/>
  <c r="H19" i="1"/>
  <c r="G19" i="1"/>
  <c r="H18" i="1"/>
  <c r="G18" i="1"/>
  <c r="H17" i="1"/>
  <c r="G17" i="1"/>
  <c r="H16" i="1"/>
  <c r="G16" i="1"/>
  <c r="I16" i="1" l="1"/>
  <c r="I48" i="1"/>
  <c r="I18" i="1"/>
  <c r="I54" i="1"/>
  <c r="I17" i="1"/>
  <c r="I19" i="1"/>
  <c r="I53" i="1"/>
  <c r="I49" i="1"/>
  <c r="J49" i="1" s="1"/>
  <c r="I50" i="1"/>
  <c r="J50" i="1" s="1"/>
  <c r="I51" i="1"/>
  <c r="J5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Paras Garg</author>
  </authors>
  <commentList>
    <comment ref="G15" authorId="0" shapeId="0" xr:uid="{482C2C9D-68DC-9246-AD4D-B8A7207B8925}">
      <text>
        <r>
          <rPr>
            <sz val="12"/>
            <color rgb="FF9C5700"/>
            <rFont val="Calibri"/>
            <family val="2"/>
            <scheme val="minor"/>
          </rPr>
          <t xml:space="preserve">Used Min-Max Normalization 
</t>
        </r>
        <r>
          <rPr>
            <sz val="12"/>
            <color rgb="FF9C5700"/>
            <rFont val="Calibri"/>
            <family val="2"/>
            <scheme val="minor"/>
          </rPr>
          <t>= (x - xMin) / (xMax - xMin)</t>
        </r>
      </text>
    </comment>
    <comment ref="I15" authorId="0" shapeId="0" xr:uid="{49932803-38AA-2D4F-A004-BBAD8A0CC942}">
      <text>
        <r>
          <rPr>
            <sz val="12"/>
            <color rgb="FF9C5700"/>
            <rFont val="Calibri"/>
            <family val="2"/>
            <scheme val="minor"/>
          </rPr>
          <t xml:space="preserve">Using Eucledian Distance
</t>
        </r>
        <r>
          <rPr>
            <sz val="12"/>
            <color rgb="FF9C5700"/>
            <rFont val="Calibri"/>
            <family val="2"/>
            <scheme val="minor"/>
          </rPr>
          <t>= sqrt( sum ( sq (x</t>
        </r>
        <r>
          <rPr>
            <sz val="12"/>
            <color rgb="FF3F3F76"/>
            <rFont val="Calibri"/>
            <family val="2"/>
            <scheme val="minor"/>
          </rPr>
          <t>i</t>
        </r>
        <r>
          <rPr>
            <sz val="12"/>
            <color rgb="FF9C5700"/>
            <rFont val="Calibri"/>
            <family val="2"/>
            <scheme val="minor"/>
          </rPr>
          <t xml:space="preserve"> - y</t>
        </r>
        <r>
          <rPr>
            <sz val="12"/>
            <color rgb="FF3F3F76"/>
            <rFont val="Calibri"/>
            <family val="2"/>
            <scheme val="minor"/>
          </rPr>
          <t>i</t>
        </r>
        <r>
          <rPr>
            <sz val="12"/>
            <color rgb="FF9C5700"/>
            <rFont val="Calibri"/>
            <family val="2"/>
            <scheme val="minor"/>
          </rPr>
          <t>) ) )</t>
        </r>
      </text>
    </comment>
  </commentList>
</comments>
</file>

<file path=xl/sharedStrings.xml><?xml version="1.0" encoding="utf-8"?>
<sst xmlns="http://schemas.openxmlformats.org/spreadsheetml/2006/main" count="69" uniqueCount="40">
  <si>
    <t>#9 (15 Points)
a) Company XYZ is targeting professionals between the ages of 20 and 50 years old with an asset size of 50k to 100K.  To estimate the missing income fields, the company is using k-nearest neighbors. (Use Excel for this problem) What would be the value of income for customer x in the table below if:
K = 1 and method = ”unweighted vote” is used
K = 2 and method = ”unweighted vote” is used</t>
  </si>
  <si>
    <t>ID</t>
  </si>
  <si>
    <t>AGE</t>
  </si>
  <si>
    <t>Asset Size</t>
  </si>
  <si>
    <t>Income</t>
  </si>
  <si>
    <t>AGE - MMN</t>
  </si>
  <si>
    <t>Assest Size - MMN</t>
  </si>
  <si>
    <t>DISTANCE from X</t>
  </si>
  <si>
    <t>X</t>
  </si>
  <si>
    <t>?</t>
  </si>
  <si>
    <t>100K</t>
  </si>
  <si>
    <t>90K</t>
  </si>
  <si>
    <t>150K</t>
  </si>
  <si>
    <t>Column1</t>
  </si>
  <si>
    <t>Case</t>
  </si>
  <si>
    <t>Reason</t>
  </si>
  <si>
    <t>Minimum</t>
  </si>
  <si>
    <t>K = 1</t>
  </si>
  <si>
    <r>
      <t xml:space="preserve">Considered the value of nearest neighbor </t>
    </r>
    <r>
      <rPr>
        <b/>
        <sz val="11"/>
        <color theme="0"/>
        <rFont val="Gisha"/>
        <family val="2"/>
      </rPr>
      <t>'ID 2'.</t>
    </r>
  </si>
  <si>
    <t>Maximum</t>
  </si>
  <si>
    <t>K = 2</t>
  </si>
  <si>
    <t>90K or 100K</t>
  </si>
  <si>
    <r>
      <t xml:space="preserve">Choosen randomly from 90K and 100K from 2 nearest neighbors </t>
    </r>
    <r>
      <rPr>
        <b/>
        <sz val="11"/>
        <color theme="0"/>
        <rFont val="Gisha"/>
        <family val="2"/>
      </rPr>
      <t>'ID 1'</t>
    </r>
    <r>
      <rPr>
        <sz val="11"/>
        <color theme="0"/>
        <rFont val="Gisha"/>
        <family val="2"/>
      </rPr>
      <t xml:space="preserve"> and </t>
    </r>
    <r>
      <rPr>
        <b/>
        <sz val="11"/>
        <color theme="0"/>
        <rFont val="Gisha"/>
        <family val="2"/>
      </rPr>
      <t>'ID 2'</t>
    </r>
  </si>
  <si>
    <t>Mean</t>
  </si>
  <si>
    <t>Case 1 : K = 1 and method = ”unweighted vote” is used</t>
  </si>
  <si>
    <r>
      <t xml:space="preserve">The value of Income would be </t>
    </r>
    <r>
      <rPr>
        <b/>
        <sz val="11"/>
        <color rgb="FF000000"/>
        <rFont val="Gisha"/>
        <family val="2"/>
      </rPr>
      <t xml:space="preserve">'90K'. </t>
    </r>
    <r>
      <rPr>
        <sz val="11"/>
        <color rgb="FF000000"/>
        <rFont val="Gisha"/>
        <family val="2"/>
      </rPr>
      <t xml:space="preserve">Considered the value of nearest neighbor </t>
    </r>
    <r>
      <rPr>
        <b/>
        <sz val="11"/>
        <color rgb="FF000000"/>
        <rFont val="Gisha"/>
        <family val="2"/>
      </rPr>
      <t>'ID 2'.</t>
    </r>
  </si>
  <si>
    <t>Case 2 : K = 2 and method = ”unweighted vote” is used</t>
  </si>
  <si>
    <r>
      <t xml:space="preserve">The value of Income could be </t>
    </r>
    <r>
      <rPr>
        <b/>
        <sz val="11"/>
        <color theme="1"/>
        <rFont val="Gisha"/>
        <family val="2"/>
      </rPr>
      <t xml:space="preserve">'100K' </t>
    </r>
    <r>
      <rPr>
        <sz val="11"/>
        <color theme="1"/>
        <rFont val="Gisha"/>
        <family val="2"/>
      </rPr>
      <t xml:space="preserve">or </t>
    </r>
    <r>
      <rPr>
        <b/>
        <sz val="11"/>
        <color theme="1"/>
        <rFont val="Gisha"/>
        <family val="2"/>
      </rPr>
      <t>'90K'</t>
    </r>
    <r>
      <rPr>
        <sz val="11"/>
        <color theme="1"/>
        <rFont val="Gisha"/>
        <family val="2"/>
      </rPr>
      <t xml:space="preserve">. Considered the value of two nearest neighbors </t>
    </r>
    <r>
      <rPr>
        <b/>
        <sz val="11"/>
        <color theme="1"/>
        <rFont val="Gisha"/>
        <family val="2"/>
      </rPr>
      <t>'ID 1' &amp; 'ID 2'</t>
    </r>
    <r>
      <rPr>
        <sz val="11"/>
        <color theme="1"/>
        <rFont val="Gisha"/>
        <family val="2"/>
      </rPr>
      <t xml:space="preserve">. So the value </t>
    </r>
    <r>
      <rPr>
        <b/>
        <sz val="11"/>
        <color theme="1"/>
        <rFont val="Gisha"/>
        <family val="2"/>
      </rPr>
      <t>90K</t>
    </r>
    <r>
      <rPr>
        <sz val="11"/>
        <color theme="1"/>
        <rFont val="Gisha"/>
        <family val="2"/>
      </rPr>
      <t xml:space="preserve"> is randomly selected from them.</t>
    </r>
  </si>
  <si>
    <t xml:space="preserve">b) The company has decided to classify income by category instead of estimating a number.  Furthermore, it has obtained additional customer information with the exact profile of customer X.
•	What would be the income category for X if K=3 and “distance weighted vote” is used?  Why?  </t>
  </si>
  <si>
    <t>Age</t>
  </si>
  <si>
    <t>WEIGHTED VOTE</t>
  </si>
  <si>
    <t>--</t>
  </si>
  <si>
    <t>Medium</t>
  </si>
  <si>
    <t>Low</t>
  </si>
  <si>
    <t>High</t>
  </si>
  <si>
    <t>infinite</t>
  </si>
  <si>
    <t>K = 3</t>
  </si>
  <si>
    <t>Considered the value of nearest neighbors 'ID 4', 5 and 6, and Majority among those three is chosen</t>
  </si>
  <si>
    <t>Case : K = 3 and method = ”distance weighted vote” is used</t>
  </si>
  <si>
    <r>
      <t xml:space="preserve">The value of Income would be </t>
    </r>
    <r>
      <rPr>
        <b/>
        <sz val="11"/>
        <color rgb="FF000000"/>
        <rFont val="Gisha"/>
        <family val="2"/>
      </rPr>
      <t xml:space="preserve">'High'. </t>
    </r>
    <r>
      <rPr>
        <sz val="11"/>
        <color rgb="FF000000"/>
        <rFont val="Gisha"/>
        <family val="2"/>
      </rPr>
      <t xml:space="preserve">Considered the values of nearest neighbors with </t>
    </r>
    <r>
      <rPr>
        <b/>
        <sz val="11"/>
        <color rgb="FF000000"/>
        <rFont val="Gisha"/>
        <family val="2"/>
      </rPr>
      <t xml:space="preserve">'ID 4', 'ID 5' &amp; 'ID 6', </t>
    </r>
    <r>
      <rPr>
        <sz val="11"/>
        <color rgb="FF000000"/>
        <rFont val="Gisha"/>
        <family val="2"/>
      </rPr>
      <t xml:space="preserve">'ID 4' has Medium but other two neighbors '5' &amp; '6' have High. Then instead of choosing randomly, we take vote between the values and as High appears twice and Medium only once. So, High is choosen.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</si>
</sst>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1"/>
      <color theme="1"/>
      <name val="Calibri"/>
      <scheme val="minor"/>
    </font>
    <font>
      <sz val="12"/>
      <color rgb="FF9C5700"/>
      <name val="Calibri"/>
      <family val="2"/>
      <scheme val="minor"/>
    </font>
    <font>
      <sz val="12"/>
      <color rgb="FF3F3F76"/>
      <name val="Calibri"/>
      <family val="2"/>
      <scheme val="minor"/>
    </font>
    <font>
      <b/>
      <sz val="14"/>
      <color theme="1"/>
      <name val="Calibri"/>
      <family val="2"/>
      <scheme val="minor"/>
    </font>
    <font>
      <b/>
      <sz val="11"/>
      <color theme="0"/>
      <name val="Gisha"/>
      <family val="2"/>
    </font>
    <font>
      <sz val="11"/>
      <color theme="0"/>
      <name val="Gisha"/>
      <family val="2"/>
    </font>
    <font>
      <b/>
      <sz val="11"/>
      <color rgb="FF000000"/>
      <name val="Gisha"/>
      <family val="2"/>
    </font>
    <font>
      <sz val="11"/>
      <color rgb="FF000000"/>
      <name val="Gisha"/>
      <family val="2"/>
    </font>
    <font>
      <sz val="11"/>
      <color theme="1"/>
      <name val="Gisha"/>
      <family val="2"/>
    </font>
    <font>
      <b/>
      <sz val="11"/>
      <color theme="1"/>
      <name val="Gisha"/>
      <family val="2"/>
    </font>
    <font>
      <sz val="11"/>
      <color theme="0"/>
      <name val="Calibri"/>
      <scheme val="minor"/>
    </font>
    <font>
      <b/>
      <sz val="11"/>
      <color theme="1"/>
      <name val="Calibri"/>
      <family val="2"/>
      <scheme val="minor"/>
    </font>
  </fonts>
  <fills count="4">
    <fill>
      <patternFill patternType="none"/>
    </fill>
    <fill>
      <patternFill patternType="gray125"/>
    </fill>
    <fill>
      <patternFill patternType="solid">
        <fgColor theme="4"/>
      </patternFill>
    </fill>
    <fill>
      <patternFill patternType="solid">
        <fgColor theme="7" tint="0.39997558519241921"/>
        <bgColor indexed="65"/>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
      <left style="thin">
        <color theme="5" tint="-0.249977111117893"/>
      </left>
      <right style="thin">
        <color theme="5" tint="-0.249977111117893"/>
      </right>
      <top style="thin">
        <color theme="5" tint="-0.249977111117893"/>
      </top>
      <bottom/>
      <diagonal/>
    </border>
    <border>
      <left/>
      <right style="thin">
        <color theme="5" tint="-0.249977111117893"/>
      </right>
      <top/>
      <bottom/>
      <diagonal/>
    </border>
    <border>
      <left style="thin">
        <color theme="5" tint="-0.249977111117893"/>
      </left>
      <right style="thin">
        <color theme="5" tint="-0.249977111117893"/>
      </right>
      <top/>
      <bottom/>
      <diagonal/>
    </border>
    <border>
      <left style="thin">
        <color theme="5" tint="-0.249977111117893"/>
      </left>
      <right style="thin">
        <color theme="5" tint="-0.249977111117893"/>
      </right>
      <top/>
      <bottom style="thin">
        <color theme="5" tint="-0.249977111117893"/>
      </bottom>
      <diagonal/>
    </border>
    <border>
      <left/>
      <right/>
      <top/>
      <bottom style="thin">
        <color theme="5" tint="-0.249977111117893"/>
      </bottom>
      <diagonal/>
    </border>
    <border>
      <left/>
      <right style="thin">
        <color theme="5" tint="-0.249977111117893"/>
      </right>
      <top/>
      <bottom style="thin">
        <color theme="5" tint="-0.249977111117893"/>
      </bottom>
      <diagonal/>
    </border>
  </borders>
  <cellStyleXfs count="3">
    <xf numFmtId="0" fontId="0" fillId="0" borderId="0"/>
    <xf numFmtId="0" fontId="11" fillId="2" borderId="0" applyNumberFormat="0" applyBorder="0" applyAlignment="0" applyProtection="0"/>
    <xf numFmtId="0" fontId="1" fillId="3" borderId="0" applyNumberFormat="0" applyBorder="0" applyAlignment="0" applyProtection="0"/>
  </cellStyleXfs>
  <cellXfs count="51">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8" fillId="0" borderId="0" xfId="0" applyFont="1" applyAlignment="1">
      <alignment horizontal="center" vertical="center"/>
    </xf>
    <xf numFmtId="0" fontId="9" fillId="0" borderId="0" xfId="0" applyFont="1" applyAlignment="1">
      <alignment horizontal="center" vertical="center"/>
    </xf>
    <xf numFmtId="0" fontId="0" fillId="0" borderId="0" xfId="0" quotePrefix="1" applyAlignment="1">
      <alignment horizontal="center" vertical="center"/>
    </xf>
    <xf numFmtId="0" fontId="7" fillId="0" borderId="0" xfId="0" applyFont="1" applyAlignment="1">
      <alignment horizontal="center" vertical="center"/>
    </xf>
    <xf numFmtId="0" fontId="0" fillId="0" borderId="0" xfId="0" applyFill="1"/>
    <xf numFmtId="0" fontId="11" fillId="2" borderId="0" xfId="1" applyAlignment="1">
      <alignment horizontal="center" vertical="center"/>
    </xf>
    <xf numFmtId="0" fontId="1" fillId="3" borderId="9" xfId="2" applyBorder="1" applyAlignment="1">
      <alignment horizontal="center" vertical="center"/>
    </xf>
    <xf numFmtId="0" fontId="8" fillId="0" borderId="1" xfId="0" applyFont="1" applyBorder="1" applyAlignment="1">
      <alignment horizontal="left" vertical="center" wrapText="1"/>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8" fillId="0" borderId="8" xfId="0" applyFont="1" applyBorder="1" applyAlignment="1">
      <alignment horizontal="left"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7" fillId="0" borderId="7" xfId="0" applyFont="1" applyBorder="1" applyAlignment="1">
      <alignment horizontal="left"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4" fillId="0" borderId="1" xfId="0" applyFont="1" applyBorder="1" applyAlignment="1">
      <alignment horizontal="center" vertical="top" wrapText="1"/>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4" fillId="0" borderId="0" xfId="0" applyFont="1" applyBorder="1" applyAlignment="1">
      <alignment horizontal="center" vertical="top" wrapText="1"/>
    </xf>
    <xf numFmtId="0" fontId="4" fillId="0" borderId="5" xfId="0" applyFont="1" applyBorder="1" applyAlignment="1">
      <alignment horizontal="center" vertical="top" wrapText="1"/>
    </xf>
    <xf numFmtId="0" fontId="4" fillId="0" borderId="6" xfId="0" applyFont="1" applyBorder="1" applyAlignment="1">
      <alignment horizontal="center" vertical="top" wrapText="1"/>
    </xf>
    <xf numFmtId="0" fontId="4" fillId="0" borderId="7" xfId="0" applyFont="1" applyBorder="1" applyAlignment="1">
      <alignment horizontal="center" vertical="top" wrapText="1"/>
    </xf>
    <xf numFmtId="0" fontId="4" fillId="0" borderId="8" xfId="0" applyFont="1" applyBorder="1" applyAlignment="1">
      <alignment horizontal="center" vertical="top" wrapText="1"/>
    </xf>
    <xf numFmtId="0" fontId="1" fillId="3" borderId="10" xfId="2" applyBorder="1" applyAlignment="1">
      <alignment horizontal="center" vertical="center"/>
    </xf>
    <xf numFmtId="0" fontId="1" fillId="3" borderId="11" xfId="2" applyBorder="1" applyAlignment="1">
      <alignment horizontal="center" vertical="center"/>
    </xf>
    <xf numFmtId="0" fontId="1" fillId="3" borderId="12" xfId="2" applyBorder="1" applyAlignment="1">
      <alignment horizontal="center" vertical="center"/>
    </xf>
    <xf numFmtId="0" fontId="1" fillId="3" borderId="14" xfId="2" applyBorder="1" applyAlignment="1">
      <alignment horizontal="center" vertical="center"/>
    </xf>
    <xf numFmtId="0" fontId="1" fillId="3" borderId="15" xfId="2" applyBorder="1" applyAlignment="1">
      <alignment horizontal="center" vertical="center"/>
    </xf>
    <xf numFmtId="0" fontId="1" fillId="3" borderId="0" xfId="2" applyAlignment="1">
      <alignment horizontal="center" vertical="center" wrapText="1"/>
    </xf>
    <xf numFmtId="0" fontId="1" fillId="3" borderId="13" xfId="2" applyBorder="1" applyAlignment="1">
      <alignment horizontal="center" vertical="center" wrapText="1"/>
    </xf>
    <xf numFmtId="0" fontId="1" fillId="3" borderId="16" xfId="2" applyBorder="1" applyAlignment="1">
      <alignment horizontal="center" vertical="center" wrapText="1"/>
    </xf>
    <xf numFmtId="0" fontId="1" fillId="3" borderId="17" xfId="2" applyBorder="1" applyAlignment="1">
      <alignment horizontal="center" vertical="center" wrapText="1"/>
    </xf>
  </cellXfs>
  <cellStyles count="3">
    <cellStyle name="60% - Accent4" xfId="2" builtinId="44"/>
    <cellStyle name="Accent1" xfId="1" builtinId="29"/>
    <cellStyle name="Normal" xfId="0" builtinId="0"/>
  </cellStyles>
  <dxfs count="8">
    <dxf>
      <font>
        <b val="0"/>
        <i val="0"/>
        <strike val="0"/>
        <condense val="0"/>
        <extend val="0"/>
        <outline val="0"/>
        <shadow val="0"/>
        <u val="none"/>
        <vertAlign val="baseline"/>
        <sz val="11"/>
        <color theme="0"/>
        <name val="Calibri"/>
        <scheme val="minor"/>
      </font>
      <fill>
        <patternFill patternType="solid">
          <fgColor theme="4"/>
          <bgColor indexed="65"/>
        </patternFill>
      </fill>
    </dxf>
    <dxf>
      <font>
        <b val="0"/>
        <i val="0"/>
        <strike val="0"/>
        <condense val="0"/>
        <extend val="0"/>
        <outline val="0"/>
        <shadow val="0"/>
        <u val="none"/>
        <vertAlign val="baseline"/>
        <sz val="11"/>
        <color theme="0"/>
        <name val="Calibri"/>
        <scheme val="minor"/>
      </font>
      <fill>
        <patternFill patternType="solid">
          <fgColor theme="4"/>
          <bgColor indexed="65"/>
        </patternFill>
      </fill>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0"/>
        <name val="Calibri"/>
        <scheme val="minor"/>
      </font>
      <fill>
        <patternFill patternType="solid">
          <fgColor theme="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F5AE8E-1291-1D46-B928-07BD715A78BB}" name="Table2" displayName="Table2" ref="B15:E19" totalsRowShown="0">
  <autoFilter ref="B15:E19" xr:uid="{B9DD7CAE-B873-7C48-BA78-3DB45DC6B50F}"/>
  <tableColumns count="4">
    <tableColumn id="1" xr3:uid="{BD3E0129-185F-0346-9D07-99DBEDD791C0}" name="ID"/>
    <tableColumn id="2" xr3:uid="{DBF1CD49-366E-7F4B-B6DF-0596BDAE48D3}" name="AGE"/>
    <tableColumn id="3" xr3:uid="{3262BBA1-49F0-CE45-86DC-5CE1BE3127A5}" name="Asset Size"/>
    <tableColumn id="4" xr3:uid="{15C30118-1381-C240-AFDF-1C438056FA17}" name="Income"/>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99E391-F98B-3B49-8D89-8D30B64D48E3}" name="Table3" displayName="Table3" ref="G15:I19" totalsRowShown="0">
  <autoFilter ref="G15:I19" xr:uid="{B41F0A74-2D2C-944F-844A-298B3D33839F}"/>
  <tableColumns count="3">
    <tableColumn id="1" xr3:uid="{E6432D8B-BEEA-F24D-B47E-B03BBBC81022}" name="AGE - MMN">
      <calculatedColumnFormula>((C16-$C$22)/($C$23-$C$22))</calculatedColumnFormula>
    </tableColumn>
    <tableColumn id="2" xr3:uid="{094D0082-B9FE-FE4F-82F8-C68CF3F353EF}" name="Assest Size - MMN">
      <calculatedColumnFormula>((D16-$D$22)/($D$23-$D$22))</calculatedColumnFormula>
    </tableColumn>
    <tableColumn id="3" xr3:uid="{27284D74-E76C-4046-9D80-530DE5A26667}" name="DISTANCE from X">
      <calculatedColumnFormula>SQRT(SUM(POWER(($G$16-G16),2),POWER(($H$16-H16),2)))</calculatedColumnFormula>
    </tableColumn>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9EEDF0-A05E-3B4B-84CF-8A94B97BA663}" name="Table4" displayName="Table4" ref="B21:E24" totalsRowShown="0">
  <autoFilter ref="B21:E24" xr:uid="{C614FFB2-4DD8-E240-98F6-B2258618B36A}"/>
  <tableColumns count="4">
    <tableColumn id="1" xr3:uid="{173BC2B7-9670-B144-9463-E3E9650DC9C0}" name="Column1"/>
    <tableColumn id="2" xr3:uid="{1CC5B5ED-9A23-5B4F-88C0-0CC2665BF7D0}" name="AGE"/>
    <tableColumn id="3" xr3:uid="{B3D4BA43-EC84-5B49-8DBD-991CA2A2B974}" name="Asset Size"/>
    <tableColumn id="4" xr3:uid="{5324DE4C-7C2E-514E-8E39-6136B22C9C23}" name="Income"/>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BBDB299-C248-8142-9A29-C25B07850A32}" name="Table5" displayName="Table5" ref="G21:J23" totalsRowShown="0">
  <autoFilter ref="G21:J23" xr:uid="{383175CD-E364-5849-96C2-4E04A775F496}"/>
  <tableColumns count="4">
    <tableColumn id="1" xr3:uid="{CFBF4946-758D-2D48-AEA7-2F8B27FD7387}" name="Case"/>
    <tableColumn id="2" xr3:uid="{E608B4C6-4D06-9B44-B196-263DCF6F6476}" name="Income"/>
    <tableColumn id="3" xr3:uid="{6DB2DD3B-0BC8-594F-AF57-EBE09E8DB47B}" name="Reason"/>
    <tableColumn id="4" xr3:uid="{187335EB-C7C2-D543-A40E-80BCAC483792}" name="Column1"/>
  </tableColumns>
  <tableStyleInfo name="TableStyleMedium1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2EB722-165C-BF4F-BAAC-62EF01CEB523}" name="Table6" displayName="Table6" ref="B47:E54" totalsRowShown="0" headerRowDxfId="7" dataDxfId="6">
  <autoFilter ref="B47:E54" xr:uid="{D4086857-A876-544C-9647-2DEE3FC9356F}"/>
  <tableColumns count="4">
    <tableColumn id="1" xr3:uid="{2039073B-F31F-604E-9F2F-46254FCEAEB8}" name="ID" dataDxfId="5"/>
    <tableColumn id="2" xr3:uid="{F87DB048-E69A-2046-9A82-1CC771E1687E}" name="Age" dataDxfId="4"/>
    <tableColumn id="3" xr3:uid="{68AAAF20-ECCE-C645-9751-D5F504132952}" name="Asset Size" dataDxfId="3"/>
    <tableColumn id="4" xr3:uid="{B3972AFF-B479-7F42-B5BC-5CC7666E75BD}" name="Income" dataDxfId="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4E2E5AD-A1EE-704E-9842-CE7D943D7C30}" name="Table7" displayName="Table7" ref="G47:J54" totalsRowShown="0" headerRowDxfId="1">
  <autoFilter ref="G47:J54" xr:uid="{47070FDB-BCEB-A84A-96BD-9D4E5ABFCD1D}"/>
  <tableColumns count="4">
    <tableColumn id="1" xr3:uid="{AA8F54DB-0993-C14F-B872-40EB8B3A6927}" name="AGE - MMN">
      <calculatedColumnFormula>((C48-$C$49)/($C$51-$C$49))</calculatedColumnFormula>
    </tableColumn>
    <tableColumn id="2" xr3:uid="{CFDF30E5-7B4D-8645-A1B1-61F7152D7C88}" name="Assest Size - MMN">
      <calculatedColumnFormula>((D48-$D$49)/($D$51-$D$49))</calculatedColumnFormula>
    </tableColumn>
    <tableColumn id="3" xr3:uid="{36B8316A-5393-4E46-87D9-700076470D01}" name="DISTANCE from X">
      <calculatedColumnFormula>SQRT(SUM(POWER(($G$48-G48),2),POWER(($H$48-H48),2)))</calculatedColumnFormula>
    </tableColumn>
    <tableColumn id="4" xr3:uid="{72DFD47D-C551-2444-960E-A9B9E5177A02}" name="WEIGHTED VOTE"/>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1D65D93-6EFB-034D-99CC-5C646C7EF1B2}" name="Table8" displayName="Table8" ref="B56:D59" totalsRowShown="0" headerRowDxfId="0">
  <autoFilter ref="B56:D59" xr:uid="{64D9B6BA-7345-DA48-997A-B6631D10F9F9}"/>
  <tableColumns count="3">
    <tableColumn id="1" xr3:uid="{1B0393C8-AE08-AD4E-8573-4F7F0E6D1D89}" name="Column1"/>
    <tableColumn id="2" xr3:uid="{6ABEE9A1-BA4B-394F-BF88-F14A5338828B}" name="AGE"/>
    <tableColumn id="3" xr3:uid="{3A83954C-CD31-D94B-AAB0-B34A7E171576}" name="Asset Size"/>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5" Type="http://schemas.openxmlformats.org/officeDocument/2006/relationships/table" Target="../tables/table3.xml"/><Relationship Id="rId10" Type="http://schemas.openxmlformats.org/officeDocument/2006/relationships/comments" Target="../comments1.xml"/><Relationship Id="rId4" Type="http://schemas.openxmlformats.org/officeDocument/2006/relationships/table" Target="../tables/table2.xml"/><Relationship Id="rId9"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23DEA-4DE8-0844-9108-429DD84FB193}">
  <dimension ref="A1:R64"/>
  <sheetViews>
    <sheetView tabSelected="1" topLeftCell="A46" workbookViewId="0">
      <selection activeCell="E53" sqref="E53"/>
    </sheetView>
  </sheetViews>
  <sheetFormatPr defaultColWidth="8.875" defaultRowHeight="15.6"/>
  <cols>
    <col min="2" max="2" width="12.375" customWidth="1"/>
    <col min="4" max="4" width="15.375" customWidth="1"/>
    <col min="5" max="5" width="11.625" customWidth="1"/>
    <col min="7" max="7" width="18.375" bestFit="1" customWidth="1"/>
    <col min="8" max="8" width="21.625" customWidth="1"/>
    <col min="9" max="9" width="21.125" customWidth="1"/>
    <col min="10" max="10" width="33.875" customWidth="1"/>
  </cols>
  <sheetData>
    <row r="1" spans="1:18" ht="15.95" thickBot="1"/>
    <row r="2" spans="1:18" ht="15.75">
      <c r="A2" s="17" t="s">
        <v>0</v>
      </c>
      <c r="B2" s="18"/>
      <c r="C2" s="18"/>
      <c r="D2" s="18"/>
      <c r="E2" s="18"/>
      <c r="F2" s="18"/>
      <c r="G2" s="18"/>
      <c r="H2" s="18"/>
      <c r="I2" s="18"/>
      <c r="J2" s="18"/>
      <c r="K2" s="18"/>
      <c r="L2" s="18"/>
      <c r="M2" s="18"/>
      <c r="N2" s="18"/>
      <c r="O2" s="18"/>
      <c r="P2" s="18"/>
      <c r="Q2" s="18"/>
      <c r="R2" s="19"/>
    </row>
    <row r="3" spans="1:18" ht="15.75">
      <c r="A3" s="20"/>
      <c r="B3" s="21"/>
      <c r="C3" s="21"/>
      <c r="D3" s="21"/>
      <c r="E3" s="21"/>
      <c r="F3" s="21"/>
      <c r="G3" s="21"/>
      <c r="H3" s="21"/>
      <c r="I3" s="21"/>
      <c r="J3" s="21"/>
      <c r="K3" s="21"/>
      <c r="L3" s="21"/>
      <c r="M3" s="21"/>
      <c r="N3" s="21"/>
      <c r="O3" s="21"/>
      <c r="P3" s="21"/>
      <c r="Q3" s="21"/>
      <c r="R3" s="22"/>
    </row>
    <row r="4" spans="1:18" ht="15.75">
      <c r="A4" s="20"/>
      <c r="B4" s="21"/>
      <c r="C4" s="21"/>
      <c r="D4" s="21"/>
      <c r="E4" s="21"/>
      <c r="F4" s="21"/>
      <c r="G4" s="21"/>
      <c r="H4" s="21"/>
      <c r="I4" s="21"/>
      <c r="J4" s="21"/>
      <c r="K4" s="21"/>
      <c r="L4" s="21"/>
      <c r="M4" s="21"/>
      <c r="N4" s="21"/>
      <c r="O4" s="21"/>
      <c r="P4" s="21"/>
      <c r="Q4" s="21"/>
      <c r="R4" s="22"/>
    </row>
    <row r="5" spans="1:18" ht="15.75">
      <c r="A5" s="20"/>
      <c r="B5" s="21"/>
      <c r="C5" s="21"/>
      <c r="D5" s="21"/>
      <c r="E5" s="21"/>
      <c r="F5" s="21"/>
      <c r="G5" s="21"/>
      <c r="H5" s="21"/>
      <c r="I5" s="21"/>
      <c r="J5" s="21"/>
      <c r="K5" s="21"/>
      <c r="L5" s="21"/>
      <c r="M5" s="21"/>
      <c r="N5" s="21"/>
      <c r="O5" s="21"/>
      <c r="P5" s="21"/>
      <c r="Q5" s="21"/>
      <c r="R5" s="22"/>
    </row>
    <row r="6" spans="1:18" ht="15.75">
      <c r="A6" s="20"/>
      <c r="B6" s="21"/>
      <c r="C6" s="21"/>
      <c r="D6" s="21"/>
      <c r="E6" s="21"/>
      <c r="F6" s="21"/>
      <c r="G6" s="21"/>
      <c r="H6" s="21"/>
      <c r="I6" s="21"/>
      <c r="J6" s="21"/>
      <c r="K6" s="21"/>
      <c r="L6" s="21"/>
      <c r="M6" s="21"/>
      <c r="N6" s="21"/>
      <c r="O6" s="21"/>
      <c r="P6" s="21"/>
      <c r="Q6" s="21"/>
      <c r="R6" s="22"/>
    </row>
    <row r="7" spans="1:18" ht="15.75">
      <c r="A7" s="20"/>
      <c r="B7" s="21"/>
      <c r="C7" s="21"/>
      <c r="D7" s="21"/>
      <c r="E7" s="21"/>
      <c r="F7" s="21"/>
      <c r="G7" s="21"/>
      <c r="H7" s="21"/>
      <c r="I7" s="21"/>
      <c r="J7" s="21"/>
      <c r="K7" s="21"/>
      <c r="L7" s="21"/>
      <c r="M7" s="21"/>
      <c r="N7" s="21"/>
      <c r="O7" s="21"/>
      <c r="P7" s="21"/>
      <c r="Q7" s="21"/>
      <c r="R7" s="22"/>
    </row>
    <row r="8" spans="1:18" ht="15.75">
      <c r="A8" s="20"/>
      <c r="B8" s="21"/>
      <c r="C8" s="21"/>
      <c r="D8" s="21"/>
      <c r="E8" s="21"/>
      <c r="F8" s="21"/>
      <c r="G8" s="21"/>
      <c r="H8" s="21"/>
      <c r="I8" s="21"/>
      <c r="J8" s="21"/>
      <c r="K8" s="21"/>
      <c r="L8" s="21"/>
      <c r="M8" s="21"/>
      <c r="N8" s="21"/>
      <c r="O8" s="21"/>
      <c r="P8" s="21"/>
      <c r="Q8" s="21"/>
      <c r="R8" s="22"/>
    </row>
    <row r="9" spans="1:18" ht="15.75">
      <c r="A9" s="20"/>
      <c r="B9" s="21"/>
      <c r="C9" s="21"/>
      <c r="D9" s="21"/>
      <c r="E9" s="21"/>
      <c r="F9" s="21"/>
      <c r="G9" s="21"/>
      <c r="H9" s="21"/>
      <c r="I9" s="21"/>
      <c r="J9" s="21"/>
      <c r="K9" s="21"/>
      <c r="L9" s="21"/>
      <c r="M9" s="21"/>
      <c r="N9" s="21"/>
      <c r="O9" s="21"/>
      <c r="P9" s="21"/>
      <c r="Q9" s="21"/>
      <c r="R9" s="22"/>
    </row>
    <row r="10" spans="1:18" ht="15.75">
      <c r="A10" s="20"/>
      <c r="B10" s="21"/>
      <c r="C10" s="21"/>
      <c r="D10" s="21"/>
      <c r="E10" s="21"/>
      <c r="F10" s="21"/>
      <c r="G10" s="21"/>
      <c r="H10" s="21"/>
      <c r="I10" s="21"/>
      <c r="J10" s="21"/>
      <c r="K10" s="21"/>
      <c r="L10" s="21"/>
      <c r="M10" s="21"/>
      <c r="N10" s="21"/>
      <c r="O10" s="21"/>
      <c r="P10" s="21"/>
      <c r="Q10" s="21"/>
      <c r="R10" s="22"/>
    </row>
    <row r="11" spans="1:18" ht="15.75">
      <c r="A11" s="23"/>
      <c r="B11" s="24"/>
      <c r="C11" s="24"/>
      <c r="D11" s="24"/>
      <c r="E11" s="24"/>
      <c r="F11" s="24"/>
      <c r="G11" s="24"/>
      <c r="H11" s="24"/>
      <c r="I11" s="24"/>
      <c r="J11" s="24"/>
      <c r="K11" s="24"/>
      <c r="L11" s="24"/>
      <c r="M11" s="24"/>
      <c r="N11" s="24"/>
      <c r="O11" s="24"/>
      <c r="P11" s="24"/>
      <c r="Q11" s="24"/>
      <c r="R11" s="25"/>
    </row>
    <row r="15" spans="1:18">
      <c r="B15" s="1" t="s">
        <v>1</v>
      </c>
      <c r="C15" s="1" t="s">
        <v>2</v>
      </c>
      <c r="D15" s="1" t="s">
        <v>3</v>
      </c>
      <c r="E15" s="1" t="s">
        <v>4</v>
      </c>
      <c r="G15" s="1" t="s">
        <v>5</v>
      </c>
      <c r="H15" s="1" t="s">
        <v>6</v>
      </c>
      <c r="I15" s="1" t="s">
        <v>7</v>
      </c>
    </row>
    <row r="16" spans="1:18" ht="15.75">
      <c r="B16" s="8" t="s">
        <v>8</v>
      </c>
      <c r="C16" s="8">
        <v>30</v>
      </c>
      <c r="D16" s="8">
        <v>60</v>
      </c>
      <c r="E16" s="8" t="s">
        <v>9</v>
      </c>
      <c r="G16" s="1">
        <f>((C16-$C$22)/($C$23-$C$22))</f>
        <v>0.5</v>
      </c>
      <c r="H16" s="1">
        <f>((D16-$D$22)/($D$23-$D$22))</f>
        <v>0.33333333333333331</v>
      </c>
      <c r="I16" s="1">
        <f>SQRT(SUM(POWER(($G$16-G16),2),POWER(($H$16-H16),2)))</f>
        <v>0</v>
      </c>
    </row>
    <row r="17" spans="2:11">
      <c r="B17" s="1">
        <v>1</v>
      </c>
      <c r="C17" s="1">
        <v>25</v>
      </c>
      <c r="D17" s="1">
        <v>50</v>
      </c>
      <c r="E17" s="1" t="s">
        <v>10</v>
      </c>
      <c r="G17" s="1">
        <f t="shared" ref="G17:G19" si="0">((C17-$C$22)/($C$23-$C$22))</f>
        <v>0</v>
      </c>
      <c r="H17" s="1">
        <f t="shared" ref="H17:H19" si="1">((D17-$D$22)/($D$23-$D$22))</f>
        <v>0</v>
      </c>
      <c r="I17" s="1">
        <f t="shared" ref="I17:I19" si="2">SQRT(SUM(POWER(($G$16-G17),2),POWER(($H$16-H17),2)))</f>
        <v>0.60092521257733156</v>
      </c>
    </row>
    <row r="18" spans="2:11" ht="15.75">
      <c r="B18" s="1">
        <v>2</v>
      </c>
      <c r="C18" s="1">
        <v>33</v>
      </c>
      <c r="D18" s="8">
        <v>60</v>
      </c>
      <c r="E18" s="1" t="s">
        <v>11</v>
      </c>
      <c r="G18" s="1">
        <f t="shared" si="0"/>
        <v>0.8</v>
      </c>
      <c r="H18" s="1">
        <f t="shared" si="1"/>
        <v>0.33333333333333331</v>
      </c>
      <c r="I18" s="1">
        <f t="shared" si="2"/>
        <v>0.30000000000000004</v>
      </c>
    </row>
    <row r="19" spans="2:11">
      <c r="B19" s="1">
        <v>3</v>
      </c>
      <c r="C19" s="1">
        <v>35</v>
      </c>
      <c r="D19" s="1">
        <v>80</v>
      </c>
      <c r="E19" s="1" t="s">
        <v>12</v>
      </c>
      <c r="G19" s="1">
        <f t="shared" si="0"/>
        <v>1</v>
      </c>
      <c r="H19" s="1">
        <f t="shared" si="1"/>
        <v>1</v>
      </c>
      <c r="I19" s="1">
        <f t="shared" si="2"/>
        <v>0.83333333333333337</v>
      </c>
    </row>
    <row r="21" spans="2:11">
      <c r="B21" s="1" t="s">
        <v>13</v>
      </c>
      <c r="C21" s="1" t="s">
        <v>2</v>
      </c>
      <c r="D21" s="1" t="s">
        <v>3</v>
      </c>
      <c r="E21" s="1" t="s">
        <v>4</v>
      </c>
      <c r="G21" s="1" t="s">
        <v>14</v>
      </c>
      <c r="H21" s="1" t="s">
        <v>4</v>
      </c>
      <c r="I21" s="1" t="s">
        <v>15</v>
      </c>
      <c r="J21" s="1" t="s">
        <v>13</v>
      </c>
    </row>
    <row r="22" spans="2:11" ht="30.95">
      <c r="B22" s="2" t="s">
        <v>16</v>
      </c>
      <c r="C22" s="1">
        <v>25</v>
      </c>
      <c r="D22" s="1">
        <v>50</v>
      </c>
      <c r="E22" s="1">
        <v>90</v>
      </c>
      <c r="G22" s="1" t="s">
        <v>17</v>
      </c>
      <c r="H22" s="1" t="s">
        <v>11</v>
      </c>
      <c r="I22" s="3" t="s">
        <v>18</v>
      </c>
      <c r="J22" s="3"/>
    </row>
    <row r="23" spans="2:11" ht="40.5" customHeight="1">
      <c r="B23" s="2" t="s">
        <v>19</v>
      </c>
      <c r="C23" s="1">
        <v>35</v>
      </c>
      <c r="D23" s="1">
        <v>80</v>
      </c>
      <c r="E23" s="1">
        <v>150</v>
      </c>
      <c r="G23" s="1" t="s">
        <v>20</v>
      </c>
      <c r="H23" s="1" t="s">
        <v>21</v>
      </c>
      <c r="I23" s="3" t="s">
        <v>22</v>
      </c>
      <c r="J23" s="3"/>
    </row>
    <row r="24" spans="2:11">
      <c r="B24" s="2" t="s">
        <v>23</v>
      </c>
      <c r="C24" s="1">
        <f>SUM(C16:C19)/4</f>
        <v>30.75</v>
      </c>
      <c r="D24" s="1">
        <f>SUM(D16:D19)/4</f>
        <v>62.5</v>
      </c>
      <c r="E24" s="1">
        <f>SUM(E16:E19)/4</f>
        <v>0</v>
      </c>
    </row>
    <row r="27" spans="2:11" ht="15" customHeight="1" thickBot="1">
      <c r="B27" s="26" t="s">
        <v>24</v>
      </c>
      <c r="C27" s="26"/>
      <c r="D27" s="26"/>
      <c r="E27" s="26"/>
      <c r="F27" s="26"/>
      <c r="G27" s="26"/>
      <c r="H27" s="26"/>
      <c r="I27" s="26"/>
      <c r="J27" s="26"/>
      <c r="K27" s="26"/>
    </row>
    <row r="28" spans="2:11" ht="14.45" customHeight="1">
      <c r="B28" s="11" t="s">
        <v>25</v>
      </c>
      <c r="C28" s="12"/>
      <c r="D28" s="12"/>
      <c r="E28" s="12"/>
      <c r="F28" s="12"/>
      <c r="G28" s="12"/>
      <c r="H28" s="12"/>
      <c r="I28" s="12"/>
      <c r="J28" s="12"/>
      <c r="K28" s="13"/>
    </row>
    <row r="29" spans="2:11" ht="15.95" thickBot="1">
      <c r="B29" s="14"/>
      <c r="C29" s="15"/>
      <c r="D29" s="15"/>
      <c r="E29" s="15"/>
      <c r="F29" s="15"/>
      <c r="G29" s="15"/>
      <c r="H29" s="15"/>
      <c r="I29" s="15"/>
      <c r="J29" s="15"/>
      <c r="K29" s="16"/>
    </row>
    <row r="30" spans="2:11">
      <c r="B30" s="4"/>
      <c r="C30" s="5"/>
      <c r="D30" s="5"/>
      <c r="E30" s="5"/>
      <c r="F30" s="5"/>
      <c r="G30" s="5"/>
      <c r="H30" s="5"/>
      <c r="I30" s="5"/>
      <c r="J30" s="5"/>
      <c r="K30" s="5"/>
    </row>
    <row r="31" spans="2:11" ht="15" customHeight="1" thickBot="1">
      <c r="B31" s="26" t="s">
        <v>26</v>
      </c>
      <c r="C31" s="26"/>
      <c r="D31" s="26"/>
      <c r="E31" s="26"/>
      <c r="F31" s="26"/>
      <c r="G31" s="26"/>
      <c r="H31" s="26"/>
      <c r="I31" s="26"/>
      <c r="J31" s="26"/>
      <c r="K31" s="26"/>
    </row>
    <row r="32" spans="2:11" ht="14.45" customHeight="1">
      <c r="B32" s="27" t="s">
        <v>27</v>
      </c>
      <c r="C32" s="28"/>
      <c r="D32" s="28"/>
      <c r="E32" s="28"/>
      <c r="F32" s="28"/>
      <c r="G32" s="28"/>
      <c r="H32" s="28"/>
      <c r="I32" s="28"/>
      <c r="J32" s="28"/>
      <c r="K32" s="29"/>
    </row>
    <row r="33" spans="2:11" ht="15.95" thickBot="1">
      <c r="B33" s="30"/>
      <c r="C33" s="31"/>
      <c r="D33" s="31"/>
      <c r="E33" s="31"/>
      <c r="F33" s="31"/>
      <c r="G33" s="31"/>
      <c r="H33" s="31"/>
      <c r="I33" s="31"/>
      <c r="J33" s="31"/>
      <c r="K33" s="32"/>
    </row>
    <row r="34" spans="2:11">
      <c r="B34" s="5"/>
      <c r="C34" s="5"/>
      <c r="D34" s="5"/>
      <c r="E34" s="5"/>
      <c r="F34" s="5"/>
      <c r="G34" s="5"/>
      <c r="H34" s="5"/>
      <c r="I34" s="5"/>
      <c r="J34" s="5"/>
      <c r="K34" s="5"/>
    </row>
    <row r="36" spans="2:11" ht="15.75"/>
    <row r="37" spans="2:11" ht="15" customHeight="1">
      <c r="B37" s="33" t="s">
        <v>28</v>
      </c>
      <c r="C37" s="34"/>
      <c r="D37" s="34"/>
      <c r="E37" s="34"/>
      <c r="F37" s="34"/>
      <c r="G37" s="34"/>
      <c r="H37" s="34"/>
      <c r="I37" s="34"/>
      <c r="J37" s="34"/>
      <c r="K37" s="35"/>
    </row>
    <row r="38" spans="2:11" ht="19.5" customHeight="1">
      <c r="B38" s="36"/>
      <c r="C38" s="37"/>
      <c r="D38" s="37"/>
      <c r="E38" s="37"/>
      <c r="F38" s="37"/>
      <c r="G38" s="37"/>
      <c r="H38" s="37"/>
      <c r="I38" s="37"/>
      <c r="J38" s="37"/>
      <c r="K38" s="38"/>
    </row>
    <row r="39" spans="2:11" ht="14.45" customHeight="1">
      <c r="B39" s="36"/>
      <c r="C39" s="37"/>
      <c r="D39" s="37"/>
      <c r="E39" s="37"/>
      <c r="F39" s="37"/>
      <c r="G39" s="37"/>
      <c r="H39" s="37"/>
      <c r="I39" s="37"/>
      <c r="J39" s="37"/>
      <c r="K39" s="38"/>
    </row>
    <row r="40" spans="2:11" ht="14.45" customHeight="1">
      <c r="B40" s="36"/>
      <c r="C40" s="37"/>
      <c r="D40" s="37"/>
      <c r="E40" s="37"/>
      <c r="F40" s="37"/>
      <c r="G40" s="37"/>
      <c r="H40" s="37"/>
      <c r="I40" s="37"/>
      <c r="J40" s="37"/>
      <c r="K40" s="38"/>
    </row>
    <row r="41" spans="2:11" ht="14.45" customHeight="1">
      <c r="B41" s="36"/>
      <c r="C41" s="37"/>
      <c r="D41" s="37"/>
      <c r="E41" s="37"/>
      <c r="F41" s="37"/>
      <c r="G41" s="37"/>
      <c r="H41" s="37"/>
      <c r="I41" s="37"/>
      <c r="J41" s="37"/>
      <c r="K41" s="38"/>
    </row>
    <row r="42" spans="2:11" ht="14.45" customHeight="1">
      <c r="B42" s="36"/>
      <c r="C42" s="37"/>
      <c r="D42" s="37"/>
      <c r="E42" s="37"/>
      <c r="F42" s="37"/>
      <c r="G42" s="37"/>
      <c r="H42" s="37"/>
      <c r="I42" s="37"/>
      <c r="J42" s="37"/>
      <c r="K42" s="38"/>
    </row>
    <row r="43" spans="2:11" ht="14.45" customHeight="1">
      <c r="B43" s="36"/>
      <c r="C43" s="37"/>
      <c r="D43" s="37"/>
      <c r="E43" s="37"/>
      <c r="F43" s="37"/>
      <c r="G43" s="37"/>
      <c r="H43" s="37"/>
      <c r="I43" s="37"/>
      <c r="J43" s="37"/>
      <c r="K43" s="38"/>
    </row>
    <row r="44" spans="2:11" ht="15" customHeight="1">
      <c r="B44" s="39"/>
      <c r="C44" s="40"/>
      <c r="D44" s="40"/>
      <c r="E44" s="40"/>
      <c r="F44" s="40"/>
      <c r="G44" s="40"/>
      <c r="H44" s="40"/>
      <c r="I44" s="40"/>
      <c r="J44" s="40"/>
      <c r="K44" s="41"/>
    </row>
    <row r="45" spans="2:11" ht="15.75"/>
    <row r="47" spans="2:11" ht="15.75">
      <c r="B47" s="9" t="s">
        <v>1</v>
      </c>
      <c r="C47" s="9" t="s">
        <v>29</v>
      </c>
      <c r="D47" s="9" t="s">
        <v>3</v>
      </c>
      <c r="E47" s="9" t="s">
        <v>4</v>
      </c>
      <c r="G47" s="9" t="s">
        <v>5</v>
      </c>
      <c r="H47" s="9" t="s">
        <v>6</v>
      </c>
      <c r="I47" s="9" t="s">
        <v>7</v>
      </c>
      <c r="J47" s="9" t="s">
        <v>30</v>
      </c>
    </row>
    <row r="48" spans="2:11" ht="15.75">
      <c r="B48" s="8" t="s">
        <v>8</v>
      </c>
      <c r="C48" s="8">
        <v>30</v>
      </c>
      <c r="D48" s="8">
        <v>60</v>
      </c>
      <c r="E48" s="8" t="s">
        <v>9</v>
      </c>
      <c r="G48" s="1">
        <f t="shared" ref="G48:G54" si="3">((C48-$C$49)/($C$51-$C$49))</f>
        <v>0.5</v>
      </c>
      <c r="H48" s="1">
        <f t="shared" ref="H48:H54" si="4">((D48-$D$49)/($D$51-$D$49))</f>
        <v>0.33333333333333331</v>
      </c>
      <c r="I48" s="1">
        <f>SQRT(SUM(POWER(($G$48-G48),2),POWER(($H$48-H48),2)))</f>
        <v>0</v>
      </c>
      <c r="J48" s="6" t="s">
        <v>31</v>
      </c>
    </row>
    <row r="49" spans="2:11" ht="15.75">
      <c r="B49" s="8">
        <v>1</v>
      </c>
      <c r="C49" s="8">
        <v>25</v>
      </c>
      <c r="D49" s="8">
        <v>50</v>
      </c>
      <c r="E49" s="8" t="s">
        <v>32</v>
      </c>
      <c r="G49" s="1">
        <f t="shared" si="3"/>
        <v>0</v>
      </c>
      <c r="H49" s="1">
        <f t="shared" si="4"/>
        <v>0</v>
      </c>
      <c r="I49" s="1">
        <f t="shared" ref="I49:I54" si="5">SQRT(SUM(POWER(($G$48-G49),2),POWER(($H$48-H49),2)))</f>
        <v>0.60092521257733156</v>
      </c>
      <c r="J49" s="1">
        <f t="shared" ref="J49:J51" si="6">1/POWER(I49,2)</f>
        <v>2.7692307692307692</v>
      </c>
    </row>
    <row r="50" spans="2:11" ht="15.75">
      <c r="B50" s="8">
        <v>2</v>
      </c>
      <c r="C50" s="8">
        <v>33</v>
      </c>
      <c r="D50" s="8">
        <v>60</v>
      </c>
      <c r="E50" s="8" t="s">
        <v>33</v>
      </c>
      <c r="G50" s="1">
        <f t="shared" si="3"/>
        <v>0.8</v>
      </c>
      <c r="H50" s="1">
        <f t="shared" si="4"/>
        <v>0.33333333333333331</v>
      </c>
      <c r="I50" s="1">
        <f t="shared" si="5"/>
        <v>0.30000000000000004</v>
      </c>
      <c r="J50" s="1">
        <f t="shared" si="6"/>
        <v>11.111111111111109</v>
      </c>
    </row>
    <row r="51" spans="2:11" ht="15.75">
      <c r="B51" s="8">
        <v>3</v>
      </c>
      <c r="C51" s="8">
        <v>35</v>
      </c>
      <c r="D51" s="8">
        <v>80</v>
      </c>
      <c r="E51" s="8" t="s">
        <v>34</v>
      </c>
      <c r="G51" s="1">
        <f t="shared" si="3"/>
        <v>1</v>
      </c>
      <c r="H51" s="1">
        <f t="shared" si="4"/>
        <v>1</v>
      </c>
      <c r="I51" s="1">
        <f t="shared" si="5"/>
        <v>0.83333333333333337</v>
      </c>
      <c r="J51" s="1">
        <f t="shared" si="6"/>
        <v>1.4399999999999997</v>
      </c>
    </row>
    <row r="52" spans="2:11" ht="15.75">
      <c r="B52" s="8">
        <v>4</v>
      </c>
      <c r="C52" s="8">
        <v>30</v>
      </c>
      <c r="D52" s="8">
        <v>60</v>
      </c>
      <c r="E52" s="8" t="s">
        <v>32</v>
      </c>
      <c r="G52" s="1">
        <f t="shared" si="3"/>
        <v>0.5</v>
      </c>
      <c r="H52" s="1">
        <f t="shared" si="4"/>
        <v>0.33333333333333331</v>
      </c>
      <c r="I52" s="1">
        <f t="shared" si="5"/>
        <v>0</v>
      </c>
      <c r="J52" s="1" t="s">
        <v>35</v>
      </c>
    </row>
    <row r="53" spans="2:11" ht="15.75">
      <c r="B53" s="8">
        <v>5</v>
      </c>
      <c r="C53" s="8">
        <v>30</v>
      </c>
      <c r="D53" s="8">
        <v>60</v>
      </c>
      <c r="E53" s="8" t="s">
        <v>34</v>
      </c>
      <c r="G53" s="1">
        <f t="shared" si="3"/>
        <v>0.5</v>
      </c>
      <c r="H53" s="1">
        <f t="shared" si="4"/>
        <v>0.33333333333333331</v>
      </c>
      <c r="I53" s="1">
        <f t="shared" si="5"/>
        <v>0</v>
      </c>
      <c r="J53" s="1" t="s">
        <v>35</v>
      </c>
    </row>
    <row r="54" spans="2:11" ht="15.75">
      <c r="B54" s="8">
        <v>6</v>
      </c>
      <c r="C54" s="8">
        <v>30</v>
      </c>
      <c r="D54" s="8">
        <v>60</v>
      </c>
      <c r="E54" s="8" t="s">
        <v>34</v>
      </c>
      <c r="G54" s="1">
        <f t="shared" si="3"/>
        <v>0.5</v>
      </c>
      <c r="H54" s="1">
        <f t="shared" si="4"/>
        <v>0.33333333333333331</v>
      </c>
      <c r="I54" s="1">
        <f t="shared" si="5"/>
        <v>0</v>
      </c>
      <c r="J54" s="1" t="s">
        <v>35</v>
      </c>
    </row>
    <row r="55" spans="2:11">
      <c r="B55" s="4"/>
      <c r="C55" s="4"/>
      <c r="D55" s="4"/>
      <c r="E55" s="4"/>
      <c r="G55" s="5"/>
      <c r="H55" s="5"/>
      <c r="I55" s="5"/>
      <c r="J55" s="5"/>
    </row>
    <row r="56" spans="2:11" ht="15.75">
      <c r="B56" s="9" t="s">
        <v>13</v>
      </c>
      <c r="C56" s="9" t="s">
        <v>2</v>
      </c>
      <c r="D56" s="9" t="s">
        <v>3</v>
      </c>
      <c r="E56" s="7"/>
      <c r="G56" s="10" t="s">
        <v>14</v>
      </c>
      <c r="H56" s="10" t="s">
        <v>4</v>
      </c>
      <c r="I56" s="42" t="s">
        <v>15</v>
      </c>
      <c r="J56" s="43"/>
    </row>
    <row r="57" spans="2:11" ht="15.75">
      <c r="B57" s="2" t="s">
        <v>16</v>
      </c>
      <c r="C57" s="1">
        <v>25</v>
      </c>
      <c r="D57" s="1">
        <v>50</v>
      </c>
      <c r="E57" s="4"/>
      <c r="G57" s="44" t="s">
        <v>36</v>
      </c>
      <c r="H57" s="44" t="s">
        <v>34</v>
      </c>
      <c r="I57" s="47" t="s">
        <v>37</v>
      </c>
      <c r="J57" s="48"/>
    </row>
    <row r="58" spans="2:11" ht="15.75">
      <c r="B58" s="2" t="s">
        <v>19</v>
      </c>
      <c r="C58" s="1">
        <v>35</v>
      </c>
      <c r="D58" s="1">
        <v>80</v>
      </c>
      <c r="E58" s="4"/>
      <c r="G58" s="45"/>
      <c r="H58" s="45"/>
      <c r="I58" s="47"/>
      <c r="J58" s="48"/>
    </row>
    <row r="59" spans="2:11" ht="15.75">
      <c r="B59" s="2" t="s">
        <v>23</v>
      </c>
      <c r="C59" s="1">
        <f>SUM(C48:C54)/7</f>
        <v>30.428571428571427</v>
      </c>
      <c r="D59" s="1">
        <f>SUM(D48:D54)/7</f>
        <v>61.428571428571431</v>
      </c>
      <c r="E59" s="5"/>
      <c r="G59" s="46"/>
      <c r="H59" s="46"/>
      <c r="I59" s="49"/>
      <c r="J59" s="50"/>
    </row>
    <row r="61" spans="2:11" ht="15" customHeight="1" thickBot="1">
      <c r="B61" s="26" t="s">
        <v>38</v>
      </c>
      <c r="C61" s="26"/>
      <c r="D61" s="26"/>
      <c r="E61" s="26"/>
      <c r="F61" s="26"/>
      <c r="G61" s="26"/>
      <c r="H61" s="26"/>
      <c r="I61" s="26"/>
      <c r="J61" s="26"/>
      <c r="K61" s="26"/>
    </row>
    <row r="62" spans="2:11" ht="14.45" customHeight="1">
      <c r="B62" s="11" t="s">
        <v>39</v>
      </c>
      <c r="C62" s="12"/>
      <c r="D62" s="12"/>
      <c r="E62" s="12"/>
      <c r="F62" s="12"/>
      <c r="G62" s="12"/>
      <c r="H62" s="12"/>
      <c r="I62" s="12"/>
      <c r="J62" s="12"/>
      <c r="K62" s="13"/>
    </row>
    <row r="63" spans="2:11" ht="15.95" thickBot="1">
      <c r="B63" s="14"/>
      <c r="C63" s="15"/>
      <c r="D63" s="15"/>
      <c r="E63" s="15"/>
      <c r="F63" s="15"/>
      <c r="G63" s="15"/>
      <c r="H63" s="15"/>
      <c r="I63" s="15"/>
      <c r="J63" s="15"/>
      <c r="K63" s="16"/>
    </row>
    <row r="64" spans="2:11" ht="15" customHeight="1"/>
  </sheetData>
  <mergeCells count="12">
    <mergeCell ref="B62:K63"/>
    <mergeCell ref="A2:R11"/>
    <mergeCell ref="B27:K27"/>
    <mergeCell ref="B28:K29"/>
    <mergeCell ref="B31:K31"/>
    <mergeCell ref="B32:K33"/>
    <mergeCell ref="B37:K44"/>
    <mergeCell ref="I56:J56"/>
    <mergeCell ref="G57:G59"/>
    <mergeCell ref="H57:H59"/>
    <mergeCell ref="I57:J59"/>
    <mergeCell ref="B61:K61"/>
  </mergeCells>
  <pageMargins left="0.7" right="0.7" top="0.75" bottom="0.75" header="0.3" footer="0.3"/>
  <pageSetup orientation="portrait" r:id="rId1"/>
  <legacyDrawing r:id="rId2"/>
  <tableParts count="7">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
  <cp:revision/>
  <dcterms:created xsi:type="dcterms:W3CDTF">2020-03-31T22:45:04Z</dcterms:created>
  <dcterms:modified xsi:type="dcterms:W3CDTF">2020-04-01T03:23:37Z</dcterms:modified>
  <cp:category/>
  <cp:contentStatus/>
</cp:coreProperties>
</file>