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0FC8C009-A819-4444-B415-194CF0C5DA72}" xr6:coauthVersionLast="47" xr6:coauthVersionMax="47" xr10:uidLastSave="{00000000-0000-0000-0000-000000000000}"/>
  <bookViews>
    <workbookView xWindow="-120" yWindow="-120" windowWidth="20730" windowHeight="11160" xr2:uid="{58BBB94F-F8B7-4101-88D8-19AEEF0E0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" l="1"/>
  <c r="D61" i="1"/>
  <c r="D66" i="1" s="1"/>
  <c r="D60" i="1"/>
  <c r="D65" i="1" s="1"/>
  <c r="E61" i="1"/>
  <c r="E66" i="1" s="1"/>
  <c r="E60" i="1"/>
  <c r="E65" i="1" s="1"/>
  <c r="E26" i="1"/>
  <c r="E32" i="1" s="1"/>
  <c r="D68" i="1" l="1"/>
</calcChain>
</file>

<file path=xl/sharedStrings.xml><?xml version="1.0" encoding="utf-8"?>
<sst xmlns="http://schemas.openxmlformats.org/spreadsheetml/2006/main" count="89" uniqueCount="68">
  <si>
    <t>Module 1. Introduction to Statistics (April 2023)</t>
  </si>
  <si>
    <t>Question  - 1</t>
  </si>
  <si>
    <t>There is an assumption that there is no significant difference between boys and girls with respect to intelligence.</t>
  </si>
  <si>
    <t>Tests are conducted on two groups and the following are the observations.</t>
  </si>
  <si>
    <t>Validate the claim with 5% los (Level of Significance).</t>
  </si>
  <si>
    <t>Table</t>
  </si>
  <si>
    <t>Girls</t>
  </si>
  <si>
    <t>Boys</t>
  </si>
  <si>
    <t>Mean</t>
  </si>
  <si>
    <t>Standard Deviation</t>
  </si>
  <si>
    <t>Size</t>
  </si>
  <si>
    <t>Hypothesis :</t>
  </si>
  <si>
    <t>Alternative Hypothesis (H₁):</t>
  </si>
  <si>
    <r>
      <t>Null Hypothesis (H₀):</t>
    </r>
    <r>
      <rPr>
        <b/>
        <sz val="12"/>
        <color rgb="FF32324D"/>
        <rFont val="Calibri"/>
        <family val="2"/>
        <scheme val="minor"/>
      </rPr>
      <t> </t>
    </r>
  </si>
  <si>
    <t>There is no significant difference between the means of boys and girls (μ₁ = μ₂).</t>
  </si>
  <si>
    <t> There is a significant difference between the means of boys and girls (μ₁ ≠ μ₂).</t>
  </si>
  <si>
    <t>Calucaluted  the standard error of the difference in means :</t>
  </si>
  <si>
    <t>The formula for the standard error (SE) is:</t>
  </si>
  <si>
    <t>where,</t>
  </si>
  <si>
    <t>S1</t>
  </si>
  <si>
    <t>S2</t>
  </si>
  <si>
    <t>Mean(y)</t>
  </si>
  <si>
    <t>Meanx(x)</t>
  </si>
  <si>
    <t>n1</t>
  </si>
  <si>
    <t>n2</t>
  </si>
  <si>
    <t>SE</t>
  </si>
  <si>
    <t>Calculated the t-statistic</t>
  </si>
  <si>
    <t>The formula for the t-statistic is:</t>
  </si>
  <si>
    <t>(Mean(x) - Mean(y)) / SE</t>
  </si>
  <si>
    <t>t cal</t>
  </si>
  <si>
    <t>The critical t-value at 5% level of siginificance is :</t>
  </si>
  <si>
    <t>Here,</t>
  </si>
  <si>
    <t>t cal  &gt;  t tab</t>
  </si>
  <si>
    <t>Conculsion:</t>
  </si>
  <si>
    <t>Here, t cal  &gt; t tab ,we Are accept the null hypothesis and we are conclued that 5 % level of significance &amp; t-cal is 7.0175659 and there are no significance difference between boys and girls means( there are equal mean between girls and boys).</t>
  </si>
  <si>
    <t>Question  - 2</t>
  </si>
  <si>
    <t>Analyze the below data and tell whether you can conclude that smoking causes cancer or not?</t>
  </si>
  <si>
    <t xml:space="preserve">Table </t>
  </si>
  <si>
    <t>Category</t>
  </si>
  <si>
    <t>Smoker</t>
  </si>
  <si>
    <t>Non - Smoker</t>
  </si>
  <si>
    <t>Total</t>
  </si>
  <si>
    <t>Diagnosed as Cancer</t>
  </si>
  <si>
    <t>Within Cancer</t>
  </si>
  <si>
    <t>Cancer is dependent on smoking.</t>
  </si>
  <si>
    <t>Cancer is not dependent on smoking.</t>
  </si>
  <si>
    <t>Diagnosed as Cancer(O)</t>
  </si>
  <si>
    <t>Within Cancer(O)</t>
  </si>
  <si>
    <t>Within Cancer(E)</t>
  </si>
  <si>
    <t>Diagnosed as Cancer(E)</t>
  </si>
  <si>
    <t>Sum</t>
  </si>
  <si>
    <t>Observed Value Table:</t>
  </si>
  <si>
    <t>Expected Value Table:</t>
  </si>
  <si>
    <t>(O - E)^2 /E value Table:</t>
  </si>
  <si>
    <t>(r-1)*(c-1)</t>
  </si>
  <si>
    <t>r(Rows)</t>
  </si>
  <si>
    <t>c(Columns)</t>
  </si>
  <si>
    <t>χ² cal</t>
  </si>
  <si>
    <t>χ² tab</t>
  </si>
  <si>
    <t>Level of significance(α)</t>
  </si>
  <si>
    <t>Degree of freedom(d.f)</t>
  </si>
  <si>
    <t>Critical value</t>
  </si>
  <si>
    <t>χ² Statistic value</t>
  </si>
  <si>
    <t>t tab = t tab α</t>
  </si>
  <si>
    <r>
      <t xml:space="preserve">χ²(d.f, </t>
    </r>
    <r>
      <rPr>
        <sz val="11"/>
        <color theme="1"/>
        <rFont val="Calibri"/>
        <family val="2"/>
      </rPr>
      <t xml:space="preserve">α) </t>
    </r>
    <r>
      <rPr>
        <sz val="11"/>
        <color theme="1"/>
        <rFont val="Calibri"/>
        <family val="2"/>
        <scheme val="minor"/>
      </rPr>
      <t>= χ²(1,0.05)</t>
    </r>
  </si>
  <si>
    <r>
      <rPr>
        <sz val="11"/>
        <color theme="1"/>
        <rFont val="Calibri"/>
        <family val="2"/>
      </rPr>
      <t>√</t>
    </r>
    <r>
      <rPr>
        <i/>
        <sz val="11"/>
        <color theme="1"/>
        <rFont val="KaTeX_Math"/>
      </rPr>
      <t xml:space="preserve"> (S1^2)/n1) + ((S2^2)/n2</t>
    </r>
  </si>
  <si>
    <t>χ² cal  &gt;  χ²(d.f, α)</t>
  </si>
  <si>
    <t>Here,χ² cal  &gt;  χ²(d.f, α),we are accept the null hypothesis and we are conclued that 5 % level of significance &amp; 1 degree of freedom  and cancer is dependent on smoking.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</si>
</sst>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363636"/>
      <name val="Arial"/>
      <family val="2"/>
    </font>
    <font>
      <b/>
      <sz val="12"/>
      <color rgb="FF363636"/>
      <name val="Calibri"/>
      <family val="2"/>
      <scheme val="minor"/>
    </font>
    <font>
      <b/>
      <sz val="12"/>
      <color rgb="FF32324D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KaTeX_Math"/>
    </font>
    <font>
      <i/>
      <sz val="11"/>
      <color theme="1"/>
      <name val="KaTeX_Math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1" xfId="0" applyFont="1" applyBorder="1"/>
    <xf numFmtId="0" fontId="13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2" xfId="0" applyBorder="1"/>
    <xf numFmtId="9" fontId="0" fillId="0" borderId="1" xfId="0" applyNumberFormat="1" applyBorder="1"/>
    <xf numFmtId="0" fontId="18" fillId="0" borderId="0" xfId="0" applyFont="1" applyAlignment="1">
      <alignment vertical="top"/>
    </xf>
    <xf numFmtId="0" fontId="7" fillId="2" borderId="1" xfId="0" applyFont="1" applyFill="1" applyBorder="1"/>
    <xf numFmtId="0" fontId="8" fillId="2" borderId="1" xfId="0" applyFont="1" applyFill="1" applyBorder="1"/>
    <xf numFmtId="0" fontId="1" fillId="2" borderId="1" xfId="0" applyFont="1" applyFill="1" applyBorder="1"/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372B0DC-448F-44EC-A1BD-A578BCC05D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54</xdr:row>
      <xdr:rowOff>161925</xdr:rowOff>
    </xdr:from>
    <xdr:to>
      <xdr:col>4</xdr:col>
      <xdr:colOff>28575</xdr:colOff>
      <xdr:row>57</xdr:row>
      <xdr:rowOff>76200</xdr:rowOff>
    </xdr:to>
    <xdr:pic>
      <xdr:nvPicPr>
        <xdr:cNvPr id="2" name="Picture 1" descr="Chi_Sq_formula_1.">
          <a:extLst>
            <a:ext uri="{FF2B5EF4-FFF2-40B4-BE49-F238E27FC236}">
              <a16:creationId xmlns:a16="http://schemas.microsoft.com/office/drawing/2014/main" id="{4A799025-DBB0-0974-385C-2F95F9B04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1315700"/>
          <a:ext cx="35718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89AB-FA44-492D-B6B1-C667D14CC942}">
  <dimension ref="A1:T77"/>
  <sheetViews>
    <sheetView tabSelected="1" workbookViewId="0">
      <selection activeCell="D6" sqref="D6"/>
    </sheetView>
  </sheetViews>
  <sheetFormatPr defaultRowHeight="15"/>
  <cols>
    <col min="1" max="1" width="31.28515625" customWidth="1"/>
    <col min="3" max="3" width="27.7109375" customWidth="1"/>
    <col min="4" max="4" width="26" customWidth="1"/>
    <col min="5" max="5" width="22.5703125" customWidth="1"/>
    <col min="6" max="6" width="11.42578125" customWidth="1"/>
  </cols>
  <sheetData>
    <row r="1" spans="1:13" s="1" customFormat="1" ht="28.5">
      <c r="A1" s="1" t="s">
        <v>0</v>
      </c>
    </row>
    <row r="3" spans="1:13" ht="21">
      <c r="A3" s="2" t="s">
        <v>1</v>
      </c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8.75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8.75">
      <c r="C5" s="4" t="s">
        <v>4</v>
      </c>
    </row>
    <row r="7" spans="1:13" ht="15.75">
      <c r="A7" s="5" t="s">
        <v>5</v>
      </c>
      <c r="D7" s="24" t="s">
        <v>8</v>
      </c>
      <c r="E7" s="24" t="s">
        <v>9</v>
      </c>
      <c r="F7" s="24" t="s">
        <v>10</v>
      </c>
    </row>
    <row r="8" spans="1:13" ht="18.75">
      <c r="C8" s="23" t="s">
        <v>6</v>
      </c>
      <c r="D8" s="6">
        <v>89</v>
      </c>
      <c r="E8" s="6">
        <v>4</v>
      </c>
      <c r="F8" s="6">
        <v>50</v>
      </c>
    </row>
    <row r="9" spans="1:13" ht="18.75">
      <c r="C9" s="23" t="s">
        <v>7</v>
      </c>
      <c r="D9" s="6">
        <v>82</v>
      </c>
      <c r="E9" s="6">
        <v>9</v>
      </c>
      <c r="F9" s="6">
        <v>120</v>
      </c>
    </row>
    <row r="12" spans="1:13" ht="18.75">
      <c r="A12" s="7" t="s">
        <v>11</v>
      </c>
      <c r="C12" s="9" t="s">
        <v>13</v>
      </c>
      <c r="D12" s="10" t="s">
        <v>14</v>
      </c>
      <c r="E12" s="10"/>
      <c r="F12" s="10"/>
      <c r="G12" s="10"/>
      <c r="H12" s="10"/>
      <c r="I12" s="10"/>
      <c r="J12" s="10"/>
      <c r="K12" s="11"/>
    </row>
    <row r="13" spans="1:13" ht="15.75">
      <c r="D13" s="12"/>
      <c r="E13" s="12"/>
      <c r="F13" s="12"/>
      <c r="G13" s="12"/>
      <c r="H13" s="12"/>
      <c r="I13" s="12"/>
      <c r="J13" s="12"/>
    </row>
    <row r="14" spans="1:13" ht="15.75">
      <c r="C14" s="9" t="s">
        <v>12</v>
      </c>
      <c r="D14" s="10" t="s">
        <v>15</v>
      </c>
      <c r="E14" s="12"/>
      <c r="F14" s="12"/>
      <c r="G14" s="12"/>
      <c r="H14" s="12"/>
      <c r="I14" s="12"/>
      <c r="J14" s="12"/>
    </row>
    <row r="16" spans="1:13" s="13" customFormat="1" ht="15.75">
      <c r="A16" s="13" t="s">
        <v>16</v>
      </c>
    </row>
    <row r="18" spans="1:9" ht="20.25" customHeight="1">
      <c r="A18" s="10" t="s">
        <v>17</v>
      </c>
      <c r="B18" s="11"/>
      <c r="C18" s="11"/>
      <c r="D18" s="22" t="s">
        <v>65</v>
      </c>
    </row>
    <row r="20" spans="1:9">
      <c r="C20" t="s">
        <v>18</v>
      </c>
      <c r="D20" s="25" t="s">
        <v>19</v>
      </c>
      <c r="E20" s="6">
        <v>4</v>
      </c>
    </row>
    <row r="21" spans="1:9">
      <c r="D21" s="25" t="s">
        <v>20</v>
      </c>
      <c r="E21" s="6">
        <v>9</v>
      </c>
    </row>
    <row r="22" spans="1:9">
      <c r="D22" s="25" t="s">
        <v>22</v>
      </c>
      <c r="E22" s="6">
        <v>89</v>
      </c>
    </row>
    <row r="23" spans="1:9">
      <c r="D23" s="25" t="s">
        <v>21</v>
      </c>
      <c r="E23" s="6">
        <v>82</v>
      </c>
    </row>
    <row r="24" spans="1:9">
      <c r="D24" s="25" t="s">
        <v>23</v>
      </c>
      <c r="E24" s="6">
        <v>50</v>
      </c>
    </row>
    <row r="25" spans="1:9">
      <c r="D25" s="25" t="s">
        <v>24</v>
      </c>
      <c r="E25" s="6">
        <v>120</v>
      </c>
    </row>
    <row r="26" spans="1:9">
      <c r="D26" s="25" t="s">
        <v>25</v>
      </c>
      <c r="E26" s="6">
        <f>SQRT(((E20^2)/E24)+((E21^2)/E25))</f>
        <v>0.99749686716300023</v>
      </c>
    </row>
    <row r="28" spans="1:9" ht="15.75">
      <c r="A28" s="13" t="s">
        <v>26</v>
      </c>
      <c r="B28" s="13"/>
    </row>
    <row r="30" spans="1:9" ht="15.75">
      <c r="A30" s="10" t="s">
        <v>27</v>
      </c>
      <c r="B30" s="11"/>
      <c r="C30" s="11"/>
      <c r="D30" s="14" t="s">
        <v>28</v>
      </c>
    </row>
    <row r="31" spans="1:9" ht="15.75">
      <c r="I31" s="8"/>
    </row>
    <row r="32" spans="1:9">
      <c r="D32" s="25" t="s">
        <v>29</v>
      </c>
      <c r="E32" s="15">
        <f>(E22-E23)/E26</f>
        <v>7.0175658996391963</v>
      </c>
    </row>
    <row r="33" spans="1:20" ht="15.75">
      <c r="D33" s="24" t="s">
        <v>59</v>
      </c>
      <c r="E33" s="21">
        <v>0.05</v>
      </c>
    </row>
    <row r="34" spans="1:20">
      <c r="A34" t="s">
        <v>30</v>
      </c>
      <c r="D34" s="25" t="s">
        <v>63</v>
      </c>
      <c r="E34" s="6">
        <v>1.96</v>
      </c>
    </row>
    <row r="36" spans="1:20">
      <c r="C36" t="s">
        <v>31</v>
      </c>
      <c r="D36" t="s">
        <v>32</v>
      </c>
    </row>
    <row r="38" spans="1:20" ht="15.75">
      <c r="A38" s="5" t="s">
        <v>33</v>
      </c>
      <c r="B38" s="5" t="s">
        <v>34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40" spans="1:20" ht="18.75">
      <c r="A40" s="7" t="s">
        <v>35</v>
      </c>
      <c r="C40" s="5" t="s">
        <v>36</v>
      </c>
    </row>
    <row r="42" spans="1:20" ht="15.75">
      <c r="A42" s="5" t="s">
        <v>37</v>
      </c>
      <c r="C42" s="26" t="s">
        <v>38</v>
      </c>
      <c r="D42" s="24" t="s">
        <v>42</v>
      </c>
      <c r="E42" s="24" t="s">
        <v>43</v>
      </c>
      <c r="F42" s="24" t="s">
        <v>41</v>
      </c>
    </row>
    <row r="43" spans="1:20" ht="15.75">
      <c r="C43" s="24" t="s">
        <v>39</v>
      </c>
      <c r="D43" s="6">
        <v>220</v>
      </c>
      <c r="E43" s="6">
        <v>230</v>
      </c>
      <c r="F43" s="6">
        <v>550</v>
      </c>
    </row>
    <row r="44" spans="1:20" ht="15.75">
      <c r="C44" s="24" t="s">
        <v>40</v>
      </c>
      <c r="D44" s="6">
        <v>350</v>
      </c>
      <c r="E44" s="6">
        <v>640</v>
      </c>
      <c r="F44" s="6">
        <v>990</v>
      </c>
    </row>
    <row r="45" spans="1:20" ht="15.75">
      <c r="C45" s="24" t="s">
        <v>41</v>
      </c>
      <c r="D45" s="6">
        <v>680</v>
      </c>
      <c r="E45" s="6">
        <v>910</v>
      </c>
      <c r="F45" s="6">
        <v>1590</v>
      </c>
    </row>
    <row r="47" spans="1:20" ht="18.75">
      <c r="A47" s="7" t="s">
        <v>11</v>
      </c>
      <c r="C47" s="9" t="s">
        <v>13</v>
      </c>
      <c r="D47" s="16" t="s">
        <v>44</v>
      </c>
      <c r="E47" s="16"/>
      <c r="F47" s="10"/>
      <c r="G47" s="10"/>
      <c r="H47" s="10"/>
      <c r="I47" s="10"/>
      <c r="J47" s="10"/>
      <c r="K47" s="11"/>
    </row>
    <row r="48" spans="1:20" ht="15.75">
      <c r="D48" s="17"/>
      <c r="E48" s="17"/>
      <c r="F48" s="12"/>
      <c r="G48" s="12"/>
      <c r="H48" s="12"/>
      <c r="I48" s="12"/>
      <c r="J48" s="12"/>
    </row>
    <row r="49" spans="1:10" ht="15.75">
      <c r="C49" s="9" t="s">
        <v>12</v>
      </c>
      <c r="D49" s="16" t="s">
        <v>45</v>
      </c>
      <c r="E49" s="17"/>
      <c r="F49" s="12"/>
      <c r="G49" s="12"/>
      <c r="H49" s="12"/>
      <c r="I49" s="12"/>
      <c r="J49" s="12"/>
    </row>
    <row r="51" spans="1:10" ht="18.75">
      <c r="A51" s="7" t="s">
        <v>51</v>
      </c>
      <c r="C51" s="26" t="s">
        <v>38</v>
      </c>
      <c r="D51" s="24" t="s">
        <v>46</v>
      </c>
      <c r="E51" s="24" t="s">
        <v>47</v>
      </c>
      <c r="F51" s="24" t="s">
        <v>41</v>
      </c>
    </row>
    <row r="52" spans="1:10" ht="15.75">
      <c r="C52" s="24" t="s">
        <v>39</v>
      </c>
      <c r="D52" s="6">
        <v>220</v>
      </c>
      <c r="E52" s="6">
        <v>230</v>
      </c>
      <c r="F52" s="6">
        <v>550</v>
      </c>
    </row>
    <row r="53" spans="1:10" ht="15.75">
      <c r="C53" s="24" t="s">
        <v>40</v>
      </c>
      <c r="D53" s="6">
        <v>350</v>
      </c>
      <c r="E53" s="6">
        <v>640</v>
      </c>
      <c r="F53" s="6">
        <v>990</v>
      </c>
    </row>
    <row r="54" spans="1:10" ht="15.75">
      <c r="C54" s="24" t="s">
        <v>41</v>
      </c>
      <c r="D54" s="6">
        <v>680</v>
      </c>
      <c r="E54" s="6">
        <v>910</v>
      </c>
      <c r="F54" s="6">
        <v>1590</v>
      </c>
    </row>
    <row r="55" spans="1:10" ht="15.75">
      <c r="C55" s="18"/>
    </row>
    <row r="56" spans="1:10" ht="15.75">
      <c r="A56" s="10" t="s">
        <v>27</v>
      </c>
      <c r="C56" s="18"/>
    </row>
    <row r="57" spans="1:10" ht="15.75">
      <c r="A57" s="10"/>
      <c r="C57" s="18"/>
    </row>
    <row r="58" spans="1:10" ht="15.75">
      <c r="B58" s="12"/>
    </row>
    <row r="59" spans="1:10" ht="18.75">
      <c r="A59" s="7" t="s">
        <v>52</v>
      </c>
      <c r="C59" s="26" t="s">
        <v>38</v>
      </c>
      <c r="D59" s="24" t="s">
        <v>49</v>
      </c>
      <c r="E59" s="24" t="s">
        <v>48</v>
      </c>
      <c r="F59" s="18"/>
    </row>
    <row r="60" spans="1:10" ht="15.75">
      <c r="C60" s="24" t="s">
        <v>39</v>
      </c>
      <c r="D60" s="6">
        <f>(D54*$F$52)/F54</f>
        <v>235.22012578616352</v>
      </c>
      <c r="E60" s="6">
        <f>(E54*$F$52)/$F$54</f>
        <v>314.77987421383648</v>
      </c>
    </row>
    <row r="61" spans="1:10" ht="15.75">
      <c r="C61" s="24" t="s">
        <v>40</v>
      </c>
      <c r="D61" s="6">
        <f>(D54*$F$53)/$F$54</f>
        <v>423.39622641509436</v>
      </c>
      <c r="E61" s="6">
        <f>(E54*$F$53)/$F$54</f>
        <v>566.60377358490564</v>
      </c>
    </row>
    <row r="62" spans="1:10" ht="15.75">
      <c r="C62" s="18"/>
    </row>
    <row r="64" spans="1:10" ht="18.75">
      <c r="A64" s="7" t="s">
        <v>53</v>
      </c>
      <c r="C64" s="26" t="s">
        <v>38</v>
      </c>
      <c r="D64" s="24" t="s">
        <v>42</v>
      </c>
      <c r="E64" s="24" t="s">
        <v>43</v>
      </c>
      <c r="F64" s="18"/>
    </row>
    <row r="65" spans="1:20" ht="15.75">
      <c r="C65" s="24" t="s">
        <v>39</v>
      </c>
      <c r="D65" s="6">
        <f>((D52-D60)^2)/D60</f>
        <v>0.98483166851646309</v>
      </c>
      <c r="E65" s="6">
        <f>((E52-E60)^2)/E60</f>
        <v>22.833820267782531</v>
      </c>
    </row>
    <row r="66" spans="1:20" ht="15.75">
      <c r="C66" s="24" t="s">
        <v>40</v>
      </c>
      <c r="D66" s="6">
        <f>((D53-D61)^2)/D61</f>
        <v>12.723320889247644</v>
      </c>
      <c r="E66" s="6">
        <f>((E53-E61)^2)/E61</f>
        <v>9.5075364886685705</v>
      </c>
    </row>
    <row r="67" spans="1:20" ht="15.75">
      <c r="C67" s="19" t="s">
        <v>50</v>
      </c>
    </row>
    <row r="68" spans="1:20" ht="15.75">
      <c r="A68" s="13" t="s">
        <v>62</v>
      </c>
      <c r="C68" s="27" t="s">
        <v>57</v>
      </c>
      <c r="D68" s="6">
        <f>SUM(D65:E66)</f>
        <v>46.049509314215207</v>
      </c>
    </row>
    <row r="69" spans="1:20" ht="15.75">
      <c r="C69" s="28" t="s">
        <v>60</v>
      </c>
      <c r="D69" s="20" t="s">
        <v>54</v>
      </c>
      <c r="E69" s="6">
        <f>(D70-1)*(D71-1)</f>
        <v>1</v>
      </c>
    </row>
    <row r="70" spans="1:20" ht="15.75">
      <c r="C70" s="24" t="s">
        <v>55</v>
      </c>
      <c r="D70" s="6">
        <v>2</v>
      </c>
    </row>
    <row r="71" spans="1:20" ht="15.75">
      <c r="C71" s="24" t="s">
        <v>56</v>
      </c>
      <c r="D71" s="6">
        <v>2</v>
      </c>
    </row>
    <row r="72" spans="1:20" ht="15.75">
      <c r="C72" s="24" t="s">
        <v>59</v>
      </c>
      <c r="D72" s="21">
        <v>0.05</v>
      </c>
      <c r="E72" s="6">
        <v>0.05</v>
      </c>
    </row>
    <row r="73" spans="1:20" ht="15.75">
      <c r="A73" s="13" t="s">
        <v>61</v>
      </c>
      <c r="C73" s="27" t="s">
        <v>58</v>
      </c>
      <c r="D73" s="6" t="s">
        <v>64</v>
      </c>
      <c r="E73" s="6">
        <v>3.8410000000000002</v>
      </c>
    </row>
    <row r="75" spans="1:20">
      <c r="C75" t="s">
        <v>31</v>
      </c>
      <c r="D75" t="s">
        <v>66</v>
      </c>
    </row>
    <row r="77" spans="1:20" ht="15.75">
      <c r="A77" s="5" t="s">
        <v>33</v>
      </c>
      <c r="B77" s="5" t="s">
        <v>67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Aniket patel</cp:lastModifiedBy>
  <dcterms:created xsi:type="dcterms:W3CDTF">2025-01-12T10:40:22Z</dcterms:created>
  <dcterms:modified xsi:type="dcterms:W3CDTF">2025-01-27T08:42:45Z</dcterms:modified>
</cp:coreProperties>
</file>