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Overview" sheetId="1" r:id="rId1"/>
    <sheet name="Industry Characteristics" sheetId="2" r:id="rId2"/>
    <sheet name="Correlations" sheetId="3" r:id="rId3"/>
  </sheets>
  <calcPr calcId="145621" concurrentCalc="0"/>
</workbook>
</file>

<file path=xl/calcChain.xml><?xml version="1.0" encoding="utf-8"?>
<calcChain xmlns="http://schemas.openxmlformats.org/spreadsheetml/2006/main">
  <c r="E69" i="3" l="1"/>
  <c r="F69" i="3"/>
  <c r="G69" i="3"/>
  <c r="H69" i="3"/>
  <c r="I69" i="3"/>
  <c r="J69" i="3"/>
  <c r="K69" i="3"/>
  <c r="L69" i="3"/>
  <c r="M69" i="3"/>
  <c r="N69" i="3"/>
  <c r="E70" i="3"/>
  <c r="F70" i="3"/>
  <c r="G70" i="3"/>
  <c r="H70" i="3"/>
  <c r="I70" i="3"/>
  <c r="J70" i="3"/>
  <c r="K70" i="3"/>
  <c r="L70" i="3"/>
  <c r="M70" i="3"/>
  <c r="N70" i="3"/>
  <c r="E71" i="3"/>
  <c r="F71" i="3"/>
  <c r="G71" i="3"/>
  <c r="H71" i="3"/>
  <c r="I71" i="3"/>
  <c r="J71" i="3"/>
  <c r="K71" i="3"/>
  <c r="L71" i="3"/>
  <c r="M71" i="3"/>
  <c r="N71" i="3"/>
  <c r="H73" i="3"/>
  <c r="E60" i="3"/>
  <c r="F60" i="3"/>
  <c r="G60" i="3"/>
  <c r="H60" i="3"/>
  <c r="I60" i="3"/>
  <c r="J60" i="3"/>
  <c r="K60" i="3"/>
  <c r="L60" i="3"/>
  <c r="M60" i="3"/>
  <c r="N60" i="3"/>
  <c r="E61" i="3"/>
  <c r="F61" i="3"/>
  <c r="G61" i="3"/>
  <c r="H61" i="3"/>
  <c r="I61" i="3"/>
  <c r="J61" i="3"/>
  <c r="K61" i="3"/>
  <c r="L61" i="3"/>
  <c r="M61" i="3"/>
  <c r="N61" i="3"/>
  <c r="E62" i="3"/>
  <c r="F62" i="3"/>
  <c r="G62" i="3"/>
  <c r="H62" i="3"/>
  <c r="I62" i="3"/>
  <c r="J62" i="3"/>
  <c r="K62" i="3"/>
  <c r="L62" i="3"/>
  <c r="M62" i="3"/>
  <c r="N62" i="3"/>
  <c r="H64" i="3"/>
  <c r="E51" i="3"/>
  <c r="F51" i="3"/>
  <c r="G51" i="3"/>
  <c r="H51" i="3"/>
  <c r="I51" i="3"/>
  <c r="J51" i="3"/>
  <c r="K51" i="3"/>
  <c r="L51" i="3"/>
  <c r="M51" i="3"/>
  <c r="N51" i="3"/>
  <c r="E52" i="3"/>
  <c r="F52" i="3"/>
  <c r="G52" i="3"/>
  <c r="H52" i="3"/>
  <c r="I52" i="3"/>
  <c r="J52" i="3"/>
  <c r="K52" i="3"/>
  <c r="L52" i="3"/>
  <c r="M52" i="3"/>
  <c r="N52" i="3"/>
  <c r="E53" i="3"/>
  <c r="F53" i="3"/>
  <c r="G53" i="3"/>
  <c r="H53" i="3"/>
  <c r="I53" i="3"/>
  <c r="J53" i="3"/>
  <c r="K53" i="3"/>
  <c r="L53" i="3"/>
  <c r="M53" i="3"/>
  <c r="N53" i="3"/>
  <c r="H55" i="3"/>
  <c r="E42" i="3"/>
  <c r="F42" i="3"/>
  <c r="G42" i="3"/>
  <c r="H42" i="3"/>
  <c r="I42" i="3"/>
  <c r="J42" i="3"/>
  <c r="K42" i="3"/>
  <c r="L42" i="3"/>
  <c r="M42" i="3"/>
  <c r="N42" i="3"/>
  <c r="E43" i="3"/>
  <c r="F43" i="3"/>
  <c r="G43" i="3"/>
  <c r="H43" i="3"/>
  <c r="I43" i="3"/>
  <c r="J43" i="3"/>
  <c r="K43" i="3"/>
  <c r="L43" i="3"/>
  <c r="M43" i="3"/>
  <c r="N43" i="3"/>
  <c r="E44" i="3"/>
  <c r="F44" i="3"/>
  <c r="G44" i="3"/>
  <c r="H44" i="3"/>
  <c r="I44" i="3"/>
  <c r="J44" i="3"/>
  <c r="K44" i="3"/>
  <c r="L44" i="3"/>
  <c r="M44" i="3"/>
  <c r="N44" i="3"/>
  <c r="H46" i="3"/>
  <c r="E33" i="3"/>
  <c r="F33" i="3"/>
  <c r="G33" i="3"/>
  <c r="H33" i="3"/>
  <c r="I33" i="3"/>
  <c r="J33" i="3"/>
  <c r="K33" i="3"/>
  <c r="L33" i="3"/>
  <c r="M33" i="3"/>
  <c r="N33" i="3"/>
  <c r="E34" i="3"/>
  <c r="F34" i="3"/>
  <c r="G34" i="3"/>
  <c r="H34" i="3"/>
  <c r="I34" i="3"/>
  <c r="J34" i="3"/>
  <c r="K34" i="3"/>
  <c r="L34" i="3"/>
  <c r="M34" i="3"/>
  <c r="N34" i="3"/>
  <c r="E35" i="3"/>
  <c r="F35" i="3"/>
  <c r="G35" i="3"/>
  <c r="H35" i="3"/>
  <c r="I35" i="3"/>
  <c r="J35" i="3"/>
  <c r="K35" i="3"/>
  <c r="L35" i="3"/>
  <c r="M35" i="3"/>
  <c r="N35" i="3"/>
  <c r="H37" i="3"/>
  <c r="E24" i="3"/>
  <c r="F24" i="3"/>
  <c r="G24" i="3"/>
  <c r="H24" i="3"/>
  <c r="I24" i="3"/>
  <c r="J24" i="3"/>
  <c r="K24" i="3"/>
  <c r="L24" i="3"/>
  <c r="M24" i="3"/>
  <c r="N24" i="3"/>
  <c r="E25" i="3"/>
  <c r="F25" i="3"/>
  <c r="G25" i="3"/>
  <c r="H25" i="3"/>
  <c r="I25" i="3"/>
  <c r="J25" i="3"/>
  <c r="K25" i="3"/>
  <c r="L25" i="3"/>
  <c r="M25" i="3"/>
  <c r="N25" i="3"/>
  <c r="E26" i="3"/>
  <c r="F26" i="3"/>
  <c r="G26" i="3"/>
  <c r="H26" i="3"/>
  <c r="I26" i="3"/>
  <c r="J26" i="3"/>
  <c r="K26" i="3"/>
  <c r="L26" i="3"/>
  <c r="M26" i="3"/>
  <c r="N26" i="3"/>
  <c r="H28" i="3"/>
  <c r="E15" i="3"/>
  <c r="F15" i="3"/>
  <c r="G15" i="3"/>
  <c r="H15" i="3"/>
  <c r="I15" i="3"/>
  <c r="J15" i="3"/>
  <c r="K15" i="3"/>
  <c r="L15" i="3"/>
  <c r="M15" i="3"/>
  <c r="N15" i="3"/>
  <c r="E16" i="3"/>
  <c r="F16" i="3"/>
  <c r="G16" i="3"/>
  <c r="H16" i="3"/>
  <c r="I16" i="3"/>
  <c r="J16" i="3"/>
  <c r="K16" i="3"/>
  <c r="L16" i="3"/>
  <c r="M16" i="3"/>
  <c r="N16" i="3"/>
  <c r="E17" i="3"/>
  <c r="F17" i="3"/>
  <c r="G17" i="3"/>
  <c r="H17" i="3"/>
  <c r="I17" i="3"/>
  <c r="J17" i="3"/>
  <c r="K17" i="3"/>
  <c r="L17" i="3"/>
  <c r="M17" i="3"/>
  <c r="N17" i="3"/>
  <c r="H19" i="3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H10" i="3"/>
</calcChain>
</file>

<file path=xl/sharedStrings.xml><?xml version="1.0" encoding="utf-8"?>
<sst xmlns="http://schemas.openxmlformats.org/spreadsheetml/2006/main" count="455" uniqueCount="178">
  <si>
    <t>Current Ratio</t>
  </si>
  <si>
    <t>Gross Margin</t>
  </si>
  <si>
    <t>Net Margin</t>
  </si>
  <si>
    <t>Best best</t>
  </si>
  <si>
    <t>Best</t>
  </si>
  <si>
    <t>Worst</t>
  </si>
  <si>
    <t>Worst worst</t>
  </si>
  <si>
    <t>Consumer Specialties
Wholesale Distributors</t>
  </si>
  <si>
    <t>Consumer Specialties</t>
  </si>
  <si>
    <t>Wholesale Distributors</t>
  </si>
  <si>
    <t>Apparel
Agricultural Chemicals
Ordnance And Accessories
Medical/Dental Instruments
Electrical Products
Precious Metals
Medical Specialities</t>
  </si>
  <si>
    <t>Aluminum
Air Freight/Delivery Services
Coal Mining
n/a
Environmental Services
Hotels/Resorts
Movies/Entertainment
Consumer Electronics/Appliances
Railroads
Oil &amp; Gas Production
Integrated oil Companies
Computer Manufacturing
Other Pharmaceuticals
Beverages (Production/Distribution)</t>
  </si>
  <si>
    <t>Retail: Computer Software &amp; Peripheral Equipment
Consumer Electronics/Video Chains
Publishing
Oil/Gas Transmission
Diversified Commercial Services
Real Estate Investment Trusts
Television Services
Power Generation
Electric Utilities: Central</t>
  </si>
  <si>
    <t>Banks
Building operators
Commercial Banks
Finance: Consumer Services
Investment Bankers/Brokers/Service
Investment Managers
Major Banks
Miscellaneous
n/a
Savings Institutions
Specialty Insurers</t>
  </si>
  <si>
    <t>Advertising
Computer peripheral equipment
Computer Software: Prepackaged Software
Computer Software: Programming, Data Processing
Diversified Commercial Services
Diversified Financial Services
Hospital/Nursing Management
Major Pharmaceuticals
Newspapers/Magazines
Oil &amp; Gas Production
Real Estate
Real Estate Investment Trusts
Services-Misc. Amusement &amp; Recreation
Television Services</t>
  </si>
  <si>
    <t>Spalte1</t>
  </si>
  <si>
    <t>Automotive Aftermarket
Engineering &amp; Construction
Integrated oil Companies
Meat/Poultry/Fish
Medical Specialities
Military/Government/Technical
Steel/Iron Ore</t>
  </si>
  <si>
    <t>Aluminum
Building Products
Retail: Computer Software &amp; Peripheral Equipment</t>
  </si>
  <si>
    <t>Oil &amp; Gas Production
Real Estate Investment Trusts
Real Estate</t>
  </si>
  <si>
    <t>Aerospace
Banks
Biotechnology: Electromedical &amp; Electrotherapeutic Apparatus
Business Services
Coal Mining
Commercial Banks
Diversified Commercial Services
Investment Managers
Major Banks
Property-Casualty Insurers
Railroads
Savings Institutions
Television Services
Water Supply</t>
  </si>
  <si>
    <t>Building Products
Computer Communications Equipment
Electronic Components
Finance: Consumer Services
Industrial Machinery/Components</t>
  </si>
  <si>
    <t>Biotechnology: Commercial Physical &amp; Biological Resarch
Major Chemicals
Precious Metals</t>
  </si>
  <si>
    <t>ROI</t>
  </si>
  <si>
    <t>Computer Manufacturing
Integrated oil Companies</t>
  </si>
  <si>
    <t>Auto Manufacturing
Building operators
Commercial Banks
Department/Specialty Retail Stores
Major Banks</t>
  </si>
  <si>
    <t>Computer Communications Equipment
Computer peripheral equipment
Computer Software: Prepackaged Software
Miscellaneous manufacturing industries
Recreational Products/Toys
Transportation Services</t>
  </si>
  <si>
    <t>Aluminum
Catalog/Specialty Distribution</t>
  </si>
  <si>
    <t>ROE</t>
  </si>
  <si>
    <t>Integrated oil Companies</t>
  </si>
  <si>
    <t>Clothing/Shoe/Accessory Stores
Computer Manufacturing
Medical/Nursing Services
Precious Metals</t>
  </si>
  <si>
    <t>Diversified Commercial Services
Oil Refining/Marketing</t>
  </si>
  <si>
    <t>Farming/Seeds/Milling</t>
  </si>
  <si>
    <t>Acc. Receivable Turnover</t>
  </si>
  <si>
    <t>Catalog/Specialty Distribution
Commercial Banks
Restaurants</t>
  </si>
  <si>
    <t>Automotive Aftermarket
Clothing/Shoe/Accessory Stores
Consumer Electronics/Video Chains
Department/Specialty Retail Stores
Food Chains
Integrated oil Companies
Major Banks
n/a
Other Pharmaceuticals
Other Specialty Stores
RETAIL: Building Materials</t>
  </si>
  <si>
    <t>Banks
Biotechnology: Commercial Physical &amp; Biological Resarch
Biotechnology: Electromedical &amp; Electrotherapeutic Apparatus
Biotechnology: Laboratory Analytical Instruments
Broadcasting
Building operators
Computer Communications Equipment
Computer peripheral equipment
Consumer Electronics/Appliances
Diversified Financial Services
Electronic Components
Engineering &amp; Construction
Fluid Controls
Industrial Machinery/Components
Investment Bankers/Brokers/Service
Medical/Dental Instruments
Metal Fabrications
Military/Government/Technical
Miscellaneous
Oilfield Services/Equipment
Paints/Coatings
Property-Casualty Insurers
Real Estate
Semiconductors
Water Supply</t>
  </si>
  <si>
    <t>Advertising</t>
  </si>
  <si>
    <t>Collection Period</t>
  </si>
  <si>
    <t>Catalog/Specialty Distribution
Clothing/Shoe/Accessory Stores
Consumer Electronics/Video Chains
Department/Specialty Retail Stores
Food Chains
Integrated oil Companies
Other Pharmaceuticals
Other Specialty Stores</t>
  </si>
  <si>
    <t>Air Freight/Delivery Services
Aluminum
Automotive Aftermarket
Oil Refining/Marketing
Restaurants
RETAIL: Building Materials</t>
  </si>
  <si>
    <t>Diversified Financial Services
Finance: Consumer Services
Investment Bankers/Brokers/Service
Oil &amp; Gas Production
Property-Casualty Insurers</t>
  </si>
  <si>
    <t>Real Estate Investment Trusts
Real Estate</t>
  </si>
  <si>
    <t>Asset Turnover</t>
  </si>
  <si>
    <t>Auto Manufacturing
Computer Manufacturing
Integrated oil Companies</t>
  </si>
  <si>
    <t>Department/Specialty Retail Stores
Other Pharmaceuticals
Retail: Computer Software &amp; Peripheral Equipment</t>
  </si>
  <si>
    <t>Broadcasting
Business Services
Computer Software: Prepackaged Software
Diversified Commercial Services
Diversified Financial Services
EDP Services
Electrical Products
Engineering &amp; Construction
Forest Products
Home Furnishings
Homebuilding
Hotels/Resorts
Investment Bankers/Brokers/Service
Investment Managers
Miscellaneous manufacturing industries
Office Equipment/Supplies/Services
Oil/Gas Transmission
Oilfield Services/Equipment
Ordnance And Accessories
Other Consumer Services
Other Specialty Stores
Plastic Products
Professional Services
Recreational Products/Toys
Specialty Chemicals
Textiles
Water Supply</t>
  </si>
  <si>
    <t>Banks
Biotechnology: Commercial Physical &amp; Biological Resarch
Biotechnology: Laboratory Analytical Instruments
Building Products
Computer Communications Equipment
Computer peripheral equipment
Computer Software: Programming, Data Processing
Fluid Controls
Marine Transportation
Mining &amp; Quarrying of Nonmetallic Minerals (No Fuels)
Miscellaneous
Movies/Entertainment
n/a
Newspapers/Magazines
Publishing
Real Estate
Real Estate Investment Trusts
Savings Institutions
Services-Misc. Amusement &amp; Recreation
Transportation Services</t>
  </si>
  <si>
    <t>Industry</t>
  </si>
  <si>
    <t>++</t>
  </si>
  <si>
    <t>+</t>
  </si>
  <si>
    <t>-</t>
  </si>
  <si>
    <t>--</t>
  </si>
  <si>
    <t>Acc. Rec. Turnover</t>
  </si>
  <si>
    <t>x</t>
  </si>
  <si>
    <t>Apparel</t>
  </si>
  <si>
    <t>Agricultural Chemicals</t>
  </si>
  <si>
    <t>Ordnance And Accessories</t>
  </si>
  <si>
    <t>++2</t>
  </si>
  <si>
    <t>+3</t>
  </si>
  <si>
    <t>-4</t>
  </si>
  <si>
    <t>--5</t>
  </si>
  <si>
    <t>++6</t>
  </si>
  <si>
    <t>+7</t>
  </si>
  <si>
    <t>-8</t>
  </si>
  <si>
    <t>--9</t>
  </si>
  <si>
    <t>++10</t>
  </si>
  <si>
    <t>+11</t>
  </si>
  <si>
    <t>-12</t>
  </si>
  <si>
    <t>--13</t>
  </si>
  <si>
    <t>++14</t>
  </si>
  <si>
    <t>+15</t>
  </si>
  <si>
    <t>-16</t>
  </si>
  <si>
    <t>--17</t>
  </si>
  <si>
    <t>++18</t>
  </si>
  <si>
    <t>+19</t>
  </si>
  <si>
    <t>-20</t>
  </si>
  <si>
    <t>--21</t>
  </si>
  <si>
    <t>++22</t>
  </si>
  <si>
    <t>+23</t>
  </si>
  <si>
    <t>-24</t>
  </si>
  <si>
    <t>--25</t>
  </si>
  <si>
    <t>++26</t>
  </si>
  <si>
    <t>+27</t>
  </si>
  <si>
    <t>-28</t>
  </si>
  <si>
    <t>--29</t>
  </si>
  <si>
    <t>Medical/Dental Instruments</t>
  </si>
  <si>
    <t>Electrical Products</t>
  </si>
  <si>
    <t>Precious Metals</t>
  </si>
  <si>
    <t>Medical Specialities</t>
  </si>
  <si>
    <t>Aluminum</t>
  </si>
  <si>
    <t>Air Freight/Delivery Services</t>
  </si>
  <si>
    <t>Coal Mining</t>
  </si>
  <si>
    <t>n/a</t>
  </si>
  <si>
    <t>Environmental Services</t>
  </si>
  <si>
    <t>Hotels/Resorts</t>
  </si>
  <si>
    <t>Movies/Entertainment</t>
  </si>
  <si>
    <t>Consumer Electronics/Appliances</t>
  </si>
  <si>
    <t>Railroads</t>
  </si>
  <si>
    <t>Oil &amp; Gas Production</t>
  </si>
  <si>
    <t>Computer Manufacturing</t>
  </si>
  <si>
    <t>Other Pharmaceuticals</t>
  </si>
  <si>
    <t>Beverages (Production/Distribution)</t>
  </si>
  <si>
    <t>Retail: Computer Software &amp; Peripheral Equipment</t>
  </si>
  <si>
    <t>Consumer Electronics/Video Chains</t>
  </si>
  <si>
    <t>Publishing</t>
  </si>
  <si>
    <t>Oil/Gas Transmission</t>
  </si>
  <si>
    <t>Diversified Commercial Services</t>
  </si>
  <si>
    <t>Real Estate Investment Trusts</t>
  </si>
  <si>
    <t>Television Services</t>
  </si>
  <si>
    <t>Power Generation</t>
  </si>
  <si>
    <t>Electric Utilities: Central</t>
  </si>
  <si>
    <t>Banks</t>
  </si>
  <si>
    <t>Building operators</t>
  </si>
  <si>
    <t>Commercial Banks</t>
  </si>
  <si>
    <t>Finance: Consumer Services</t>
  </si>
  <si>
    <t>Investment Bankers/Brokers/Service</t>
  </si>
  <si>
    <t>Investment Managers</t>
  </si>
  <si>
    <t>Major Banks</t>
  </si>
  <si>
    <t>Miscellaneous</t>
  </si>
  <si>
    <t>Savings Institutions</t>
  </si>
  <si>
    <t>Specialty Insurers</t>
  </si>
  <si>
    <t>Computer peripheral equipment</t>
  </si>
  <si>
    <t>Computer Software: Prepackaged Software</t>
  </si>
  <si>
    <t>Diversified Financial Services</t>
  </si>
  <si>
    <t>Hospital/Nursing Management</t>
  </si>
  <si>
    <t>Major Pharmaceuticals</t>
  </si>
  <si>
    <t>Newspapers/Magazines</t>
  </si>
  <si>
    <t>Services-Misc. Amusement &amp; Recreation</t>
  </si>
  <si>
    <t>Automotive Aftermarket</t>
  </si>
  <si>
    <t>Engineering &amp; Construction</t>
  </si>
  <si>
    <t>Meat/Poultry/Fish</t>
  </si>
  <si>
    <t>Military/Government/Technical</t>
  </si>
  <si>
    <t>Steel/Iron Ore</t>
  </si>
  <si>
    <t>Aerospace</t>
  </si>
  <si>
    <t>Building Products</t>
  </si>
  <si>
    <t xml:space="preserve">Biotechnology: Electromedical &amp; Electrotherapeutic </t>
  </si>
  <si>
    <t>Apparatus</t>
  </si>
  <si>
    <t>Business Services</t>
  </si>
  <si>
    <t>Property-Casualty Insurers</t>
  </si>
  <si>
    <t>Water Supply</t>
  </si>
  <si>
    <t>Computer Communications Equipment</t>
  </si>
  <si>
    <t>Electronic Components</t>
  </si>
  <si>
    <t>Industrial Machinery/Components</t>
  </si>
  <si>
    <t>Biotechnology: Commercial Physical &amp; Biological Resarch</t>
  </si>
  <si>
    <t>Major Chemicals</t>
  </si>
  <si>
    <t>Auto Manufacturing</t>
  </si>
  <si>
    <t>Department/Specialty Retail Stores</t>
  </si>
  <si>
    <t>Miscellaneous manufacturing industries</t>
  </si>
  <si>
    <t>Recreational Products/Toys</t>
  </si>
  <si>
    <t>Transportation Services</t>
  </si>
  <si>
    <t>Catalog/Specialty Distribution</t>
  </si>
  <si>
    <t>Clothing/Shoe/Accessory Stores</t>
  </si>
  <si>
    <t>Oil Refining/Marketing</t>
  </si>
  <si>
    <t>Restaurants</t>
  </si>
  <si>
    <t>Food Chains</t>
  </si>
  <si>
    <t>Other Specialty Stores</t>
  </si>
  <si>
    <t>RETAIL: Building Materials</t>
  </si>
  <si>
    <t>Biotechnology: Laboratory Analytical Instruments</t>
  </si>
  <si>
    <t>Broadcasting</t>
  </si>
  <si>
    <t>Fluid Controls</t>
  </si>
  <si>
    <t>Metal Fabrications</t>
  </si>
  <si>
    <t>Oilfield Services/Equipment</t>
  </si>
  <si>
    <t>Paints/Coatings</t>
  </si>
  <si>
    <t>Semiconductors</t>
  </si>
  <si>
    <t>EDP Services</t>
  </si>
  <si>
    <t>Home Furnishings</t>
  </si>
  <si>
    <t>Homebuilding</t>
  </si>
  <si>
    <t>Office Equipment/Supplies/Services</t>
  </si>
  <si>
    <t>Other Consumer Services</t>
  </si>
  <si>
    <t>Specialty Chemicals</t>
  </si>
  <si>
    <t>Textiles</t>
  </si>
  <si>
    <t>Mining &amp; Quarrying of Nonmetallic Minerals (No Fuels)</t>
  </si>
  <si>
    <t>Mean</t>
  </si>
  <si>
    <t>a * b</t>
  </si>
  <si>
    <t>a^2</t>
  </si>
  <si>
    <t>b^2</t>
  </si>
  <si>
    <t>Pearson Correlation Coefficient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</si>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</sst>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quotePrefix="1" applyBorder="1"/>
    <xf numFmtId="0" fontId="0" fillId="0" borderId="1" xfId="0" applyBorder="1"/>
    <xf numFmtId="0" fontId="0" fillId="0" borderId="2" xfId="0" quotePrefix="1" applyBorder="1"/>
    <xf numFmtId="0" fontId="0" fillId="0" borderId="2" xfId="0" applyBorder="1"/>
    <xf numFmtId="0" fontId="0" fillId="0" borderId="0" xfId="0" applyBorder="1"/>
    <xf numFmtId="0" fontId="1" fillId="0" borderId="0" xfId="0" applyFont="1" applyAlignment="1"/>
  </cellXfs>
  <cellStyles count="1">
    <cellStyle name="Standard" xfId="0" builtinId="0"/>
  </cellStyles>
  <dxfs count="11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2:I6" totalsRowShown="0" headerRowDxfId="10">
  <autoFilter ref="A2:I6"/>
  <tableColumns count="9">
    <tableColumn id="1" name="Spalte1"/>
    <tableColumn id="2" name="Current Ratio" dataDxfId="9"/>
    <tableColumn id="3" name="Gross Margin"/>
    <tableColumn id="4" name="Net Margin"/>
    <tableColumn id="5" name="ROI"/>
    <tableColumn id="6" name="ROE"/>
    <tableColumn id="7" name="Acc. Receivable Turnover"/>
    <tableColumn id="8" name="Collection Period"/>
    <tableColumn id="9" name="Asset Turnov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6" name="Tabelle6" displayName="Tabelle6" ref="A4:AG99" totalsRowShown="0">
  <autoFilter ref="A4:AG99"/>
  <tableColumns count="33">
    <tableColumn id="1" name="Industry"/>
    <tableColumn id="2" name="++" dataDxfId="8"/>
    <tableColumn id="3" name="+"/>
    <tableColumn id="4" name="-"/>
    <tableColumn id="5" name="--"/>
    <tableColumn id="6" name="++2" dataDxfId="7"/>
    <tableColumn id="7" name="+3"/>
    <tableColumn id="8" name="-4"/>
    <tableColumn id="9" name="--5"/>
    <tableColumn id="10" name="++6" dataDxfId="6"/>
    <tableColumn id="11" name="+7"/>
    <tableColumn id="12" name="-8"/>
    <tableColumn id="13" name="--9" dataDxfId="5"/>
    <tableColumn id="14" name="++10"/>
    <tableColumn id="15" name="+11"/>
    <tableColumn id="16" name="-12"/>
    <tableColumn id="17" name="--13"/>
    <tableColumn id="18" name="++14" dataDxfId="4"/>
    <tableColumn id="19" name="+15"/>
    <tableColumn id="20" name="-16"/>
    <tableColumn id="21" name="--17"/>
    <tableColumn id="22" name="++18" dataDxfId="3"/>
    <tableColumn id="23" name="+19"/>
    <tableColumn id="24" name="-20"/>
    <tableColumn id="25" name="--21"/>
    <tableColumn id="26" name="++22" dataDxfId="2"/>
    <tableColumn id="27" name="+23"/>
    <tableColumn id="28" name="-24"/>
    <tableColumn id="29" name="--25"/>
    <tableColumn id="30" name="++26" dataDxfId="1"/>
    <tableColumn id="31" name="+27"/>
    <tableColumn id="32" name="-28"/>
    <tableColumn id="33" name="--2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13.42578125" customWidth="1"/>
    <col min="2" max="2" width="61.5703125" customWidth="1"/>
    <col min="3" max="3" width="50" customWidth="1"/>
    <col min="4" max="4" width="54.28515625" customWidth="1"/>
    <col min="5" max="5" width="46" customWidth="1"/>
    <col min="6" max="6" width="30.7109375" customWidth="1"/>
    <col min="7" max="7" width="45.28515625" bestFit="1" customWidth="1"/>
    <col min="8" max="8" width="36.85546875" customWidth="1"/>
    <col min="9" max="9" width="52.5703125" bestFit="1" customWidth="1"/>
  </cols>
  <sheetData>
    <row r="2" spans="1:9" x14ac:dyDescent="0.25">
      <c r="A2" t="s">
        <v>15</v>
      </c>
      <c r="B2" s="3" t="s">
        <v>0</v>
      </c>
      <c r="C2" s="3" t="s">
        <v>1</v>
      </c>
      <c r="D2" s="3" t="s">
        <v>2</v>
      </c>
      <c r="E2" s="3" t="s">
        <v>22</v>
      </c>
      <c r="F2" s="3" t="s">
        <v>27</v>
      </c>
      <c r="G2" s="3" t="s">
        <v>32</v>
      </c>
      <c r="H2" s="3" t="s">
        <v>37</v>
      </c>
      <c r="I2" s="3" t="s">
        <v>42</v>
      </c>
    </row>
    <row r="3" spans="1:9" ht="165" x14ac:dyDescent="0.25">
      <c r="A3" t="s">
        <v>3</v>
      </c>
      <c r="B3" s="1" t="s">
        <v>7</v>
      </c>
      <c r="C3" s="1" t="s">
        <v>13</v>
      </c>
      <c r="D3" s="1" t="s">
        <v>18</v>
      </c>
      <c r="E3" s="1" t="s">
        <v>23</v>
      </c>
      <c r="F3" t="s">
        <v>28</v>
      </c>
      <c r="G3" s="1" t="s">
        <v>33</v>
      </c>
      <c r="H3" s="1" t="s">
        <v>38</v>
      </c>
      <c r="I3" s="1" t="s">
        <v>43</v>
      </c>
    </row>
    <row r="4" spans="1:9" ht="225" x14ac:dyDescent="0.25">
      <c r="A4" t="s">
        <v>4</v>
      </c>
      <c r="B4" s="1" t="s">
        <v>10</v>
      </c>
      <c r="C4" s="1" t="s">
        <v>14</v>
      </c>
      <c r="D4" s="1" t="s">
        <v>19</v>
      </c>
      <c r="E4" s="1" t="s">
        <v>24</v>
      </c>
      <c r="F4" s="1" t="s">
        <v>29</v>
      </c>
      <c r="G4" s="1" t="s">
        <v>34</v>
      </c>
      <c r="H4" s="1" t="s">
        <v>39</v>
      </c>
      <c r="I4" s="1" t="s">
        <v>44</v>
      </c>
    </row>
    <row r="5" spans="1:9" ht="408.95" customHeight="1" x14ac:dyDescent="0.25">
      <c r="A5" t="s">
        <v>5</v>
      </c>
      <c r="B5" s="1" t="s">
        <v>11</v>
      </c>
      <c r="C5" s="1" t="s">
        <v>16</v>
      </c>
      <c r="D5" s="1" t="s">
        <v>20</v>
      </c>
      <c r="E5" s="1" t="s">
        <v>25</v>
      </c>
      <c r="F5" s="1" t="s">
        <v>30</v>
      </c>
      <c r="G5" s="1" t="s">
        <v>35</v>
      </c>
      <c r="H5" s="1" t="s">
        <v>40</v>
      </c>
      <c r="I5" s="1" t="s">
        <v>45</v>
      </c>
    </row>
    <row r="6" spans="1:9" ht="314.25" customHeight="1" x14ac:dyDescent="0.25">
      <c r="A6" t="s">
        <v>6</v>
      </c>
      <c r="B6" s="1" t="s">
        <v>12</v>
      </c>
      <c r="C6" s="1" t="s">
        <v>17</v>
      </c>
      <c r="D6" s="1" t="s">
        <v>21</v>
      </c>
      <c r="E6" s="1" t="s">
        <v>26</v>
      </c>
      <c r="F6" t="s">
        <v>31</v>
      </c>
      <c r="G6" t="s">
        <v>36</v>
      </c>
      <c r="H6" s="1" t="s">
        <v>41</v>
      </c>
      <c r="I6" s="1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tabSelected="1" zoomScaleNormal="100" workbookViewId="0">
      <pane ySplit="4" topLeftCell="A5" activePane="bottomLeft" state="frozen"/>
      <selection pane="bottomLeft" activeCell="A24" sqref="A24:XFD24"/>
    </sheetView>
  </sheetViews>
  <sheetFormatPr baseColWidth="10" defaultColWidth="9.140625" defaultRowHeight="15" x14ac:dyDescent="0.25"/>
  <cols>
    <col min="1" max="1" width="35.5703125" customWidth="1"/>
    <col min="2" max="2" width="5.140625" style="6" customWidth="1"/>
    <col min="3" max="5" width="4.7109375" style="2" customWidth="1"/>
    <col min="6" max="6" width="6.140625" style="6" customWidth="1"/>
    <col min="7" max="7" width="5.140625" customWidth="1"/>
    <col min="8" max="8" width="4.85546875" customWidth="1"/>
    <col min="9" max="9" width="5.5703125" customWidth="1"/>
    <col min="10" max="10" width="6.140625" style="6" customWidth="1"/>
    <col min="11" max="11" width="5.140625" customWidth="1"/>
    <col min="12" max="12" width="4.85546875" customWidth="1"/>
    <col min="13" max="13" width="5.5703125" style="8" customWidth="1"/>
    <col min="14" max="14" width="7.140625" customWidth="1"/>
    <col min="15" max="15" width="6.140625" customWidth="1"/>
    <col min="16" max="16" width="5.85546875" customWidth="1"/>
    <col min="17" max="17" width="6.5703125" customWidth="1"/>
    <col min="18" max="18" width="7.140625" style="6" customWidth="1"/>
    <col min="19" max="19" width="6.140625" customWidth="1"/>
    <col min="20" max="20" width="5.85546875" customWidth="1"/>
    <col min="21" max="21" width="6.5703125" customWidth="1"/>
    <col min="22" max="22" width="7.140625" style="6" customWidth="1"/>
    <col min="23" max="23" width="6.140625" customWidth="1"/>
    <col min="24" max="24" width="5.85546875" customWidth="1"/>
    <col min="25" max="25" width="6.5703125" customWidth="1"/>
    <col min="26" max="26" width="7.140625" style="6" customWidth="1"/>
    <col min="27" max="27" width="6.140625" customWidth="1"/>
    <col min="28" max="28" width="5.85546875" customWidth="1"/>
    <col min="29" max="29" width="6.5703125" customWidth="1"/>
    <col min="30" max="30" width="7.140625" style="6" customWidth="1"/>
    <col min="31" max="31" width="6.140625" customWidth="1"/>
    <col min="32" max="32" width="5.85546875" customWidth="1"/>
    <col min="33" max="33" width="6.5703125" style="8" customWidth="1"/>
  </cols>
  <sheetData>
    <row r="1" spans="1:33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x14ac:dyDescent="0.25">
      <c r="B3" s="10" t="s">
        <v>0</v>
      </c>
      <c r="C3" s="10"/>
      <c r="D3" s="10"/>
      <c r="E3" s="10"/>
      <c r="F3" s="10" t="s">
        <v>1</v>
      </c>
      <c r="G3" s="10"/>
      <c r="H3" s="10"/>
      <c r="I3" s="10"/>
      <c r="J3" s="10" t="s">
        <v>2</v>
      </c>
      <c r="K3" s="10"/>
      <c r="L3" s="10"/>
      <c r="M3" s="10"/>
      <c r="N3" s="10" t="s">
        <v>22</v>
      </c>
      <c r="O3" s="10"/>
      <c r="P3" s="10"/>
      <c r="Q3" s="10"/>
      <c r="R3" s="10" t="s">
        <v>27</v>
      </c>
      <c r="S3" s="10"/>
      <c r="T3" s="10"/>
      <c r="U3" s="10"/>
      <c r="V3" s="10" t="s">
        <v>52</v>
      </c>
      <c r="W3" s="10"/>
      <c r="X3" s="10"/>
      <c r="Y3" s="10"/>
      <c r="Z3" s="10" t="s">
        <v>37</v>
      </c>
      <c r="AA3" s="10"/>
      <c r="AB3" s="10"/>
      <c r="AC3" s="10"/>
      <c r="AD3" s="10" t="s">
        <v>42</v>
      </c>
      <c r="AE3" s="10"/>
      <c r="AF3" s="10"/>
      <c r="AG3" s="10"/>
    </row>
    <row r="4" spans="1:33" x14ac:dyDescent="0.25">
      <c r="A4" s="3" t="s">
        <v>47</v>
      </c>
      <c r="B4" s="5" t="s">
        <v>48</v>
      </c>
      <c r="C4" s="2" t="s">
        <v>49</v>
      </c>
      <c r="D4" s="2" t="s">
        <v>50</v>
      </c>
      <c r="E4" s="4" t="s">
        <v>51</v>
      </c>
      <c r="F4" s="5" t="s">
        <v>57</v>
      </c>
      <c r="G4" s="2" t="s">
        <v>58</v>
      </c>
      <c r="H4" s="2" t="s">
        <v>59</v>
      </c>
      <c r="I4" s="4" t="s">
        <v>60</v>
      </c>
      <c r="J4" s="5" t="s">
        <v>61</v>
      </c>
      <c r="K4" s="2" t="s">
        <v>62</v>
      </c>
      <c r="L4" s="2" t="s">
        <v>63</v>
      </c>
      <c r="M4" s="7" t="s">
        <v>64</v>
      </c>
      <c r="N4" s="4" t="s">
        <v>65</v>
      </c>
      <c r="O4" s="2" t="s">
        <v>66</v>
      </c>
      <c r="P4" s="2" t="s">
        <v>67</v>
      </c>
      <c r="Q4" s="4" t="s">
        <v>68</v>
      </c>
      <c r="R4" s="5" t="s">
        <v>69</v>
      </c>
      <c r="S4" s="2" t="s">
        <v>70</v>
      </c>
      <c r="T4" s="2" t="s">
        <v>71</v>
      </c>
      <c r="U4" s="4" t="s">
        <v>72</v>
      </c>
      <c r="V4" s="5" t="s">
        <v>73</v>
      </c>
      <c r="W4" s="2" t="s">
        <v>74</v>
      </c>
      <c r="X4" s="2" t="s">
        <v>75</v>
      </c>
      <c r="Y4" s="4" t="s">
        <v>76</v>
      </c>
      <c r="Z4" s="5" t="s">
        <v>77</v>
      </c>
      <c r="AA4" s="2" t="s">
        <v>78</v>
      </c>
      <c r="AB4" s="2" t="s">
        <v>79</v>
      </c>
      <c r="AC4" s="4" t="s">
        <v>80</v>
      </c>
      <c r="AD4" s="5" t="s">
        <v>81</v>
      </c>
      <c r="AE4" s="2" t="s">
        <v>82</v>
      </c>
      <c r="AF4" s="2" t="s">
        <v>83</v>
      </c>
      <c r="AG4" s="7" t="s">
        <v>84</v>
      </c>
    </row>
    <row r="5" spans="1:33" x14ac:dyDescent="0.25">
      <c r="A5" t="s">
        <v>8</v>
      </c>
      <c r="B5" s="6" t="s">
        <v>53</v>
      </c>
    </row>
    <row r="6" spans="1:33" x14ac:dyDescent="0.25">
      <c r="A6" t="s">
        <v>9</v>
      </c>
      <c r="B6" s="6" t="s">
        <v>53</v>
      </c>
    </row>
    <row r="7" spans="1:33" ht="15" customHeight="1" x14ac:dyDescent="0.25">
      <c r="A7" t="s">
        <v>54</v>
      </c>
      <c r="C7" s="2" t="s">
        <v>53</v>
      </c>
    </row>
    <row r="8" spans="1:33" ht="15" customHeight="1" x14ac:dyDescent="0.25">
      <c r="A8" t="s">
        <v>55</v>
      </c>
      <c r="C8" s="2" t="s">
        <v>53</v>
      </c>
    </row>
    <row r="9" spans="1:33" ht="15" customHeight="1" x14ac:dyDescent="0.25">
      <c r="A9" t="s">
        <v>56</v>
      </c>
      <c r="C9" s="2" t="s">
        <v>53</v>
      </c>
      <c r="AF9" t="s">
        <v>53</v>
      </c>
    </row>
    <row r="10" spans="1:33" ht="15" customHeight="1" x14ac:dyDescent="0.25">
      <c r="A10" t="s">
        <v>85</v>
      </c>
      <c r="C10" s="2" t="s">
        <v>53</v>
      </c>
      <c r="X10" t="s">
        <v>53</v>
      </c>
    </row>
    <row r="11" spans="1:33" ht="15" customHeight="1" x14ac:dyDescent="0.25">
      <c r="A11" t="s">
        <v>86</v>
      </c>
      <c r="C11" s="2" t="s">
        <v>53</v>
      </c>
      <c r="AF11" t="s">
        <v>53</v>
      </c>
    </row>
    <row r="12" spans="1:33" ht="15" customHeight="1" x14ac:dyDescent="0.25">
      <c r="A12" t="s">
        <v>87</v>
      </c>
      <c r="C12" s="2" t="s">
        <v>53</v>
      </c>
      <c r="M12" s="8" t="s">
        <v>53</v>
      </c>
      <c r="S12" t="s">
        <v>53</v>
      </c>
    </row>
    <row r="13" spans="1:33" ht="15" customHeight="1" x14ac:dyDescent="0.25">
      <c r="A13" t="s">
        <v>88</v>
      </c>
      <c r="C13" s="2" t="s">
        <v>53</v>
      </c>
      <c r="H13" t="s">
        <v>53</v>
      </c>
    </row>
    <row r="14" spans="1:33" ht="15" customHeight="1" x14ac:dyDescent="0.25">
      <c r="A14" t="s">
        <v>89</v>
      </c>
      <c r="D14" s="2" t="s">
        <v>53</v>
      </c>
      <c r="I14" t="s">
        <v>53</v>
      </c>
      <c r="Q14" t="s">
        <v>53</v>
      </c>
      <c r="AA14" t="s">
        <v>53</v>
      </c>
    </row>
    <row r="15" spans="1:33" ht="15" customHeight="1" x14ac:dyDescent="0.25">
      <c r="A15" t="s">
        <v>90</v>
      </c>
      <c r="D15" s="2" t="s">
        <v>53</v>
      </c>
      <c r="AA15" t="s">
        <v>53</v>
      </c>
    </row>
    <row r="16" spans="1:33" ht="15" customHeight="1" x14ac:dyDescent="0.25">
      <c r="A16" t="s">
        <v>91</v>
      </c>
      <c r="D16" s="2" t="s">
        <v>53</v>
      </c>
      <c r="K16" t="s">
        <v>53</v>
      </c>
    </row>
    <row r="17" spans="1:33" ht="15" customHeight="1" x14ac:dyDescent="0.25">
      <c r="A17" s="2" t="s">
        <v>92</v>
      </c>
      <c r="D17" s="2" t="s">
        <v>53</v>
      </c>
      <c r="F17" s="6" t="s">
        <v>53</v>
      </c>
      <c r="W17" t="s">
        <v>53</v>
      </c>
      <c r="AG17" s="8" t="s">
        <v>53</v>
      </c>
    </row>
    <row r="18" spans="1:33" ht="15" customHeight="1" x14ac:dyDescent="0.25">
      <c r="A18" t="s">
        <v>93</v>
      </c>
      <c r="D18" s="2" t="s">
        <v>53</v>
      </c>
    </row>
    <row r="19" spans="1:33" ht="15" customHeight="1" x14ac:dyDescent="0.25">
      <c r="A19" t="s">
        <v>94</v>
      </c>
      <c r="D19" s="2" t="s">
        <v>53</v>
      </c>
      <c r="AF19" t="s">
        <v>53</v>
      </c>
    </row>
    <row r="20" spans="1:33" ht="15" customHeight="1" x14ac:dyDescent="0.25">
      <c r="A20" t="s">
        <v>95</v>
      </c>
      <c r="D20" s="2" t="s">
        <v>53</v>
      </c>
      <c r="AF20" t="s">
        <v>53</v>
      </c>
    </row>
    <row r="21" spans="1:33" ht="15" customHeight="1" x14ac:dyDescent="0.25">
      <c r="A21" t="s">
        <v>96</v>
      </c>
      <c r="D21" s="2" t="s">
        <v>53</v>
      </c>
      <c r="X21" t="s">
        <v>53</v>
      </c>
    </row>
    <row r="22" spans="1:33" ht="15" customHeight="1" x14ac:dyDescent="0.25">
      <c r="A22" t="s">
        <v>97</v>
      </c>
      <c r="D22" s="2" t="s">
        <v>53</v>
      </c>
      <c r="K22" t="s">
        <v>53</v>
      </c>
    </row>
    <row r="23" spans="1:33" ht="15" customHeight="1" x14ac:dyDescent="0.25">
      <c r="A23" t="s">
        <v>98</v>
      </c>
      <c r="D23" s="2" t="s">
        <v>53</v>
      </c>
      <c r="G23" t="s">
        <v>53</v>
      </c>
      <c r="J23" s="6" t="s">
        <v>53</v>
      </c>
      <c r="AB23" t="s">
        <v>53</v>
      </c>
    </row>
    <row r="24" spans="1:33" ht="15" customHeight="1" x14ac:dyDescent="0.25">
      <c r="A24" s="2" t="s">
        <v>28</v>
      </c>
      <c r="D24" s="2" t="s">
        <v>53</v>
      </c>
      <c r="H24" t="s">
        <v>53</v>
      </c>
      <c r="N24" t="s">
        <v>53</v>
      </c>
      <c r="R24" s="6" t="s">
        <v>53</v>
      </c>
      <c r="W24" t="s">
        <v>53</v>
      </c>
      <c r="Z24" s="6" t="s">
        <v>53</v>
      </c>
      <c r="AD24" s="6" t="s">
        <v>53</v>
      </c>
    </row>
    <row r="25" spans="1:33" ht="15" customHeight="1" x14ac:dyDescent="0.25">
      <c r="A25" t="s">
        <v>99</v>
      </c>
      <c r="D25" s="2" t="s">
        <v>53</v>
      </c>
      <c r="N25" t="s">
        <v>53</v>
      </c>
      <c r="S25" t="s">
        <v>53</v>
      </c>
      <c r="AD25" s="6" t="s">
        <v>53</v>
      </c>
    </row>
    <row r="26" spans="1:33" ht="15" customHeight="1" x14ac:dyDescent="0.25">
      <c r="A26" t="s">
        <v>100</v>
      </c>
      <c r="D26" s="2" t="s">
        <v>53</v>
      </c>
      <c r="W26" t="s">
        <v>53</v>
      </c>
      <c r="Z26" s="6" t="s">
        <v>53</v>
      </c>
      <c r="AE26" t="s">
        <v>53</v>
      </c>
    </row>
    <row r="27" spans="1:33" ht="15" customHeight="1" x14ac:dyDescent="0.25">
      <c r="A27" t="s">
        <v>101</v>
      </c>
      <c r="D27" s="2" t="s">
        <v>53</v>
      </c>
    </row>
    <row r="28" spans="1:33" ht="15" customHeight="1" x14ac:dyDescent="0.25">
      <c r="A28" t="s">
        <v>102</v>
      </c>
      <c r="E28" s="2" t="s">
        <v>53</v>
      </c>
      <c r="I28" t="s">
        <v>53</v>
      </c>
      <c r="AE28" t="s">
        <v>53</v>
      </c>
    </row>
    <row r="29" spans="1:33" ht="15" customHeight="1" x14ac:dyDescent="0.25">
      <c r="A29" s="2" t="s">
        <v>103</v>
      </c>
      <c r="E29" s="2" t="s">
        <v>53</v>
      </c>
      <c r="W29" t="s">
        <v>53</v>
      </c>
      <c r="Z29" s="6" t="s">
        <v>53</v>
      </c>
    </row>
    <row r="30" spans="1:33" ht="15" customHeight="1" x14ac:dyDescent="0.25">
      <c r="A30" s="2" t="s">
        <v>104</v>
      </c>
      <c r="E30" s="2" t="s">
        <v>53</v>
      </c>
      <c r="AG30" s="8" t="s">
        <v>53</v>
      </c>
    </row>
    <row r="31" spans="1:33" ht="15" customHeight="1" x14ac:dyDescent="0.25">
      <c r="A31" t="s">
        <v>105</v>
      </c>
      <c r="E31" s="2" t="s">
        <v>53</v>
      </c>
      <c r="AF31" t="s">
        <v>53</v>
      </c>
    </row>
    <row r="32" spans="1:33" ht="15" customHeight="1" x14ac:dyDescent="0.25">
      <c r="A32" t="s">
        <v>106</v>
      </c>
      <c r="E32" s="2" t="s">
        <v>53</v>
      </c>
      <c r="G32" t="s">
        <v>53</v>
      </c>
      <c r="K32" t="s">
        <v>53</v>
      </c>
      <c r="T32" t="s">
        <v>53</v>
      </c>
      <c r="AF32" t="s">
        <v>53</v>
      </c>
    </row>
    <row r="33" spans="1:33" ht="15" customHeight="1" x14ac:dyDescent="0.25">
      <c r="A33" t="s">
        <v>107</v>
      </c>
      <c r="E33" s="2" t="s">
        <v>53</v>
      </c>
      <c r="G33" t="s">
        <v>53</v>
      </c>
      <c r="J33" s="6" t="s">
        <v>53</v>
      </c>
      <c r="AC33" t="s">
        <v>53</v>
      </c>
      <c r="AG33" s="8" t="s">
        <v>53</v>
      </c>
    </row>
    <row r="34" spans="1:33" ht="15" customHeight="1" x14ac:dyDescent="0.25">
      <c r="A34" t="s">
        <v>108</v>
      </c>
      <c r="E34" s="2" t="s">
        <v>53</v>
      </c>
      <c r="G34" t="s">
        <v>53</v>
      </c>
      <c r="K34" t="s">
        <v>53</v>
      </c>
    </row>
    <row r="35" spans="1:33" ht="15" customHeight="1" x14ac:dyDescent="0.25">
      <c r="A35" t="s">
        <v>109</v>
      </c>
      <c r="E35" s="2" t="s">
        <v>53</v>
      </c>
    </row>
    <row r="36" spans="1:33" ht="15" customHeight="1" x14ac:dyDescent="0.25">
      <c r="A36" t="s">
        <v>110</v>
      </c>
      <c r="E36" s="2" t="s">
        <v>53</v>
      </c>
    </row>
    <row r="37" spans="1:33" ht="15" customHeight="1" x14ac:dyDescent="0.25">
      <c r="A37" t="s">
        <v>111</v>
      </c>
      <c r="F37" s="6" t="s">
        <v>53</v>
      </c>
      <c r="K37" t="s">
        <v>53</v>
      </c>
      <c r="AG37" s="8" t="s">
        <v>53</v>
      </c>
    </row>
    <row r="38" spans="1:33" ht="15" customHeight="1" x14ac:dyDescent="0.25">
      <c r="A38" t="s">
        <v>112</v>
      </c>
      <c r="F38" s="6" t="s">
        <v>53</v>
      </c>
      <c r="O38" t="s">
        <v>53</v>
      </c>
      <c r="X38" t="s">
        <v>53</v>
      </c>
    </row>
    <row r="39" spans="1:33" ht="15" customHeight="1" x14ac:dyDescent="0.25">
      <c r="A39" t="s">
        <v>113</v>
      </c>
      <c r="F39" s="6" t="s">
        <v>53</v>
      </c>
      <c r="K39" t="s">
        <v>53</v>
      </c>
      <c r="O39" t="s">
        <v>53</v>
      </c>
      <c r="V39" s="6" t="s">
        <v>53</v>
      </c>
    </row>
    <row r="40" spans="1:33" ht="15" customHeight="1" x14ac:dyDescent="0.25">
      <c r="A40" t="s">
        <v>114</v>
      </c>
      <c r="F40" s="6" t="s">
        <v>53</v>
      </c>
      <c r="L40" t="s">
        <v>53</v>
      </c>
      <c r="AB40" t="s">
        <v>53</v>
      </c>
    </row>
    <row r="41" spans="1:33" ht="15" customHeight="1" x14ac:dyDescent="0.25">
      <c r="A41" s="2" t="s">
        <v>115</v>
      </c>
      <c r="F41" s="6" t="s">
        <v>53</v>
      </c>
      <c r="X41" t="s">
        <v>53</v>
      </c>
      <c r="AB41" t="s">
        <v>53</v>
      </c>
      <c r="AF41" t="s">
        <v>53</v>
      </c>
    </row>
    <row r="42" spans="1:33" ht="15" customHeight="1" x14ac:dyDescent="0.25">
      <c r="A42" t="s">
        <v>116</v>
      </c>
      <c r="F42" s="6" t="s">
        <v>53</v>
      </c>
      <c r="K42" t="s">
        <v>53</v>
      </c>
      <c r="AF42" t="s">
        <v>53</v>
      </c>
    </row>
    <row r="43" spans="1:33" ht="15" customHeight="1" x14ac:dyDescent="0.25">
      <c r="A43" s="2" t="s">
        <v>117</v>
      </c>
      <c r="F43" s="6" t="s">
        <v>53</v>
      </c>
      <c r="K43" t="s">
        <v>53</v>
      </c>
      <c r="O43" t="s">
        <v>53</v>
      </c>
      <c r="W43" t="s">
        <v>53</v>
      </c>
    </row>
    <row r="44" spans="1:33" ht="15" customHeight="1" x14ac:dyDescent="0.25">
      <c r="A44" t="s">
        <v>118</v>
      </c>
      <c r="F44" s="6" t="s">
        <v>53</v>
      </c>
      <c r="X44" t="s">
        <v>53</v>
      </c>
      <c r="AG44" s="8" t="s">
        <v>53</v>
      </c>
    </row>
    <row r="45" spans="1:33" ht="15" customHeight="1" x14ac:dyDescent="0.25">
      <c r="A45" t="s">
        <v>119</v>
      </c>
      <c r="F45" s="6" t="s">
        <v>53</v>
      </c>
      <c r="K45" t="s">
        <v>53</v>
      </c>
      <c r="AG45" s="8" t="s">
        <v>53</v>
      </c>
    </row>
    <row r="46" spans="1:33" ht="15" customHeight="1" x14ac:dyDescent="0.25">
      <c r="A46" t="s">
        <v>120</v>
      </c>
      <c r="F46" s="6" t="s">
        <v>53</v>
      </c>
    </row>
    <row r="47" spans="1:33" ht="15" customHeight="1" x14ac:dyDescent="0.25">
      <c r="A47" s="2" t="s">
        <v>36</v>
      </c>
      <c r="G47" t="s">
        <v>53</v>
      </c>
      <c r="Y47" t="s">
        <v>53</v>
      </c>
    </row>
    <row r="48" spans="1:33" ht="15" customHeight="1" x14ac:dyDescent="0.25">
      <c r="A48" t="s">
        <v>121</v>
      </c>
      <c r="G48" t="s">
        <v>53</v>
      </c>
      <c r="P48" t="s">
        <v>53</v>
      </c>
      <c r="X48" t="s">
        <v>53</v>
      </c>
      <c r="AG48" s="8" t="s">
        <v>53</v>
      </c>
    </row>
    <row r="49" spans="1:33" ht="15" customHeight="1" x14ac:dyDescent="0.25">
      <c r="A49" t="s">
        <v>122</v>
      </c>
      <c r="G49" t="s">
        <v>53</v>
      </c>
      <c r="P49" t="s">
        <v>53</v>
      </c>
      <c r="AF49" t="s">
        <v>53</v>
      </c>
    </row>
    <row r="50" spans="1:33" ht="15" customHeight="1" x14ac:dyDescent="0.25">
      <c r="A50" t="s">
        <v>123</v>
      </c>
      <c r="G50" t="s">
        <v>53</v>
      </c>
      <c r="X50" t="s">
        <v>53</v>
      </c>
      <c r="AB50" t="s">
        <v>53</v>
      </c>
      <c r="AF50" t="s">
        <v>53</v>
      </c>
    </row>
    <row r="51" spans="1:33" ht="15" customHeight="1" x14ac:dyDescent="0.25">
      <c r="A51" t="s">
        <v>124</v>
      </c>
      <c r="G51" t="s">
        <v>53</v>
      </c>
    </row>
    <row r="52" spans="1:33" ht="15" customHeight="1" x14ac:dyDescent="0.25">
      <c r="A52" t="s">
        <v>125</v>
      </c>
      <c r="G52" t="s">
        <v>53</v>
      </c>
    </row>
    <row r="53" spans="1:33" ht="15" customHeight="1" x14ac:dyDescent="0.25">
      <c r="A53" t="s">
        <v>126</v>
      </c>
      <c r="G53" t="s">
        <v>53</v>
      </c>
      <c r="AG53" s="8" t="s">
        <v>53</v>
      </c>
    </row>
    <row r="54" spans="1:33" ht="15" customHeight="1" x14ac:dyDescent="0.25">
      <c r="A54" t="s">
        <v>127</v>
      </c>
      <c r="G54" t="s">
        <v>53</v>
      </c>
      <c r="AG54" s="8" t="s">
        <v>53</v>
      </c>
    </row>
    <row r="55" spans="1:33" ht="15" customHeight="1" x14ac:dyDescent="0.25">
      <c r="A55" t="s">
        <v>128</v>
      </c>
      <c r="H55" t="s">
        <v>53</v>
      </c>
      <c r="W55" t="s">
        <v>53</v>
      </c>
      <c r="AA55" t="s">
        <v>53</v>
      </c>
    </row>
    <row r="56" spans="1:33" ht="15" customHeight="1" x14ac:dyDescent="0.25">
      <c r="A56" t="s">
        <v>129</v>
      </c>
      <c r="H56" t="s">
        <v>53</v>
      </c>
      <c r="X56" t="s">
        <v>53</v>
      </c>
      <c r="AF56" t="s">
        <v>53</v>
      </c>
    </row>
    <row r="57" spans="1:33" ht="15" customHeight="1" x14ac:dyDescent="0.25">
      <c r="A57" t="s">
        <v>130</v>
      </c>
      <c r="H57" t="s">
        <v>53</v>
      </c>
    </row>
    <row r="58" spans="1:33" ht="15" customHeight="1" x14ac:dyDescent="0.25">
      <c r="A58" t="s">
        <v>131</v>
      </c>
      <c r="H58" t="s">
        <v>53</v>
      </c>
      <c r="X58" t="s">
        <v>53</v>
      </c>
    </row>
    <row r="59" spans="1:33" ht="15" customHeight="1" x14ac:dyDescent="0.25">
      <c r="A59" t="s">
        <v>132</v>
      </c>
      <c r="H59" t="s">
        <v>53</v>
      </c>
    </row>
    <row r="60" spans="1:33" ht="15" customHeight="1" x14ac:dyDescent="0.25">
      <c r="A60" t="s">
        <v>134</v>
      </c>
      <c r="I60" t="s">
        <v>53</v>
      </c>
      <c r="L60" t="s">
        <v>53</v>
      </c>
      <c r="AG60" s="8" t="s">
        <v>53</v>
      </c>
    </row>
    <row r="61" spans="1:33" ht="15" customHeight="1" x14ac:dyDescent="0.25">
      <c r="A61" t="s">
        <v>133</v>
      </c>
      <c r="K61" t="s">
        <v>53</v>
      </c>
    </row>
    <row r="62" spans="1:33" ht="15" customHeight="1" x14ac:dyDescent="0.25">
      <c r="A62" t="s">
        <v>135</v>
      </c>
      <c r="K62" t="s">
        <v>53</v>
      </c>
      <c r="X62" t="s">
        <v>53</v>
      </c>
    </row>
    <row r="63" spans="1:33" ht="15" customHeight="1" x14ac:dyDescent="0.25">
      <c r="A63" t="s">
        <v>136</v>
      </c>
      <c r="K63" t="s">
        <v>53</v>
      </c>
      <c r="X63" t="s">
        <v>53</v>
      </c>
    </row>
    <row r="64" spans="1:33" ht="15" customHeight="1" x14ac:dyDescent="0.25">
      <c r="A64" t="s">
        <v>137</v>
      </c>
      <c r="K64" t="s">
        <v>53</v>
      </c>
      <c r="AF64" t="s">
        <v>53</v>
      </c>
    </row>
    <row r="65" spans="1:33" ht="15" customHeight="1" x14ac:dyDescent="0.25">
      <c r="A65" t="s">
        <v>138</v>
      </c>
      <c r="K65" t="s">
        <v>53</v>
      </c>
      <c r="X65" t="s">
        <v>53</v>
      </c>
      <c r="AB65" t="s">
        <v>53</v>
      </c>
    </row>
    <row r="66" spans="1:33" ht="15" customHeight="1" x14ac:dyDescent="0.25">
      <c r="A66" t="s">
        <v>139</v>
      </c>
      <c r="K66" t="s">
        <v>53</v>
      </c>
      <c r="X66" t="s">
        <v>53</v>
      </c>
      <c r="AF66" t="s">
        <v>53</v>
      </c>
    </row>
    <row r="67" spans="1:33" ht="15" customHeight="1" x14ac:dyDescent="0.25">
      <c r="A67" t="s">
        <v>140</v>
      </c>
      <c r="L67" t="s">
        <v>53</v>
      </c>
      <c r="P67" t="s">
        <v>53</v>
      </c>
      <c r="X67" t="s">
        <v>53</v>
      </c>
      <c r="AG67" s="8" t="s">
        <v>53</v>
      </c>
    </row>
    <row r="68" spans="1:33" ht="15" customHeight="1" x14ac:dyDescent="0.25">
      <c r="A68" t="s">
        <v>141</v>
      </c>
      <c r="L68" t="s">
        <v>53</v>
      </c>
      <c r="X68" t="s">
        <v>53</v>
      </c>
    </row>
    <row r="69" spans="1:33" ht="15" customHeight="1" x14ac:dyDescent="0.25">
      <c r="A69" t="s">
        <v>142</v>
      </c>
      <c r="L69" t="s">
        <v>53</v>
      </c>
      <c r="X69" t="s">
        <v>53</v>
      </c>
    </row>
    <row r="70" spans="1:33" ht="15" customHeight="1" x14ac:dyDescent="0.25">
      <c r="A70" t="s">
        <v>143</v>
      </c>
      <c r="M70" s="8" t="s">
        <v>53</v>
      </c>
      <c r="X70" t="s">
        <v>53</v>
      </c>
      <c r="AG70" s="8" t="s">
        <v>53</v>
      </c>
    </row>
    <row r="71" spans="1:33" ht="15" customHeight="1" x14ac:dyDescent="0.25">
      <c r="A71" t="s">
        <v>144</v>
      </c>
      <c r="M71" s="8" t="s">
        <v>53</v>
      </c>
    </row>
    <row r="72" spans="1:33" ht="15" customHeight="1" x14ac:dyDescent="0.25">
      <c r="A72" t="s">
        <v>145</v>
      </c>
      <c r="O72" t="s">
        <v>53</v>
      </c>
      <c r="AD72" s="6" t="s">
        <v>53</v>
      </c>
    </row>
    <row r="73" spans="1:33" ht="15" customHeight="1" x14ac:dyDescent="0.25">
      <c r="A73" t="s">
        <v>146</v>
      </c>
      <c r="O73" t="s">
        <v>53</v>
      </c>
      <c r="W73" t="s">
        <v>53</v>
      </c>
      <c r="Z73" s="6" t="s">
        <v>53</v>
      </c>
      <c r="AE73" t="s">
        <v>53</v>
      </c>
    </row>
    <row r="74" spans="1:33" ht="15" customHeight="1" x14ac:dyDescent="0.25">
      <c r="A74" t="s">
        <v>147</v>
      </c>
      <c r="P74" t="s">
        <v>53</v>
      </c>
      <c r="AF74" t="s">
        <v>53</v>
      </c>
    </row>
    <row r="75" spans="1:33" ht="15" customHeight="1" x14ac:dyDescent="0.25">
      <c r="A75" t="s">
        <v>148</v>
      </c>
      <c r="P75" t="s">
        <v>53</v>
      </c>
      <c r="AF75" t="s">
        <v>53</v>
      </c>
    </row>
    <row r="76" spans="1:33" ht="15" customHeight="1" x14ac:dyDescent="0.25">
      <c r="A76" t="s">
        <v>149</v>
      </c>
      <c r="P76" t="s">
        <v>53</v>
      </c>
      <c r="AG76" s="8" t="s">
        <v>53</v>
      </c>
    </row>
    <row r="77" spans="1:33" ht="15" customHeight="1" x14ac:dyDescent="0.25">
      <c r="A77" t="s">
        <v>150</v>
      </c>
      <c r="Q77" t="s">
        <v>53</v>
      </c>
      <c r="V77" s="6" t="s">
        <v>53</v>
      </c>
      <c r="Z77" s="6" t="s">
        <v>53</v>
      </c>
    </row>
    <row r="78" spans="1:33" ht="15" customHeight="1" x14ac:dyDescent="0.25">
      <c r="A78" t="s">
        <v>151</v>
      </c>
      <c r="S78" t="s">
        <v>53</v>
      </c>
      <c r="W78" t="s">
        <v>53</v>
      </c>
      <c r="Z78" s="6" t="s">
        <v>53</v>
      </c>
    </row>
    <row r="79" spans="1:33" ht="15" customHeight="1" x14ac:dyDescent="0.25">
      <c r="A79" t="s">
        <v>152</v>
      </c>
      <c r="T79" t="s">
        <v>53</v>
      </c>
      <c r="AA79" t="s">
        <v>53</v>
      </c>
    </row>
    <row r="80" spans="1:33" ht="15" customHeight="1" x14ac:dyDescent="0.25">
      <c r="A80" t="s">
        <v>31</v>
      </c>
      <c r="U80" t="s">
        <v>53</v>
      </c>
    </row>
    <row r="81" spans="1:33" ht="15" customHeight="1" x14ac:dyDescent="0.25">
      <c r="A81" t="s">
        <v>153</v>
      </c>
      <c r="V81" s="6" t="s">
        <v>53</v>
      </c>
      <c r="AA81" t="s">
        <v>53</v>
      </c>
    </row>
    <row r="82" spans="1:33" ht="15" customHeight="1" x14ac:dyDescent="0.25">
      <c r="A82" t="s">
        <v>154</v>
      </c>
      <c r="W82" t="s">
        <v>53</v>
      </c>
      <c r="Z82" s="6" t="s">
        <v>53</v>
      </c>
    </row>
    <row r="83" spans="1:33" ht="15" customHeight="1" x14ac:dyDescent="0.25">
      <c r="A83" t="s">
        <v>155</v>
      </c>
      <c r="W83" t="s">
        <v>53</v>
      </c>
      <c r="Z83" s="6" t="s">
        <v>53</v>
      </c>
      <c r="AF83" t="s">
        <v>53</v>
      </c>
    </row>
    <row r="84" spans="1:33" ht="15" customHeight="1" x14ac:dyDescent="0.25">
      <c r="A84" t="s">
        <v>156</v>
      </c>
      <c r="W84" t="s">
        <v>53</v>
      </c>
      <c r="AA84" t="s">
        <v>53</v>
      </c>
    </row>
    <row r="85" spans="1:33" ht="15" customHeight="1" x14ac:dyDescent="0.25">
      <c r="A85" t="s">
        <v>157</v>
      </c>
      <c r="X85" t="s">
        <v>53</v>
      </c>
      <c r="AG85" s="8" t="s">
        <v>53</v>
      </c>
    </row>
    <row r="86" spans="1:33" ht="15" customHeight="1" x14ac:dyDescent="0.25">
      <c r="A86" t="s">
        <v>158</v>
      </c>
      <c r="X86" t="s">
        <v>53</v>
      </c>
      <c r="AF86" t="s">
        <v>53</v>
      </c>
    </row>
    <row r="87" spans="1:33" ht="15" customHeight="1" x14ac:dyDescent="0.25">
      <c r="A87" t="s">
        <v>159</v>
      </c>
      <c r="X87" t="s">
        <v>53</v>
      </c>
      <c r="AG87" s="8" t="s">
        <v>53</v>
      </c>
    </row>
    <row r="88" spans="1:33" ht="15" customHeight="1" x14ac:dyDescent="0.25">
      <c r="A88" s="2" t="s">
        <v>160</v>
      </c>
      <c r="X88" t="s">
        <v>53</v>
      </c>
    </row>
    <row r="89" spans="1:33" ht="15" customHeight="1" x14ac:dyDescent="0.25">
      <c r="A89" t="s">
        <v>161</v>
      </c>
      <c r="X89" t="s">
        <v>53</v>
      </c>
      <c r="AF89" t="s">
        <v>53</v>
      </c>
    </row>
    <row r="90" spans="1:33" ht="15" customHeight="1" x14ac:dyDescent="0.25">
      <c r="A90" t="s">
        <v>162</v>
      </c>
      <c r="X90" t="s">
        <v>53</v>
      </c>
    </row>
    <row r="91" spans="1:33" ht="15" customHeight="1" x14ac:dyDescent="0.25">
      <c r="A91" t="s">
        <v>163</v>
      </c>
      <c r="X91" t="s">
        <v>53</v>
      </c>
    </row>
    <row r="92" spans="1:33" ht="15" customHeight="1" x14ac:dyDescent="0.25">
      <c r="A92" t="s">
        <v>164</v>
      </c>
      <c r="AF92" t="s">
        <v>53</v>
      </c>
    </row>
    <row r="93" spans="1:33" ht="15" customHeight="1" x14ac:dyDescent="0.25">
      <c r="A93" t="s">
        <v>165</v>
      </c>
      <c r="AF93" t="s">
        <v>53</v>
      </c>
    </row>
    <row r="94" spans="1:33" ht="15" customHeight="1" x14ac:dyDescent="0.25">
      <c r="A94" t="s">
        <v>166</v>
      </c>
      <c r="AF94" t="s">
        <v>53</v>
      </c>
    </row>
    <row r="95" spans="1:33" ht="15" customHeight="1" x14ac:dyDescent="0.25">
      <c r="A95" t="s">
        <v>167</v>
      </c>
      <c r="AF95" t="s">
        <v>53</v>
      </c>
    </row>
    <row r="96" spans="1:33" ht="15" customHeight="1" x14ac:dyDescent="0.25">
      <c r="A96" t="s">
        <v>168</v>
      </c>
      <c r="AF96" t="s">
        <v>53</v>
      </c>
    </row>
    <row r="97" spans="1:33" ht="15" customHeight="1" x14ac:dyDescent="0.25">
      <c r="A97" t="s">
        <v>169</v>
      </c>
      <c r="AF97" t="s">
        <v>53</v>
      </c>
    </row>
    <row r="98" spans="1:33" ht="15" customHeight="1" x14ac:dyDescent="0.25">
      <c r="A98" t="s">
        <v>170</v>
      </c>
      <c r="AF98" t="s">
        <v>53</v>
      </c>
    </row>
    <row r="99" spans="1:33" ht="15" customHeight="1" x14ac:dyDescent="0.25">
      <c r="A99" t="s">
        <v>171</v>
      </c>
      <c r="AG99" s="8" t="s">
        <v>53</v>
      </c>
    </row>
  </sheetData>
  <mergeCells count="8">
    <mergeCell ref="Z3:AC3"/>
    <mergeCell ref="AD3:AG3"/>
    <mergeCell ref="B3:E3"/>
    <mergeCell ref="F3:I3"/>
    <mergeCell ref="J3:M3"/>
    <mergeCell ref="N3:Q3"/>
    <mergeCell ref="R3:U3"/>
    <mergeCell ref="V3:Y3"/>
  </mergeCells>
  <pageMargins left="0.7" right="0.7" top="0.75" bottom="0.75" header="0.3" footer="0.3"/>
  <pageSetup paperSize="9" scale="3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73"/>
  <sheetViews>
    <sheetView topLeftCell="A40" workbookViewId="0">
      <selection activeCell="E68" sqref="E68:N68"/>
    </sheetView>
  </sheetViews>
  <sheetFormatPr baseColWidth="10" defaultColWidth="9.140625" defaultRowHeight="15" x14ac:dyDescent="0.25"/>
  <sheetData>
    <row r="3" spans="4:14" x14ac:dyDescent="0.25">
      <c r="D3" s="2" t="s">
        <v>0</v>
      </c>
    </row>
    <row r="4" spans="4:14" x14ac:dyDescent="0.25">
      <c r="D4" t="s">
        <v>172</v>
      </c>
      <c r="E4">
        <v>2.494176470588235</v>
      </c>
      <c r="F4">
        <v>2.9167999999999998</v>
      </c>
      <c r="G4">
        <v>4.5540000000000003</v>
      </c>
      <c r="H4">
        <v>1.2885714285714285</v>
      </c>
      <c r="I4">
        <v>0.98</v>
      </c>
      <c r="J4">
        <v>3.7141428571428574</v>
      </c>
      <c r="K4">
        <v>1.5549999999999999</v>
      </c>
      <c r="L4">
        <v>2.0313750000000002</v>
      </c>
      <c r="M4">
        <v>1.7476249999999998</v>
      </c>
    </row>
    <row r="5" spans="4:14" x14ac:dyDescent="0.25">
      <c r="D5" t="s">
        <v>177</v>
      </c>
      <c r="E5">
        <v>1.3857058823529416</v>
      </c>
      <c r="F5">
        <v>2.1747999999999998</v>
      </c>
      <c r="G5">
        <v>1.8880000000000001</v>
      </c>
      <c r="H5">
        <v>0.71535714285714291</v>
      </c>
      <c r="I5">
        <v>0.72433333333333338</v>
      </c>
      <c r="J5">
        <v>3.456</v>
      </c>
      <c r="K5">
        <v>0.7925000000000002</v>
      </c>
      <c r="L5">
        <v>1.3825625000000001</v>
      </c>
      <c r="M5">
        <v>0.78274999999999995</v>
      </c>
    </row>
    <row r="6" spans="4:14" x14ac:dyDescent="0.25">
      <c r="D6" t="s">
        <v>173</v>
      </c>
      <c r="E6">
        <f>E4*E5</f>
        <v>3.4561950069204159</v>
      </c>
      <c r="F6" s="2">
        <f t="shared" ref="F6:M6" si="0">F4*F5</f>
        <v>6.3434566399999994</v>
      </c>
      <c r="G6" s="2">
        <f t="shared" si="0"/>
        <v>8.5979520000000011</v>
      </c>
      <c r="H6" s="2">
        <f t="shared" si="0"/>
        <v>0.92178877551020411</v>
      </c>
      <c r="I6" s="2">
        <f t="shared" si="0"/>
        <v>0.70984666666666674</v>
      </c>
      <c r="J6" s="2">
        <f t="shared" si="0"/>
        <v>12.836077714285715</v>
      </c>
      <c r="K6" s="2">
        <f t="shared" si="0"/>
        <v>1.2323375000000003</v>
      </c>
      <c r="L6" s="2">
        <f t="shared" si="0"/>
        <v>2.8085028984375007</v>
      </c>
      <c r="M6" s="2">
        <f t="shared" si="0"/>
        <v>1.3679534687499997</v>
      </c>
    </row>
    <row r="7" spans="4:14" x14ac:dyDescent="0.25">
      <c r="D7" s="2" t="s">
        <v>174</v>
      </c>
      <c r="E7">
        <f>E4*E4</f>
        <v>6.2209162664359843</v>
      </c>
      <c r="F7" s="2">
        <f t="shared" ref="F7:M8" si="1">F4*F4</f>
        <v>8.5077222399999997</v>
      </c>
      <c r="G7" s="2">
        <f t="shared" si="1"/>
        <v>20.738916000000003</v>
      </c>
      <c r="H7" s="2">
        <f t="shared" si="1"/>
        <v>1.660416326530612</v>
      </c>
      <c r="I7" s="2">
        <f t="shared" si="1"/>
        <v>0.96039999999999992</v>
      </c>
      <c r="J7" s="2">
        <f t="shared" si="1"/>
        <v>13.794857163265307</v>
      </c>
      <c r="K7" s="2">
        <f t="shared" si="1"/>
        <v>2.4180249999999996</v>
      </c>
      <c r="L7" s="2">
        <f t="shared" si="1"/>
        <v>4.1264843906250004</v>
      </c>
      <c r="M7" s="2">
        <f t="shared" si="1"/>
        <v>3.0541931406249994</v>
      </c>
    </row>
    <row r="8" spans="4:14" x14ac:dyDescent="0.25">
      <c r="D8" s="2" t="s">
        <v>175</v>
      </c>
      <c r="E8" s="2">
        <f>E5*E5</f>
        <v>1.9201807923875442</v>
      </c>
      <c r="F8" s="2">
        <f t="shared" si="1"/>
        <v>4.7297550399999997</v>
      </c>
      <c r="G8" s="2">
        <f t="shared" si="1"/>
        <v>3.5645440000000006</v>
      </c>
      <c r="H8" s="2">
        <f t="shared" si="1"/>
        <v>0.51173584183673482</v>
      </c>
      <c r="I8" s="2">
        <f t="shared" si="1"/>
        <v>0.52465877777777781</v>
      </c>
      <c r="J8" s="2">
        <f t="shared" si="1"/>
        <v>11.943935999999999</v>
      </c>
      <c r="K8" s="2">
        <f t="shared" si="1"/>
        <v>0.62805625000000032</v>
      </c>
      <c r="L8" s="2">
        <f t="shared" si="1"/>
        <v>1.9114790664062504</v>
      </c>
      <c r="M8" s="2">
        <f t="shared" si="1"/>
        <v>0.61269756249999996</v>
      </c>
    </row>
    <row r="10" spans="4:14" x14ac:dyDescent="0.25">
      <c r="D10" s="2" t="s">
        <v>176</v>
      </c>
      <c r="H10">
        <f>(SUM(E6:M6)/SQRT(SUM(E7:M7)*SUM(E8:M8)))</f>
        <v>0.95096693653628417</v>
      </c>
    </row>
    <row r="12" spans="4:14" x14ac:dyDescent="0.25">
      <c r="D12" s="2" t="s">
        <v>1</v>
      </c>
      <c r="E12" s="2"/>
      <c r="F12" s="2"/>
      <c r="G12" s="2"/>
      <c r="H12" s="2"/>
      <c r="I12" s="2"/>
      <c r="J12" s="2"/>
      <c r="K12" s="2"/>
      <c r="L12" s="2"/>
      <c r="M12" s="2"/>
    </row>
    <row r="13" spans="4:14" x14ac:dyDescent="0.25">
      <c r="D13" s="2" t="s">
        <v>172</v>
      </c>
      <c r="E13" s="2">
        <v>37.072529411764705</v>
      </c>
      <c r="F13" s="2">
        <v>91.880545454545441</v>
      </c>
      <c r="G13" s="2">
        <v>32.445</v>
      </c>
      <c r="H13" s="2">
        <v>45.243799999999993</v>
      </c>
      <c r="I13" s="2">
        <v>56.531153846153842</v>
      </c>
      <c r="J13" s="2">
        <v>-0.94299999999999995</v>
      </c>
      <c r="K13" s="2">
        <v>69.353642857142859</v>
      </c>
      <c r="L13" s="2">
        <v>25.621733333333339</v>
      </c>
      <c r="M13" s="2">
        <v>21.143999999999998</v>
      </c>
      <c r="N13">
        <v>17.103999999999999</v>
      </c>
    </row>
    <row r="14" spans="4:14" x14ac:dyDescent="0.25">
      <c r="D14" s="2" t="s">
        <v>177</v>
      </c>
      <c r="E14" s="2">
        <v>18.746176470588232</v>
      </c>
      <c r="F14" s="2">
        <v>10.778181818181817</v>
      </c>
      <c r="G14" s="2">
        <v>14.093733333333335</v>
      </c>
      <c r="H14" s="2">
        <v>20.330266666666667</v>
      </c>
      <c r="I14" s="2">
        <v>22.062538461538459</v>
      </c>
      <c r="J14" s="2">
        <v>32.658333333333331</v>
      </c>
      <c r="K14" s="2">
        <v>23.986642857142861</v>
      </c>
      <c r="L14" s="2">
        <v>13.192400000000001</v>
      </c>
      <c r="M14" s="2">
        <v>14.176874999999999</v>
      </c>
      <c r="N14">
        <v>19.266571428571428</v>
      </c>
    </row>
    <row r="15" spans="4:14" x14ac:dyDescent="0.25">
      <c r="D15" s="2" t="s">
        <v>173</v>
      </c>
      <c r="E15" s="2">
        <f>E13*E14</f>
        <v>694.96817856401367</v>
      </c>
      <c r="F15" s="2">
        <f t="shared" ref="F15" si="2">F13*F14</f>
        <v>990.30522446280975</v>
      </c>
      <c r="G15" s="2">
        <f t="shared" ref="G15" si="3">G13*G14</f>
        <v>457.27117800000002</v>
      </c>
      <c r="H15" s="2">
        <f t="shared" ref="H15" si="4">H13*H14</f>
        <v>919.81851901333323</v>
      </c>
      <c r="I15" s="2">
        <f t="shared" ref="I15" si="5">I13*I14</f>
        <v>1247.2207560059169</v>
      </c>
      <c r="J15" s="2">
        <f t="shared" ref="J15" si="6">J13*J14</f>
        <v>-30.796808333333331</v>
      </c>
      <c r="K15" s="2">
        <f t="shared" ref="K15" si="7">K13*K14</f>
        <v>1663.5610620561229</v>
      </c>
      <c r="L15" s="2">
        <f t="shared" ref="L15" si="8">L13*L14</f>
        <v>338.01215482666674</v>
      </c>
      <c r="M15" s="2">
        <f t="shared" ref="M15:N15" si="9">M13*M14</f>
        <v>299.75584499999997</v>
      </c>
      <c r="N15" s="2">
        <f t="shared" si="9"/>
        <v>329.53543771428571</v>
      </c>
    </row>
    <row r="16" spans="4:14" x14ac:dyDescent="0.25">
      <c r="D16" s="2" t="s">
        <v>174</v>
      </c>
      <c r="E16" s="2">
        <f>E13*E13</f>
        <v>1374.3724369861591</v>
      </c>
      <c r="F16" s="2">
        <f t="shared" ref="F16:M16" si="10">F13*F13</f>
        <v>8442.0346330247903</v>
      </c>
      <c r="G16" s="2">
        <f t="shared" si="10"/>
        <v>1052.6780249999999</v>
      </c>
      <c r="H16" s="2">
        <f t="shared" si="10"/>
        <v>2047.0014384399994</v>
      </c>
      <c r="I16" s="2">
        <f t="shared" si="10"/>
        <v>3195.7713551775141</v>
      </c>
      <c r="J16" s="2">
        <f t="shared" si="10"/>
        <v>0.88924899999999996</v>
      </c>
      <c r="K16" s="2">
        <f t="shared" si="10"/>
        <v>4809.9277775561222</v>
      </c>
      <c r="L16" s="2">
        <f t="shared" si="10"/>
        <v>656.47321900444467</v>
      </c>
      <c r="M16" s="2">
        <f t="shared" si="10"/>
        <v>447.06873599999994</v>
      </c>
      <c r="N16" s="2">
        <f t="shared" ref="N16" si="11">N13*N13</f>
        <v>292.54681599999998</v>
      </c>
    </row>
    <row r="17" spans="4:14" x14ac:dyDescent="0.25">
      <c r="D17" s="2" t="s">
        <v>175</v>
      </c>
      <c r="E17" s="2">
        <f>E14*E14</f>
        <v>351.41913226643584</v>
      </c>
      <c r="F17" s="2">
        <f t="shared" ref="F17:M17" si="12">F14*F14</f>
        <v>116.1692033057851</v>
      </c>
      <c r="G17" s="2">
        <f t="shared" si="12"/>
        <v>198.63331927111113</v>
      </c>
      <c r="H17" s="2">
        <f t="shared" si="12"/>
        <v>413.3197427377778</v>
      </c>
      <c r="I17" s="2">
        <f t="shared" si="12"/>
        <v>486.7556033668638</v>
      </c>
      <c r="J17" s="2">
        <f t="shared" si="12"/>
        <v>1066.5667361111109</v>
      </c>
      <c r="K17" s="2">
        <f t="shared" si="12"/>
        <v>575.35903555612265</v>
      </c>
      <c r="L17" s="2">
        <f t="shared" si="12"/>
        <v>174.03941776000002</v>
      </c>
      <c r="M17" s="2">
        <f t="shared" si="12"/>
        <v>200.98378476562496</v>
      </c>
      <c r="N17" s="2">
        <f t="shared" ref="N17" si="13">N14*N14</f>
        <v>371.20077461224486</v>
      </c>
    </row>
    <row r="18" spans="4:14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4:14" x14ac:dyDescent="0.25">
      <c r="D19" s="2" t="s">
        <v>176</v>
      </c>
      <c r="E19" s="2"/>
      <c r="F19" s="2"/>
      <c r="G19" s="2"/>
      <c r="H19" s="2">
        <f>(SUM(E15:N15)/SQRT(SUM(E16:N16)*SUM(E17:N17)))</f>
        <v>0.73549244114216861</v>
      </c>
      <c r="I19" s="2"/>
      <c r="J19" s="2"/>
      <c r="K19" s="2"/>
      <c r="L19" s="2"/>
      <c r="M19" s="2"/>
    </row>
    <row r="21" spans="4:14" x14ac:dyDescent="0.25">
      <c r="D21" s="2" t="s">
        <v>2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4:14" x14ac:dyDescent="0.25">
      <c r="D22" s="2" t="s">
        <v>172</v>
      </c>
      <c r="E22" s="2">
        <v>37.039500000000004</v>
      </c>
      <c r="F22" s="2">
        <v>-289.51366666666667</v>
      </c>
      <c r="G22" s="2">
        <v>475.64499999999998</v>
      </c>
      <c r="H22" s="2">
        <v>14.254785714285717</v>
      </c>
      <c r="I22" s="2">
        <v>-8.7336666666666662</v>
      </c>
      <c r="J22" s="2">
        <v>-44.190666666666665</v>
      </c>
      <c r="K22" s="2">
        <v>8.4086071428571447</v>
      </c>
      <c r="L22" s="2">
        <v>3.8541025641025635</v>
      </c>
      <c r="M22" s="2">
        <v>-0.76021428571428573</v>
      </c>
      <c r="N22" s="2">
        <v>-20.232199999999999</v>
      </c>
    </row>
    <row r="23" spans="4:14" x14ac:dyDescent="0.25">
      <c r="D23" s="2" t="s">
        <v>177</v>
      </c>
      <c r="E23" s="2">
        <v>172.1285</v>
      </c>
      <c r="F23" s="2">
        <v>670.32499999999993</v>
      </c>
      <c r="G23" s="2">
        <v>2366.172</v>
      </c>
      <c r="H23" s="2">
        <v>12.447285714285714</v>
      </c>
      <c r="I23" s="2">
        <v>26.349444444444444</v>
      </c>
      <c r="J23" s="2">
        <v>218.87300000000002</v>
      </c>
      <c r="K23" s="2">
        <v>9.9732142857142865</v>
      </c>
      <c r="L23" s="2">
        <v>6.3643333333333336</v>
      </c>
      <c r="M23" s="2">
        <v>22.054071428571426</v>
      </c>
      <c r="N23" s="2">
        <v>102.6088</v>
      </c>
    </row>
    <row r="24" spans="4:14" x14ac:dyDescent="0.25">
      <c r="D24" s="2" t="s">
        <v>173</v>
      </c>
      <c r="E24" s="2">
        <f>E22*E23</f>
        <v>6375.5535757500011</v>
      </c>
      <c r="F24" s="2">
        <f t="shared" ref="F24" si="14">F22*F23</f>
        <v>-194068.24860833332</v>
      </c>
      <c r="G24" s="2">
        <f t="shared" ref="G24" si="15">G22*G23</f>
        <v>1125457.8809400001</v>
      </c>
      <c r="H24" s="2">
        <f t="shared" ref="H24" si="16">H22*H23</f>
        <v>177.43339058163269</v>
      </c>
      <c r="I24" s="2">
        <f t="shared" ref="I24" si="17">I22*I23</f>
        <v>-230.12726462962962</v>
      </c>
      <c r="J24" s="2">
        <f t="shared" ref="J24" si="18">J22*J23</f>
        <v>-9672.1437853333337</v>
      </c>
      <c r="K24" s="2">
        <f t="shared" ref="K24" si="19">K22*K23</f>
        <v>83.86084088010206</v>
      </c>
      <c r="L24" s="2">
        <f t="shared" ref="L24" si="20">L22*L23</f>
        <v>24.528793418803417</v>
      </c>
      <c r="M24" s="2">
        <f t="shared" ref="M24" si="21">M22*M23</f>
        <v>-16.765820158163265</v>
      </c>
      <c r="N24" s="2">
        <f t="shared" ref="N24" si="22">N22*N23</f>
        <v>-2076.00176336</v>
      </c>
    </row>
    <row r="25" spans="4:14" x14ac:dyDescent="0.25">
      <c r="D25" s="2" t="s">
        <v>174</v>
      </c>
      <c r="E25" s="2">
        <f>E22*E22</f>
        <v>1371.9245602500002</v>
      </c>
      <c r="F25" s="2">
        <f t="shared" ref="F25:N26" si="23">F22*F22</f>
        <v>83818.163186777776</v>
      </c>
      <c r="G25" s="2">
        <f t="shared" si="23"/>
        <v>226238.16602499998</v>
      </c>
      <c r="H25" s="2">
        <f t="shared" si="23"/>
        <v>203.19891576020416</v>
      </c>
      <c r="I25" s="2">
        <f t="shared" si="23"/>
        <v>76.276933444444438</v>
      </c>
      <c r="J25" s="2">
        <f t="shared" si="23"/>
        <v>1952.8150204444444</v>
      </c>
      <c r="K25" s="2">
        <f t="shared" si="23"/>
        <v>70.704674082908198</v>
      </c>
      <c r="L25" s="2">
        <f t="shared" si="23"/>
        <v>14.854106574621955</v>
      </c>
      <c r="M25" s="2">
        <f t="shared" si="23"/>
        <v>0.57792576020408171</v>
      </c>
      <c r="N25" s="2">
        <f t="shared" si="23"/>
        <v>409.34191683999995</v>
      </c>
    </row>
    <row r="26" spans="4:14" x14ac:dyDescent="0.25">
      <c r="D26" s="2" t="s">
        <v>175</v>
      </c>
      <c r="E26" s="2">
        <f>E23*E23</f>
        <v>29628.220512250002</v>
      </c>
      <c r="F26" s="2">
        <f t="shared" ref="F26:M26" si="24">F23*F23</f>
        <v>449335.60562499991</v>
      </c>
      <c r="G26" s="2">
        <f t="shared" si="24"/>
        <v>5598769.933584</v>
      </c>
      <c r="H26" s="2">
        <f t="shared" si="24"/>
        <v>154.93492165306122</v>
      </c>
      <c r="I26" s="2">
        <f t="shared" si="24"/>
        <v>694.29322253086423</v>
      </c>
      <c r="J26" s="2">
        <f t="shared" si="24"/>
        <v>47905.390129000007</v>
      </c>
      <c r="K26" s="2">
        <f t="shared" si="24"/>
        <v>99.465003188775526</v>
      </c>
      <c r="L26" s="2">
        <f t="shared" si="24"/>
        <v>40.504738777777781</v>
      </c>
      <c r="M26" s="2">
        <f t="shared" si="24"/>
        <v>486.38206657653052</v>
      </c>
      <c r="N26" s="2">
        <f t="shared" si="23"/>
        <v>10528.565837440001</v>
      </c>
    </row>
    <row r="27" spans="4:14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4:14" x14ac:dyDescent="0.25">
      <c r="D28" s="2" t="s">
        <v>176</v>
      </c>
      <c r="E28" s="2"/>
      <c r="F28" s="2"/>
      <c r="G28" s="2"/>
      <c r="H28" s="2">
        <f>(SUM(E24:N24)/SQRT(SUM(E25:N25)*SUM(E26:N26)))</f>
        <v>0.66690460803960305</v>
      </c>
      <c r="I28" s="2"/>
      <c r="J28" s="2"/>
      <c r="K28" s="2"/>
      <c r="L28" s="2"/>
      <c r="M28" s="2"/>
      <c r="N28" s="2"/>
    </row>
    <row r="30" spans="4:14" x14ac:dyDescent="0.25">
      <c r="D30" s="2" t="s">
        <v>22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4:14" x14ac:dyDescent="0.25">
      <c r="D31" s="2" t="s">
        <v>172</v>
      </c>
      <c r="E31" s="2">
        <v>2.0903999999999998</v>
      </c>
      <c r="F31" s="2">
        <v>-1.7499999999999998E-2</v>
      </c>
      <c r="G31" s="2">
        <v>0.40380000000000005</v>
      </c>
      <c r="H31" s="2">
        <v>0.80393333333333339</v>
      </c>
      <c r="I31" s="2">
        <v>0.28175</v>
      </c>
      <c r="J31" s="2">
        <v>-0.18149999999999999</v>
      </c>
      <c r="K31" s="2">
        <v>0.14526315789473687</v>
      </c>
      <c r="L31" s="2">
        <v>9.089500000000001</v>
      </c>
      <c r="M31" s="2">
        <v>0.22849999999999998</v>
      </c>
      <c r="N31" s="2">
        <v>7.4892857142857136E-2</v>
      </c>
    </row>
    <row r="32" spans="4:14" x14ac:dyDescent="0.25">
      <c r="D32" s="2" t="s">
        <v>177</v>
      </c>
      <c r="E32" s="2">
        <v>3.3186</v>
      </c>
      <c r="F32" s="2">
        <v>0.17249999999999999</v>
      </c>
      <c r="G32" s="2">
        <v>0.58093333333333352</v>
      </c>
      <c r="H32" s="2">
        <v>1.3523333333333334</v>
      </c>
      <c r="I32" s="2">
        <v>0.58199999999999996</v>
      </c>
      <c r="J32" s="2">
        <v>0.26249999999999996</v>
      </c>
      <c r="K32" s="2">
        <v>0.22126315789473683</v>
      </c>
      <c r="L32" s="2">
        <v>27.518000000000001</v>
      </c>
      <c r="M32" s="2">
        <v>0.33500000000000002</v>
      </c>
      <c r="N32" s="2">
        <v>0.14414285714285716</v>
      </c>
    </row>
    <row r="33" spans="4:14" x14ac:dyDescent="0.25">
      <c r="D33" s="2" t="s">
        <v>173</v>
      </c>
      <c r="E33" s="2">
        <f>E31*E32</f>
        <v>6.9372014399999991</v>
      </c>
      <c r="F33" s="2">
        <f t="shared" ref="F33" si="25">F31*F32</f>
        <v>-3.0187499999999993E-3</v>
      </c>
      <c r="G33" s="2">
        <f t="shared" ref="G33" si="26">G31*G32</f>
        <v>0.2345808800000001</v>
      </c>
      <c r="H33" s="2">
        <f t="shared" ref="H33" si="27">H31*H32</f>
        <v>1.0871858444444447</v>
      </c>
      <c r="I33" s="2">
        <f t="shared" ref="I33" si="28">I31*I32</f>
        <v>0.1639785</v>
      </c>
      <c r="J33" s="2">
        <f t="shared" ref="J33" si="29">J31*J32</f>
        <v>-4.7643749999999992E-2</v>
      </c>
      <c r="K33" s="2">
        <f t="shared" ref="K33" si="30">K31*K32</f>
        <v>3.214138504155125E-2</v>
      </c>
      <c r="L33" s="2">
        <f t="shared" ref="L33" si="31">L31*L32</f>
        <v>250.12486100000004</v>
      </c>
      <c r="M33" s="2">
        <f t="shared" ref="M33" si="32">M31*M32</f>
        <v>7.6547500000000004E-2</v>
      </c>
      <c r="N33" s="2">
        <f t="shared" ref="N33" si="33">N31*N32</f>
        <v>1.0795270408163265E-2</v>
      </c>
    </row>
    <row r="34" spans="4:14" x14ac:dyDescent="0.25">
      <c r="D34" s="2" t="s">
        <v>174</v>
      </c>
      <c r="E34" s="2">
        <f>E31*E31</f>
        <v>4.3697721599999992</v>
      </c>
      <c r="F34" s="2">
        <f t="shared" ref="F34:N34" si="34">F31*F31</f>
        <v>3.0624999999999994E-4</v>
      </c>
      <c r="G34" s="2">
        <f t="shared" si="34"/>
        <v>0.16305444000000005</v>
      </c>
      <c r="H34" s="2">
        <f t="shared" si="34"/>
        <v>0.6463088044444445</v>
      </c>
      <c r="I34" s="2">
        <f t="shared" si="34"/>
        <v>7.9383062500000004E-2</v>
      </c>
      <c r="J34" s="2">
        <f t="shared" si="34"/>
        <v>3.2942249999999999E-2</v>
      </c>
      <c r="K34" s="2">
        <f t="shared" si="34"/>
        <v>2.1101385041551256E-2</v>
      </c>
      <c r="L34" s="2">
        <f t="shared" si="34"/>
        <v>82.619010250000017</v>
      </c>
      <c r="M34" s="2">
        <f t="shared" si="34"/>
        <v>5.2212249999999988E-2</v>
      </c>
      <c r="N34" s="2">
        <f t="shared" si="34"/>
        <v>5.6089400510204073E-3</v>
      </c>
    </row>
    <row r="35" spans="4:14" x14ac:dyDescent="0.25">
      <c r="D35" s="2" t="s">
        <v>175</v>
      </c>
      <c r="E35" s="2">
        <f>E32*E32</f>
        <v>11.013105960000001</v>
      </c>
      <c r="F35" s="2">
        <f t="shared" ref="F35:N35" si="35">F32*F32</f>
        <v>2.9756249999999995E-2</v>
      </c>
      <c r="G35" s="2">
        <f t="shared" si="35"/>
        <v>0.33748353777777801</v>
      </c>
      <c r="H35" s="2">
        <f t="shared" si="35"/>
        <v>1.8288054444444446</v>
      </c>
      <c r="I35" s="2">
        <f t="shared" si="35"/>
        <v>0.33872399999999997</v>
      </c>
      <c r="J35" s="2">
        <f t="shared" si="35"/>
        <v>6.8906249999999974E-2</v>
      </c>
      <c r="K35" s="2">
        <f t="shared" si="35"/>
        <v>4.8957385041551241E-2</v>
      </c>
      <c r="L35" s="2">
        <f t="shared" si="35"/>
        <v>757.24032399999999</v>
      </c>
      <c r="M35" s="2">
        <f t="shared" si="35"/>
        <v>0.11222500000000002</v>
      </c>
      <c r="N35" s="2">
        <f t="shared" si="35"/>
        <v>2.0777163265306126E-2</v>
      </c>
    </row>
    <row r="36" spans="4:14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4:14" x14ac:dyDescent="0.25">
      <c r="D37" s="2" t="s">
        <v>176</v>
      </c>
      <c r="E37" s="2"/>
      <c r="F37" s="2"/>
      <c r="G37" s="2"/>
      <c r="H37" s="2">
        <f>(SUM(E33:N33)/SQRT(SUM(E34:N34)*SUM(E35:N35)))</f>
        <v>0.99289274627015467</v>
      </c>
      <c r="I37" s="2"/>
      <c r="J37" s="2"/>
      <c r="K37" s="2"/>
      <c r="L37" s="2"/>
      <c r="M37" s="2"/>
      <c r="N37" s="2"/>
    </row>
    <row r="39" spans="4:14" x14ac:dyDescent="0.25">
      <c r="D39" s="2" t="s">
        <v>27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4:14" x14ac:dyDescent="0.25">
      <c r="D40" s="2" t="s">
        <v>172</v>
      </c>
      <c r="E40" s="2">
        <v>3.2087500000000002</v>
      </c>
      <c r="F40" s="2">
        <v>-1.6579999999999999</v>
      </c>
      <c r="G40" s="2">
        <v>1.899</v>
      </c>
      <c r="H40" s="2">
        <v>0.20394285714285712</v>
      </c>
      <c r="I40" s="2">
        <v>0.89162499999999989</v>
      </c>
      <c r="J40" s="2">
        <v>-6.44</v>
      </c>
      <c r="K40" s="2">
        <v>2.6312499999999996E-2</v>
      </c>
      <c r="L40" s="2">
        <v>11.531000000000001</v>
      </c>
      <c r="M40" s="2">
        <v>0.47891666666666649</v>
      </c>
      <c r="N40" s="2">
        <v>-0.35266666666666668</v>
      </c>
    </row>
    <row r="41" spans="4:14" x14ac:dyDescent="0.25">
      <c r="D41" s="2" t="s">
        <v>177</v>
      </c>
      <c r="E41" s="2">
        <v>10.22625</v>
      </c>
      <c r="F41" s="2">
        <v>6.0990000000000002</v>
      </c>
      <c r="G41" s="2">
        <v>7.7474999999999996</v>
      </c>
      <c r="H41" s="2">
        <v>0.39299999999999996</v>
      </c>
      <c r="I41" s="2">
        <v>2.0329999999999999</v>
      </c>
      <c r="J41" s="2">
        <v>19.844000000000001</v>
      </c>
      <c r="K41" s="2">
        <v>0.34178124999999998</v>
      </c>
      <c r="L41" s="2">
        <v>62.268000000000001</v>
      </c>
      <c r="M41" s="2">
        <v>1.0695833333333336</v>
      </c>
      <c r="N41" s="2">
        <v>0.81444444444444442</v>
      </c>
    </row>
    <row r="42" spans="4:14" x14ac:dyDescent="0.25">
      <c r="D42" s="2" t="s">
        <v>173</v>
      </c>
      <c r="E42" s="2">
        <f>E40*E41</f>
        <v>32.813479687500006</v>
      </c>
      <c r="F42" s="2">
        <f t="shared" ref="F42" si="36">F40*F41</f>
        <v>-10.112142</v>
      </c>
      <c r="G42" s="2">
        <f t="shared" ref="G42" si="37">G40*G41</f>
        <v>14.712502499999999</v>
      </c>
      <c r="H42" s="2">
        <f t="shared" ref="H42" si="38">H40*H41</f>
        <v>8.0149542857142847E-2</v>
      </c>
      <c r="I42" s="2">
        <f t="shared" ref="I42" si="39">I40*I41</f>
        <v>1.8126736249999997</v>
      </c>
      <c r="J42" s="2">
        <f t="shared" ref="J42" si="40">J40*J41</f>
        <v>-127.79536000000002</v>
      </c>
      <c r="K42" s="2">
        <f t="shared" ref="K42" si="41">K40*K41</f>
        <v>8.9931191406249986E-3</v>
      </c>
      <c r="L42" s="2">
        <f t="shared" ref="L42" si="42">L40*L41</f>
        <v>718.01230800000008</v>
      </c>
      <c r="M42" s="2">
        <f t="shared" ref="M42" si="43">M40*M41</f>
        <v>0.51224128472222219</v>
      </c>
      <c r="N42" s="2">
        <f t="shared" ref="N42" si="44">N40*N41</f>
        <v>-0.28722740740740743</v>
      </c>
    </row>
    <row r="43" spans="4:14" x14ac:dyDescent="0.25">
      <c r="D43" s="2" t="s">
        <v>174</v>
      </c>
      <c r="E43" s="2">
        <f>E40*E40</f>
        <v>10.296076562500001</v>
      </c>
      <c r="F43" s="2">
        <f t="shared" ref="F43:N43" si="45">F40*F40</f>
        <v>2.7489639999999995</v>
      </c>
      <c r="G43" s="2">
        <f t="shared" si="45"/>
        <v>3.606201</v>
      </c>
      <c r="H43" s="2">
        <f t="shared" si="45"/>
        <v>4.1592688979591827E-2</v>
      </c>
      <c r="I43" s="2">
        <f t="shared" si="45"/>
        <v>0.79499514062499976</v>
      </c>
      <c r="J43" s="2">
        <f t="shared" si="45"/>
        <v>41.473600000000005</v>
      </c>
      <c r="K43" s="2">
        <f t="shared" si="45"/>
        <v>6.9234765624999982E-4</v>
      </c>
      <c r="L43" s="2">
        <f t="shared" si="45"/>
        <v>132.96396100000001</v>
      </c>
      <c r="M43" s="2">
        <f t="shared" si="45"/>
        <v>0.22936117361111094</v>
      </c>
      <c r="N43" s="2">
        <f t="shared" si="45"/>
        <v>0.12437377777777779</v>
      </c>
    </row>
    <row r="44" spans="4:14" x14ac:dyDescent="0.25">
      <c r="D44" s="2" t="s">
        <v>175</v>
      </c>
      <c r="E44" s="2">
        <f>E41*E41</f>
        <v>104.57618906250001</v>
      </c>
      <c r="F44" s="2">
        <f t="shared" ref="F44:N44" si="46">F41*F41</f>
        <v>37.197801000000005</v>
      </c>
      <c r="G44" s="2">
        <f t="shared" si="46"/>
        <v>60.023756249999991</v>
      </c>
      <c r="H44" s="2">
        <f t="shared" si="46"/>
        <v>0.15444899999999998</v>
      </c>
      <c r="I44" s="2">
        <f t="shared" si="46"/>
        <v>4.133089</v>
      </c>
      <c r="J44" s="2">
        <f t="shared" si="46"/>
        <v>393.78433600000005</v>
      </c>
      <c r="K44" s="2">
        <f t="shared" si="46"/>
        <v>0.11681442285156249</v>
      </c>
      <c r="L44" s="2">
        <f t="shared" si="46"/>
        <v>3877.3038240000001</v>
      </c>
      <c r="M44" s="2">
        <f t="shared" si="46"/>
        <v>1.144008506944445</v>
      </c>
      <c r="N44" s="2">
        <f t="shared" si="46"/>
        <v>0.66331975308641966</v>
      </c>
    </row>
    <row r="45" spans="4:14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4:14" x14ac:dyDescent="0.25">
      <c r="D46" s="2" t="s">
        <v>176</v>
      </c>
      <c r="E46" s="2"/>
      <c r="F46" s="2"/>
      <c r="G46" s="2"/>
      <c r="H46" s="2">
        <f>(SUM(E42:N42)/SQRT(SUM(E43:N43)*SUM(E44:N44)))</f>
        <v>0.6785960335608614</v>
      </c>
      <c r="I46" s="2"/>
      <c r="J46" s="2"/>
      <c r="K46" s="2"/>
      <c r="L46" s="2"/>
      <c r="M46" s="2"/>
      <c r="N46" s="2"/>
    </row>
    <row r="48" spans="4:14" x14ac:dyDescent="0.25">
      <c r="D48" s="2" t="s">
        <v>52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4:14" x14ac:dyDescent="0.25">
      <c r="D49" s="2" t="s">
        <v>172</v>
      </c>
      <c r="E49" s="2">
        <v>8.6686842105263153</v>
      </c>
      <c r="F49" s="2">
        <v>3.17</v>
      </c>
      <c r="G49" s="2">
        <v>14.048888888888888</v>
      </c>
      <c r="H49" s="2">
        <v>11.035846153846149</v>
      </c>
      <c r="I49" s="2">
        <v>29.172999999999998</v>
      </c>
      <c r="J49" s="2">
        <v>58.840272727272733</v>
      </c>
      <c r="K49" s="2">
        <v>6.9474166666666681</v>
      </c>
      <c r="L49" s="2">
        <v>21.575222222222223</v>
      </c>
      <c r="M49" s="2">
        <v>4.9060000000000006</v>
      </c>
      <c r="N49" s="2">
        <v>161.63866666666667</v>
      </c>
    </row>
    <row r="50" spans="4:14" x14ac:dyDescent="0.25">
      <c r="D50" s="2" t="s">
        <v>177</v>
      </c>
      <c r="E50" s="2">
        <v>6.4547894736842109</v>
      </c>
      <c r="F50" s="2">
        <v>1.083</v>
      </c>
      <c r="G50" s="2">
        <v>11.912333333333333</v>
      </c>
      <c r="H50" s="2">
        <v>10.439307692307692</v>
      </c>
      <c r="I50" s="2">
        <v>64.98275000000001</v>
      </c>
      <c r="J50" s="2">
        <v>161.44090909090909</v>
      </c>
      <c r="K50" s="2">
        <v>3.0986666666666665</v>
      </c>
      <c r="L50" s="2">
        <v>24.93911111111111</v>
      </c>
      <c r="M50" s="2">
        <v>2.1153999999999997</v>
      </c>
      <c r="N50" s="2">
        <v>326.46199999999999</v>
      </c>
    </row>
    <row r="51" spans="4:14" x14ac:dyDescent="0.25">
      <c r="D51" s="2" t="s">
        <v>173</v>
      </c>
      <c r="E51" s="2">
        <f>E49*E50</f>
        <v>55.954531592797785</v>
      </c>
      <c r="F51" s="2">
        <f t="shared" ref="F51" si="47">F49*F50</f>
        <v>3.4331099999999997</v>
      </c>
      <c r="G51" s="2">
        <f t="shared" ref="G51" si="48">G49*G50</f>
        <v>167.3550474074074</v>
      </c>
      <c r="H51" s="2">
        <f t="shared" ref="H51" si="49">H49*H50</f>
        <v>115.20659364497035</v>
      </c>
      <c r="I51" s="2">
        <f t="shared" ref="I51" si="50">I49*I50</f>
        <v>1895.7417657500002</v>
      </c>
      <c r="J51" s="2">
        <f t="shared" ref="J51" si="51">J49*J50</f>
        <v>9499.2271202479351</v>
      </c>
      <c r="K51" s="2">
        <f t="shared" ref="K51" si="52">K49*K50</f>
        <v>21.527728444444449</v>
      </c>
      <c r="L51" s="2">
        <f t="shared" ref="L51" si="53">L49*L50</f>
        <v>538.06686424691361</v>
      </c>
      <c r="M51" s="2">
        <f t="shared" ref="M51" si="54">M49*M50</f>
        <v>10.378152399999999</v>
      </c>
      <c r="N51" s="2">
        <f t="shared" ref="N51" si="55">N49*N50</f>
        <v>52768.882397333335</v>
      </c>
    </row>
    <row r="52" spans="4:14" x14ac:dyDescent="0.25">
      <c r="D52" s="2" t="s">
        <v>174</v>
      </c>
      <c r="E52" s="2">
        <f>E49*E49</f>
        <v>75.146085941828247</v>
      </c>
      <c r="F52" s="2">
        <f t="shared" ref="F52:N52" si="56">F49*F49</f>
        <v>10.0489</v>
      </c>
      <c r="G52" s="2">
        <f t="shared" si="56"/>
        <v>197.37127901234564</v>
      </c>
      <c r="H52" s="2">
        <f t="shared" si="56"/>
        <v>121.78990033136085</v>
      </c>
      <c r="I52" s="2">
        <f t="shared" si="56"/>
        <v>851.06392899999992</v>
      </c>
      <c r="J52" s="2">
        <f t="shared" si="56"/>
        <v>3462.1776946198356</v>
      </c>
      <c r="K52" s="2">
        <f t="shared" si="56"/>
        <v>48.266598340277795</v>
      </c>
      <c r="L52" s="2">
        <f t="shared" si="56"/>
        <v>465.49021393827167</v>
      </c>
      <c r="M52" s="2">
        <f t="shared" si="56"/>
        <v>24.068836000000005</v>
      </c>
      <c r="N52" s="2">
        <f t="shared" si="56"/>
        <v>26127.058561777776</v>
      </c>
    </row>
    <row r="53" spans="4:14" x14ac:dyDescent="0.25">
      <c r="D53" s="2" t="s">
        <v>175</v>
      </c>
      <c r="E53" s="2">
        <f>E50*E50</f>
        <v>41.664307149584495</v>
      </c>
      <c r="F53" s="2">
        <f t="shared" ref="F53:N53" si="57">F50*F50</f>
        <v>1.1728889999999998</v>
      </c>
      <c r="G53" s="2">
        <f t="shared" si="57"/>
        <v>141.90368544444442</v>
      </c>
      <c r="H53" s="2">
        <f t="shared" si="57"/>
        <v>108.97914509467454</v>
      </c>
      <c r="I53" s="2">
        <f t="shared" si="57"/>
        <v>4222.7577975625009</v>
      </c>
      <c r="J53" s="2">
        <f t="shared" si="57"/>
        <v>26063.167128099172</v>
      </c>
      <c r="K53" s="2">
        <f t="shared" si="57"/>
        <v>9.6017351111111093</v>
      </c>
      <c r="L53" s="2">
        <f t="shared" si="57"/>
        <v>621.95926301234567</v>
      </c>
      <c r="M53" s="2">
        <f t="shared" si="57"/>
        <v>4.4749171599999986</v>
      </c>
      <c r="N53" s="2">
        <f t="shared" si="57"/>
        <v>106577.437444</v>
      </c>
    </row>
    <row r="54" spans="4:14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4:14" x14ac:dyDescent="0.25">
      <c r="D55" s="2" t="s">
        <v>176</v>
      </c>
      <c r="E55" s="2"/>
      <c r="F55" s="2"/>
      <c r="G55" s="2"/>
      <c r="H55" s="2">
        <f>(SUM(E51:N51)/SQRT(SUM(E52:N52)*SUM(E53:N53)))</f>
        <v>0.98960511002713758</v>
      </c>
      <c r="I55" s="2"/>
      <c r="J55" s="2"/>
      <c r="K55" s="2"/>
      <c r="L55" s="2"/>
      <c r="M55" s="2"/>
      <c r="N55" s="2"/>
    </row>
    <row r="57" spans="4:14" x14ac:dyDescent="0.25">
      <c r="D57" s="2" t="s">
        <v>37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4:14" x14ac:dyDescent="0.25">
      <c r="D58" s="2" t="s">
        <v>172</v>
      </c>
      <c r="E58" s="2">
        <v>1299.43</v>
      </c>
      <c r="F58" s="2">
        <v>19025.754000000001</v>
      </c>
      <c r="G58" s="2">
        <v>60.761944444444438</v>
      </c>
      <c r="H58" s="2">
        <v>256.42439999999999</v>
      </c>
      <c r="I58" s="2">
        <v>27.271166666666669</v>
      </c>
      <c r="J58" s="2">
        <v>13.373624999999997</v>
      </c>
      <c r="K58" s="2">
        <v>76.926607142857151</v>
      </c>
      <c r="L58" s="2">
        <v>51.14482608695652</v>
      </c>
      <c r="M58" s="2">
        <v>112.45354545454548</v>
      </c>
      <c r="N58" s="2">
        <v>39.218000000000004</v>
      </c>
    </row>
    <row r="59" spans="4:14" x14ac:dyDescent="0.25">
      <c r="D59" s="2" t="s">
        <v>177</v>
      </c>
      <c r="E59" s="2">
        <v>10051.576999999999</v>
      </c>
      <c r="F59" s="2">
        <v>92646.21</v>
      </c>
      <c r="G59" s="2">
        <v>32.842388888888891</v>
      </c>
      <c r="H59" s="2">
        <v>707.85580000000004</v>
      </c>
      <c r="I59" s="2">
        <v>31.541999999999998</v>
      </c>
      <c r="J59" s="2">
        <v>13.183499999999999</v>
      </c>
      <c r="K59" s="2">
        <v>40.848142857142861</v>
      </c>
      <c r="L59" s="2">
        <v>28.564260869565214</v>
      </c>
      <c r="M59" s="2">
        <v>106.36781818181818</v>
      </c>
      <c r="N59" s="2">
        <v>23.284529411764705</v>
      </c>
    </row>
    <row r="60" spans="4:14" x14ac:dyDescent="0.25">
      <c r="D60" s="2" t="s">
        <v>173</v>
      </c>
      <c r="E60" s="2">
        <f>E58*E59</f>
        <v>13061320.70111</v>
      </c>
      <c r="F60" s="2">
        <f t="shared" ref="F60" si="58">F58*F59</f>
        <v>1762664000.4923401</v>
      </c>
      <c r="G60" s="2">
        <f t="shared" ref="G60" si="59">G58*G59</f>
        <v>1995.5674090895061</v>
      </c>
      <c r="H60" s="2">
        <f t="shared" ref="H60" si="60">H58*H59</f>
        <v>181511.49880152001</v>
      </c>
      <c r="I60" s="2">
        <f t="shared" ref="I60" si="61">I58*I59</f>
        <v>860.187139</v>
      </c>
      <c r="J60" s="2">
        <f t="shared" ref="J60" si="62">J58*J59</f>
        <v>176.31118518749994</v>
      </c>
      <c r="K60" s="2">
        <f t="shared" ref="K60" si="63">K58*K59</f>
        <v>3142.3090380867352</v>
      </c>
      <c r="L60" s="2">
        <f t="shared" ref="L60" si="64">L58*L59</f>
        <v>1460.9141544763702</v>
      </c>
      <c r="M60" s="2">
        <f t="shared" ref="M60" si="65">M58*M59</f>
        <v>11961.43827680992</v>
      </c>
      <c r="N60" s="2">
        <f t="shared" ref="N60" si="66">N58*N59</f>
        <v>913.17267447058828</v>
      </c>
    </row>
    <row r="61" spans="4:14" x14ac:dyDescent="0.25">
      <c r="D61" s="2" t="s">
        <v>174</v>
      </c>
      <c r="E61" s="2">
        <f>E58*E58</f>
        <v>1688518.3249000001</v>
      </c>
      <c r="F61" s="2">
        <f t="shared" ref="F61:N61" si="67">F58*F58</f>
        <v>361979315.268516</v>
      </c>
      <c r="G61" s="2">
        <f t="shared" si="67"/>
        <v>3692.0138926697523</v>
      </c>
      <c r="H61" s="2">
        <f t="shared" si="67"/>
        <v>65753.472915359991</v>
      </c>
      <c r="I61" s="2">
        <f t="shared" si="67"/>
        <v>743.71653136111127</v>
      </c>
      <c r="J61" s="2">
        <f t="shared" si="67"/>
        <v>178.85384564062491</v>
      </c>
      <c r="K61" s="2">
        <f t="shared" si="67"/>
        <v>5917.7028865114808</v>
      </c>
      <c r="L61" s="2">
        <f t="shared" si="67"/>
        <v>2615.7932354650284</v>
      </c>
      <c r="M61" s="2">
        <f t="shared" si="67"/>
        <v>12645.799885297525</v>
      </c>
      <c r="N61" s="2">
        <f t="shared" si="67"/>
        <v>1538.0515240000002</v>
      </c>
    </row>
    <row r="62" spans="4:14" x14ac:dyDescent="0.25">
      <c r="D62" s="2" t="s">
        <v>175</v>
      </c>
      <c r="E62" s="2">
        <f>E59*E59</f>
        <v>101034200.18692899</v>
      </c>
      <c r="F62" s="2">
        <f t="shared" ref="F62:N62" si="68">F59*F59</f>
        <v>8583320227.3641014</v>
      </c>
      <c r="G62" s="2">
        <f t="shared" si="68"/>
        <v>1078.6225079290125</v>
      </c>
      <c r="H62" s="2">
        <f t="shared" si="68"/>
        <v>501059.83359364007</v>
      </c>
      <c r="I62" s="2">
        <f t="shared" si="68"/>
        <v>994.89776399999982</v>
      </c>
      <c r="J62" s="2">
        <f t="shared" si="68"/>
        <v>173.80467224999995</v>
      </c>
      <c r="K62" s="2">
        <f t="shared" si="68"/>
        <v>1668.5707748775512</v>
      </c>
      <c r="L62" s="2">
        <f t="shared" si="68"/>
        <v>815.91699902457447</v>
      </c>
      <c r="M62" s="2">
        <f t="shared" si="68"/>
        <v>11314.11274476033</v>
      </c>
      <c r="N62" s="2">
        <f t="shared" si="68"/>
        <v>542.16930992733558</v>
      </c>
    </row>
    <row r="63" spans="4:14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4:14" x14ac:dyDescent="0.25">
      <c r="D64" s="2" t="s">
        <v>176</v>
      </c>
      <c r="E64" s="2"/>
      <c r="F64" s="2"/>
      <c r="G64" s="2"/>
      <c r="H64" s="2">
        <f>(SUM(E60:N60)/SQRT(SUM(E61:N61)*SUM(E62:N62)))</f>
        <v>0.99916097164249695</v>
      </c>
      <c r="I64" s="2"/>
      <c r="J64" s="2"/>
      <c r="K64" s="2"/>
      <c r="L64" s="2"/>
      <c r="M64" s="2"/>
      <c r="N64" s="2"/>
    </row>
    <row r="66" spans="4:14" x14ac:dyDescent="0.25">
      <c r="D66" s="2" t="s">
        <v>42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4:14" x14ac:dyDescent="0.25">
      <c r="D67" s="2" t="s">
        <v>172</v>
      </c>
      <c r="E67" s="2">
        <v>24.613666666666671</v>
      </c>
      <c r="F67" s="2">
        <v>1.2633703703703703</v>
      </c>
      <c r="G67" s="2">
        <v>4.0885000000000007</v>
      </c>
      <c r="H67" s="2">
        <v>3.0074210526315786</v>
      </c>
      <c r="I67" s="2">
        <v>13.154499999999999</v>
      </c>
      <c r="J67" s="2">
        <v>8.0304000000000002</v>
      </c>
      <c r="K67" s="2">
        <v>0.57540000000000002</v>
      </c>
      <c r="L67" s="2">
        <v>40.899000000000001</v>
      </c>
      <c r="M67" s="2">
        <v>2.1027777777777774</v>
      </c>
      <c r="N67" s="2">
        <v>5.761222222222222</v>
      </c>
    </row>
    <row r="68" spans="4:14" x14ac:dyDescent="0.25">
      <c r="D68" s="2" t="s">
        <v>177</v>
      </c>
      <c r="E68" s="2">
        <v>38.835666666666668</v>
      </c>
      <c r="F68" s="2">
        <v>1.0617037037037036</v>
      </c>
      <c r="G68" s="2">
        <v>5.8641666666666659</v>
      </c>
      <c r="H68" s="2">
        <v>3.7913684210526308</v>
      </c>
      <c r="I68" s="2">
        <v>17.045999999999999</v>
      </c>
      <c r="J68" s="2">
        <v>9.4344000000000001</v>
      </c>
      <c r="K68" s="2">
        <v>0.39544999999999997</v>
      </c>
      <c r="L68" s="2">
        <v>49.488333333333337</v>
      </c>
      <c r="M68" s="2">
        <v>2.7992777777777778</v>
      </c>
      <c r="N68" s="2">
        <v>8.7766666666666655</v>
      </c>
    </row>
    <row r="69" spans="4:14" x14ac:dyDescent="0.25">
      <c r="D69" s="2" t="s">
        <v>173</v>
      </c>
      <c r="E69" s="2">
        <f>E67*E68</f>
        <v>955.88815411111125</v>
      </c>
      <c r="F69" s="2">
        <f t="shared" ref="F69" si="69">F67*F68</f>
        <v>1.3413250013717419</v>
      </c>
      <c r="G69" s="2">
        <f t="shared" ref="G69" si="70">G67*G68</f>
        <v>23.975645416666666</v>
      </c>
      <c r="H69" s="2">
        <f t="shared" ref="H69" si="71">H67*H68</f>
        <v>11.402241207756228</v>
      </c>
      <c r="I69" s="2">
        <f t="shared" ref="I69" si="72">I67*I68</f>
        <v>224.23160699999997</v>
      </c>
      <c r="J69" s="2">
        <f t="shared" ref="J69" si="73">J67*J68</f>
        <v>75.762005760000008</v>
      </c>
      <c r="K69" s="2">
        <f t="shared" ref="K69" si="74">K67*K68</f>
        <v>0.22754193</v>
      </c>
      <c r="L69" s="2">
        <f t="shared" ref="L69" si="75">L67*L68</f>
        <v>2024.0233450000003</v>
      </c>
      <c r="M69" s="2">
        <f t="shared" ref="M69" si="76">M67*M68</f>
        <v>5.8862591049382704</v>
      </c>
      <c r="N69" s="2">
        <f t="shared" ref="N69" si="77">N67*N68</f>
        <v>50.564327037037032</v>
      </c>
    </row>
    <row r="70" spans="4:14" x14ac:dyDescent="0.25">
      <c r="D70" s="2" t="s">
        <v>174</v>
      </c>
      <c r="E70" s="2">
        <f>E67*E67</f>
        <v>605.83258677777792</v>
      </c>
      <c r="F70" s="2">
        <f t="shared" ref="F70:N70" si="78">F67*F67</f>
        <v>1.5961046927297664</v>
      </c>
      <c r="G70" s="2">
        <f t="shared" si="78"/>
        <v>16.715832250000005</v>
      </c>
      <c r="H70" s="2">
        <f t="shared" si="78"/>
        <v>9.0445813878116326</v>
      </c>
      <c r="I70" s="2">
        <f t="shared" si="78"/>
        <v>173.04087024999995</v>
      </c>
      <c r="J70" s="2">
        <f t="shared" si="78"/>
        <v>64.48732416</v>
      </c>
      <c r="K70" s="2">
        <f t="shared" si="78"/>
        <v>0.33108516000000004</v>
      </c>
      <c r="L70" s="2">
        <f t="shared" si="78"/>
        <v>1672.7282010000001</v>
      </c>
      <c r="M70" s="2">
        <f t="shared" si="78"/>
        <v>4.4216743827160476</v>
      </c>
      <c r="N70" s="2">
        <f t="shared" si="78"/>
        <v>33.191681493827161</v>
      </c>
    </row>
    <row r="71" spans="4:14" x14ac:dyDescent="0.25">
      <c r="D71" s="2" t="s">
        <v>175</v>
      </c>
      <c r="E71" s="2">
        <f>E68*E68</f>
        <v>1508.2090054444445</v>
      </c>
      <c r="F71" s="2">
        <f t="shared" ref="F71:N71" si="79">F68*F68</f>
        <v>1.1272147544581617</v>
      </c>
      <c r="G71" s="2">
        <f t="shared" si="79"/>
        <v>34.388450694444437</v>
      </c>
      <c r="H71" s="2">
        <f t="shared" si="79"/>
        <v>14.374474504155119</v>
      </c>
      <c r="I71" s="2">
        <f t="shared" si="79"/>
        <v>290.56611599999997</v>
      </c>
      <c r="J71" s="2">
        <f t="shared" si="79"/>
        <v>89.00790336</v>
      </c>
      <c r="K71" s="2">
        <f t="shared" si="79"/>
        <v>0.15638070249999997</v>
      </c>
      <c r="L71" s="2">
        <f t="shared" si="79"/>
        <v>2449.0951361111115</v>
      </c>
      <c r="M71" s="2">
        <f t="shared" si="79"/>
        <v>7.8359560771604935</v>
      </c>
      <c r="N71" s="2">
        <f t="shared" si="79"/>
        <v>77.029877777777756</v>
      </c>
    </row>
    <row r="72" spans="4:14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4:14" x14ac:dyDescent="0.25">
      <c r="D73" s="2" t="s">
        <v>176</v>
      </c>
      <c r="E73" s="2"/>
      <c r="F73" s="2"/>
      <c r="G73" s="2"/>
      <c r="H73" s="2">
        <f>(SUM(E69:N69)/SQRT(SUM(E70:N70)*SUM(E71:N71)))</f>
        <v>0.99285939557756975</v>
      </c>
      <c r="I73" s="2"/>
      <c r="J73" s="2"/>
      <c r="K73" s="2"/>
      <c r="L73" s="2"/>
      <c r="M73" s="2"/>
      <c r="N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Industry Characteristics</vt:lpstr>
      <vt:lpstr>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2015-11-23T10:38:59Z</dcterms:modified>
</cp:coreProperties>
</file>