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0490" windowHeight="73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F81" i="1"/>
  <c r="G81" i="1" s="1"/>
  <c r="F80" i="1"/>
  <c r="G80" i="1" s="1"/>
  <c r="F79" i="1"/>
  <c r="G79" i="1" s="1"/>
  <c r="F78" i="1"/>
  <c r="G78" i="1" s="1"/>
  <c r="F77" i="1"/>
  <c r="G77" i="1" s="1"/>
  <c r="F76" i="1"/>
  <c r="G76" i="1" s="1"/>
  <c r="F75" i="1"/>
  <c r="G75" i="1" s="1"/>
  <c r="F74" i="1"/>
  <c r="G74" i="1" s="1"/>
  <c r="F73" i="1"/>
  <c r="G73" i="1" s="1"/>
  <c r="F72" i="1"/>
  <c r="G72" i="1" s="1"/>
  <c r="F71" i="1"/>
  <c r="G71" i="1" s="1"/>
  <c r="F70" i="1"/>
  <c r="G70" i="1" s="1"/>
  <c r="F69" i="1"/>
  <c r="G69" i="1" s="1"/>
  <c r="G68" i="1"/>
  <c r="F68" i="1"/>
  <c r="F67" i="1"/>
  <c r="G67" i="1" s="1"/>
  <c r="F66" i="1"/>
  <c r="G66" i="1" s="1"/>
  <c r="F65" i="1"/>
  <c r="G65" i="1" s="1"/>
  <c r="F64" i="1"/>
  <c r="G64" i="1" s="1"/>
  <c r="F63" i="1"/>
  <c r="G63" i="1" s="1"/>
  <c r="F62" i="1"/>
  <c r="G62" i="1" s="1"/>
  <c r="F61" i="1"/>
  <c r="G61" i="1" s="1"/>
  <c r="F60" i="1"/>
  <c r="G60" i="1" s="1"/>
  <c r="F59" i="1"/>
  <c r="G59" i="1" s="1"/>
  <c r="F58" i="1"/>
  <c r="G58" i="1" s="1"/>
  <c r="F57" i="1"/>
  <c r="G57" i="1" s="1"/>
  <c r="F56" i="1"/>
  <c r="G56" i="1" s="1"/>
  <c r="F55" i="1"/>
  <c r="G55" i="1" s="1"/>
  <c r="F54" i="1"/>
  <c r="G54" i="1" s="1"/>
  <c r="F53" i="1"/>
  <c r="G53" i="1" s="1"/>
  <c r="F52" i="1"/>
  <c r="G52" i="1" s="1"/>
  <c r="F51" i="1"/>
  <c r="G51" i="1" s="1"/>
  <c r="F50" i="1"/>
  <c r="G50" i="1" s="1"/>
  <c r="F49" i="1"/>
  <c r="G49" i="1" s="1"/>
  <c r="F48" i="1"/>
  <c r="G48" i="1" s="1"/>
  <c r="F47" i="1"/>
  <c r="G47" i="1" s="1"/>
  <c r="F46" i="1"/>
  <c r="G46" i="1" s="1"/>
  <c r="F45" i="1"/>
  <c r="G45" i="1" s="1"/>
  <c r="F44" i="1"/>
  <c r="G44" i="1" s="1"/>
  <c r="F43" i="1"/>
  <c r="G43" i="1" s="1"/>
  <c r="F42" i="1"/>
  <c r="G42" i="1" s="1"/>
  <c r="F41" i="1"/>
  <c r="G41" i="1" s="1"/>
  <c r="F40" i="1"/>
  <c r="G40" i="1" s="1"/>
  <c r="F39" i="1"/>
  <c r="G39" i="1" s="1"/>
  <c r="F38" i="1"/>
  <c r="G38" i="1" s="1"/>
  <c r="F37" i="1"/>
  <c r="G37" i="1" s="1"/>
  <c r="F36" i="1"/>
  <c r="G36" i="1" s="1"/>
  <c r="F35" i="1"/>
  <c r="G35" i="1" s="1"/>
  <c r="F34" i="1"/>
  <c r="G34" i="1" s="1"/>
  <c r="F33" i="1"/>
  <c r="G33" i="1" s="1"/>
  <c r="G32" i="1"/>
  <c r="F32" i="1"/>
  <c r="F31" i="1"/>
  <c r="G31" i="1" s="1"/>
  <c r="F30" i="1"/>
  <c r="G30" i="1" s="1"/>
  <c r="G29" i="1"/>
  <c r="F29" i="1"/>
  <c r="F28" i="1"/>
  <c r="G28" i="1" s="1"/>
  <c r="F27" i="1"/>
  <c r="G27" i="1" s="1"/>
  <c r="F26" i="1"/>
  <c r="G26" i="1" s="1"/>
  <c r="F25" i="1"/>
  <c r="G25" i="1" s="1"/>
  <c r="F24" i="1"/>
  <c r="G24" i="1" s="1"/>
  <c r="F23" i="1"/>
  <c r="G23" i="1" s="1"/>
  <c r="F22" i="1"/>
  <c r="G22" i="1" s="1"/>
  <c r="F21" i="1"/>
  <c r="G21" i="1" s="1"/>
  <c r="F20" i="1"/>
  <c r="G20" i="1" s="1"/>
  <c r="F19" i="1"/>
  <c r="G19" i="1" s="1"/>
  <c r="F18" i="1"/>
  <c r="G18" i="1" s="1"/>
  <c r="F17" i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  <c r="F3" i="1"/>
  <c r="G3" i="1" s="1"/>
  <c r="F2" i="1"/>
  <c r="G2" i="1" s="1"/>
</calcChain>
</file>

<file path=xl/sharedStrings.xml><?xml version="1.0" encoding="utf-8"?>
<sst xmlns="http://schemas.openxmlformats.org/spreadsheetml/2006/main" count="94" uniqueCount="93">
  <si>
    <t>UNIDAD</t>
  </si>
  <si>
    <t>DESCRIPCION</t>
  </si>
  <si>
    <t>COSTO ( precio unitario)</t>
  </si>
  <si>
    <t>PRECIO DE VENTA</t>
  </si>
  <si>
    <t>Columna1</t>
  </si>
  <si>
    <t>Columna2</t>
  </si>
  <si>
    <t>Columna3</t>
  </si>
  <si>
    <t xml:space="preserve">agility grandes adulto </t>
  </si>
  <si>
    <t>cabano surtido x 1kg</t>
  </si>
  <si>
    <t>cat chow carne x 1.5 kg</t>
  </si>
  <si>
    <t>cat chow gatitos x 1.5 500gr</t>
  </si>
  <si>
    <t>cat chow gatitos x 1.5 promo pag2lle3</t>
  </si>
  <si>
    <t xml:space="preserve"> </t>
  </si>
  <si>
    <t>cat chow pescado x 8 kg</t>
  </si>
  <si>
    <t>chunky AD RP x 500gr</t>
  </si>
  <si>
    <t>chunky AD x 2kg</t>
  </si>
  <si>
    <t xml:space="preserve">chunky adulto dog x 25 gg </t>
  </si>
  <si>
    <t>chunky CACH cordero x 1.5kg</t>
  </si>
  <si>
    <t>chunky CACH dog x 18 kg</t>
  </si>
  <si>
    <t xml:space="preserve">chunky CACH x 2 kg </t>
  </si>
  <si>
    <t xml:space="preserve">chunky gaticos x 1.5kg </t>
  </si>
  <si>
    <t xml:space="preserve">chunky gatos pollo x 1.5 kg </t>
  </si>
  <si>
    <t xml:space="preserve">coquito surtido x 1kg </t>
  </si>
  <si>
    <t>DC pouch sur AD RP</t>
  </si>
  <si>
    <t>DC pouch sur AD TDTM</t>
  </si>
  <si>
    <t>delidog dent x 1 kg</t>
  </si>
  <si>
    <t>delidog mix x1</t>
  </si>
  <si>
    <t>dog chow AD RP x 4 kg</t>
  </si>
  <si>
    <t>dog chow AD x 22.7  kg</t>
  </si>
  <si>
    <t xml:space="preserve">dogourmet CACH dog x 25 kg </t>
  </si>
  <si>
    <t xml:space="preserve">dogourmet carne dog x 25 kg </t>
  </si>
  <si>
    <t xml:space="preserve">donkat adulto x 1 kg </t>
  </si>
  <si>
    <t>donkat adulto x 500 gr</t>
  </si>
  <si>
    <t>donkat gaticos x 500gr</t>
  </si>
  <si>
    <t>felix lata surtido pack 6 x 156gr</t>
  </si>
  <si>
    <t xml:space="preserve">felix pouch surtido pack </t>
  </si>
  <si>
    <t>galleta x1 kg</t>
  </si>
  <si>
    <t>hills c adult small paws L&amp;R x 4.5 lb</t>
  </si>
  <si>
    <t>hills c lata I/D x 13oz</t>
  </si>
  <si>
    <t>hills f lata I/d 5.5oz</t>
  </si>
  <si>
    <t>max AD performance pollo x 20 kg</t>
  </si>
  <si>
    <t>max AD RP performance pollo x 8 kg</t>
  </si>
  <si>
    <t>max filhote performance pollo x20 kg</t>
  </si>
  <si>
    <t>mirringo x 8 kg</t>
  </si>
  <si>
    <t>molidos hueso surtidos 3-4</t>
  </si>
  <si>
    <t xml:space="preserve">molidos hueso surtidos 4-5 </t>
  </si>
  <si>
    <t>monello CACH x 25 kg</t>
  </si>
  <si>
    <t xml:space="preserve">monello gatito x 1 kg </t>
  </si>
  <si>
    <t>monello gato AD x 15 kg</t>
  </si>
  <si>
    <t xml:space="preserve">monello RP x 1 kg </t>
  </si>
  <si>
    <t xml:space="preserve">monello select gato cast x 2kg </t>
  </si>
  <si>
    <t>monello trad x 1kg</t>
  </si>
  <si>
    <t xml:space="preserve">nutra mantenimiento dog x 3 kg </t>
  </si>
  <si>
    <t xml:space="preserve">nutra mantenimiento gatos x 3 kg </t>
  </si>
  <si>
    <t>oh maigat inquietos 500gr</t>
  </si>
  <si>
    <t>oh maigat sedentarios 500gr</t>
  </si>
  <si>
    <t>ohmaigat caseros 500gr</t>
  </si>
  <si>
    <t>ohmaigat gatitos juguetones 500gr</t>
  </si>
  <si>
    <t>optimum cat AD pollo x 85gr</t>
  </si>
  <si>
    <t>optimum cat castrado pollo x 85gr</t>
  </si>
  <si>
    <t>optimum dog AD pollo x 100gr</t>
  </si>
  <si>
    <t xml:space="preserve">optimum dog cachorro pollo x 100gr </t>
  </si>
  <si>
    <t xml:space="preserve">optimum dog RP pollo x 100gr </t>
  </si>
  <si>
    <t>pedigree dentastix RM X 25.7gr</t>
  </si>
  <si>
    <t xml:space="preserve">pedigree dentastix RM x 77.1 gr </t>
  </si>
  <si>
    <t>pedigree dentastix RP x 15.7gr</t>
  </si>
  <si>
    <t xml:space="preserve">pedigree pouch AD carne x 100gr </t>
  </si>
  <si>
    <t>&lt;</t>
  </si>
  <si>
    <t>pedigree pouch AD cerdo y res x 85gr</t>
  </si>
  <si>
    <t>pedigree pouch AD pollo x 100gr</t>
  </si>
  <si>
    <t>pedigree pouch AD pollo y cerdo x 85gr</t>
  </si>
  <si>
    <t>pedigree pouch AD res y pollo x 85gr</t>
  </si>
  <si>
    <t>pedigree pouch CACH pollo x 100gr</t>
  </si>
  <si>
    <t xml:space="preserve">pedigree pouch RP carne x 100 gr </t>
  </si>
  <si>
    <t>pedigree pouch RP pollo x 100gr</t>
  </si>
  <si>
    <t>repues bombonera bola de pelo x 350gr</t>
  </si>
  <si>
    <t xml:space="preserve">ringo adulto dog x 30 kg </t>
  </si>
  <si>
    <t>ringo cachorro dog x 30 kg</t>
  </si>
  <si>
    <t>ringo premium AD dog x 30 kg</t>
  </si>
  <si>
    <t>ringo premium cachorro dog x 30 kg</t>
  </si>
  <si>
    <t>whiskas pouch atun x 85 gr</t>
  </si>
  <si>
    <t xml:space="preserve">whiskas pouch carne x 85 gr </t>
  </si>
  <si>
    <t>whiskas pouch castrados AD carne x 85gr</t>
  </si>
  <si>
    <t>whiskas pouch castrados AD pescado x 85gr</t>
  </si>
  <si>
    <t xml:space="preserve">whiskas pouch gatitos atun x 85gr </t>
  </si>
  <si>
    <t xml:space="preserve">whiskas pouch gatitos carne x 85gr </t>
  </si>
  <si>
    <t xml:space="preserve">whiskas pouch pollo x 85gr </t>
  </si>
  <si>
    <t xml:space="preserve">whiskas pouch salmon x 85gr </t>
  </si>
  <si>
    <t>whiskas seco gatitos x 1.4</t>
  </si>
  <si>
    <t>compras</t>
  </si>
  <si>
    <t>ventas</t>
  </si>
  <si>
    <t>saldo inicial</t>
  </si>
  <si>
    <t>saldo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</si>
</sst>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2" formatCode="_-&quot;$&quot;\ * #,##0_-;\-&quot;$&quot;\ * #,##0_-;_-&quot;$&quot;\ * &quot;-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3">
    <xf numFmtId="0" fontId="0" fillId="0" borderId="0" xfId="0"/>
    <xf numFmtId="42" fontId="0" fillId="0" borderId="0" xfId="1" applyFont="1"/>
    <xf numFmtId="42" fontId="1" fillId="0" borderId="0" xfId="1" applyFont="1"/>
  </cellXfs>
  <cellStyles count="2">
    <cellStyle name="Moneda [0]" xfId="1" builtinId="7"/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K81" totalsRowShown="0">
  <autoFilter ref="A1:K81"/>
  <sortState ref="A2:G81">
    <sortCondition ref="B1:B81"/>
  </sortState>
  <tableColumns count="11">
    <tableColumn id="1" name="UNIDAD"/>
    <tableColumn id="2" name="DESCRIPCION"/>
    <tableColumn id="3" name="COSTO ( precio unitario)" dataCellStyle="Moneda [0]"/>
    <tableColumn id="4" name="PRECIO DE VENTA"/>
    <tableColumn id="5" name="Columna1"/>
    <tableColumn id="6" name="Columna2" dataDxfId="2">
      <calculatedColumnFormula>Tabla1[[#This Row],[COSTO ( precio unitario)]]*30%</calculatedColumnFormula>
    </tableColumn>
    <tableColumn id="7" name="Columna3" dataDxfId="1">
      <calculatedColumnFormula>Tabla1[[#This Row],[COSTO ( precio unitario)]]+Tabla1[[#This Row],[Columna2]]</calculatedColumnFormula>
    </tableColumn>
    <tableColumn id="8" name="saldo inicial"/>
    <tableColumn id="9" name="compras"/>
    <tableColumn id="10" name="ventas"/>
    <tableColumn id="11" name="saldo final" dataDxfId="0">
      <calculatedColumnFormula>Tabla1[[#This Row],[saldo inicial]]+Tabla1[[#This Row],[compras]]-Tabla1[[#This Row],[ventas]]</calculatedColumnFormula>
    </tableColumn>
  </tableColumns>
  <tableStyleInfo name="TableStyleLight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"/>
  <sheetViews>
    <sheetView tabSelected="1" workbookViewId="0"/>
  </sheetViews>
  <sheetFormatPr baseColWidth="10" defaultRowHeight="15" x14ac:dyDescent="0.25"/>
  <cols>
    <col min="1" max="1" width="10" customWidth="1"/>
    <col min="2" max="2" width="39.5703125" customWidth="1"/>
    <col min="3" max="3" width="29.28515625" customWidth="1"/>
    <col min="4" max="4" width="22.140625" customWidth="1"/>
    <col min="5" max="5" width="18.855468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91</v>
      </c>
      <c r="I1" t="s">
        <v>89</v>
      </c>
      <c r="J1" t="s">
        <v>90</v>
      </c>
      <c r="K1" t="s">
        <v>92</v>
      </c>
    </row>
    <row r="2" spans="1:11" x14ac:dyDescent="0.25">
      <c r="A2">
        <v>1</v>
      </c>
      <c r="B2" t="s">
        <v>7</v>
      </c>
      <c r="C2" s="1">
        <v>27079</v>
      </c>
      <c r="D2">
        <v>35000</v>
      </c>
      <c r="F2">
        <f>Tabla1[[#This Row],[COSTO ( precio unitario)]]*30%</f>
        <v>8123.7</v>
      </c>
      <c r="G2">
        <f>Tabla1[[#This Row],[COSTO ( precio unitario)]]+Tabla1[[#This Row],[Columna2]]</f>
        <v>35202.699999999997</v>
      </c>
      <c r="H2">
        <v>0</v>
      </c>
      <c r="I2">
        <v>0</v>
      </c>
      <c r="J2">
        <v>0</v>
      </c>
      <c r="K2">
        <f>Tabla1[[#This Row],[saldo inicial]]+Tabla1[[#This Row],[compras]]-Tabla1[[#This Row],[ventas]]</f>
        <v>0</v>
      </c>
    </row>
    <row r="3" spans="1:11" x14ac:dyDescent="0.25">
      <c r="A3">
        <v>1</v>
      </c>
      <c r="B3" t="s">
        <v>8</v>
      </c>
      <c r="C3" s="1">
        <v>7012</v>
      </c>
      <c r="F3">
        <f>Tabla1[[#This Row],[COSTO ( precio unitario)]]*30%</f>
        <v>2103.6</v>
      </c>
      <c r="G3">
        <f>Tabla1[[#This Row],[COSTO ( precio unitario)]]+Tabla1[[#This Row],[Columna2]]</f>
        <v>9115.6</v>
      </c>
      <c r="K3">
        <f>Tabla1[[#This Row],[saldo inicial]]+Tabla1[[#This Row],[compras]]-Tabla1[[#This Row],[ventas]]</f>
        <v>0</v>
      </c>
    </row>
    <row r="4" spans="1:11" x14ac:dyDescent="0.25">
      <c r="A4">
        <v>2</v>
      </c>
      <c r="B4" t="s">
        <v>9</v>
      </c>
      <c r="C4" s="1">
        <v>26843</v>
      </c>
      <c r="F4">
        <f>Tabla1[[#This Row],[COSTO ( precio unitario)]]*30%</f>
        <v>8052.9</v>
      </c>
      <c r="G4">
        <f>Tabla1[[#This Row],[COSTO ( precio unitario)]]+Tabla1[[#This Row],[Columna2]]</f>
        <v>34895.9</v>
      </c>
      <c r="K4">
        <f>Tabla1[[#This Row],[saldo inicial]]+Tabla1[[#This Row],[compras]]-Tabla1[[#This Row],[ventas]]</f>
        <v>0</v>
      </c>
    </row>
    <row r="5" spans="1:11" x14ac:dyDescent="0.25">
      <c r="A5">
        <v>3</v>
      </c>
      <c r="B5" t="s">
        <v>10</v>
      </c>
      <c r="C5" s="1">
        <v>28257</v>
      </c>
      <c r="F5">
        <f>Tabla1[[#This Row],[COSTO ( precio unitario)]]*30%</f>
        <v>8477.1</v>
      </c>
      <c r="G5">
        <f>Tabla1[[#This Row],[COSTO ( precio unitario)]]+Tabla1[[#This Row],[Columna2]]</f>
        <v>36734.1</v>
      </c>
      <c r="K5">
        <f>Tabla1[[#This Row],[saldo inicial]]+Tabla1[[#This Row],[compras]]-Tabla1[[#This Row],[ventas]]</f>
        <v>0</v>
      </c>
    </row>
    <row r="6" spans="1:11" x14ac:dyDescent="0.25">
      <c r="A6">
        <v>1</v>
      </c>
      <c r="B6" t="s">
        <v>11</v>
      </c>
      <c r="C6" s="1">
        <v>56514</v>
      </c>
      <c r="E6" t="s">
        <v>12</v>
      </c>
      <c r="F6">
        <f>Tabla1[[#This Row],[COSTO ( precio unitario)]]*30%</f>
        <v>16954.2</v>
      </c>
      <c r="G6">
        <f>Tabla1[[#This Row],[COSTO ( precio unitario)]]+Tabla1[[#This Row],[Columna2]]</f>
        <v>73468.2</v>
      </c>
      <c r="K6">
        <f>Tabla1[[#This Row],[saldo inicial]]+Tabla1[[#This Row],[compras]]-Tabla1[[#This Row],[ventas]]</f>
        <v>0</v>
      </c>
    </row>
    <row r="7" spans="1:11" x14ac:dyDescent="0.25">
      <c r="A7">
        <v>1</v>
      </c>
      <c r="B7" t="s">
        <v>13</v>
      </c>
      <c r="C7" s="1">
        <v>83900</v>
      </c>
      <c r="F7">
        <f>Tabla1[[#This Row],[COSTO ( precio unitario)]]*30%</f>
        <v>25170</v>
      </c>
      <c r="G7">
        <f>Tabla1[[#This Row],[COSTO ( precio unitario)]]+Tabla1[[#This Row],[Columna2]]</f>
        <v>109070</v>
      </c>
      <c r="K7">
        <f>Tabla1[[#This Row],[saldo inicial]]+Tabla1[[#This Row],[compras]]-Tabla1[[#This Row],[ventas]]</f>
        <v>0</v>
      </c>
    </row>
    <row r="8" spans="1:11" x14ac:dyDescent="0.25">
      <c r="A8">
        <v>4</v>
      </c>
      <c r="B8" t="s">
        <v>14</v>
      </c>
      <c r="C8" s="1">
        <v>3803</v>
      </c>
      <c r="F8">
        <f>Tabla1[[#This Row],[COSTO ( precio unitario)]]*30%</f>
        <v>1140.8999999999999</v>
      </c>
      <c r="G8">
        <f>Tabla1[[#This Row],[COSTO ( precio unitario)]]+Tabla1[[#This Row],[Columna2]]</f>
        <v>4943.8999999999996</v>
      </c>
      <c r="K8">
        <f>Tabla1[[#This Row],[saldo inicial]]+Tabla1[[#This Row],[compras]]-Tabla1[[#This Row],[ventas]]</f>
        <v>0</v>
      </c>
    </row>
    <row r="9" spans="1:11" x14ac:dyDescent="0.25">
      <c r="A9">
        <v>1</v>
      </c>
      <c r="B9" t="s">
        <v>15</v>
      </c>
      <c r="C9" s="1">
        <v>13180</v>
      </c>
      <c r="F9">
        <f>Tabla1[[#This Row],[COSTO ( precio unitario)]]*30%</f>
        <v>3954</v>
      </c>
      <c r="G9">
        <f>Tabla1[[#This Row],[COSTO ( precio unitario)]]+Tabla1[[#This Row],[Columna2]]</f>
        <v>17134</v>
      </c>
      <c r="K9">
        <f>Tabla1[[#This Row],[saldo inicial]]+Tabla1[[#This Row],[compras]]-Tabla1[[#This Row],[ventas]]</f>
        <v>0</v>
      </c>
    </row>
    <row r="10" spans="1:11" x14ac:dyDescent="0.25">
      <c r="A10">
        <v>1</v>
      </c>
      <c r="B10" t="s">
        <v>16</v>
      </c>
      <c r="C10" s="1">
        <v>132347</v>
      </c>
      <c r="F10">
        <f>Tabla1[[#This Row],[COSTO ( precio unitario)]]*30%</f>
        <v>39704.1</v>
      </c>
      <c r="G10">
        <f>Tabla1[[#This Row],[COSTO ( precio unitario)]]+Tabla1[[#This Row],[Columna2]]</f>
        <v>172051.1</v>
      </c>
      <c r="K10">
        <f>Tabla1[[#This Row],[saldo inicial]]+Tabla1[[#This Row],[compras]]-Tabla1[[#This Row],[ventas]]</f>
        <v>0</v>
      </c>
    </row>
    <row r="11" spans="1:11" x14ac:dyDescent="0.25">
      <c r="A11">
        <v>1</v>
      </c>
      <c r="B11" t="s">
        <v>17</v>
      </c>
      <c r="C11" s="1">
        <v>24176</v>
      </c>
      <c r="F11">
        <f>Tabla1[[#This Row],[COSTO ( precio unitario)]]*30%</f>
        <v>7252.8</v>
      </c>
      <c r="G11">
        <f>Tabla1[[#This Row],[COSTO ( precio unitario)]]+Tabla1[[#This Row],[Columna2]]</f>
        <v>31428.799999999999</v>
      </c>
      <c r="K11">
        <f>Tabla1[[#This Row],[saldo inicial]]+Tabla1[[#This Row],[compras]]-Tabla1[[#This Row],[ventas]]</f>
        <v>0</v>
      </c>
    </row>
    <row r="12" spans="1:11" x14ac:dyDescent="0.25">
      <c r="A12">
        <v>1</v>
      </c>
      <c r="B12" t="s">
        <v>18</v>
      </c>
      <c r="C12" s="1">
        <v>121302</v>
      </c>
      <c r="F12">
        <f>Tabla1[[#This Row],[COSTO ( precio unitario)]]*30%</f>
        <v>36390.6</v>
      </c>
      <c r="G12">
        <f>Tabla1[[#This Row],[COSTO ( precio unitario)]]+Tabla1[[#This Row],[Columna2]]</f>
        <v>157692.6</v>
      </c>
      <c r="K12">
        <f>Tabla1[[#This Row],[saldo inicial]]+Tabla1[[#This Row],[compras]]-Tabla1[[#This Row],[ventas]]</f>
        <v>0</v>
      </c>
    </row>
    <row r="13" spans="1:11" x14ac:dyDescent="0.25">
      <c r="A13">
        <v>1</v>
      </c>
      <c r="B13" t="s">
        <v>19</v>
      </c>
      <c r="C13" s="1">
        <v>16339</v>
      </c>
      <c r="F13">
        <f>Tabla1[[#This Row],[COSTO ( precio unitario)]]*30%</f>
        <v>4901.7</v>
      </c>
      <c r="G13">
        <f>Tabla1[[#This Row],[COSTO ( precio unitario)]]+Tabla1[[#This Row],[Columna2]]</f>
        <v>21240.7</v>
      </c>
      <c r="K13">
        <f>Tabla1[[#This Row],[saldo inicial]]+Tabla1[[#This Row],[compras]]-Tabla1[[#This Row],[ventas]]</f>
        <v>0</v>
      </c>
    </row>
    <row r="14" spans="1:11" x14ac:dyDescent="0.25">
      <c r="A14">
        <v>1</v>
      </c>
      <c r="B14" t="s">
        <v>20</v>
      </c>
      <c r="C14" s="1">
        <v>18815</v>
      </c>
      <c r="F14">
        <f>Tabla1[[#This Row],[COSTO ( precio unitario)]]*30%</f>
        <v>5644.5</v>
      </c>
      <c r="G14">
        <f>Tabla1[[#This Row],[COSTO ( precio unitario)]]+Tabla1[[#This Row],[Columna2]]</f>
        <v>24459.5</v>
      </c>
      <c r="K14">
        <f>Tabla1[[#This Row],[saldo inicial]]+Tabla1[[#This Row],[compras]]-Tabla1[[#This Row],[ventas]]</f>
        <v>0</v>
      </c>
    </row>
    <row r="15" spans="1:11" x14ac:dyDescent="0.25">
      <c r="A15">
        <v>1</v>
      </c>
      <c r="B15" t="s">
        <v>21</v>
      </c>
      <c r="C15" s="1">
        <v>17518</v>
      </c>
      <c r="F15">
        <f>Tabla1[[#This Row],[COSTO ( precio unitario)]]*30%</f>
        <v>5255.4</v>
      </c>
      <c r="G15">
        <f>Tabla1[[#This Row],[COSTO ( precio unitario)]]+Tabla1[[#This Row],[Columna2]]</f>
        <v>22773.4</v>
      </c>
      <c r="K15">
        <f>Tabla1[[#This Row],[saldo inicial]]+Tabla1[[#This Row],[compras]]-Tabla1[[#This Row],[ventas]]</f>
        <v>0</v>
      </c>
    </row>
    <row r="16" spans="1:11" x14ac:dyDescent="0.25">
      <c r="A16">
        <v>1</v>
      </c>
      <c r="B16" t="s">
        <v>22</v>
      </c>
      <c r="C16" s="1">
        <v>7012</v>
      </c>
      <c r="F16">
        <f>Tabla1[[#This Row],[COSTO ( precio unitario)]]*30%</f>
        <v>2103.6</v>
      </c>
      <c r="G16">
        <f>Tabla1[[#This Row],[COSTO ( precio unitario)]]+Tabla1[[#This Row],[Columna2]]</f>
        <v>9115.6</v>
      </c>
      <c r="K16">
        <f>Tabla1[[#This Row],[saldo inicial]]+Tabla1[[#This Row],[compras]]-Tabla1[[#This Row],[ventas]]</f>
        <v>0</v>
      </c>
    </row>
    <row r="17" spans="1:11" x14ac:dyDescent="0.25">
      <c r="A17">
        <v>6</v>
      </c>
      <c r="B17" t="s">
        <v>23</v>
      </c>
      <c r="C17" s="1">
        <v>9802</v>
      </c>
      <c r="F17">
        <f>Tabla1[[#This Row],[COSTO ( precio unitario)]]*30%</f>
        <v>2940.6</v>
      </c>
      <c r="G17">
        <f>Tabla1[[#This Row],[COSTO ( precio unitario)]]+Tabla1[[#This Row],[Columna2]]</f>
        <v>12742.6</v>
      </c>
      <c r="K17">
        <f>Tabla1[[#This Row],[saldo inicial]]+Tabla1[[#This Row],[compras]]-Tabla1[[#This Row],[ventas]]</f>
        <v>0</v>
      </c>
    </row>
    <row r="18" spans="1:11" x14ac:dyDescent="0.25">
      <c r="A18">
        <v>3</v>
      </c>
      <c r="B18" t="s">
        <v>24</v>
      </c>
      <c r="C18" s="1">
        <v>9802</v>
      </c>
      <c r="F18">
        <f>Tabla1[[#This Row],[COSTO ( precio unitario)]]*30%</f>
        <v>2940.6</v>
      </c>
      <c r="G18">
        <f>Tabla1[[#This Row],[COSTO ( precio unitario)]]+Tabla1[[#This Row],[Columna2]]</f>
        <v>12742.6</v>
      </c>
      <c r="K18">
        <f>Tabla1[[#This Row],[saldo inicial]]+Tabla1[[#This Row],[compras]]-Tabla1[[#This Row],[ventas]]</f>
        <v>0</v>
      </c>
    </row>
    <row r="19" spans="1:11" x14ac:dyDescent="0.25">
      <c r="A19">
        <v>1</v>
      </c>
      <c r="B19" t="s">
        <v>25</v>
      </c>
      <c r="C19" s="1">
        <v>21657</v>
      </c>
      <c r="F19">
        <f>Tabla1[[#This Row],[COSTO ( precio unitario)]]*30%</f>
        <v>6497.0999999999995</v>
      </c>
      <c r="G19">
        <f>Tabla1[[#This Row],[COSTO ( precio unitario)]]+Tabla1[[#This Row],[Columna2]]</f>
        <v>28154.1</v>
      </c>
      <c r="K19">
        <f>Tabla1[[#This Row],[saldo inicial]]+Tabla1[[#This Row],[compras]]-Tabla1[[#This Row],[ventas]]</f>
        <v>0</v>
      </c>
    </row>
    <row r="20" spans="1:11" x14ac:dyDescent="0.25">
      <c r="A20">
        <v>1</v>
      </c>
      <c r="B20" t="s">
        <v>26</v>
      </c>
      <c r="C20" s="1">
        <v>36673</v>
      </c>
      <c r="F20">
        <f>Tabla1[[#This Row],[COSTO ( precio unitario)]]*30%</f>
        <v>11001.9</v>
      </c>
      <c r="G20">
        <f>Tabla1[[#This Row],[COSTO ( precio unitario)]]+Tabla1[[#This Row],[Columna2]]</f>
        <v>47674.9</v>
      </c>
      <c r="K20">
        <f>Tabla1[[#This Row],[saldo inicial]]+Tabla1[[#This Row],[compras]]-Tabla1[[#This Row],[ventas]]</f>
        <v>0</v>
      </c>
    </row>
    <row r="21" spans="1:11" x14ac:dyDescent="0.25">
      <c r="A21">
        <v>1</v>
      </c>
      <c r="B21" t="s">
        <v>27</v>
      </c>
      <c r="C21" s="1">
        <v>31713</v>
      </c>
      <c r="F21">
        <f>Tabla1[[#This Row],[COSTO ( precio unitario)]]*30%</f>
        <v>9513.9</v>
      </c>
      <c r="G21">
        <f>Tabla1[[#This Row],[COSTO ( precio unitario)]]+Tabla1[[#This Row],[Columna2]]</f>
        <v>41226.9</v>
      </c>
      <c r="K21">
        <f>Tabla1[[#This Row],[saldo inicial]]+Tabla1[[#This Row],[compras]]-Tabla1[[#This Row],[ventas]]</f>
        <v>0</v>
      </c>
    </row>
    <row r="22" spans="1:11" x14ac:dyDescent="0.25">
      <c r="A22">
        <v>1</v>
      </c>
      <c r="B22" t="s">
        <v>28</v>
      </c>
      <c r="C22" s="1">
        <v>151954</v>
      </c>
      <c r="F22">
        <f>Tabla1[[#This Row],[COSTO ( precio unitario)]]*30%</f>
        <v>45586.2</v>
      </c>
      <c r="G22">
        <f>Tabla1[[#This Row],[COSTO ( precio unitario)]]+Tabla1[[#This Row],[Columna2]]</f>
        <v>197540.2</v>
      </c>
      <c r="K22">
        <f>Tabla1[[#This Row],[saldo inicial]]+Tabla1[[#This Row],[compras]]-Tabla1[[#This Row],[ventas]]</f>
        <v>0</v>
      </c>
    </row>
    <row r="23" spans="1:11" x14ac:dyDescent="0.25">
      <c r="A23">
        <v>1</v>
      </c>
      <c r="B23" t="s">
        <v>29</v>
      </c>
      <c r="C23" s="1">
        <v>171470</v>
      </c>
      <c r="F23">
        <f>Tabla1[[#This Row],[COSTO ( precio unitario)]]*30%</f>
        <v>51441</v>
      </c>
      <c r="G23">
        <f>Tabla1[[#This Row],[COSTO ( precio unitario)]]+Tabla1[[#This Row],[Columna2]]</f>
        <v>222911</v>
      </c>
      <c r="K23">
        <f>Tabla1[[#This Row],[saldo inicial]]+Tabla1[[#This Row],[compras]]-Tabla1[[#This Row],[ventas]]</f>
        <v>0</v>
      </c>
    </row>
    <row r="24" spans="1:11" x14ac:dyDescent="0.25">
      <c r="A24">
        <v>1</v>
      </c>
      <c r="B24" t="s">
        <v>30</v>
      </c>
      <c r="C24" s="1">
        <v>159431</v>
      </c>
      <c r="F24">
        <f>Tabla1[[#This Row],[COSTO ( precio unitario)]]*30%</f>
        <v>47829.299999999996</v>
      </c>
      <c r="G24">
        <f>Tabla1[[#This Row],[COSTO ( precio unitario)]]+Tabla1[[#This Row],[Columna2]]</f>
        <v>207260.3</v>
      </c>
      <c r="K24">
        <f>Tabla1[[#This Row],[saldo inicial]]+Tabla1[[#This Row],[compras]]-Tabla1[[#This Row],[ventas]]</f>
        <v>0</v>
      </c>
    </row>
    <row r="25" spans="1:11" x14ac:dyDescent="0.25">
      <c r="A25">
        <v>2</v>
      </c>
      <c r="B25" t="s">
        <v>31</v>
      </c>
      <c r="C25" s="1">
        <v>8474</v>
      </c>
      <c r="F25">
        <f>Tabla1[[#This Row],[COSTO ( precio unitario)]]*30%</f>
        <v>2542.1999999999998</v>
      </c>
      <c r="G25">
        <f>Tabla1[[#This Row],[COSTO ( precio unitario)]]+Tabla1[[#This Row],[Columna2]]</f>
        <v>11016.2</v>
      </c>
      <c r="K25">
        <f>Tabla1[[#This Row],[saldo inicial]]+Tabla1[[#This Row],[compras]]-Tabla1[[#This Row],[ventas]]</f>
        <v>0</v>
      </c>
    </row>
    <row r="26" spans="1:11" x14ac:dyDescent="0.25">
      <c r="A26">
        <v>2</v>
      </c>
      <c r="B26" t="s">
        <v>32</v>
      </c>
      <c r="C26" s="1">
        <v>4361</v>
      </c>
      <c r="F26">
        <f>Tabla1[[#This Row],[COSTO ( precio unitario)]]*30%</f>
        <v>1308.3</v>
      </c>
      <c r="G26">
        <f>Tabla1[[#This Row],[COSTO ( precio unitario)]]+Tabla1[[#This Row],[Columna2]]</f>
        <v>5669.3</v>
      </c>
      <c r="K26">
        <f>Tabla1[[#This Row],[saldo inicial]]+Tabla1[[#This Row],[compras]]-Tabla1[[#This Row],[ventas]]</f>
        <v>0</v>
      </c>
    </row>
    <row r="27" spans="1:11" x14ac:dyDescent="0.25">
      <c r="A27">
        <v>2</v>
      </c>
      <c r="B27" t="s">
        <v>33</v>
      </c>
      <c r="C27" s="1">
        <v>4513</v>
      </c>
      <c r="F27">
        <f>Tabla1[[#This Row],[COSTO ( precio unitario)]]*30%</f>
        <v>1353.8999999999999</v>
      </c>
      <c r="G27">
        <f>Tabla1[[#This Row],[COSTO ( precio unitario)]]+Tabla1[[#This Row],[Columna2]]</f>
        <v>5866.9</v>
      </c>
      <c r="K27">
        <f>Tabla1[[#This Row],[saldo inicial]]+Tabla1[[#This Row],[compras]]-Tabla1[[#This Row],[ventas]]</f>
        <v>0</v>
      </c>
    </row>
    <row r="28" spans="1:11" x14ac:dyDescent="0.25">
      <c r="A28">
        <v>1</v>
      </c>
      <c r="B28" t="s">
        <v>34</v>
      </c>
      <c r="C28" s="1">
        <v>25034</v>
      </c>
      <c r="F28">
        <f>Tabla1[[#This Row],[COSTO ( precio unitario)]]*30%</f>
        <v>7510.2</v>
      </c>
      <c r="G28">
        <f>Tabla1[[#This Row],[COSTO ( precio unitario)]]+Tabla1[[#This Row],[Columna2]]</f>
        <v>32544.2</v>
      </c>
      <c r="K28">
        <f>Tabla1[[#This Row],[saldo inicial]]+Tabla1[[#This Row],[compras]]-Tabla1[[#This Row],[ventas]]</f>
        <v>0</v>
      </c>
    </row>
    <row r="29" spans="1:11" x14ac:dyDescent="0.25">
      <c r="A29">
        <v>6</v>
      </c>
      <c r="B29" t="s">
        <v>35</v>
      </c>
      <c r="C29" s="1">
        <v>9881</v>
      </c>
      <c r="F29">
        <f>Tabla1[[#This Row],[COSTO ( precio unitario)]]*30%</f>
        <v>2964.2999999999997</v>
      </c>
      <c r="G29">
        <f>Tabla1[[#This Row],[COSTO ( precio unitario)]]+Tabla1[[#This Row],[Columna2]]</f>
        <v>12845.3</v>
      </c>
      <c r="K29">
        <f>Tabla1[[#This Row],[saldo inicial]]+Tabla1[[#This Row],[compras]]-Tabla1[[#This Row],[ventas]]</f>
        <v>0</v>
      </c>
    </row>
    <row r="30" spans="1:11" x14ac:dyDescent="0.25">
      <c r="A30">
        <v>1</v>
      </c>
      <c r="B30" t="s">
        <v>36</v>
      </c>
      <c r="C30" s="1">
        <v>7012</v>
      </c>
      <c r="F30">
        <f>Tabla1[[#This Row],[COSTO ( precio unitario)]]*30%</f>
        <v>2103.6</v>
      </c>
      <c r="G30">
        <f>Tabla1[[#This Row],[COSTO ( precio unitario)]]+Tabla1[[#This Row],[Columna2]]</f>
        <v>9115.6</v>
      </c>
      <c r="K30">
        <f>Tabla1[[#This Row],[saldo inicial]]+Tabla1[[#This Row],[compras]]-Tabla1[[#This Row],[ventas]]</f>
        <v>0</v>
      </c>
    </row>
    <row r="31" spans="1:11" x14ac:dyDescent="0.25">
      <c r="A31">
        <v>1</v>
      </c>
      <c r="B31" t="s">
        <v>37</v>
      </c>
      <c r="C31" s="1">
        <v>78632</v>
      </c>
      <c r="F31">
        <f>Tabla1[[#This Row],[COSTO ( precio unitario)]]*30%</f>
        <v>23589.599999999999</v>
      </c>
      <c r="G31">
        <f>Tabla1[[#This Row],[COSTO ( precio unitario)]]+Tabla1[[#This Row],[Columna2]]</f>
        <v>102221.6</v>
      </c>
      <c r="K31">
        <f>Tabla1[[#This Row],[saldo inicial]]+Tabla1[[#This Row],[compras]]-Tabla1[[#This Row],[ventas]]</f>
        <v>0</v>
      </c>
    </row>
    <row r="32" spans="1:11" x14ac:dyDescent="0.25">
      <c r="A32">
        <v>1</v>
      </c>
      <c r="B32" t="s">
        <v>38</v>
      </c>
      <c r="C32" s="1">
        <v>21368</v>
      </c>
      <c r="F32">
        <f>Tabla1[[#This Row],[COSTO ( precio unitario)]]*30%</f>
        <v>6410.4</v>
      </c>
      <c r="G32">
        <f>Tabla1[[#This Row],[COSTO ( precio unitario)]]+Tabla1[[#This Row],[Columna2]]</f>
        <v>27778.400000000001</v>
      </c>
      <c r="K32">
        <f>Tabla1[[#This Row],[saldo inicial]]+Tabla1[[#This Row],[compras]]-Tabla1[[#This Row],[ventas]]</f>
        <v>0</v>
      </c>
    </row>
    <row r="33" spans="1:11" x14ac:dyDescent="0.25">
      <c r="A33">
        <v>1</v>
      </c>
      <c r="B33" t="s">
        <v>39</v>
      </c>
      <c r="C33" s="1">
        <v>12316</v>
      </c>
      <c r="F33">
        <f>Tabla1[[#This Row],[COSTO ( precio unitario)]]*30%</f>
        <v>3694.7999999999997</v>
      </c>
      <c r="G33">
        <f>Tabla1[[#This Row],[COSTO ( precio unitario)]]+Tabla1[[#This Row],[Columna2]]</f>
        <v>16010.8</v>
      </c>
      <c r="K33">
        <f>Tabla1[[#This Row],[saldo inicial]]+Tabla1[[#This Row],[compras]]-Tabla1[[#This Row],[ventas]]</f>
        <v>0</v>
      </c>
    </row>
    <row r="34" spans="1:11" x14ac:dyDescent="0.25">
      <c r="A34">
        <v>1</v>
      </c>
      <c r="B34" t="s">
        <v>40</v>
      </c>
      <c r="C34" s="1">
        <v>268071</v>
      </c>
      <c r="F34">
        <f>Tabla1[[#This Row],[COSTO ( precio unitario)]]*30%</f>
        <v>80421.3</v>
      </c>
      <c r="G34">
        <f>Tabla1[[#This Row],[COSTO ( precio unitario)]]+Tabla1[[#This Row],[Columna2]]</f>
        <v>348492.3</v>
      </c>
      <c r="K34">
        <f>Tabla1[[#This Row],[saldo inicial]]+Tabla1[[#This Row],[compras]]-Tabla1[[#This Row],[ventas]]</f>
        <v>0</v>
      </c>
    </row>
    <row r="35" spans="1:11" x14ac:dyDescent="0.25">
      <c r="A35">
        <v>1</v>
      </c>
      <c r="B35" t="s">
        <v>41</v>
      </c>
      <c r="C35" s="1">
        <v>118997</v>
      </c>
      <c r="F35">
        <f>Tabla1[[#This Row],[COSTO ( precio unitario)]]*30%</f>
        <v>35699.1</v>
      </c>
      <c r="G35">
        <f>Tabla1[[#This Row],[COSTO ( precio unitario)]]+Tabla1[[#This Row],[Columna2]]</f>
        <v>154696.1</v>
      </c>
      <c r="K35">
        <f>Tabla1[[#This Row],[saldo inicial]]+Tabla1[[#This Row],[compras]]-Tabla1[[#This Row],[ventas]]</f>
        <v>0</v>
      </c>
    </row>
    <row r="36" spans="1:11" x14ac:dyDescent="0.25">
      <c r="A36">
        <v>1</v>
      </c>
      <c r="B36" t="s">
        <v>42</v>
      </c>
      <c r="C36" s="1">
        <v>285313</v>
      </c>
      <c r="F36">
        <f>Tabla1[[#This Row],[COSTO ( precio unitario)]]*30%</f>
        <v>85593.9</v>
      </c>
      <c r="G36">
        <f>Tabla1[[#This Row],[COSTO ( precio unitario)]]+Tabla1[[#This Row],[Columna2]]</f>
        <v>370906.9</v>
      </c>
      <c r="K36">
        <f>Tabla1[[#This Row],[saldo inicial]]+Tabla1[[#This Row],[compras]]-Tabla1[[#This Row],[ventas]]</f>
        <v>0</v>
      </c>
    </row>
    <row r="37" spans="1:11" x14ac:dyDescent="0.25">
      <c r="A37">
        <v>1</v>
      </c>
      <c r="B37" t="s">
        <v>43</v>
      </c>
      <c r="C37" s="1">
        <v>60438</v>
      </c>
      <c r="D37">
        <v>68700</v>
      </c>
      <c r="F37">
        <f>Tabla1[[#This Row],[COSTO ( precio unitario)]]*30%</f>
        <v>18131.399999999998</v>
      </c>
      <c r="G37">
        <f>Tabla1[[#This Row],[COSTO ( precio unitario)]]+Tabla1[[#This Row],[Columna2]]</f>
        <v>78569.399999999994</v>
      </c>
      <c r="K37">
        <f>Tabla1[[#This Row],[saldo inicial]]+Tabla1[[#This Row],[compras]]-Tabla1[[#This Row],[ventas]]</f>
        <v>0</v>
      </c>
    </row>
    <row r="38" spans="1:11" x14ac:dyDescent="0.25">
      <c r="A38">
        <v>1</v>
      </c>
      <c r="B38" t="s">
        <v>44</v>
      </c>
      <c r="C38" s="1">
        <v>14836</v>
      </c>
      <c r="F38">
        <f>Tabla1[[#This Row],[COSTO ( precio unitario)]]*30%</f>
        <v>4450.8</v>
      </c>
      <c r="G38">
        <f>Tabla1[[#This Row],[COSTO ( precio unitario)]]+Tabla1[[#This Row],[Columna2]]</f>
        <v>19286.8</v>
      </c>
      <c r="K38">
        <f>Tabla1[[#This Row],[saldo inicial]]+Tabla1[[#This Row],[compras]]-Tabla1[[#This Row],[ventas]]</f>
        <v>0</v>
      </c>
    </row>
    <row r="39" spans="1:11" x14ac:dyDescent="0.25">
      <c r="A39">
        <v>1</v>
      </c>
      <c r="B39" t="s">
        <v>45</v>
      </c>
      <c r="C39" s="1">
        <v>14836</v>
      </c>
      <c r="F39">
        <f>Tabla1[[#This Row],[COSTO ( precio unitario)]]*30%</f>
        <v>4450.8</v>
      </c>
      <c r="G39">
        <f>Tabla1[[#This Row],[COSTO ( precio unitario)]]+Tabla1[[#This Row],[Columna2]]</f>
        <v>19286.8</v>
      </c>
      <c r="K39">
        <f>Tabla1[[#This Row],[saldo inicial]]+Tabla1[[#This Row],[compras]]-Tabla1[[#This Row],[ventas]]</f>
        <v>0</v>
      </c>
    </row>
    <row r="40" spans="1:11" x14ac:dyDescent="0.25">
      <c r="A40">
        <v>1</v>
      </c>
      <c r="B40" t="s">
        <v>46</v>
      </c>
      <c r="C40" s="1">
        <v>252700</v>
      </c>
      <c r="F40">
        <f>Tabla1[[#This Row],[COSTO ( precio unitario)]]*30%</f>
        <v>75810</v>
      </c>
      <c r="G40">
        <f>Tabla1[[#This Row],[COSTO ( precio unitario)]]+Tabla1[[#This Row],[Columna2]]</f>
        <v>328510</v>
      </c>
      <c r="K40">
        <f>Tabla1[[#This Row],[saldo inicial]]+Tabla1[[#This Row],[compras]]-Tabla1[[#This Row],[ventas]]</f>
        <v>0</v>
      </c>
    </row>
    <row r="41" spans="1:11" x14ac:dyDescent="0.25">
      <c r="A41">
        <v>1</v>
      </c>
      <c r="B41" t="s">
        <v>47</v>
      </c>
      <c r="C41" s="1">
        <v>20200</v>
      </c>
      <c r="F41">
        <f>Tabla1[[#This Row],[COSTO ( precio unitario)]]*30%</f>
        <v>6060</v>
      </c>
      <c r="G41">
        <f>Tabla1[[#This Row],[COSTO ( precio unitario)]]+Tabla1[[#This Row],[Columna2]]</f>
        <v>26260</v>
      </c>
      <c r="K41">
        <f>Tabla1[[#This Row],[saldo inicial]]+Tabla1[[#This Row],[compras]]-Tabla1[[#This Row],[ventas]]</f>
        <v>0</v>
      </c>
    </row>
    <row r="42" spans="1:11" x14ac:dyDescent="0.25">
      <c r="A42">
        <v>1</v>
      </c>
      <c r="B42" t="s">
        <v>48</v>
      </c>
      <c r="C42" s="1">
        <v>202900</v>
      </c>
      <c r="F42">
        <f>Tabla1[[#This Row],[COSTO ( precio unitario)]]*30%</f>
        <v>60870</v>
      </c>
      <c r="G42">
        <f>Tabla1[[#This Row],[COSTO ( precio unitario)]]+Tabla1[[#This Row],[Columna2]]</f>
        <v>263770</v>
      </c>
      <c r="K42">
        <f>Tabla1[[#This Row],[saldo inicial]]+Tabla1[[#This Row],[compras]]-Tabla1[[#This Row],[ventas]]</f>
        <v>0</v>
      </c>
    </row>
    <row r="43" spans="1:11" x14ac:dyDescent="0.25">
      <c r="A43">
        <v>1</v>
      </c>
      <c r="B43" t="s">
        <v>49</v>
      </c>
      <c r="C43" s="1">
        <v>13500</v>
      </c>
      <c r="F43">
        <f>Tabla1[[#This Row],[COSTO ( precio unitario)]]*30%</f>
        <v>4050</v>
      </c>
      <c r="G43">
        <f>Tabla1[[#This Row],[COSTO ( precio unitario)]]+Tabla1[[#This Row],[Columna2]]</f>
        <v>17550</v>
      </c>
      <c r="K43">
        <f>Tabla1[[#This Row],[saldo inicial]]+Tabla1[[#This Row],[compras]]-Tabla1[[#This Row],[ventas]]</f>
        <v>0</v>
      </c>
    </row>
    <row r="44" spans="1:11" x14ac:dyDescent="0.25">
      <c r="A44">
        <v>2</v>
      </c>
      <c r="B44" t="s">
        <v>50</v>
      </c>
      <c r="C44" s="1">
        <v>92000</v>
      </c>
      <c r="F44">
        <f>Tabla1[[#This Row],[COSTO ( precio unitario)]]*30%</f>
        <v>27600</v>
      </c>
      <c r="G44">
        <f>Tabla1[[#This Row],[COSTO ( precio unitario)]]+Tabla1[[#This Row],[Columna2]]</f>
        <v>119600</v>
      </c>
      <c r="K44">
        <f>Tabla1[[#This Row],[saldo inicial]]+Tabla1[[#This Row],[compras]]-Tabla1[[#This Row],[ventas]]</f>
        <v>0</v>
      </c>
    </row>
    <row r="45" spans="1:11" x14ac:dyDescent="0.25">
      <c r="A45">
        <v>1</v>
      </c>
      <c r="B45" t="s">
        <v>51</v>
      </c>
      <c r="C45" s="1">
        <v>12100</v>
      </c>
      <c r="F45">
        <f>Tabla1[[#This Row],[COSTO ( precio unitario)]]*30%</f>
        <v>3630</v>
      </c>
      <c r="G45">
        <f>Tabla1[[#This Row],[COSTO ( precio unitario)]]+Tabla1[[#This Row],[Columna2]]</f>
        <v>15730</v>
      </c>
      <c r="K45">
        <f>Tabla1[[#This Row],[saldo inicial]]+Tabla1[[#This Row],[compras]]-Tabla1[[#This Row],[ventas]]</f>
        <v>0</v>
      </c>
    </row>
    <row r="46" spans="1:11" x14ac:dyDescent="0.25">
      <c r="A46">
        <v>1</v>
      </c>
      <c r="B46" t="s">
        <v>52</v>
      </c>
      <c r="C46" s="1">
        <v>43619</v>
      </c>
      <c r="F46">
        <f>Tabla1[[#This Row],[COSTO ( precio unitario)]]*30%</f>
        <v>13085.699999999999</v>
      </c>
      <c r="G46">
        <f>Tabla1[[#This Row],[COSTO ( precio unitario)]]+Tabla1[[#This Row],[Columna2]]</f>
        <v>56704.7</v>
      </c>
      <c r="K46">
        <f>Tabla1[[#This Row],[saldo inicial]]+Tabla1[[#This Row],[compras]]-Tabla1[[#This Row],[ventas]]</f>
        <v>0</v>
      </c>
    </row>
    <row r="47" spans="1:11" x14ac:dyDescent="0.25">
      <c r="A47">
        <v>1</v>
      </c>
      <c r="B47" t="s">
        <v>53</v>
      </c>
      <c r="C47" s="1">
        <v>44524</v>
      </c>
      <c r="F47">
        <f>Tabla1[[#This Row],[COSTO ( precio unitario)]]*30%</f>
        <v>13357.199999999999</v>
      </c>
      <c r="G47">
        <f>Tabla1[[#This Row],[COSTO ( precio unitario)]]+Tabla1[[#This Row],[Columna2]]</f>
        <v>57881.2</v>
      </c>
      <c r="K47">
        <f>Tabla1[[#This Row],[saldo inicial]]+Tabla1[[#This Row],[compras]]-Tabla1[[#This Row],[ventas]]</f>
        <v>0</v>
      </c>
    </row>
    <row r="48" spans="1:11" x14ac:dyDescent="0.25">
      <c r="A48">
        <v>2</v>
      </c>
      <c r="B48" t="s">
        <v>54</v>
      </c>
      <c r="C48" s="1">
        <v>9177</v>
      </c>
      <c r="F48">
        <f>Tabla1[[#This Row],[COSTO ( precio unitario)]]*30%</f>
        <v>2753.1</v>
      </c>
      <c r="G48">
        <f>Tabla1[[#This Row],[COSTO ( precio unitario)]]+Tabla1[[#This Row],[Columna2]]</f>
        <v>11930.1</v>
      </c>
      <c r="K48">
        <f>Tabla1[[#This Row],[saldo inicial]]+Tabla1[[#This Row],[compras]]-Tabla1[[#This Row],[ventas]]</f>
        <v>0</v>
      </c>
    </row>
    <row r="49" spans="1:11" x14ac:dyDescent="0.25">
      <c r="A49">
        <v>2</v>
      </c>
      <c r="B49" t="s">
        <v>55</v>
      </c>
      <c r="C49" s="1">
        <v>9177</v>
      </c>
      <c r="F49">
        <f>Tabla1[[#This Row],[COSTO ( precio unitario)]]*30%</f>
        <v>2753.1</v>
      </c>
      <c r="G49">
        <f>Tabla1[[#This Row],[COSTO ( precio unitario)]]+Tabla1[[#This Row],[Columna2]]</f>
        <v>11930.1</v>
      </c>
      <c r="K49">
        <f>Tabla1[[#This Row],[saldo inicial]]+Tabla1[[#This Row],[compras]]-Tabla1[[#This Row],[ventas]]</f>
        <v>0</v>
      </c>
    </row>
    <row r="50" spans="1:11" x14ac:dyDescent="0.25">
      <c r="A50">
        <v>2</v>
      </c>
      <c r="B50" t="s">
        <v>56</v>
      </c>
      <c r="C50" s="1">
        <v>9177</v>
      </c>
      <c r="D50">
        <v>11300</v>
      </c>
      <c r="F50">
        <f>Tabla1[[#This Row],[COSTO ( precio unitario)]]*30%</f>
        <v>2753.1</v>
      </c>
      <c r="G50">
        <f>Tabla1[[#This Row],[COSTO ( precio unitario)]]+Tabla1[[#This Row],[Columna2]]</f>
        <v>11930.1</v>
      </c>
      <c r="K50">
        <f>Tabla1[[#This Row],[saldo inicial]]+Tabla1[[#This Row],[compras]]-Tabla1[[#This Row],[ventas]]</f>
        <v>0</v>
      </c>
    </row>
    <row r="51" spans="1:11" x14ac:dyDescent="0.25">
      <c r="A51">
        <v>2</v>
      </c>
      <c r="B51" t="s">
        <v>57</v>
      </c>
      <c r="C51" s="1">
        <v>9898</v>
      </c>
      <c r="D51">
        <v>13000</v>
      </c>
      <c r="F51">
        <f>Tabla1[[#This Row],[COSTO ( precio unitario)]]*30%</f>
        <v>2969.4</v>
      </c>
      <c r="G51">
        <f>Tabla1[[#This Row],[COSTO ( precio unitario)]]+Tabla1[[#This Row],[Columna2]]</f>
        <v>12867.4</v>
      </c>
      <c r="K51">
        <f>Tabla1[[#This Row],[saldo inicial]]+Tabla1[[#This Row],[compras]]-Tabla1[[#This Row],[ventas]]</f>
        <v>0</v>
      </c>
    </row>
    <row r="52" spans="1:11" x14ac:dyDescent="0.25">
      <c r="A52">
        <v>3</v>
      </c>
      <c r="B52" t="s">
        <v>58</v>
      </c>
      <c r="C52" s="1">
        <v>3065</v>
      </c>
      <c r="F52">
        <f>Tabla1[[#This Row],[COSTO ( precio unitario)]]*30%</f>
        <v>919.5</v>
      </c>
      <c r="G52">
        <f>Tabla1[[#This Row],[COSTO ( precio unitario)]]+Tabla1[[#This Row],[Columna2]]</f>
        <v>3984.5</v>
      </c>
      <c r="K52">
        <f>Tabla1[[#This Row],[saldo inicial]]+Tabla1[[#This Row],[compras]]-Tabla1[[#This Row],[ventas]]</f>
        <v>0</v>
      </c>
    </row>
    <row r="53" spans="1:11" x14ac:dyDescent="0.25">
      <c r="A53">
        <v>3</v>
      </c>
      <c r="B53" t="s">
        <v>59</v>
      </c>
      <c r="C53" s="1">
        <v>3065</v>
      </c>
      <c r="D53">
        <v>4500</v>
      </c>
      <c r="F53">
        <f>Tabla1[[#This Row],[COSTO ( precio unitario)]]*30%</f>
        <v>919.5</v>
      </c>
      <c r="G53">
        <f>Tabla1[[#This Row],[COSTO ( precio unitario)]]+Tabla1[[#This Row],[Columna2]]</f>
        <v>3984.5</v>
      </c>
      <c r="K53">
        <f>Tabla1[[#This Row],[saldo inicial]]+Tabla1[[#This Row],[compras]]-Tabla1[[#This Row],[ventas]]</f>
        <v>0</v>
      </c>
    </row>
    <row r="54" spans="1:11" x14ac:dyDescent="0.25">
      <c r="A54">
        <v>3</v>
      </c>
      <c r="B54" t="s">
        <v>60</v>
      </c>
      <c r="C54" s="1">
        <v>3065</v>
      </c>
      <c r="F54">
        <f>Tabla1[[#This Row],[COSTO ( precio unitario)]]*30%</f>
        <v>919.5</v>
      </c>
      <c r="G54">
        <f>Tabla1[[#This Row],[COSTO ( precio unitario)]]+Tabla1[[#This Row],[Columna2]]</f>
        <v>3984.5</v>
      </c>
      <c r="K54">
        <f>Tabla1[[#This Row],[saldo inicial]]+Tabla1[[#This Row],[compras]]-Tabla1[[#This Row],[ventas]]</f>
        <v>0</v>
      </c>
    </row>
    <row r="55" spans="1:11" x14ac:dyDescent="0.25">
      <c r="A55">
        <v>3</v>
      </c>
      <c r="B55" t="s">
        <v>61</v>
      </c>
      <c r="C55" s="1">
        <v>3065</v>
      </c>
      <c r="F55">
        <f>Tabla1[[#This Row],[COSTO ( precio unitario)]]*30%</f>
        <v>919.5</v>
      </c>
      <c r="G55">
        <f>Tabla1[[#This Row],[COSTO ( precio unitario)]]+Tabla1[[#This Row],[Columna2]]</f>
        <v>3984.5</v>
      </c>
      <c r="K55">
        <f>Tabla1[[#This Row],[saldo inicial]]+Tabla1[[#This Row],[compras]]-Tabla1[[#This Row],[ventas]]</f>
        <v>0</v>
      </c>
    </row>
    <row r="56" spans="1:11" x14ac:dyDescent="0.25">
      <c r="A56">
        <v>3</v>
      </c>
      <c r="B56" t="s">
        <v>62</v>
      </c>
      <c r="C56" s="1">
        <v>3065</v>
      </c>
      <c r="F56">
        <f>Tabla1[[#This Row],[COSTO ( precio unitario)]]*30%</f>
        <v>919.5</v>
      </c>
      <c r="G56">
        <f>Tabla1[[#This Row],[COSTO ( precio unitario)]]+Tabla1[[#This Row],[Columna2]]</f>
        <v>3984.5</v>
      </c>
      <c r="K56">
        <f>Tabla1[[#This Row],[saldo inicial]]+Tabla1[[#This Row],[compras]]-Tabla1[[#This Row],[ventas]]</f>
        <v>0</v>
      </c>
    </row>
    <row r="57" spans="1:11" x14ac:dyDescent="0.25">
      <c r="A57">
        <v>1</v>
      </c>
      <c r="B57" t="s">
        <v>63</v>
      </c>
      <c r="C57" s="1">
        <v>3385</v>
      </c>
      <c r="F57">
        <f>Tabla1[[#This Row],[COSTO ( precio unitario)]]*30%</f>
        <v>1015.5</v>
      </c>
      <c r="G57">
        <f>Tabla1[[#This Row],[COSTO ( precio unitario)]]+Tabla1[[#This Row],[Columna2]]</f>
        <v>4400.5</v>
      </c>
      <c r="K57">
        <f>Tabla1[[#This Row],[saldo inicial]]+Tabla1[[#This Row],[compras]]-Tabla1[[#This Row],[ventas]]</f>
        <v>0</v>
      </c>
    </row>
    <row r="58" spans="1:11" x14ac:dyDescent="0.25">
      <c r="A58">
        <v>1</v>
      </c>
      <c r="B58" t="s">
        <v>64</v>
      </c>
      <c r="C58" s="1">
        <v>9323</v>
      </c>
      <c r="F58">
        <f>Tabla1[[#This Row],[COSTO ( precio unitario)]]*30%</f>
        <v>2796.9</v>
      </c>
      <c r="G58">
        <f>Tabla1[[#This Row],[COSTO ( precio unitario)]]+Tabla1[[#This Row],[Columna2]]</f>
        <v>12119.9</v>
      </c>
      <c r="K58">
        <f>Tabla1[[#This Row],[saldo inicial]]+Tabla1[[#This Row],[compras]]-Tabla1[[#This Row],[ventas]]</f>
        <v>0</v>
      </c>
    </row>
    <row r="59" spans="1:11" x14ac:dyDescent="0.25">
      <c r="A59">
        <v>1</v>
      </c>
      <c r="B59" t="s">
        <v>65</v>
      </c>
      <c r="C59" s="1">
        <v>3001</v>
      </c>
      <c r="F59">
        <f>Tabla1[[#This Row],[COSTO ( precio unitario)]]*30%</f>
        <v>900.3</v>
      </c>
      <c r="G59">
        <f>Tabla1[[#This Row],[COSTO ( precio unitario)]]+Tabla1[[#This Row],[Columna2]]</f>
        <v>3901.3</v>
      </c>
      <c r="K59">
        <f>Tabla1[[#This Row],[saldo inicial]]+Tabla1[[#This Row],[compras]]-Tabla1[[#This Row],[ventas]]</f>
        <v>0</v>
      </c>
    </row>
    <row r="60" spans="1:11" x14ac:dyDescent="0.25">
      <c r="A60">
        <v>3</v>
      </c>
      <c r="B60" t="s">
        <v>66</v>
      </c>
      <c r="C60" s="1">
        <v>2304</v>
      </c>
      <c r="E60" t="s">
        <v>67</v>
      </c>
      <c r="F60">
        <f>Tabla1[[#This Row],[COSTO ( precio unitario)]]*30%</f>
        <v>691.19999999999993</v>
      </c>
      <c r="G60">
        <f>Tabla1[[#This Row],[COSTO ( precio unitario)]]+Tabla1[[#This Row],[Columna2]]</f>
        <v>2995.2</v>
      </c>
      <c r="K60">
        <f>Tabla1[[#This Row],[saldo inicial]]+Tabla1[[#This Row],[compras]]-Tabla1[[#This Row],[ventas]]</f>
        <v>0</v>
      </c>
    </row>
    <row r="61" spans="1:11" x14ac:dyDescent="0.25">
      <c r="A61">
        <v>3</v>
      </c>
      <c r="B61" t="s">
        <v>68</v>
      </c>
      <c r="C61" s="1">
        <v>2304</v>
      </c>
      <c r="F61">
        <f>Tabla1[[#This Row],[COSTO ( precio unitario)]]*30%</f>
        <v>691.19999999999993</v>
      </c>
      <c r="G61">
        <f>Tabla1[[#This Row],[COSTO ( precio unitario)]]+Tabla1[[#This Row],[Columna2]]</f>
        <v>2995.2</v>
      </c>
      <c r="K61">
        <f>Tabla1[[#This Row],[saldo inicial]]+Tabla1[[#This Row],[compras]]-Tabla1[[#This Row],[ventas]]</f>
        <v>0</v>
      </c>
    </row>
    <row r="62" spans="1:11" x14ac:dyDescent="0.25">
      <c r="A62">
        <v>3</v>
      </c>
      <c r="B62" t="s">
        <v>69</v>
      </c>
      <c r="C62" s="1">
        <v>2304</v>
      </c>
      <c r="F62">
        <f>Tabla1[[#This Row],[COSTO ( precio unitario)]]*30%</f>
        <v>691.19999999999993</v>
      </c>
      <c r="G62">
        <f>Tabla1[[#This Row],[COSTO ( precio unitario)]]+Tabla1[[#This Row],[Columna2]]</f>
        <v>2995.2</v>
      </c>
      <c r="K62">
        <f>Tabla1[[#This Row],[saldo inicial]]+Tabla1[[#This Row],[compras]]-Tabla1[[#This Row],[ventas]]</f>
        <v>0</v>
      </c>
    </row>
    <row r="63" spans="1:11" x14ac:dyDescent="0.25">
      <c r="A63">
        <v>3</v>
      </c>
      <c r="B63" t="s">
        <v>70</v>
      </c>
      <c r="C63" s="1">
        <v>2304</v>
      </c>
      <c r="F63">
        <f>Tabla1[[#This Row],[COSTO ( precio unitario)]]*30%</f>
        <v>691.19999999999993</v>
      </c>
      <c r="G63">
        <f>Tabla1[[#This Row],[COSTO ( precio unitario)]]+Tabla1[[#This Row],[Columna2]]</f>
        <v>2995.2</v>
      </c>
      <c r="K63">
        <f>Tabla1[[#This Row],[saldo inicial]]+Tabla1[[#This Row],[compras]]-Tabla1[[#This Row],[ventas]]</f>
        <v>0</v>
      </c>
    </row>
    <row r="64" spans="1:11" x14ac:dyDescent="0.25">
      <c r="A64">
        <v>3</v>
      </c>
      <c r="B64" t="s">
        <v>71</v>
      </c>
      <c r="C64" s="1">
        <v>2304</v>
      </c>
      <c r="F64">
        <f>Tabla1[[#This Row],[COSTO ( precio unitario)]]*30%</f>
        <v>691.19999999999993</v>
      </c>
      <c r="G64">
        <f>Tabla1[[#This Row],[COSTO ( precio unitario)]]+Tabla1[[#This Row],[Columna2]]</f>
        <v>2995.2</v>
      </c>
      <c r="K64">
        <f>Tabla1[[#This Row],[saldo inicial]]+Tabla1[[#This Row],[compras]]-Tabla1[[#This Row],[ventas]]</f>
        <v>0</v>
      </c>
    </row>
    <row r="65" spans="1:11" x14ac:dyDescent="0.25">
      <c r="A65">
        <v>3</v>
      </c>
      <c r="B65" t="s">
        <v>72</v>
      </c>
      <c r="C65" s="1">
        <v>2304</v>
      </c>
      <c r="F65">
        <f>Tabla1[[#This Row],[COSTO ( precio unitario)]]*30%</f>
        <v>691.19999999999993</v>
      </c>
      <c r="G65">
        <f>Tabla1[[#This Row],[COSTO ( precio unitario)]]+Tabla1[[#This Row],[Columna2]]</f>
        <v>2995.2</v>
      </c>
      <c r="K65">
        <f>Tabla1[[#This Row],[saldo inicial]]+Tabla1[[#This Row],[compras]]-Tabla1[[#This Row],[ventas]]</f>
        <v>0</v>
      </c>
    </row>
    <row r="66" spans="1:11" x14ac:dyDescent="0.25">
      <c r="A66">
        <v>3</v>
      </c>
      <c r="B66" t="s">
        <v>73</v>
      </c>
      <c r="C66" s="1">
        <v>2304</v>
      </c>
      <c r="F66">
        <f>Tabla1[[#This Row],[COSTO ( precio unitario)]]*30%</f>
        <v>691.19999999999993</v>
      </c>
      <c r="G66">
        <f>Tabla1[[#This Row],[COSTO ( precio unitario)]]+Tabla1[[#This Row],[Columna2]]</f>
        <v>2995.2</v>
      </c>
      <c r="K66">
        <f>Tabla1[[#This Row],[saldo inicial]]+Tabla1[[#This Row],[compras]]-Tabla1[[#This Row],[ventas]]</f>
        <v>0</v>
      </c>
    </row>
    <row r="67" spans="1:11" x14ac:dyDescent="0.25">
      <c r="A67">
        <v>3</v>
      </c>
      <c r="B67" t="s">
        <v>74</v>
      </c>
      <c r="C67" s="1">
        <v>2304</v>
      </c>
      <c r="F67">
        <f>Tabla1[[#This Row],[COSTO ( precio unitario)]]*30%</f>
        <v>691.19999999999993</v>
      </c>
      <c r="G67">
        <f>Tabla1[[#This Row],[COSTO ( precio unitario)]]+Tabla1[[#This Row],[Columna2]]</f>
        <v>2995.2</v>
      </c>
      <c r="K67">
        <f>Tabla1[[#This Row],[saldo inicial]]+Tabla1[[#This Row],[compras]]-Tabla1[[#This Row],[ventas]]</f>
        <v>0</v>
      </c>
    </row>
    <row r="68" spans="1:11" x14ac:dyDescent="0.25">
      <c r="A68">
        <v>2</v>
      </c>
      <c r="B68" t="s">
        <v>75</v>
      </c>
      <c r="C68" s="1">
        <v>10971</v>
      </c>
      <c r="F68">
        <f>Tabla1[[#This Row],[COSTO ( precio unitario)]]*30%</f>
        <v>3291.2999999999997</v>
      </c>
      <c r="G68">
        <f>Tabla1[[#This Row],[COSTO ( precio unitario)]]+Tabla1[[#This Row],[Columna2]]</f>
        <v>14262.3</v>
      </c>
      <c r="K68">
        <f>Tabla1[[#This Row],[saldo inicial]]+Tabla1[[#This Row],[compras]]-Tabla1[[#This Row],[ventas]]</f>
        <v>0</v>
      </c>
    </row>
    <row r="69" spans="1:11" x14ac:dyDescent="0.25">
      <c r="A69">
        <v>1</v>
      </c>
      <c r="B69" t="s">
        <v>76</v>
      </c>
      <c r="C69" s="1">
        <v>115887</v>
      </c>
      <c r="F69">
        <f>Tabla1[[#This Row],[COSTO ( precio unitario)]]*30%</f>
        <v>34766.1</v>
      </c>
      <c r="G69">
        <f>Tabla1[[#This Row],[COSTO ( precio unitario)]]+Tabla1[[#This Row],[Columna2]]</f>
        <v>150653.1</v>
      </c>
      <c r="K69">
        <f>Tabla1[[#This Row],[saldo inicial]]+Tabla1[[#This Row],[compras]]-Tabla1[[#This Row],[ventas]]</f>
        <v>0</v>
      </c>
    </row>
    <row r="70" spans="1:11" x14ac:dyDescent="0.25">
      <c r="A70">
        <v>1</v>
      </c>
      <c r="B70" t="s">
        <v>77</v>
      </c>
      <c r="C70" s="2">
        <v>134372</v>
      </c>
      <c r="F70">
        <f>Tabla1[[#This Row],[COSTO ( precio unitario)]]*30%</f>
        <v>40311.599999999999</v>
      </c>
      <c r="G70">
        <f>Tabla1[[#This Row],[COSTO ( precio unitario)]]+Tabla1[[#This Row],[Columna2]]</f>
        <v>174683.6</v>
      </c>
      <c r="K70">
        <f>Tabla1[[#This Row],[saldo inicial]]+Tabla1[[#This Row],[compras]]-Tabla1[[#This Row],[ventas]]</f>
        <v>0</v>
      </c>
    </row>
    <row r="71" spans="1:11" x14ac:dyDescent="0.25">
      <c r="A71">
        <v>1</v>
      </c>
      <c r="B71" t="s">
        <v>78</v>
      </c>
      <c r="C71" s="1">
        <v>140873</v>
      </c>
      <c r="F71">
        <f>Tabla1[[#This Row],[COSTO ( precio unitario)]]*30%</f>
        <v>42261.9</v>
      </c>
      <c r="G71">
        <f>Tabla1[[#This Row],[COSTO ( precio unitario)]]+Tabla1[[#This Row],[Columna2]]</f>
        <v>183134.9</v>
      </c>
      <c r="K71">
        <f>Tabla1[[#This Row],[saldo inicial]]+Tabla1[[#This Row],[compras]]-Tabla1[[#This Row],[ventas]]</f>
        <v>0</v>
      </c>
    </row>
    <row r="72" spans="1:11" x14ac:dyDescent="0.25">
      <c r="A72">
        <v>1</v>
      </c>
      <c r="B72" t="s">
        <v>79</v>
      </c>
      <c r="C72" s="1">
        <v>169047</v>
      </c>
      <c r="F72">
        <f>Tabla1[[#This Row],[COSTO ( precio unitario)]]*30%</f>
        <v>50714.1</v>
      </c>
      <c r="G72">
        <f>Tabla1[[#This Row],[COSTO ( precio unitario)]]+Tabla1[[#This Row],[Columna2]]</f>
        <v>219761.1</v>
      </c>
      <c r="K72">
        <f>Tabla1[[#This Row],[saldo inicial]]+Tabla1[[#This Row],[compras]]-Tabla1[[#This Row],[ventas]]</f>
        <v>0</v>
      </c>
    </row>
    <row r="73" spans="1:11" x14ac:dyDescent="0.25">
      <c r="A73">
        <v>3</v>
      </c>
      <c r="B73" t="s">
        <v>80</v>
      </c>
      <c r="C73" s="1">
        <v>2304</v>
      </c>
      <c r="F73">
        <f>Tabla1[[#This Row],[COSTO ( precio unitario)]]*30%</f>
        <v>691.19999999999993</v>
      </c>
      <c r="G73">
        <f>Tabla1[[#This Row],[COSTO ( precio unitario)]]+Tabla1[[#This Row],[Columna2]]</f>
        <v>2995.2</v>
      </c>
      <c r="K73">
        <f>Tabla1[[#This Row],[saldo inicial]]+Tabla1[[#This Row],[compras]]-Tabla1[[#This Row],[ventas]]</f>
        <v>0</v>
      </c>
    </row>
    <row r="74" spans="1:11" x14ac:dyDescent="0.25">
      <c r="A74">
        <v>3</v>
      </c>
      <c r="B74" t="s">
        <v>81</v>
      </c>
      <c r="C74" s="1">
        <v>2304</v>
      </c>
      <c r="F74">
        <f>Tabla1[[#This Row],[COSTO ( precio unitario)]]*30%</f>
        <v>691.19999999999993</v>
      </c>
      <c r="G74">
        <f>Tabla1[[#This Row],[COSTO ( precio unitario)]]+Tabla1[[#This Row],[Columna2]]</f>
        <v>2995.2</v>
      </c>
      <c r="K74">
        <f>Tabla1[[#This Row],[saldo inicial]]+Tabla1[[#This Row],[compras]]-Tabla1[[#This Row],[ventas]]</f>
        <v>0</v>
      </c>
    </row>
    <row r="75" spans="1:11" x14ac:dyDescent="0.25">
      <c r="A75">
        <v>4</v>
      </c>
      <c r="B75" t="s">
        <v>82</v>
      </c>
      <c r="C75" s="1">
        <v>2304</v>
      </c>
      <c r="F75">
        <f>Tabla1[[#This Row],[COSTO ( precio unitario)]]*30%</f>
        <v>691.19999999999993</v>
      </c>
      <c r="G75">
        <f>Tabla1[[#This Row],[COSTO ( precio unitario)]]+Tabla1[[#This Row],[Columna2]]</f>
        <v>2995.2</v>
      </c>
      <c r="K75">
        <f>Tabla1[[#This Row],[saldo inicial]]+Tabla1[[#This Row],[compras]]-Tabla1[[#This Row],[ventas]]</f>
        <v>0</v>
      </c>
    </row>
    <row r="76" spans="1:11" x14ac:dyDescent="0.25">
      <c r="A76">
        <v>4</v>
      </c>
      <c r="B76" t="s">
        <v>83</v>
      </c>
      <c r="C76" s="1">
        <v>2304</v>
      </c>
      <c r="F76">
        <f>Tabla1[[#This Row],[COSTO ( precio unitario)]]*30%</f>
        <v>691.19999999999993</v>
      </c>
      <c r="G76">
        <f>Tabla1[[#This Row],[COSTO ( precio unitario)]]+Tabla1[[#This Row],[Columna2]]</f>
        <v>2995.2</v>
      </c>
      <c r="K76">
        <f>Tabla1[[#This Row],[saldo inicial]]+Tabla1[[#This Row],[compras]]-Tabla1[[#This Row],[ventas]]</f>
        <v>0</v>
      </c>
    </row>
    <row r="77" spans="1:11" x14ac:dyDescent="0.25">
      <c r="A77">
        <v>4</v>
      </c>
      <c r="B77" t="s">
        <v>84</v>
      </c>
      <c r="C77" s="1">
        <v>2304</v>
      </c>
      <c r="F77">
        <f>Tabla1[[#This Row],[COSTO ( precio unitario)]]*30%</f>
        <v>691.19999999999993</v>
      </c>
      <c r="G77">
        <f>Tabla1[[#This Row],[COSTO ( precio unitario)]]+Tabla1[[#This Row],[Columna2]]</f>
        <v>2995.2</v>
      </c>
      <c r="K77">
        <f>Tabla1[[#This Row],[saldo inicial]]+Tabla1[[#This Row],[compras]]-Tabla1[[#This Row],[ventas]]</f>
        <v>0</v>
      </c>
    </row>
    <row r="78" spans="1:11" x14ac:dyDescent="0.25">
      <c r="A78">
        <v>4</v>
      </c>
      <c r="B78" t="s">
        <v>85</v>
      </c>
      <c r="C78" s="1">
        <v>2304</v>
      </c>
      <c r="D78" t="s">
        <v>12</v>
      </c>
      <c r="F78">
        <f>Tabla1[[#This Row],[COSTO ( precio unitario)]]*30%</f>
        <v>691.19999999999993</v>
      </c>
      <c r="G78">
        <f>Tabla1[[#This Row],[COSTO ( precio unitario)]]+Tabla1[[#This Row],[Columna2]]</f>
        <v>2995.2</v>
      </c>
      <c r="K78">
        <f>Tabla1[[#This Row],[saldo inicial]]+Tabla1[[#This Row],[compras]]-Tabla1[[#This Row],[ventas]]</f>
        <v>0</v>
      </c>
    </row>
    <row r="79" spans="1:11" x14ac:dyDescent="0.25">
      <c r="A79">
        <v>4</v>
      </c>
      <c r="B79" t="s">
        <v>86</v>
      </c>
      <c r="C79" s="1">
        <v>2304</v>
      </c>
      <c r="F79">
        <f>Tabla1[[#This Row],[COSTO ( precio unitario)]]*30%</f>
        <v>691.19999999999993</v>
      </c>
      <c r="G79">
        <f>Tabla1[[#This Row],[COSTO ( precio unitario)]]+Tabla1[[#This Row],[Columna2]]</f>
        <v>2995.2</v>
      </c>
      <c r="H79">
        <v>27</v>
      </c>
      <c r="K79">
        <f>Tabla1[[#This Row],[saldo inicial]]+Tabla1[[#This Row],[compras]]-Tabla1[[#This Row],[ventas]]</f>
        <v>27</v>
      </c>
    </row>
    <row r="80" spans="1:11" x14ac:dyDescent="0.25">
      <c r="A80">
        <v>4</v>
      </c>
      <c r="B80" t="s">
        <v>87</v>
      </c>
      <c r="C80" s="1">
        <v>2304</v>
      </c>
      <c r="D80">
        <v>3300</v>
      </c>
      <c r="F80">
        <f>Tabla1[[#This Row],[COSTO ( precio unitario)]]*30%</f>
        <v>691.19999999999993</v>
      </c>
      <c r="G80">
        <f>Tabla1[[#This Row],[COSTO ( precio unitario)]]+Tabla1[[#This Row],[Columna2]]</f>
        <v>2995.2</v>
      </c>
      <c r="K80">
        <f>Tabla1[[#This Row],[saldo inicial]]+Tabla1[[#This Row],[compras]]-Tabla1[[#This Row],[ventas]]</f>
        <v>0</v>
      </c>
    </row>
    <row r="81" spans="1:11" x14ac:dyDescent="0.25">
      <c r="A81">
        <v>1</v>
      </c>
      <c r="B81" t="s">
        <v>88</v>
      </c>
      <c r="C81" s="1">
        <v>23305</v>
      </c>
      <c r="F81">
        <f>Tabla1[[#This Row],[COSTO ( precio unitario)]]*30%</f>
        <v>6991.5</v>
      </c>
      <c r="G81">
        <f>Tabla1[[#This Row],[COSTO ( precio unitario)]]+Tabla1[[#This Row],[Columna2]]</f>
        <v>30296.5</v>
      </c>
      <c r="K81">
        <f>Tabla1[[#This Row],[saldo inicial]]+Tabla1[[#This Row],[compras]]-Tabla1[[#This Row],[ventas]]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Escamilla</dc:creator>
  <cp:lastModifiedBy>Laura Escamilla</cp:lastModifiedBy>
  <dcterms:created xsi:type="dcterms:W3CDTF">2023-04-16T16:47:17Z</dcterms:created>
  <dcterms:modified xsi:type="dcterms:W3CDTF">2023-04-19T23:56:51Z</dcterms:modified>
</cp:coreProperties>
</file>