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4A414EB0-7E29-7849-AC8E-C79CD17E0BEB}" xr6:coauthVersionLast="34" xr6:coauthVersionMax="34" xr10:uidLastSave="{00000000-0000-0000-0000-000000000000}"/>
  <bookViews>
    <workbookView xWindow="-49740" yWindow="-12940" windowWidth="43020" windowHeight="2568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E40" i="1"/>
  <c r="D40" i="1"/>
  <c r="C40" i="1"/>
  <c r="B40" i="1"/>
  <c r="K38" i="1"/>
  <c r="A11" i="1"/>
  <c r="A10" i="1"/>
  <c r="A40" i="1"/>
  <c r="E39" i="1"/>
  <c r="D39" i="1"/>
  <c r="C39" i="1"/>
  <c r="B39" i="1"/>
  <c r="E38" i="1"/>
  <c r="D38" i="1"/>
  <c r="K36" i="1"/>
  <c r="C38" i="1"/>
  <c r="B38" i="1"/>
  <c r="B37" i="1"/>
  <c r="E37" i="1"/>
  <c r="D37" i="1"/>
  <c r="C37" i="1"/>
  <c r="E36" i="1"/>
  <c r="B36" i="1"/>
  <c r="D36" i="1"/>
  <c r="C36" i="1"/>
  <c r="E35" i="1"/>
  <c r="C35" i="1"/>
  <c r="B35" i="1"/>
  <c r="K33" i="1"/>
  <c r="D35" i="1"/>
  <c r="E33" i="1"/>
  <c r="C33" i="1"/>
  <c r="B33" i="1"/>
  <c r="B31" i="1"/>
  <c r="K37" i="1"/>
  <c r="C30" i="1"/>
  <c r="D30" i="1"/>
  <c r="E30" i="1"/>
  <c r="F30" i="1"/>
  <c r="G30" i="1"/>
  <c r="B30" i="1"/>
  <c r="F36" i="1"/>
  <c r="G36" i="1"/>
  <c r="F37" i="1"/>
  <c r="G37" i="1"/>
  <c r="F38" i="1"/>
  <c r="G38" i="1"/>
  <c r="F39" i="1"/>
  <c r="G39" i="1"/>
  <c r="F40" i="1"/>
  <c r="G40" i="1"/>
  <c r="F35" i="1"/>
  <c r="G35" i="1"/>
  <c r="A32" i="1"/>
  <c r="A33" i="1"/>
  <c r="A34" i="1"/>
  <c r="A35" i="1"/>
  <c r="A36" i="1"/>
  <c r="A37" i="1"/>
  <c r="A38" i="1"/>
  <c r="A39" i="1"/>
  <c r="A31" i="1"/>
  <c r="G34" i="1"/>
  <c r="F34" i="1"/>
  <c r="E34" i="1"/>
  <c r="D34" i="1"/>
  <c r="B34" i="1"/>
  <c r="G33" i="1"/>
  <c r="F33" i="1"/>
  <c r="D33" i="1"/>
  <c r="G32" i="1"/>
  <c r="F32" i="1"/>
  <c r="E32" i="1"/>
  <c r="D32" i="1"/>
  <c r="C32" i="1"/>
  <c r="B32" i="1"/>
  <c r="C31" i="1"/>
  <c r="D31" i="1"/>
  <c r="E31" i="1"/>
  <c r="F31" i="1"/>
  <c r="G31" i="1"/>
  <c r="C11" i="1"/>
  <c r="C23" i="1" s="1"/>
  <c r="F23" i="1"/>
  <c r="G23" i="1"/>
  <c r="C26" i="1"/>
  <c r="B11" i="1" s="1"/>
  <c r="B23" i="1" s="1"/>
  <c r="C10" i="1"/>
  <c r="D10" i="1"/>
  <c r="D11" i="1" s="1"/>
  <c r="D23" i="1" s="1"/>
  <c r="E10" i="1"/>
  <c r="E11" i="1" s="1"/>
  <c r="E23" i="1" s="1"/>
  <c r="B10" i="1"/>
  <c r="B22" i="1" l="1"/>
  <c r="C22" i="1"/>
  <c r="D22" i="1"/>
  <c r="E22" i="1"/>
  <c r="F22" i="1"/>
  <c r="G22" i="1"/>
  <c r="B21" i="1" l="1"/>
  <c r="C21" i="1"/>
  <c r="D21" i="1"/>
  <c r="E21" i="1"/>
  <c r="F21" i="1"/>
  <c r="G21" i="1"/>
  <c r="B20" i="1"/>
  <c r="C20" i="1"/>
  <c r="D20" i="1"/>
  <c r="E20" i="1"/>
  <c r="F20" i="1"/>
  <c r="G20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C14" i="1"/>
  <c r="D14" i="1"/>
  <c r="E14" i="1"/>
  <c r="F14" i="1"/>
  <c r="G14" i="1"/>
  <c r="B14" i="1" l="1"/>
  <c r="B13" i="1"/>
</calcChain>
</file>

<file path=xl/sharedStrings.xml><?xml version="1.0" encoding="utf-8"?>
<sst xmlns="http://schemas.openxmlformats.org/spreadsheetml/2006/main" count="25" uniqueCount="25">
  <si>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</si>
  <si>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</si>
  <si>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</si>
  <si>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</si>
  <si>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</si>
  <si>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</si>
  <si>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</si>
  <si>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</si>
  <si>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</si>
  <si>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</si>
  <si>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</si>
  <si>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1M from /dev/zero</t>
  </si>
  <si>
    <t>Simple with 1M from regular file</t>
  </si>
  <si>
    <t>Simple with lo HTTP no latency</t>
  </si>
  <si>
    <t>Latency [ms]</t>
  </si>
  <si>
    <t>Retry rate</t>
  </si>
  <si>
    <t>Count</t>
  </si>
  <si>
    <t>minute: Drink a glass of water</t>
  </si>
  <si>
    <t>millenia: civilisations</t>
  </si>
  <si>
    <t>seconds: a few heart beats</t>
  </si>
  <si>
    <t>15 minutes: watch The Simpsons</t>
  </si>
  <si>
    <t>1-2 hours: 10-20km commute</t>
  </si>
  <si>
    <t>&gt; 2 hours: StarWars film</t>
  </si>
  <si>
    <t>1 day: Manchester -&gt; NY</t>
  </si>
  <si>
    <t>1 week: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</si>
</sst>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" fontId="0" fillId="3" borderId="0" xfId="0" applyNumberFormat="1" applyFill="1"/>
    <xf numFmtId="4" fontId="0" fillId="4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4" fontId="0" fillId="0" borderId="0" xfId="0" applyNumberFormat="1" applyFill="1"/>
    <xf numFmtId="0" fontId="0" fillId="7" borderId="0" xfId="0" applyFill="1"/>
    <xf numFmtId="4" fontId="0" fillId="8" borderId="0" xfId="0" applyNumberFormat="1" applyFill="1"/>
    <xf numFmtId="4" fontId="0" fillId="9" borderId="0" xfId="0" applyNumberFormat="1" applyFill="1"/>
    <xf numFmtId="0" fontId="0" fillId="9" borderId="0" xfId="0" applyFill="1"/>
    <xf numFmtId="4" fontId="0" fillId="10" borderId="0" xfId="0" applyNumberFormat="1" applyFill="1"/>
    <xf numFmtId="0" fontId="0" fillId="10" borderId="0" xfId="0" applyFill="1"/>
    <xf numFmtId="0" fontId="0" fillId="11" borderId="0" xfId="0" applyFill="1"/>
    <xf numFmtId="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5.1627906976744189</c:v>
                </c:pt>
                <c:pt idx="2">
                  <c:v>42.511627906976742</c:v>
                </c:pt>
                <c:pt idx="3">
                  <c:v>3</c:v>
                </c:pt>
                <c:pt idx="4">
                  <c:v>868.5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B041-8FCC-CA4113ADFC4A}"/>
            </c:ext>
          </c:extLst>
        </c:ser>
        <c:ser>
          <c:idx val="1"/>
          <c:order val="1"/>
          <c:tx>
            <c:v>C++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Sheet1!$C$14:$C$18</c:f>
              <c:numCache>
                <c:formatCode>General</c:formatCode>
                <c:ptCount val="5"/>
                <c:pt idx="0">
                  <c:v>3.8372093023255816</c:v>
                </c:pt>
                <c:pt idx="1">
                  <c:v>8.0232558139534884</c:v>
                </c:pt>
                <c:pt idx="2">
                  <c:v>66</c:v>
                </c:pt>
                <c:pt idx="3">
                  <c:v>25.127906976744185</c:v>
                </c:pt>
                <c:pt idx="4">
                  <c:v>959.98837209302326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B041-8FCC-CA4113ADFC4A}"/>
            </c:ext>
          </c:extLst>
        </c:ser>
        <c:ser>
          <c:idx val="2"/>
          <c:order val="2"/>
          <c:tx>
            <c:v>Go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Sheet1!$D$14:$D$18</c:f>
              <c:numCache>
                <c:formatCode>General</c:formatCode>
                <c:ptCount val="5"/>
                <c:pt idx="0">
                  <c:v>1.8604651162790697</c:v>
                </c:pt>
                <c:pt idx="1">
                  <c:v>2.2558139534883721</c:v>
                </c:pt>
                <c:pt idx="2">
                  <c:v>4.1162790697674421</c:v>
                </c:pt>
                <c:pt idx="3">
                  <c:v>2.2441860465116279</c:v>
                </c:pt>
                <c:pt idx="4">
                  <c:v>44.302325581395351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7-B041-8FCC-CA4113ADFC4A}"/>
            </c:ext>
          </c:extLst>
        </c:ser>
        <c:ser>
          <c:idx val="3"/>
          <c:order val="3"/>
          <c:tx>
            <c:v>Haskell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Sheet1!$E$14:$E$18</c:f>
              <c:numCache>
                <c:formatCode>General</c:formatCode>
                <c:ptCount val="5"/>
                <c:pt idx="0">
                  <c:v>3.9651162790697674</c:v>
                </c:pt>
                <c:pt idx="1">
                  <c:v>3.9302325581395348</c:v>
                </c:pt>
                <c:pt idx="2">
                  <c:v>3.9302325581395348</c:v>
                </c:pt>
                <c:pt idx="3">
                  <c:v>3.9186046511627906</c:v>
                </c:pt>
                <c:pt idx="4">
                  <c:v>615.51162790697674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7-B041-8FCC-CA4113ADFC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8661087"/>
        <c:axId val="1728662783"/>
      </c:lineChart>
      <c:catAx>
        <c:axId val="1728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2783"/>
        <c:crosses val="autoZero"/>
        <c:auto val="1"/>
        <c:lblAlgn val="ctr"/>
        <c:lblOffset val="100"/>
        <c:noMultiLvlLbl val="0"/>
      </c:catAx>
      <c:valAx>
        <c:axId val="172866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With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Sheet1!$B$14:$B$23</c:f>
              <c:numCache>
                <c:formatCode>General</c:formatCode>
                <c:ptCount val="10"/>
                <c:pt idx="0">
                  <c:v>1</c:v>
                </c:pt>
                <c:pt idx="1">
                  <c:v>5.1627906976744189</c:v>
                </c:pt>
                <c:pt idx="2">
                  <c:v>42.511627906976742</c:v>
                </c:pt>
                <c:pt idx="3">
                  <c:v>3</c:v>
                </c:pt>
                <c:pt idx="4">
                  <c:v>868.5</c:v>
                </c:pt>
                <c:pt idx="5">
                  <c:v>8988.3488372093016</c:v>
                </c:pt>
                <c:pt idx="6">
                  <c:v>10586.848837209302</c:v>
                </c:pt>
                <c:pt idx="7">
                  <c:v>60683.837209302328</c:v>
                </c:pt>
                <c:pt idx="8">
                  <c:v>525800.1162790698</c:v>
                </c:pt>
                <c:pt idx="9">
                  <c:v>10516002325.581396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B041-8FCC-CA4113ADFC4A}"/>
            </c:ext>
          </c:extLst>
        </c:ser>
        <c:ser>
          <c:idx val="1"/>
          <c:order val="1"/>
          <c:tx>
            <c:v>C++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Sheet1!$C$14:$C$23</c:f>
              <c:numCache>
                <c:formatCode>General</c:formatCode>
                <c:ptCount val="10"/>
                <c:pt idx="0">
                  <c:v>3.8372093023255816</c:v>
                </c:pt>
                <c:pt idx="1">
                  <c:v>8.0232558139534884</c:v>
                </c:pt>
                <c:pt idx="2">
                  <c:v>66</c:v>
                </c:pt>
                <c:pt idx="3">
                  <c:v>25.127906976744185</c:v>
                </c:pt>
                <c:pt idx="4">
                  <c:v>959.98837209302326</c:v>
                </c:pt>
                <c:pt idx="5">
                  <c:v>2610.9651162790697</c:v>
                </c:pt>
                <c:pt idx="6">
                  <c:v>4225.2325581395353</c:v>
                </c:pt>
                <c:pt idx="7">
                  <c:v>47250.872093023259</c:v>
                </c:pt>
                <c:pt idx="8">
                  <c:v>512367.15116279072</c:v>
                </c:pt>
                <c:pt idx="9">
                  <c:v>10247343023.255814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B041-8FCC-CA4113ADFC4A}"/>
            </c:ext>
          </c:extLst>
        </c:ser>
        <c:ser>
          <c:idx val="2"/>
          <c:order val="2"/>
          <c:tx>
            <c:v>Go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Sheet1!$D$14:$D$23</c:f>
              <c:numCache>
                <c:formatCode>General</c:formatCode>
                <c:ptCount val="10"/>
                <c:pt idx="0">
                  <c:v>1.8604651162790697</c:v>
                </c:pt>
                <c:pt idx="1">
                  <c:v>2.2558139534883721</c:v>
                </c:pt>
                <c:pt idx="2">
                  <c:v>4.1162790697674421</c:v>
                </c:pt>
                <c:pt idx="3">
                  <c:v>2.2441860465116279</c:v>
                </c:pt>
                <c:pt idx="4">
                  <c:v>44.302325581395351</c:v>
                </c:pt>
                <c:pt idx="5">
                  <c:v>6135.9883720930229</c:v>
                </c:pt>
                <c:pt idx="6">
                  <c:v>7553.0348837209303</c:v>
                </c:pt>
                <c:pt idx="7">
                  <c:v>116279.05813953489</c:v>
                </c:pt>
                <c:pt idx="8">
                  <c:v>581395.33720930235</c:v>
                </c:pt>
                <c:pt idx="9">
                  <c:v>11627906744.186047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7-B041-8FCC-CA4113ADFC4A}"/>
            </c:ext>
          </c:extLst>
        </c:ser>
        <c:ser>
          <c:idx val="3"/>
          <c:order val="3"/>
          <c:tx>
            <c:v>Haskell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Sheet1!$E$14:$E$23</c:f>
              <c:numCache>
                <c:formatCode>General</c:formatCode>
                <c:ptCount val="10"/>
                <c:pt idx="0">
                  <c:v>3.9651162790697674</c:v>
                </c:pt>
                <c:pt idx="1">
                  <c:v>3.9302325581395348</c:v>
                </c:pt>
                <c:pt idx="2">
                  <c:v>3.9302325581395348</c:v>
                </c:pt>
                <c:pt idx="3">
                  <c:v>3.9186046511627906</c:v>
                </c:pt>
                <c:pt idx="4">
                  <c:v>615.51162790697674</c:v>
                </c:pt>
                <c:pt idx="5">
                  <c:v>9842.9534883720935</c:v>
                </c:pt>
                <c:pt idx="6">
                  <c:v>11480.081395348838</c:v>
                </c:pt>
                <c:pt idx="7">
                  <c:v>116279.05813953489</c:v>
                </c:pt>
                <c:pt idx="8">
                  <c:v>581395.33720930235</c:v>
                </c:pt>
                <c:pt idx="9">
                  <c:v>11627906744.186047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5-5A41-9C8B-0C01ECA682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8661087"/>
        <c:axId val="1728662783"/>
      </c:lineChart>
      <c:catAx>
        <c:axId val="1728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2783"/>
        <c:crosses val="autoZero"/>
        <c:auto val="1"/>
        <c:lblAlgn val="ctr"/>
        <c:lblOffset val="100"/>
        <c:noMultiLvlLbl val="0"/>
      </c:catAx>
      <c:valAx>
        <c:axId val="172866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2</xdr:row>
      <xdr:rowOff>44450</xdr:rowOff>
    </xdr:from>
    <xdr:to>
      <xdr:col>19</xdr:col>
      <xdr:colOff>800100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86E17-D89E-1A40-8319-3D6C99D1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27</xdr:row>
      <xdr:rowOff>120650</xdr:rowOff>
    </xdr:from>
    <xdr:to>
      <xdr:col>19</xdr:col>
      <xdr:colOff>787400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88397-A8E9-2C47-A3FE-FD792C94D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K40"/>
  <sheetViews>
    <sheetView tabSelected="1" workbookViewId="0">
      <selection activeCell="J39" sqref="J39"/>
    </sheetView>
  </sheetViews>
  <sheetFormatPr baseColWidth="10" defaultRowHeight="16" x14ac:dyDescent="0.2"/>
  <cols>
    <col min="1" max="1" width="40.6640625" customWidth="1"/>
    <col min="2" max="5" width="16.33203125" bestFit="1" customWidth="1"/>
    <col min="6" max="7" width="11" bestFit="1" customWidth="1"/>
    <col min="10" max="10" width="35.5" customWidth="1"/>
    <col min="11" max="11" width="12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11</v>
      </c>
      <c r="B7" s="1">
        <v>772998</v>
      </c>
      <c r="C7" s="2">
        <v>224543</v>
      </c>
      <c r="D7" s="1">
        <v>527695</v>
      </c>
      <c r="E7" s="1">
        <v>846494</v>
      </c>
      <c r="F7" s="1"/>
      <c r="G7" s="1"/>
    </row>
    <row r="8" spans="1:7" x14ac:dyDescent="0.2">
      <c r="A8" t="s">
        <v>12</v>
      </c>
      <c r="B8" s="1">
        <v>910469</v>
      </c>
      <c r="C8" s="1">
        <v>363370</v>
      </c>
      <c r="D8" s="1">
        <v>649561</v>
      </c>
      <c r="E8" s="1">
        <v>987287</v>
      </c>
      <c r="F8" s="1"/>
      <c r="G8" s="1"/>
    </row>
    <row r="9" spans="1:7" x14ac:dyDescent="0.2">
      <c r="A9" t="s">
        <v>13</v>
      </c>
      <c r="B9" s="2">
        <v>5218810</v>
      </c>
      <c r="C9" s="1">
        <v>4063575</v>
      </c>
      <c r="D9" s="1">
        <v>9999999</v>
      </c>
      <c r="E9" s="1">
        <v>9999999</v>
      </c>
      <c r="F9" s="1"/>
      <c r="G9" s="1"/>
    </row>
    <row r="10" spans="1:7" x14ac:dyDescent="0.2">
      <c r="A10" t="str">
        <f>_xlfn.CONCAT("Simple with lo HTTP + ", B25, " ms latency")</f>
        <v>Simple with lo HTTP + 10 ms latency</v>
      </c>
      <c r="B10" s="2">
        <f>B9+($B$27*$B$25)</f>
        <v>45218810</v>
      </c>
      <c r="C10" s="2">
        <f t="shared" ref="C10:E10" si="0">C9+($B$27*$B$25)</f>
        <v>44063575</v>
      </c>
      <c r="D10" s="2">
        <f t="shared" si="0"/>
        <v>49999999</v>
      </c>
      <c r="E10" s="2">
        <f t="shared" si="0"/>
        <v>49999999</v>
      </c>
      <c r="F10" s="1"/>
      <c r="G10" s="1"/>
    </row>
    <row r="11" spans="1:7" x14ac:dyDescent="0.2">
      <c r="A11" t="str">
        <f>_xlfn.CONCAT("HTTP with ", B26, " retry rate + ", B25, "ms latency")</f>
        <v>HTTP with 0.00001 retry rate + 10ms latency</v>
      </c>
      <c r="B11" s="2">
        <f>B10*$C$26*$D$26</f>
        <v>904376200000</v>
      </c>
      <c r="C11" s="2">
        <f t="shared" ref="C11:E11" si="1">C10*$C$26*$D$26</f>
        <v>881271500000</v>
      </c>
      <c r="D11" s="2">
        <f t="shared" si="1"/>
        <v>999999980000</v>
      </c>
      <c r="E11" s="2">
        <f t="shared" si="1"/>
        <v>999999980000</v>
      </c>
    </row>
    <row r="12" spans="1:7" x14ac:dyDescent="0.2">
      <c r="B12" s="2"/>
      <c r="C12" s="2"/>
      <c r="D12" s="2"/>
      <c r="E12" s="2"/>
    </row>
    <row r="13" spans="1:7" x14ac:dyDescent="0.2">
      <c r="B13">
        <f>MIN(B2:E6)</f>
        <v>86</v>
      </c>
    </row>
    <row r="14" spans="1:7" x14ac:dyDescent="0.2">
      <c r="B14">
        <f>B2/$B$13</f>
        <v>1</v>
      </c>
      <c r="C14">
        <f t="shared" ref="C14:G14" si="2">C2/$B$13</f>
        <v>3.8372093023255816</v>
      </c>
      <c r="D14">
        <f t="shared" si="2"/>
        <v>1.8604651162790697</v>
      </c>
      <c r="E14">
        <f t="shared" si="2"/>
        <v>3.9651162790697674</v>
      </c>
      <c r="F14">
        <f t="shared" si="2"/>
        <v>0</v>
      </c>
      <c r="G14">
        <f t="shared" si="2"/>
        <v>0</v>
      </c>
    </row>
    <row r="15" spans="1:7" x14ac:dyDescent="0.2">
      <c r="B15">
        <f t="shared" ref="B15:G15" si="3">B3/$B$13</f>
        <v>5.1627906976744189</v>
      </c>
      <c r="C15">
        <f t="shared" si="3"/>
        <v>8.0232558139534884</v>
      </c>
      <c r="D15">
        <f t="shared" si="3"/>
        <v>2.2558139534883721</v>
      </c>
      <c r="E15">
        <f t="shared" si="3"/>
        <v>3.9302325581395348</v>
      </c>
      <c r="F15">
        <f t="shared" si="3"/>
        <v>0</v>
      </c>
      <c r="G15">
        <f t="shared" si="3"/>
        <v>0</v>
      </c>
    </row>
    <row r="16" spans="1:7" x14ac:dyDescent="0.2">
      <c r="B16">
        <f t="shared" ref="B16:G16" si="4">B4/$B$13</f>
        <v>42.511627906976742</v>
      </c>
      <c r="C16">
        <f t="shared" si="4"/>
        <v>66</v>
      </c>
      <c r="D16">
        <f t="shared" si="4"/>
        <v>4.1162790697674421</v>
      </c>
      <c r="E16">
        <f t="shared" si="4"/>
        <v>3.9302325581395348</v>
      </c>
      <c r="F16">
        <f t="shared" si="4"/>
        <v>0</v>
      </c>
      <c r="G16">
        <f t="shared" si="4"/>
        <v>0</v>
      </c>
    </row>
    <row r="17" spans="1:11" x14ac:dyDescent="0.2">
      <c r="B17">
        <f t="shared" ref="B17:G17" si="5">B5/$B$13</f>
        <v>3</v>
      </c>
      <c r="C17">
        <f t="shared" si="5"/>
        <v>25.127906976744185</v>
      </c>
      <c r="D17">
        <f t="shared" si="5"/>
        <v>2.2441860465116279</v>
      </c>
      <c r="E17">
        <f t="shared" si="5"/>
        <v>3.9186046511627906</v>
      </c>
      <c r="F17">
        <f t="shared" si="5"/>
        <v>0</v>
      </c>
      <c r="G17">
        <f t="shared" si="5"/>
        <v>0</v>
      </c>
    </row>
    <row r="18" spans="1:11" x14ac:dyDescent="0.2">
      <c r="B18">
        <f t="shared" ref="B18:G18" si="6">B6/$B$13</f>
        <v>868.5</v>
      </c>
      <c r="C18">
        <f t="shared" si="6"/>
        <v>959.98837209302326</v>
      </c>
      <c r="D18">
        <f t="shared" si="6"/>
        <v>44.302325581395351</v>
      </c>
      <c r="E18">
        <f t="shared" si="6"/>
        <v>615.51162790697674</v>
      </c>
      <c r="F18">
        <f t="shared" si="6"/>
        <v>0</v>
      </c>
      <c r="G18">
        <f t="shared" si="6"/>
        <v>0</v>
      </c>
    </row>
    <row r="19" spans="1:11" x14ac:dyDescent="0.2">
      <c r="B19" s="1">
        <f>B7/$B$13</f>
        <v>8988.3488372093016</v>
      </c>
      <c r="C19" s="1">
        <f>C7/$B$13</f>
        <v>2610.9651162790697</v>
      </c>
      <c r="D19" s="1">
        <f>D7/$B$13</f>
        <v>6135.9883720930229</v>
      </c>
      <c r="E19" s="1">
        <f>E7/$B$13</f>
        <v>9842.9534883720935</v>
      </c>
      <c r="F19" s="1">
        <f>F7/$B$13</f>
        <v>0</v>
      </c>
      <c r="G19" s="1">
        <f>G7/$B$13</f>
        <v>0</v>
      </c>
    </row>
    <row r="20" spans="1:11" x14ac:dyDescent="0.2">
      <c r="B20" s="1">
        <f>B8/$B$13</f>
        <v>10586.848837209302</v>
      </c>
      <c r="C20" s="1">
        <f>C8/$B$13</f>
        <v>4225.2325581395353</v>
      </c>
      <c r="D20" s="1">
        <f>D8/$B$13</f>
        <v>7553.0348837209303</v>
      </c>
      <c r="E20" s="1">
        <f>E8/$B$13</f>
        <v>11480.081395348838</v>
      </c>
      <c r="F20" s="1">
        <f>F8/$B$13</f>
        <v>0</v>
      </c>
      <c r="G20" s="1">
        <f>G8/$B$13</f>
        <v>0</v>
      </c>
    </row>
    <row r="21" spans="1:11" x14ac:dyDescent="0.2">
      <c r="B21" s="1">
        <f>B9/$B$13</f>
        <v>60683.837209302328</v>
      </c>
      <c r="C21" s="1">
        <f>C9/$B$13</f>
        <v>47250.872093023259</v>
      </c>
      <c r="D21" s="1">
        <f>D9/$B$13</f>
        <v>116279.05813953489</v>
      </c>
      <c r="E21" s="1">
        <f>E9/$B$13</f>
        <v>116279.05813953489</v>
      </c>
      <c r="F21" s="1">
        <f>F9/$B$13</f>
        <v>0</v>
      </c>
      <c r="G21" s="1">
        <f>G9/$B$13</f>
        <v>0</v>
      </c>
    </row>
    <row r="22" spans="1:11" x14ac:dyDescent="0.2">
      <c r="B22" s="1">
        <f>B10/$B$13</f>
        <v>525800.1162790698</v>
      </c>
      <c r="C22" s="1">
        <f>C10/$B$13</f>
        <v>512367.15116279072</v>
      </c>
      <c r="D22" s="1">
        <f>D10/$B$13</f>
        <v>581395.33720930235</v>
      </c>
      <c r="E22" s="1">
        <f>E10/$B$13</f>
        <v>581395.33720930235</v>
      </c>
      <c r="F22" s="1">
        <f>F10/$B$13</f>
        <v>0</v>
      </c>
      <c r="G22" s="1">
        <f>G10/$B$13</f>
        <v>0</v>
      </c>
    </row>
    <row r="23" spans="1:11" x14ac:dyDescent="0.2">
      <c r="B23" s="1">
        <f>B11/$B$13</f>
        <v>10516002325.581396</v>
      </c>
      <c r="C23" s="1">
        <f>C11/$B$13</f>
        <v>10247343023.255814</v>
      </c>
      <c r="D23" s="1">
        <f>D11/$B$13</f>
        <v>11627906744.186047</v>
      </c>
      <c r="E23" s="1">
        <f>E11/$B$13</f>
        <v>11627906744.186047</v>
      </c>
      <c r="F23" s="1">
        <f>F11/$B$13</f>
        <v>0</v>
      </c>
      <c r="G23" s="1">
        <f>G11/$B$13</f>
        <v>0</v>
      </c>
    </row>
    <row r="25" spans="1:11" x14ac:dyDescent="0.2">
      <c r="A25" t="s">
        <v>14</v>
      </c>
      <c r="B25">
        <v>10</v>
      </c>
    </row>
    <row r="26" spans="1:11" x14ac:dyDescent="0.2">
      <c r="A26" t="s">
        <v>15</v>
      </c>
      <c r="B26">
        <v>1.0000000000000001E-5</v>
      </c>
      <c r="C26">
        <f>B27*B26</f>
        <v>40</v>
      </c>
      <c r="D26">
        <v>500</v>
      </c>
    </row>
    <row r="27" spans="1:11" x14ac:dyDescent="0.2">
      <c r="A27" t="s">
        <v>16</v>
      </c>
      <c r="B27">
        <v>4000000</v>
      </c>
    </row>
    <row r="30" spans="1:11" x14ac:dyDescent="0.2">
      <c r="B30" t="str">
        <f>B1</f>
        <v>Scala</v>
      </c>
      <c r="C30" t="str">
        <f t="shared" ref="C30:G30" si="7">C1</f>
        <v>C++</v>
      </c>
      <c r="D30" t="str">
        <f t="shared" si="7"/>
        <v>Go</v>
      </c>
      <c r="E30" t="str">
        <f t="shared" si="7"/>
        <v>Haskell</v>
      </c>
      <c r="F30" t="str">
        <f t="shared" si="7"/>
        <v>JS</v>
      </c>
      <c r="G30" t="str">
        <f t="shared" si="7"/>
        <v>Python</v>
      </c>
    </row>
    <row r="31" spans="1:11" x14ac:dyDescent="0.2">
      <c r="A31" t="str">
        <f>A2</f>
        <v>Simple</v>
      </c>
      <c r="B31" s="7">
        <f>B14/K31</f>
        <v>1</v>
      </c>
      <c r="C31" s="7">
        <f t="shared" ref="C31:G35" si="8">C14</f>
        <v>3.8372093023255816</v>
      </c>
      <c r="D31" s="7">
        <f t="shared" si="8"/>
        <v>1.8604651162790697</v>
      </c>
      <c r="E31" s="7">
        <f t="shared" si="8"/>
        <v>3.9651162790697674</v>
      </c>
      <c r="F31" s="7">
        <f t="shared" si="8"/>
        <v>0</v>
      </c>
      <c r="G31" s="7">
        <f t="shared" si="8"/>
        <v>0</v>
      </c>
      <c r="J31" s="3" t="s">
        <v>19</v>
      </c>
      <c r="K31">
        <v>1</v>
      </c>
    </row>
    <row r="32" spans="1:11" x14ac:dyDescent="0.2">
      <c r="A32" t="str">
        <f t="shared" ref="A32:A40" si="9">A3</f>
        <v>1 Ex</v>
      </c>
      <c r="B32" s="7">
        <f>B15</f>
        <v>5.1627906976744189</v>
      </c>
      <c r="C32" s="7">
        <f t="shared" si="8"/>
        <v>8.0232558139534884</v>
      </c>
      <c r="D32" s="7">
        <f t="shared" si="8"/>
        <v>2.2558139534883721</v>
      </c>
      <c r="E32" s="7">
        <f t="shared" si="8"/>
        <v>3.9302325581395348</v>
      </c>
      <c r="F32" s="7">
        <f t="shared" si="8"/>
        <v>0</v>
      </c>
      <c r="G32" s="7">
        <f t="shared" si="8"/>
        <v>0</v>
      </c>
      <c r="J32" s="4" t="s">
        <v>17</v>
      </c>
      <c r="K32">
        <v>60</v>
      </c>
    </row>
    <row r="33" spans="1:11" x14ac:dyDescent="0.2">
      <c r="A33" t="str">
        <f t="shared" si="9"/>
        <v>All Ex</v>
      </c>
      <c r="B33" s="8">
        <f>B16/K32</f>
        <v>0.70852713178294568</v>
      </c>
      <c r="C33" s="8">
        <f>C16/K32</f>
        <v>1.1000000000000001</v>
      </c>
      <c r="D33" s="7">
        <f t="shared" si="8"/>
        <v>4.1162790697674421</v>
      </c>
      <c r="E33" s="7">
        <f t="shared" si="8"/>
        <v>3.9302325581395348</v>
      </c>
      <c r="F33" s="8">
        <f t="shared" si="8"/>
        <v>0</v>
      </c>
      <c r="G33" s="8">
        <f t="shared" si="8"/>
        <v>0</v>
      </c>
      <c r="J33" s="18" t="s">
        <v>20</v>
      </c>
      <c r="K33">
        <f>K32*15</f>
        <v>900</v>
      </c>
    </row>
    <row r="34" spans="1:11" x14ac:dyDescent="0.2">
      <c r="A34" t="str">
        <f t="shared" si="9"/>
        <v>Enterprise</v>
      </c>
      <c r="B34" s="7">
        <f>B17</f>
        <v>3</v>
      </c>
      <c r="C34" s="8">
        <f>C17/60</f>
        <v>0.41879844961240309</v>
      </c>
      <c r="D34" s="7">
        <f t="shared" si="8"/>
        <v>2.2441860465116279</v>
      </c>
      <c r="E34" s="7">
        <f t="shared" si="8"/>
        <v>3.9186046511627906</v>
      </c>
      <c r="F34" s="7">
        <f t="shared" si="8"/>
        <v>0</v>
      </c>
      <c r="G34" s="7">
        <f t="shared" si="8"/>
        <v>0</v>
      </c>
      <c r="J34" s="5" t="s">
        <v>21</v>
      </c>
      <c r="K34">
        <v>3600</v>
      </c>
    </row>
    <row r="35" spans="1:11" x14ac:dyDescent="0.2">
      <c r="A35" t="str">
        <f t="shared" si="9"/>
        <v>Bad async</v>
      </c>
      <c r="B35" s="19">
        <f>B18/K33</f>
        <v>0.96499999999999997</v>
      </c>
      <c r="C35" s="19">
        <f>C18/K33</f>
        <v>1.0666537467700259</v>
      </c>
      <c r="D35" s="8">
        <f>D18/K32</f>
        <v>0.7383720930232559</v>
      </c>
      <c r="E35" s="19">
        <f>E18/K33</f>
        <v>0.68390180878552975</v>
      </c>
      <c r="F35" s="7">
        <f t="shared" si="8"/>
        <v>0</v>
      </c>
      <c r="G35" s="7">
        <f t="shared" si="8"/>
        <v>0</v>
      </c>
      <c r="J35" s="6" t="s">
        <v>22</v>
      </c>
      <c r="K35">
        <v>8000</v>
      </c>
    </row>
    <row r="36" spans="1:11" x14ac:dyDescent="0.2">
      <c r="A36" t="str">
        <f t="shared" si="9"/>
        <v>Simple with 1M from /dev/zero</v>
      </c>
      <c r="B36" s="10">
        <f>B19/K35</f>
        <v>1.1235436046511627</v>
      </c>
      <c r="C36" s="9">
        <f>C19/K34</f>
        <v>0.72526808785529717</v>
      </c>
      <c r="D36" s="9">
        <f>D19/K34</f>
        <v>1.7044412144702841</v>
      </c>
      <c r="E36" s="10">
        <f>E19/K35</f>
        <v>1.2303691860465116</v>
      </c>
      <c r="F36" s="9">
        <f t="shared" ref="B36:G36" si="10">F19</f>
        <v>0</v>
      </c>
      <c r="G36" s="9">
        <f t="shared" si="10"/>
        <v>0</v>
      </c>
      <c r="J36" s="15" t="s">
        <v>23</v>
      </c>
      <c r="K36">
        <f>K34*18</f>
        <v>64800</v>
      </c>
    </row>
    <row r="37" spans="1:11" x14ac:dyDescent="0.2">
      <c r="A37" t="str">
        <f t="shared" si="9"/>
        <v>Simple with 1M from regular file</v>
      </c>
      <c r="B37" s="10">
        <f>B20/K35</f>
        <v>1.3233561046511626</v>
      </c>
      <c r="C37" s="9">
        <f>C20/K34</f>
        <v>1.1736757105943154</v>
      </c>
      <c r="D37" s="10">
        <f>D20/K35</f>
        <v>0.94412936046511631</v>
      </c>
      <c r="E37" s="10">
        <f>E20/K35</f>
        <v>1.4350101744186048</v>
      </c>
      <c r="F37" s="7">
        <f t="shared" ref="B37:G37" si="11">F20</f>
        <v>0</v>
      </c>
      <c r="G37" s="7">
        <f t="shared" si="11"/>
        <v>0</v>
      </c>
      <c r="J37" s="12" t="s">
        <v>24</v>
      </c>
      <c r="K37">
        <f>K36*8</f>
        <v>518400</v>
      </c>
    </row>
    <row r="38" spans="1:11" x14ac:dyDescent="0.2">
      <c r="A38" t="str">
        <f t="shared" si="9"/>
        <v>Simple with lo HTTP no latency</v>
      </c>
      <c r="B38" s="14">
        <f>B21/K36</f>
        <v>0.93647896927935692</v>
      </c>
      <c r="C38" s="14">
        <f>C21/K36</f>
        <v>0.7291801248923343</v>
      </c>
      <c r="D38" s="14">
        <f>D21/K36</f>
        <v>1.7944299095607235</v>
      </c>
      <c r="E38" s="14">
        <f>E21/K36</f>
        <v>1.7944299095607235</v>
      </c>
      <c r="F38" s="11">
        <f t="shared" ref="B38:G38" si="12">F21</f>
        <v>0</v>
      </c>
      <c r="G38" s="11">
        <f t="shared" si="12"/>
        <v>0</v>
      </c>
      <c r="J38" s="17" t="s">
        <v>18</v>
      </c>
      <c r="K38">
        <f>10000000000</f>
        <v>10000000000</v>
      </c>
    </row>
    <row r="39" spans="1:11" x14ac:dyDescent="0.2">
      <c r="A39" t="str">
        <f t="shared" si="9"/>
        <v>Simple with lo HTTP + 10 ms latency</v>
      </c>
      <c r="B39" s="13">
        <f>B22/K37</f>
        <v>1.0142749156617858</v>
      </c>
      <c r="C39" s="13">
        <f>C22/K37</f>
        <v>0.98836256011340806</v>
      </c>
      <c r="D39" s="13">
        <f>D22/K37</f>
        <v>1.1215187831969566</v>
      </c>
      <c r="E39" s="13">
        <f>E22/K37</f>
        <v>1.1215187831969566</v>
      </c>
      <c r="F39" s="11">
        <f t="shared" ref="B39:G39" si="13">F22</f>
        <v>0</v>
      </c>
      <c r="G39" s="11">
        <f t="shared" si="13"/>
        <v>0</v>
      </c>
    </row>
    <row r="40" spans="1:11" x14ac:dyDescent="0.2">
      <c r="A40" t="str">
        <f>A11</f>
        <v>HTTP with 0.00001 retry rate + 10ms latency</v>
      </c>
      <c r="B40" s="16">
        <f>B23/K38</f>
        <v>1.0516002325581395</v>
      </c>
      <c r="C40" s="16">
        <f>C23/K38</f>
        <v>1.0247343023255813</v>
      </c>
      <c r="D40" s="16">
        <f>D23/K38</f>
        <v>1.1627906744186047</v>
      </c>
      <c r="E40" s="16">
        <f>E23/K38</f>
        <v>1.1627906744186047</v>
      </c>
      <c r="F40" s="11">
        <f t="shared" ref="B40:G40" si="14">F23</f>
        <v>0</v>
      </c>
      <c r="G40" s="11">
        <f t="shared" si="14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2018-06-02T13:25:20Z</dcterms:modified>
</cp:coreProperties>
</file>