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san\Dropbox\Berkeley\iSchool\CURRENT Courses\INFO 290_8 - Sensors Humans Data Apps\Projects\Mind-Heart-Reader\analysi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13" i="1"/>
  <c r="M14" i="1"/>
  <c r="K16" i="1"/>
  <c r="D14" i="1"/>
  <c r="D24" i="1"/>
  <c r="D21" i="1"/>
  <c r="D23" i="1"/>
  <c r="D22" i="1"/>
  <c r="D18" i="1"/>
  <c r="D17" i="1"/>
  <c r="G14" i="1"/>
  <c r="G15" i="1" s="1"/>
  <c r="K19" i="1"/>
  <c r="E23" i="1" s="1"/>
  <c r="F23" i="1" s="1"/>
  <c r="N7" i="1"/>
  <c r="N8" i="1"/>
  <c r="N9" i="1"/>
  <c r="N10" i="1"/>
  <c r="N11" i="1"/>
  <c r="N12" i="1"/>
  <c r="N13" i="1"/>
  <c r="N14" i="1"/>
  <c r="F15" i="1"/>
  <c r="F14" i="1"/>
  <c r="N6" i="1"/>
  <c r="G7" i="1"/>
  <c r="G8" i="1"/>
  <c r="G9" i="1"/>
  <c r="G10" i="1"/>
  <c r="G11" i="1"/>
  <c r="G12" i="1"/>
  <c r="G13" i="1"/>
  <c r="G6" i="1"/>
  <c r="F7" i="1"/>
  <c r="F8" i="1"/>
  <c r="F9" i="1"/>
  <c r="F10" i="1"/>
  <c r="F11" i="1"/>
  <c r="F12" i="1"/>
  <c r="F13" i="1"/>
  <c r="F6" i="1"/>
  <c r="M16" i="1" l="1"/>
  <c r="E21" i="1" s="1"/>
  <c r="F21" i="1" s="1"/>
  <c r="N16" i="1"/>
  <c r="E22" i="1" s="1"/>
  <c r="K20" i="1"/>
  <c r="D16" i="1"/>
  <c r="M17" i="1"/>
  <c r="F22" i="1" l="1"/>
  <c r="E24" i="1"/>
  <c r="F24" i="1" s="1"/>
  <c r="G23" i="1" s="1"/>
  <c r="N17" i="1"/>
  <c r="G22" i="1" l="1"/>
  <c r="G21" i="1"/>
</calcChain>
</file>

<file path=xl/sharedStrings.xml><?xml version="1.0" encoding="utf-8"?>
<sst xmlns="http://schemas.openxmlformats.org/spreadsheetml/2006/main" count="130" uniqueCount="18">
  <si>
    <t>projected_female_response</t>
  </si>
  <si>
    <t>Response</t>
  </si>
  <si>
    <t>User Gender</t>
  </si>
  <si>
    <t>None</t>
  </si>
  <si>
    <t>Female</t>
  </si>
  <si>
    <t>Count of experiment_file_id</t>
  </si>
  <si>
    <t>Like</t>
  </si>
  <si>
    <t>like</t>
  </si>
  <si>
    <t>neutral</t>
  </si>
  <si>
    <t>dislike</t>
  </si>
  <si>
    <t>Neutral</t>
  </si>
  <si>
    <t>Dislike</t>
  </si>
  <si>
    <t>projected_male_response</t>
  </si>
  <si>
    <t>% of Total Count of experiment_file_id</t>
  </si>
  <si>
    <t>Male</t>
  </si>
  <si>
    <t>OK</t>
  </si>
  <si>
    <t>1 Error</t>
  </si>
  <si>
    <t>2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</si>
</sst>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8"/>
  <sheetViews>
    <sheetView tabSelected="1" topLeftCell="B7" workbookViewId="0">
      <selection activeCell="D21" sqref="D21"/>
    </sheetView>
  </sheetViews>
  <sheetFormatPr defaultColWidth="15.6640625" defaultRowHeight="14.4" x14ac:dyDescent="0.3"/>
  <sheetData>
    <row r="2" spans="1:14" x14ac:dyDescent="0.3">
      <c r="E2" s="1"/>
    </row>
    <row r="4" spans="1:14" x14ac:dyDescent="0.3">
      <c r="A4" t="s">
        <v>12</v>
      </c>
      <c r="B4" t="s">
        <v>1</v>
      </c>
      <c r="C4" t="s">
        <v>2</v>
      </c>
      <c r="D4" t="s">
        <v>5</v>
      </c>
      <c r="E4" t="s">
        <v>13</v>
      </c>
      <c r="H4" t="s">
        <v>0</v>
      </c>
      <c r="I4" t="s">
        <v>1</v>
      </c>
      <c r="J4" t="s">
        <v>2</v>
      </c>
      <c r="K4" t="s">
        <v>5</v>
      </c>
      <c r="L4" t="s">
        <v>13</v>
      </c>
    </row>
    <row r="5" spans="1:14" x14ac:dyDescent="0.3">
      <c r="B5" t="s">
        <v>3</v>
      </c>
      <c r="C5" t="s">
        <v>14</v>
      </c>
      <c r="D5">
        <v>0</v>
      </c>
      <c r="I5" t="s">
        <v>3</v>
      </c>
      <c r="J5" t="s">
        <v>4</v>
      </c>
      <c r="K5">
        <v>0</v>
      </c>
    </row>
    <row r="6" spans="1:14" x14ac:dyDescent="0.3">
      <c r="A6" t="s">
        <v>6</v>
      </c>
      <c r="B6" t="s">
        <v>9</v>
      </c>
      <c r="C6" t="s">
        <v>14</v>
      </c>
      <c r="D6">
        <v>33</v>
      </c>
      <c r="E6" s="1">
        <v>5.4009819969999998E-2</v>
      </c>
      <c r="F6">
        <f>IF(A6=B6,D6,0)</f>
        <v>0</v>
      </c>
      <c r="G6">
        <f>IF(NOT(A6=B6), D6,0)</f>
        <v>33</v>
      </c>
      <c r="H6" t="s">
        <v>11</v>
      </c>
      <c r="I6" t="s">
        <v>7</v>
      </c>
      <c r="J6" t="s">
        <v>4</v>
      </c>
      <c r="K6">
        <v>17</v>
      </c>
      <c r="L6" s="1">
        <v>1.394585726E-2</v>
      </c>
      <c r="M6">
        <f>IF(H6=I6,K6,0)</f>
        <v>0</v>
      </c>
      <c r="N6">
        <f>IF(NOT(H6=I6), K6,0)</f>
        <v>17</v>
      </c>
    </row>
    <row r="7" spans="1:14" x14ac:dyDescent="0.3">
      <c r="A7" t="s">
        <v>6</v>
      </c>
      <c r="B7" t="s">
        <v>8</v>
      </c>
      <c r="C7" t="s">
        <v>14</v>
      </c>
      <c r="D7">
        <v>39</v>
      </c>
      <c r="E7" s="1">
        <v>0.14498141264</v>
      </c>
      <c r="F7">
        <f t="shared" ref="F7:F20" si="0">IF(A7=B7,D7,0)</f>
        <v>0</v>
      </c>
      <c r="G7">
        <f t="shared" ref="G7:G20" si="1">IF(NOT(A7=B7), D7,0)</f>
        <v>39</v>
      </c>
      <c r="H7" t="s">
        <v>11</v>
      </c>
      <c r="I7" t="s">
        <v>8</v>
      </c>
      <c r="J7" t="s">
        <v>4</v>
      </c>
      <c r="K7">
        <v>59</v>
      </c>
      <c r="L7" s="1">
        <v>8.3806818180000006E-2</v>
      </c>
      <c r="M7">
        <f t="shared" ref="M7:M14" si="2">IF(H7=I7,K7,0)</f>
        <v>0</v>
      </c>
      <c r="N7">
        <f t="shared" ref="N7:N14" si="3">IF(NOT(H7=I7), K7,0)</f>
        <v>59</v>
      </c>
    </row>
    <row r="8" spans="1:14" x14ac:dyDescent="0.3">
      <c r="A8" t="s">
        <v>10</v>
      </c>
      <c r="B8" t="s">
        <v>7</v>
      </c>
      <c r="C8" t="s">
        <v>14</v>
      </c>
      <c r="D8">
        <v>97</v>
      </c>
      <c r="E8" s="1">
        <v>0.18834951455999999</v>
      </c>
      <c r="F8">
        <f t="shared" si="0"/>
        <v>0</v>
      </c>
      <c r="G8">
        <f t="shared" si="1"/>
        <v>97</v>
      </c>
      <c r="H8" t="s">
        <v>6</v>
      </c>
      <c r="I8" t="s">
        <v>9</v>
      </c>
      <c r="J8" t="s">
        <v>4</v>
      </c>
      <c r="K8">
        <v>111</v>
      </c>
      <c r="L8" s="1">
        <v>9.0170593009999994E-2</v>
      </c>
      <c r="M8">
        <f t="shared" si="2"/>
        <v>0</v>
      </c>
      <c r="N8">
        <f t="shared" si="3"/>
        <v>111</v>
      </c>
    </row>
    <row r="9" spans="1:14" x14ac:dyDescent="0.3">
      <c r="A9" t="s">
        <v>10</v>
      </c>
      <c r="B9" t="s">
        <v>9</v>
      </c>
      <c r="C9" t="s">
        <v>14</v>
      </c>
      <c r="D9">
        <v>195</v>
      </c>
      <c r="E9" s="1">
        <v>0.31914893617000001</v>
      </c>
      <c r="F9">
        <f t="shared" si="0"/>
        <v>0</v>
      </c>
      <c r="G9">
        <f t="shared" si="1"/>
        <v>195</v>
      </c>
      <c r="H9" t="s">
        <v>10</v>
      </c>
      <c r="I9" t="s">
        <v>9</v>
      </c>
      <c r="J9" t="s">
        <v>4</v>
      </c>
      <c r="K9">
        <v>179</v>
      </c>
      <c r="L9" s="1">
        <v>0.14541023557999999</v>
      </c>
      <c r="M9">
        <f t="shared" si="2"/>
        <v>0</v>
      </c>
      <c r="N9">
        <f t="shared" si="3"/>
        <v>179</v>
      </c>
    </row>
    <row r="10" spans="1:14" x14ac:dyDescent="0.3">
      <c r="A10" t="s">
        <v>10</v>
      </c>
      <c r="B10" t="s">
        <v>8</v>
      </c>
      <c r="C10" t="s">
        <v>14</v>
      </c>
      <c r="D10">
        <v>230</v>
      </c>
      <c r="E10" s="1">
        <v>0.85501858736000003</v>
      </c>
      <c r="F10">
        <f t="shared" si="0"/>
        <v>230</v>
      </c>
      <c r="G10">
        <f t="shared" si="1"/>
        <v>0</v>
      </c>
      <c r="H10" t="s">
        <v>6</v>
      </c>
      <c r="I10" t="s">
        <v>8</v>
      </c>
      <c r="J10" t="s">
        <v>4</v>
      </c>
      <c r="K10">
        <v>195</v>
      </c>
      <c r="L10" s="1">
        <v>0.27698863635999998</v>
      </c>
      <c r="M10">
        <f t="shared" si="2"/>
        <v>0</v>
      </c>
      <c r="N10">
        <f t="shared" si="3"/>
        <v>195</v>
      </c>
    </row>
    <row r="11" spans="1:14" x14ac:dyDescent="0.3">
      <c r="A11" t="s">
        <v>11</v>
      </c>
      <c r="B11" t="s">
        <v>9</v>
      </c>
      <c r="C11" t="s">
        <v>14</v>
      </c>
      <c r="D11">
        <v>383</v>
      </c>
      <c r="E11" s="1">
        <v>0.62684124385999995</v>
      </c>
      <c r="F11">
        <f t="shared" si="0"/>
        <v>383</v>
      </c>
      <c r="G11">
        <f t="shared" si="1"/>
        <v>0</v>
      </c>
      <c r="H11" t="s">
        <v>10</v>
      </c>
      <c r="I11" t="s">
        <v>7</v>
      </c>
      <c r="J11" t="s">
        <v>4</v>
      </c>
      <c r="K11">
        <v>340</v>
      </c>
      <c r="L11" s="1">
        <v>0.27891714519999999</v>
      </c>
      <c r="M11">
        <f t="shared" si="2"/>
        <v>0</v>
      </c>
      <c r="N11">
        <f t="shared" si="3"/>
        <v>340</v>
      </c>
    </row>
    <row r="12" spans="1:14" x14ac:dyDescent="0.3">
      <c r="A12" t="s">
        <v>6</v>
      </c>
      <c r="B12" t="s">
        <v>7</v>
      </c>
      <c r="C12" t="s">
        <v>14</v>
      </c>
      <c r="D12">
        <v>418</v>
      </c>
      <c r="E12" s="1">
        <v>0.81165048543999996</v>
      </c>
      <c r="F12">
        <f t="shared" si="0"/>
        <v>418</v>
      </c>
      <c r="G12">
        <f t="shared" si="1"/>
        <v>0</v>
      </c>
      <c r="H12" t="s">
        <v>10</v>
      </c>
      <c r="I12" t="s">
        <v>8</v>
      </c>
      <c r="J12" t="s">
        <v>4</v>
      </c>
      <c r="K12">
        <v>450</v>
      </c>
      <c r="L12" s="1">
        <v>0.63920454545000005</v>
      </c>
      <c r="M12">
        <f t="shared" si="2"/>
        <v>450</v>
      </c>
      <c r="N12">
        <f t="shared" si="3"/>
        <v>0</v>
      </c>
    </row>
    <row r="13" spans="1:14" x14ac:dyDescent="0.3">
      <c r="B13" t="s">
        <v>3</v>
      </c>
      <c r="C13" t="s">
        <v>14</v>
      </c>
      <c r="D13">
        <v>0</v>
      </c>
      <c r="F13">
        <f t="shared" si="0"/>
        <v>0</v>
      </c>
      <c r="G13">
        <f t="shared" si="1"/>
        <v>0</v>
      </c>
      <c r="H13" t="s">
        <v>6</v>
      </c>
      <c r="I13" t="s">
        <v>7</v>
      </c>
      <c r="J13" t="s">
        <v>4</v>
      </c>
      <c r="K13">
        <v>862</v>
      </c>
      <c r="L13" s="1">
        <v>0.70713699754000003</v>
      </c>
      <c r="M13">
        <f t="shared" si="2"/>
        <v>862</v>
      </c>
      <c r="N13">
        <f t="shared" si="3"/>
        <v>0</v>
      </c>
    </row>
    <row r="14" spans="1:14" x14ac:dyDescent="0.3">
      <c r="D14">
        <f>SUM(D6:D13)</f>
        <v>1395</v>
      </c>
      <c r="F14">
        <f>SUM(F6:F13)</f>
        <v>1031</v>
      </c>
      <c r="G14">
        <f>SUM(G7:G13)</f>
        <v>331</v>
      </c>
      <c r="H14" t="s">
        <v>11</v>
      </c>
      <c r="I14" t="s">
        <v>9</v>
      </c>
      <c r="J14" t="s">
        <v>4</v>
      </c>
      <c r="K14">
        <v>941</v>
      </c>
      <c r="L14" s="1">
        <v>0.76441917141000004</v>
      </c>
      <c r="M14">
        <f t="shared" si="2"/>
        <v>941</v>
      </c>
      <c r="N14">
        <f t="shared" si="3"/>
        <v>0</v>
      </c>
    </row>
    <row r="15" spans="1:14" x14ac:dyDescent="0.3">
      <c r="E15" s="1"/>
      <c r="F15">
        <f>F14/D14</f>
        <v>0.73906810035842296</v>
      </c>
      <c r="G15">
        <f>G14/D14</f>
        <v>0.23727598566308244</v>
      </c>
    </row>
    <row r="16" spans="1:14" x14ac:dyDescent="0.3">
      <c r="D16">
        <f>D6/D14</f>
        <v>2.3655913978494623E-2</v>
      </c>
      <c r="E16" s="1"/>
      <c r="K16">
        <f>SUM(K6:K14)</f>
        <v>3154</v>
      </c>
      <c r="M16">
        <f>SUM(M6:M14)</f>
        <v>2253</v>
      </c>
      <c r="N16">
        <f>SUM(N6:N14)</f>
        <v>901</v>
      </c>
    </row>
    <row r="17" spans="3:14" x14ac:dyDescent="0.3">
      <c r="D17">
        <f>D6</f>
        <v>33</v>
      </c>
      <c r="E17" s="1"/>
      <c r="L17" s="1"/>
      <c r="M17">
        <f>M16/K16</f>
        <v>0.71433100824350027</v>
      </c>
      <c r="N17">
        <f>(N16-K19)/K16</f>
        <v>0.24508560558021561</v>
      </c>
    </row>
    <row r="18" spans="3:14" x14ac:dyDescent="0.3">
      <c r="D18">
        <f>D17/D14</f>
        <v>2.3655913978494623E-2</v>
      </c>
      <c r="E18" s="1"/>
      <c r="L18" s="1"/>
    </row>
    <row r="19" spans="3:14" x14ac:dyDescent="0.3">
      <c r="E19" s="1"/>
      <c r="K19">
        <f>K6+K8</f>
        <v>128</v>
      </c>
      <c r="L19" s="1"/>
    </row>
    <row r="20" spans="3:14" x14ac:dyDescent="0.3">
      <c r="E20" s="1"/>
      <c r="K20">
        <f>K19/K16</f>
        <v>4.0583386176284084E-2</v>
      </c>
      <c r="L20" s="1"/>
    </row>
    <row r="21" spans="3:14" x14ac:dyDescent="0.3">
      <c r="C21" t="s">
        <v>15</v>
      </c>
      <c r="D21">
        <f>F14</f>
        <v>1031</v>
      </c>
      <c r="E21">
        <f>M16</f>
        <v>2253</v>
      </c>
      <c r="F21">
        <f>SUM(D21:E21)</f>
        <v>3284</v>
      </c>
      <c r="G21">
        <f>F21/$F$24</f>
        <v>0.70215950395552706</v>
      </c>
      <c r="L21" s="1"/>
    </row>
    <row r="22" spans="3:14" x14ac:dyDescent="0.3">
      <c r="C22" t="s">
        <v>16</v>
      </c>
      <c r="D22">
        <f>G14</f>
        <v>331</v>
      </c>
      <c r="E22">
        <f>N16</f>
        <v>901</v>
      </c>
      <c r="F22">
        <f t="shared" ref="F22:F24" si="4">SUM(D22:E22)</f>
        <v>1232</v>
      </c>
      <c r="G22">
        <f t="shared" ref="G22:G23" si="5">F22/$F$24</f>
        <v>0.26341672011973488</v>
      </c>
      <c r="L22" s="1"/>
    </row>
    <row r="23" spans="3:14" x14ac:dyDescent="0.3">
      <c r="C23" t="s">
        <v>17</v>
      </c>
      <c r="D23">
        <f>D17</f>
        <v>33</v>
      </c>
      <c r="E23">
        <f>K19</f>
        <v>128</v>
      </c>
      <c r="F23">
        <f t="shared" si="4"/>
        <v>161</v>
      </c>
      <c r="G23">
        <f t="shared" si="5"/>
        <v>3.4423775924738081E-2</v>
      </c>
      <c r="L23" s="1"/>
    </row>
    <row r="24" spans="3:14" x14ac:dyDescent="0.3">
      <c r="D24">
        <f>SUM(D21:D23)</f>
        <v>1395</v>
      </c>
      <c r="E24">
        <f>SUM(E21:E23)</f>
        <v>3282</v>
      </c>
      <c r="F24">
        <f t="shared" si="4"/>
        <v>4677</v>
      </c>
      <c r="L24" s="1"/>
    </row>
    <row r="28" spans="3:14" x14ac:dyDescent="0.3">
      <c r="I28" t="s">
        <v>0</v>
      </c>
      <c r="J28" t="s">
        <v>1</v>
      </c>
      <c r="K28" t="s">
        <v>2</v>
      </c>
      <c r="L28" t="s">
        <v>5</v>
      </c>
      <c r="M28" t="s">
        <v>13</v>
      </c>
    </row>
    <row r="29" spans="3:14" x14ac:dyDescent="0.3">
      <c r="J29" t="s">
        <v>3</v>
      </c>
      <c r="K29" t="s">
        <v>4</v>
      </c>
      <c r="L29">
        <v>0</v>
      </c>
    </row>
    <row r="30" spans="3:14" x14ac:dyDescent="0.3">
      <c r="I30" t="s">
        <v>11</v>
      </c>
      <c r="J30" t="s">
        <v>7</v>
      </c>
      <c r="K30" t="s">
        <v>4</v>
      </c>
      <c r="L30">
        <v>17</v>
      </c>
      <c r="M30" s="1">
        <v>1.394585726E-2</v>
      </c>
    </row>
    <row r="31" spans="3:14" x14ac:dyDescent="0.3">
      <c r="I31" t="s">
        <v>11</v>
      </c>
      <c r="J31" t="s">
        <v>8</v>
      </c>
      <c r="K31" t="s">
        <v>4</v>
      </c>
      <c r="L31">
        <v>59</v>
      </c>
      <c r="M31" s="1">
        <v>8.3806818180000006E-2</v>
      </c>
    </row>
    <row r="32" spans="3:14" x14ac:dyDescent="0.3">
      <c r="I32" t="s">
        <v>6</v>
      </c>
      <c r="J32" t="s">
        <v>9</v>
      </c>
      <c r="K32" t="s">
        <v>4</v>
      </c>
      <c r="L32">
        <v>111</v>
      </c>
      <c r="M32" s="1">
        <v>9.0170593009999994E-2</v>
      </c>
    </row>
    <row r="33" spans="9:13" x14ac:dyDescent="0.3">
      <c r="I33" t="s">
        <v>10</v>
      </c>
      <c r="J33" t="s">
        <v>9</v>
      </c>
      <c r="K33" t="s">
        <v>4</v>
      </c>
      <c r="L33">
        <v>179</v>
      </c>
      <c r="M33" s="1">
        <v>0.14541023557999999</v>
      </c>
    </row>
    <row r="34" spans="9:13" x14ac:dyDescent="0.3">
      <c r="I34" t="s">
        <v>6</v>
      </c>
      <c r="J34" t="s">
        <v>8</v>
      </c>
      <c r="K34" t="s">
        <v>4</v>
      </c>
      <c r="L34">
        <v>195</v>
      </c>
      <c r="M34" s="1">
        <v>0.27698863635999998</v>
      </c>
    </row>
    <row r="35" spans="9:13" x14ac:dyDescent="0.3">
      <c r="I35" t="s">
        <v>10</v>
      </c>
      <c r="J35" t="s">
        <v>7</v>
      </c>
      <c r="K35" t="s">
        <v>4</v>
      </c>
      <c r="L35">
        <v>340</v>
      </c>
      <c r="M35" s="1">
        <v>0.27891714519999999</v>
      </c>
    </row>
    <row r="36" spans="9:13" x14ac:dyDescent="0.3">
      <c r="I36" t="s">
        <v>10</v>
      </c>
      <c r="J36" t="s">
        <v>8</v>
      </c>
      <c r="K36" t="s">
        <v>4</v>
      </c>
      <c r="L36">
        <v>450</v>
      </c>
      <c r="M36" s="1">
        <v>0.63920454545000005</v>
      </c>
    </row>
    <row r="37" spans="9:13" x14ac:dyDescent="0.3">
      <c r="I37" t="s">
        <v>6</v>
      </c>
      <c r="J37" t="s">
        <v>7</v>
      </c>
      <c r="K37" t="s">
        <v>4</v>
      </c>
      <c r="L37">
        <v>862</v>
      </c>
      <c r="M37" s="1">
        <v>0.70713699754000003</v>
      </c>
    </row>
    <row r="38" spans="9:13" x14ac:dyDescent="0.3">
      <c r="I38" t="s">
        <v>11</v>
      </c>
      <c r="J38" t="s">
        <v>9</v>
      </c>
      <c r="K38" t="s">
        <v>4</v>
      </c>
      <c r="L38">
        <v>941</v>
      </c>
      <c r="M38" s="1">
        <v>0.76441917141000004</v>
      </c>
    </row>
    <row r="39" spans="9:13" x14ac:dyDescent="0.3">
      <c r="J39" t="s">
        <v>3</v>
      </c>
      <c r="K39" t="s">
        <v>4</v>
      </c>
      <c r="L39">
        <v>0</v>
      </c>
    </row>
    <row r="40" spans="9:13" x14ac:dyDescent="0.3">
      <c r="I40" t="s">
        <v>11</v>
      </c>
      <c r="J40" t="s">
        <v>7</v>
      </c>
      <c r="K40" t="s">
        <v>4</v>
      </c>
      <c r="L40">
        <v>17</v>
      </c>
      <c r="M40" s="1">
        <v>1.394585726E-2</v>
      </c>
    </row>
    <row r="41" spans="9:13" x14ac:dyDescent="0.3">
      <c r="I41" t="s">
        <v>11</v>
      </c>
      <c r="J41" t="s">
        <v>8</v>
      </c>
      <c r="K41" t="s">
        <v>4</v>
      </c>
      <c r="L41">
        <v>59</v>
      </c>
      <c r="M41" s="1">
        <v>8.3806818180000006E-2</v>
      </c>
    </row>
    <row r="42" spans="9:13" x14ac:dyDescent="0.3">
      <c r="I42" t="s">
        <v>6</v>
      </c>
      <c r="J42" t="s">
        <v>9</v>
      </c>
      <c r="K42" t="s">
        <v>4</v>
      </c>
      <c r="L42">
        <v>111</v>
      </c>
      <c r="M42" s="1">
        <v>9.0170593009999994E-2</v>
      </c>
    </row>
    <row r="43" spans="9:13" x14ac:dyDescent="0.3">
      <c r="I43" t="s">
        <v>10</v>
      </c>
      <c r="J43" t="s">
        <v>9</v>
      </c>
      <c r="K43" t="s">
        <v>4</v>
      </c>
      <c r="L43">
        <v>179</v>
      </c>
      <c r="M43" s="1">
        <v>0.14541023557999999</v>
      </c>
    </row>
    <row r="44" spans="9:13" x14ac:dyDescent="0.3">
      <c r="I44" t="s">
        <v>6</v>
      </c>
      <c r="J44" t="s">
        <v>8</v>
      </c>
      <c r="K44" t="s">
        <v>4</v>
      </c>
      <c r="L44">
        <v>195</v>
      </c>
      <c r="M44" s="1">
        <v>0.27698863635999998</v>
      </c>
    </row>
    <row r="45" spans="9:13" x14ac:dyDescent="0.3">
      <c r="I45" t="s">
        <v>10</v>
      </c>
      <c r="J45" t="s">
        <v>7</v>
      </c>
      <c r="K45" t="s">
        <v>4</v>
      </c>
      <c r="L45">
        <v>340</v>
      </c>
      <c r="M45" s="1">
        <v>0.27891714519999999</v>
      </c>
    </row>
    <row r="46" spans="9:13" x14ac:dyDescent="0.3">
      <c r="I46" t="s">
        <v>10</v>
      </c>
      <c r="J46" t="s">
        <v>8</v>
      </c>
      <c r="K46" t="s">
        <v>4</v>
      </c>
      <c r="L46">
        <v>450</v>
      </c>
      <c r="M46" s="1">
        <v>0.63920454545000005</v>
      </c>
    </row>
    <row r="47" spans="9:13" x14ac:dyDescent="0.3">
      <c r="I47" t="s">
        <v>6</v>
      </c>
      <c r="J47" t="s">
        <v>7</v>
      </c>
      <c r="K47" t="s">
        <v>4</v>
      </c>
      <c r="L47">
        <v>862</v>
      </c>
      <c r="M47" s="1">
        <v>0.70713699754000003</v>
      </c>
    </row>
    <row r="48" spans="9:13" x14ac:dyDescent="0.3">
      <c r="I48" t="s">
        <v>11</v>
      </c>
      <c r="J48" t="s">
        <v>9</v>
      </c>
      <c r="K48" t="s">
        <v>4</v>
      </c>
      <c r="L48">
        <v>941</v>
      </c>
      <c r="M48" s="1">
        <v>0.76441917141000004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Jannah</dc:creator>
  <cp:lastModifiedBy>Hassan Jannah</cp:lastModifiedBy>
  <dcterms:created xsi:type="dcterms:W3CDTF">2014-10-26T06:57:49Z</dcterms:created>
  <dcterms:modified xsi:type="dcterms:W3CDTF">2014-10-27T06:57:27Z</dcterms:modified>
</cp:coreProperties>
</file>