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ashi\Coffee_Sales_Analysis\"/>
    </mc:Choice>
  </mc:AlternateContent>
  <xr:revisionPtr revIDLastSave="0" documentId="13_ncr:1_{4D1249AB-D23B-4A6F-A826-BD75434EEF0B}" xr6:coauthVersionLast="47" xr6:coauthVersionMax="47" xr10:uidLastSave="{00000000-0000-0000-0000-000000000000}"/>
  <bookViews>
    <workbookView xWindow="285" yWindow="15" windowWidth="20205" windowHeight="10905" xr2:uid="{00000000-000D-0000-FFFF-FFFF00000000}"/>
  </bookViews>
  <sheets>
    <sheet name="orders" sheetId="17" r:id="rId1"/>
    <sheet name="customers" sheetId="13" r:id="rId2"/>
    <sheet name="products" sheetId="2" r:id="rId3"/>
    <sheet name="TotalSales" sheetId="21" r:id="rId4"/>
    <sheet name="CountryBarChart" sheetId="24" r:id="rId5"/>
    <sheet name="Top10Customers" sheetId="29" r:id="rId6"/>
    <sheet name="Dashboard" sheetId="30"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0" i="17"/>
  <c r="M8" i="17"/>
  <c r="M24" i="17"/>
  <c r="M40" i="17"/>
  <c r="M3" i="17"/>
  <c r="I4" i="17"/>
  <c r="N4" i="17" s="1"/>
  <c r="I3" i="17"/>
  <c r="N3" i="17" s="1"/>
  <c r="J3" i="17"/>
  <c r="O3" i="17" s="1"/>
  <c r="K3" i="17"/>
  <c r="L3" i="17"/>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I2" i="17"/>
  <c r="N2" i="17" s="1"/>
  <c r="L2" i="17"/>
  <c r="M2" i="17" s="1"/>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alcChain>
</file>

<file path=xl/sharedStrings.xml><?xml version="1.0" encoding="utf-8"?>
<sst xmlns="http://schemas.openxmlformats.org/spreadsheetml/2006/main" count="11138" uniqueCount="6221">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</sst>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612A8A"/>
        </patternFill>
      </fill>
      <border>
        <left style="thin">
          <color rgb="FFFFFFFF"/>
        </left>
        <right style="thin">
          <color rgb="FFFFFFFF"/>
        </right>
        <top style="thin">
          <color rgb="FFFFFFFF"/>
        </top>
        <bottom style="thin">
          <color rgb="FFFFFFFF"/>
        </bottom>
      </border>
    </dxf>
    <dxf>
      <font>
        <b/>
        <i val="0"/>
        <color theme="0"/>
        <name val="Calibri"/>
        <family val="2"/>
        <scheme val="minor"/>
      </font>
    </dxf>
    <dxf>
      <font>
        <b val="0"/>
        <i val="0"/>
        <color theme="0"/>
        <name val="Calibri"/>
        <family val="2"/>
        <scheme val="minor"/>
      </font>
      <fill>
        <patternFill>
          <bgColor rgb="FF612A8A"/>
        </patternFill>
      </fill>
    </dxf>
  </dxfs>
  <tableStyles count="2" defaultTableStyle="TableStyleMedium2" defaultPivotStyle="PivotStyleMedium9">
    <tableStyle name="Purple Slicer" pivot="0" table="0" count="6" xr9:uid="{361CFCB5-88A7-4F02-AC7A-BD9BF0F11CEA}">
      <tableStyleElement type="wholeTable" dxfId="15"/>
      <tableStyleElement type="headerRow" dxfId="14"/>
    </tableStyle>
    <tableStyle name="Purple Timeline Style" pivot="0" table="0" count="8" xr9:uid="{305E3CF4-DF42-4D0F-9049-641340155E6E}">
      <tableStyleElement type="wholeTable" dxfId="13"/>
      <tableStyleElement type="headerRow" dxfId="12"/>
    </tableStyle>
  </tableStyles>
  <colors>
    <mruColors>
      <color rgb="FFE6D4F8"/>
      <color rgb="FFAE78E4"/>
      <color rgb="FFB685E7"/>
      <color rgb="FFFFFFFF"/>
      <color rgb="FF612A8A"/>
      <color rgb="FF5E1F9D"/>
      <color rgb="FF3C1464"/>
      <color rgb="FFB07BE5"/>
      <color rgb="FFD60093"/>
      <color rgb="FFCC00CC"/>
    </mruColors>
  </colors>
  <extLst>
    <ext xmlns:x14="http://schemas.microsoft.com/office/spreadsheetml/2009/9/main" uri="{46F421CA-312F-682f-3DD2-61675219B42D}">
      <x14:dxfs count="4">
        <dxf>
          <font>
            <b/>
            <i val="0"/>
            <color theme="0"/>
            <name val="Calibri"/>
            <family val="2"/>
            <scheme val="minor"/>
          </font>
          <border>
            <left style="thin">
              <color rgb="FFFFFFFF"/>
            </left>
            <right style="thin">
              <color rgb="FFFFFFFF"/>
            </right>
            <top style="thin">
              <color rgb="FFFFFFFF"/>
            </top>
            <bottom style="thin">
              <color rgb="FFFFFFFF"/>
            </bottom>
          </border>
        </dxf>
        <dxf>
          <font>
            <b/>
            <i val="0"/>
            <name val="Calibri"/>
            <family val="2"/>
            <scheme val="minor"/>
          </font>
          <border>
            <left style="thin">
              <color rgb="FFFFFFFF"/>
            </left>
            <right style="thin">
              <color rgb="FFFFFFFF"/>
            </right>
            <top style="thin">
              <color rgb="FFFFFFFF"/>
            </top>
            <bottom style="thin">
              <color rgb="FFFFFFFF"/>
            </bottom>
          </border>
        </dxf>
        <dxf>
          <font>
            <b val="0"/>
            <i val="0"/>
            <strike/>
            <color theme="0" tint="-4.9989318521683403E-2"/>
            <name val="Calibri"/>
            <family val="2"/>
            <scheme val="minor"/>
          </font>
          <border>
            <left style="thin">
              <color rgb="FFFFFFFF"/>
            </left>
            <right style="thin">
              <color rgb="FFFFFFFF"/>
            </right>
            <top style="thin">
              <color rgb="FFFFFFFF"/>
            </top>
            <bottom style="thin">
              <color rgb="FFFFFFFF"/>
            </bottom>
          </border>
        </dxf>
        <dxf>
          <font>
            <b val="0"/>
            <i val="0"/>
            <strike/>
            <color theme="0" tint="-4.9989318521683403E-2"/>
            <name val="Calibri"/>
            <family val="2"/>
            <scheme val="minor"/>
          </font>
          <border>
            <left style="thin">
              <color rgb="FFFFFFFF"/>
            </left>
            <right style="thin">
              <color rgb="FFFFFFFF"/>
            </right>
            <top style="thin">
              <color rgb="FFFFFFFF"/>
            </top>
            <bottom style="thin">
              <color rgb="FFFFFFFF"/>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bgColor theme="0" tint="-4.9989318521683403E-2"/>
            </patternFill>
          </fill>
          <border>
            <left style="thin">
              <color rgb="FFFFFFFF"/>
            </left>
            <right style="thin">
              <color rgb="FFFFFFFF"/>
            </right>
            <top style="thin">
              <color rgb="FFFFFFFF"/>
            </top>
            <bottom style="thin">
              <color rgb="FFFFFFFF"/>
            </bottom>
          </border>
        </dxf>
        <dxf>
          <fill>
            <patternFill patternType="solid">
              <fgColor theme="0"/>
              <bgColor rgb="FFAE78E4"/>
            </patternFill>
          </fill>
          <border>
            <left style="thin">
              <color rgb="FFFFFFFF"/>
            </left>
            <right style="thin">
              <color rgb="FFFFFFFF"/>
            </right>
            <top style="thin">
              <color rgb="FFFFFFFF"/>
            </top>
            <bottom style="thin">
              <color rgb="FFFFFFFF"/>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61-4315-B8B9-379FDBCFDA50}"/>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61-4315-B8B9-379FDBCFDA5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F61-4315-B8B9-379FDBCFDA50}"/>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F61-4315-B8B9-379FDBCFDA50}"/>
            </c:ext>
          </c:extLst>
        </c:ser>
        <c:dLbls>
          <c:showLegendKey val="0"/>
          <c:showVal val="0"/>
          <c:showCatName val="0"/>
          <c:showSerName val="0"/>
          <c:showPercent val="0"/>
          <c:showBubbleSize val="0"/>
        </c:dLbls>
        <c:smooth val="0"/>
        <c:axId val="737263896"/>
        <c:axId val="737273616"/>
      </c:lineChart>
      <c:catAx>
        <c:axId val="737263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37273616"/>
        <c:crosses val="autoZero"/>
        <c:auto val="1"/>
        <c:lblAlgn val="ctr"/>
        <c:lblOffset val="100"/>
        <c:noMultiLvlLbl val="0"/>
      </c:catAx>
      <c:valAx>
        <c:axId val="7372736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37263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4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endParaRPr lang="en-US"/>
        </a:p>
      </c:txPr>
    </c:title>
    <c:autoTitleDeleted val="0"/>
    <c:pivotFmts>
      <c:pivotFmt>
        <c:idx val="0"/>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a:solidFill>
              <a:srgbClr val="FFFFFF"/>
            </a:solidFill>
          </a:ln>
          <a:effectLst/>
        </c:spPr>
      </c:pivotFmt>
      <c:pivotFmt>
        <c:idx val="2"/>
        <c:spPr>
          <a:solidFill>
            <a:schemeClr val="accent2">
              <a:lumMod val="75000"/>
            </a:schemeClr>
          </a:solidFill>
          <a:ln w="22225">
            <a:solidFill>
              <a:srgbClr val="FFFFFF"/>
            </a:solidFill>
          </a:ln>
          <a:effectLst/>
        </c:spPr>
      </c:pivotFmt>
      <c:pivotFmt>
        <c:idx val="3"/>
        <c:spPr>
          <a:solidFill>
            <a:schemeClr val="accent2">
              <a:lumMod val="60000"/>
              <a:lumOff val="40000"/>
            </a:schemeClr>
          </a:solidFill>
          <a:ln w="22225">
            <a:solidFill>
              <a:srgbClr val="FFFFFF"/>
            </a:solidFill>
          </a:ln>
          <a:effectLst/>
        </c:spPr>
      </c:pivotFmt>
      <c:pivotFmt>
        <c:idx val="4"/>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a:solidFill>
              <a:srgbClr val="FFFFFF"/>
            </a:solidFill>
          </a:ln>
          <a:effectLst/>
        </c:spPr>
      </c:pivotFmt>
      <c:pivotFmt>
        <c:idx val="6"/>
        <c:spPr>
          <a:solidFill>
            <a:schemeClr val="accent2">
              <a:lumMod val="75000"/>
            </a:schemeClr>
          </a:solidFill>
          <a:ln w="22225">
            <a:solidFill>
              <a:srgbClr val="FFFFFF"/>
            </a:solidFill>
          </a:ln>
          <a:effectLst/>
        </c:spPr>
      </c:pivotFmt>
      <c:pivotFmt>
        <c:idx val="7"/>
        <c:spPr>
          <a:solidFill>
            <a:schemeClr val="accent2">
              <a:lumMod val="50000"/>
            </a:schemeClr>
          </a:solidFill>
          <a:ln w="22225">
            <a:solidFill>
              <a:srgbClr val="FFFFFF"/>
            </a:solidFill>
          </a:ln>
          <a:effectLst/>
        </c:spPr>
      </c:pivotFmt>
      <c:pivotFmt>
        <c:idx val="8"/>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22225">
            <a:solidFill>
              <a:srgbClr val="FFFFFF"/>
            </a:solidFill>
          </a:ln>
          <a:effectLst/>
        </c:spPr>
      </c:pivotFmt>
      <c:pivotFmt>
        <c:idx val="10"/>
        <c:spPr>
          <a:solidFill>
            <a:schemeClr val="accent2">
              <a:lumMod val="75000"/>
            </a:schemeClr>
          </a:solidFill>
          <a:ln w="22225">
            <a:solidFill>
              <a:srgbClr val="FFFFFF"/>
            </a:solidFill>
          </a:ln>
          <a:effectLst/>
        </c:spPr>
      </c:pivotFmt>
      <c:pivotFmt>
        <c:idx val="11"/>
        <c:spPr>
          <a:solidFill>
            <a:schemeClr val="accent2">
              <a:lumMod val="50000"/>
            </a:schemeClr>
          </a:solidFill>
          <a:ln w="22225">
            <a:solidFill>
              <a:srgbClr val="FFFFFF"/>
            </a:solidFill>
          </a:ln>
          <a:effectLst/>
        </c:spPr>
      </c:pivotFmt>
      <c:pivotFmt>
        <c:idx val="12"/>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w="22225">
            <a:solidFill>
              <a:srgbClr val="FFFFFF"/>
            </a:solidFill>
          </a:ln>
          <a:effectLst/>
        </c:spPr>
      </c:pivotFmt>
      <c:pivotFmt>
        <c:idx val="14"/>
        <c:spPr>
          <a:solidFill>
            <a:schemeClr val="accent2">
              <a:lumMod val="75000"/>
            </a:schemeClr>
          </a:solidFill>
          <a:ln w="22225">
            <a:solidFill>
              <a:srgbClr val="FFFFFF"/>
            </a:solidFill>
          </a:ln>
          <a:effectLst/>
        </c:spPr>
      </c:pivotFmt>
      <c:pivotFmt>
        <c:idx val="15"/>
        <c:spPr>
          <a:solidFill>
            <a:schemeClr val="accent2">
              <a:lumMod val="50000"/>
            </a:schemeClr>
          </a:solidFill>
          <a:ln w="22225">
            <a:solidFill>
              <a:srgbClr val="FFFFFF"/>
            </a:solidFill>
          </a:ln>
          <a:effectLst/>
        </c:spPr>
      </c:pivotFmt>
      <c:pivotFmt>
        <c:idx val="16"/>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w="22225">
            <a:solidFill>
              <a:srgbClr val="FFFFFF"/>
            </a:solidFill>
          </a:ln>
          <a:effectLst/>
        </c:spPr>
      </c:pivotFmt>
      <c:pivotFmt>
        <c:idx val="18"/>
        <c:spPr>
          <a:solidFill>
            <a:schemeClr val="accent2">
              <a:lumMod val="75000"/>
            </a:schemeClr>
          </a:solidFill>
          <a:ln w="22225">
            <a:solidFill>
              <a:srgbClr val="FFFFFF"/>
            </a:solidFill>
          </a:ln>
          <a:effectLst/>
        </c:spPr>
      </c:pivotFmt>
      <c:pivotFmt>
        <c:idx val="19"/>
        <c:spPr>
          <a:solidFill>
            <a:schemeClr val="accent2">
              <a:lumMod val="50000"/>
            </a:schemeClr>
          </a:solidFill>
          <a:ln w="22225">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40000"/>
                <a:lumOff val="60000"/>
              </a:schemeClr>
            </a:solidFill>
            <a:ln w="22225">
              <a:solidFill>
                <a:srgbClr val="FFFFFF"/>
              </a:solidFill>
            </a:ln>
            <a:effectLst/>
          </c:spPr>
          <c:invertIfNegative val="0"/>
          <c:dPt>
            <c:idx val="0"/>
            <c:invertIfNegative val="0"/>
            <c:bubble3D val="0"/>
            <c:spPr>
              <a:solidFill>
                <a:schemeClr val="accent2">
                  <a:lumMod val="60000"/>
                  <a:lumOff val="40000"/>
                </a:schemeClr>
              </a:solidFill>
              <a:ln w="22225">
                <a:solidFill>
                  <a:srgbClr val="FFFFFF"/>
                </a:solidFill>
              </a:ln>
              <a:effectLst/>
            </c:spPr>
            <c:extLst>
              <c:ext xmlns:c16="http://schemas.microsoft.com/office/drawing/2014/chart" uri="{C3380CC4-5D6E-409C-BE32-E72D297353CC}">
                <c16:uniqueId val="{00000001-5389-4EA1-A8A4-51193742C85E}"/>
              </c:ext>
            </c:extLst>
          </c:dPt>
          <c:dPt>
            <c:idx val="1"/>
            <c:invertIfNegative val="0"/>
            <c:bubble3D val="0"/>
            <c:spPr>
              <a:solidFill>
                <a:schemeClr val="accent2">
                  <a:lumMod val="75000"/>
                </a:schemeClr>
              </a:solidFill>
              <a:ln w="22225">
                <a:solidFill>
                  <a:srgbClr val="FFFFFF"/>
                </a:solidFill>
              </a:ln>
              <a:effectLst/>
            </c:spPr>
            <c:extLst>
              <c:ext xmlns:c16="http://schemas.microsoft.com/office/drawing/2014/chart" uri="{C3380CC4-5D6E-409C-BE32-E72D297353CC}">
                <c16:uniqueId val="{00000003-5389-4EA1-A8A4-51193742C85E}"/>
              </c:ext>
            </c:extLst>
          </c:dPt>
          <c:dPt>
            <c:idx val="2"/>
            <c:invertIfNegative val="0"/>
            <c:bubble3D val="0"/>
            <c:spPr>
              <a:solidFill>
                <a:schemeClr val="accent2">
                  <a:lumMod val="50000"/>
                </a:schemeClr>
              </a:solidFill>
              <a:ln w="22225">
                <a:solidFill>
                  <a:srgbClr val="FFFFFF"/>
                </a:solidFill>
              </a:ln>
              <a:effectLst/>
            </c:spPr>
            <c:extLst>
              <c:ext xmlns:c16="http://schemas.microsoft.com/office/drawing/2014/chart" uri="{C3380CC4-5D6E-409C-BE32-E72D297353CC}">
                <c16:uniqueId val="{00000005-5389-4EA1-A8A4-51193742C85E}"/>
              </c:ext>
            </c:extLst>
          </c:dPt>
          <c:dLbls>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389-4EA1-A8A4-51193742C85E}"/>
            </c:ext>
          </c:extLst>
        </c:ser>
        <c:dLbls>
          <c:dLblPos val="outEnd"/>
          <c:showLegendKey val="0"/>
          <c:showVal val="1"/>
          <c:showCatName val="0"/>
          <c:showSerName val="0"/>
          <c:showPercent val="0"/>
          <c:showBubbleSize val="0"/>
        </c:dLbls>
        <c:gapWidth val="182"/>
        <c:axId val="745340768"/>
        <c:axId val="745338968"/>
      </c:barChart>
      <c:catAx>
        <c:axId val="74534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38968"/>
        <c:crosses val="autoZero"/>
        <c:auto val="1"/>
        <c:lblAlgn val="ctr"/>
        <c:lblOffset val="100"/>
        <c:noMultiLvlLbl val="0"/>
      </c:catAx>
      <c:valAx>
        <c:axId val="745338968"/>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4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4F8"/>
    </a:solidFill>
    <a:ln w="9525" cap="flat" cmpd="sng" algn="ctr">
      <a:solidFill>
        <a:schemeClr val="tx1">
          <a:lumMod val="15000"/>
          <a:lumOff val="85000"/>
        </a:schemeClr>
      </a:solidFill>
      <a:round/>
    </a:ln>
    <a:effectLst/>
  </c:spPr>
  <c:txPr>
    <a:bodyPr/>
    <a:lstStyle/>
    <a:p>
      <a:pPr>
        <a:defRPr>
          <a:solidFill>
            <a:srgbClr val="612A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[coffee_sales_dashboard.xlsx]Top10Customers!TotalSales</c:name>
    <c:fmtId val="13"/>
  </c:pivotSource>
  <c:chart>
    <c:title>
      <c:tx>
        <c:rich>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endParaRPr lang="en-US"/>
        </a:p>
      </c:txPr>
    </c:title>
    <c:autoTitleDeleted val="0"/>
    <c:pivotFmts>
      <c:pivotFmt>
        <c:idx val="0"/>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a:solidFill>
              <a:srgbClr val="FFFFFF"/>
            </a:solidFill>
          </a:ln>
          <a:effectLst/>
        </c:spPr>
      </c:pivotFmt>
      <c:pivotFmt>
        <c:idx val="2"/>
        <c:spPr>
          <a:solidFill>
            <a:schemeClr val="accent2">
              <a:lumMod val="75000"/>
            </a:schemeClr>
          </a:solidFill>
          <a:ln w="22225">
            <a:solidFill>
              <a:srgbClr val="FFFFFF"/>
            </a:solidFill>
          </a:ln>
          <a:effectLst/>
        </c:spPr>
      </c:pivotFmt>
      <c:pivotFmt>
        <c:idx val="3"/>
        <c:spPr>
          <a:solidFill>
            <a:schemeClr val="accent2">
              <a:lumMod val="60000"/>
              <a:lumOff val="40000"/>
            </a:schemeClr>
          </a:solidFill>
          <a:ln w="22225">
            <a:solidFill>
              <a:srgbClr val="FFFFFF"/>
            </a:solidFill>
          </a:ln>
          <a:effectLst/>
        </c:spPr>
      </c:pivotFmt>
      <c:pivotFmt>
        <c:idx val="4"/>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a:solidFill>
              <a:srgbClr val="FFFFFF"/>
            </a:solidFill>
          </a:ln>
          <a:effectLst/>
        </c:spPr>
      </c:pivotFmt>
      <c:pivotFmt>
        <c:idx val="6"/>
        <c:spPr>
          <a:solidFill>
            <a:schemeClr val="accent2">
              <a:lumMod val="75000"/>
            </a:schemeClr>
          </a:solidFill>
          <a:ln w="22225">
            <a:solidFill>
              <a:srgbClr val="FFFFFF"/>
            </a:solidFill>
          </a:ln>
          <a:effectLst/>
        </c:spPr>
      </c:pivotFmt>
      <c:pivotFmt>
        <c:idx val="7"/>
        <c:spPr>
          <a:solidFill>
            <a:schemeClr val="accent2">
              <a:lumMod val="50000"/>
            </a:schemeClr>
          </a:solidFill>
          <a:ln w="22225">
            <a:solidFill>
              <a:srgbClr val="FFFFFF"/>
            </a:solidFill>
          </a:ln>
          <a:effectLst/>
        </c:spPr>
      </c:pivotFmt>
      <c:pivotFmt>
        <c:idx val="8"/>
        <c:spPr>
          <a:solidFill>
            <a:srgbClr val="C00000"/>
          </a:solidFill>
          <a:ln w="22225">
            <a:solidFill>
              <a:srgbClr val="FFFFFF"/>
            </a:solidFill>
          </a:ln>
          <a:effectLst/>
        </c:spPr>
      </c:pivotFmt>
      <c:pivotFmt>
        <c:idx val="9"/>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Top10Customers!$B$3</c:f>
              <c:strCache>
                <c:ptCount val="1"/>
                <c:pt idx="0">
                  <c:v>Total</c:v>
                </c:pt>
              </c:strCache>
            </c:strRef>
          </c:tx>
          <c:spPr>
            <a:solidFill>
              <a:srgbClr val="C00000"/>
            </a:solidFill>
            <a:ln w="22225">
              <a:solidFill>
                <a:srgbClr val="FFFFFF"/>
              </a:solidFill>
            </a:ln>
            <a:effectLst/>
          </c:spPr>
          <c:invertIfNegative val="0"/>
          <c:dPt>
            <c:idx val="0"/>
            <c:invertIfNegative val="0"/>
            <c:bubble3D val="0"/>
            <c:extLst>
              <c:ext xmlns:c16="http://schemas.microsoft.com/office/drawing/2014/chart" uri="{C3380CC4-5D6E-409C-BE32-E72D297353CC}">
                <c16:uniqueId val="{00000000-90FF-4B56-B5E8-A974E5C160F7}"/>
              </c:ext>
            </c:extLst>
          </c:dPt>
          <c:dPt>
            <c:idx val="1"/>
            <c:invertIfNegative val="0"/>
            <c:bubble3D val="0"/>
            <c:extLst>
              <c:ext xmlns:c16="http://schemas.microsoft.com/office/drawing/2014/chart" uri="{C3380CC4-5D6E-409C-BE32-E72D297353CC}">
                <c16:uniqueId val="{00000001-90FF-4B56-B5E8-A974E5C160F7}"/>
              </c:ext>
            </c:extLst>
          </c:dPt>
          <c:dPt>
            <c:idx val="2"/>
            <c:invertIfNegative val="0"/>
            <c:bubble3D val="0"/>
            <c:extLst>
              <c:ext xmlns:c16="http://schemas.microsoft.com/office/drawing/2014/chart" uri="{C3380CC4-5D6E-409C-BE32-E72D297353CC}">
                <c16:uniqueId val="{00000002-90FF-4B56-B5E8-A974E5C160F7}"/>
              </c:ext>
            </c:extLst>
          </c:dPt>
          <c:dLbls>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Top10Customers!$B$4:$B$18</c:f>
              <c:numCache>
                <c:formatCode>[$$-409]#,##0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3-90FF-4B56-B5E8-A974E5C160F7}"/>
            </c:ext>
          </c:extLst>
        </c:ser>
        <c:dLbls>
          <c:dLblPos val="outEnd"/>
          <c:showLegendKey val="0"/>
          <c:showVal val="1"/>
          <c:showCatName val="0"/>
          <c:showSerName val="0"/>
          <c:showPercent val="0"/>
          <c:showBubbleSize val="0"/>
        </c:dLbls>
        <c:gapWidth val="182"/>
        <c:axId val="745340768"/>
        <c:axId val="745338968"/>
      </c:barChart>
      <c:catAx>
        <c:axId val="74534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38968"/>
        <c:crosses val="autoZero"/>
        <c:auto val="1"/>
        <c:lblAlgn val="ctr"/>
        <c:lblOffset val="100"/>
        <c:noMultiLvlLbl val="0"/>
      </c:catAx>
      <c:valAx>
        <c:axId val="745338968"/>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4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4F8"/>
    </a:solidFill>
    <a:ln w="9525" cap="flat" cmpd="sng" algn="ctr">
      <a:solidFill>
        <a:schemeClr val="tx1">
          <a:lumMod val="15000"/>
          <a:lumOff val="85000"/>
        </a:schemeClr>
      </a:solidFill>
      <a:round/>
    </a:ln>
    <a:effectLst/>
  </c:spPr>
  <c:txPr>
    <a:bodyPr/>
    <a:lstStyle/>
    <a:p>
      <a:pPr>
        <a:defRPr>
          <a:solidFill>
            <a:srgbClr val="612A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1C-4C80-A734-7AB2CDD11060}"/>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F1C-4C80-A734-7AB2CDD1106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F1C-4C80-A734-7AB2CDD11060}"/>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F1C-4C80-A734-7AB2CDD11060}"/>
            </c:ext>
          </c:extLst>
        </c:ser>
        <c:dLbls>
          <c:showLegendKey val="0"/>
          <c:showVal val="0"/>
          <c:showCatName val="0"/>
          <c:showSerName val="0"/>
          <c:showPercent val="0"/>
          <c:showBubbleSize val="0"/>
        </c:dLbls>
        <c:smooth val="0"/>
        <c:axId val="737263896"/>
        <c:axId val="737273616"/>
      </c:lineChart>
      <c:catAx>
        <c:axId val="737263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37273616"/>
        <c:crosses val="autoZero"/>
        <c:auto val="1"/>
        <c:lblAlgn val="ctr"/>
        <c:lblOffset val="100"/>
        <c:noMultiLvlLbl val="0"/>
      </c:catAx>
      <c:valAx>
        <c:axId val="7372736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37263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4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endParaRPr lang="en-US"/>
        </a:p>
      </c:txPr>
    </c:title>
    <c:autoTitleDeleted val="0"/>
    <c:pivotFmts>
      <c:pivotFmt>
        <c:idx val="0"/>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a:solidFill>
              <a:srgbClr val="FFFFFF"/>
            </a:solidFill>
          </a:ln>
          <a:effectLst/>
        </c:spPr>
      </c:pivotFmt>
      <c:pivotFmt>
        <c:idx val="2"/>
        <c:spPr>
          <a:solidFill>
            <a:schemeClr val="accent2">
              <a:lumMod val="75000"/>
            </a:schemeClr>
          </a:solidFill>
          <a:ln w="22225">
            <a:solidFill>
              <a:srgbClr val="FFFFFF"/>
            </a:solidFill>
          </a:ln>
          <a:effectLst/>
        </c:spPr>
      </c:pivotFmt>
      <c:pivotFmt>
        <c:idx val="3"/>
        <c:spPr>
          <a:solidFill>
            <a:schemeClr val="accent2">
              <a:lumMod val="60000"/>
              <a:lumOff val="40000"/>
            </a:schemeClr>
          </a:solidFill>
          <a:ln w="22225">
            <a:solidFill>
              <a:srgbClr val="FFFFFF"/>
            </a:solidFill>
          </a:ln>
          <a:effectLst/>
        </c:spPr>
      </c:pivotFmt>
      <c:pivotFmt>
        <c:idx val="4"/>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a:solidFill>
              <a:srgbClr val="FFFFFF"/>
            </a:solidFill>
          </a:ln>
          <a:effectLst/>
        </c:spPr>
      </c:pivotFmt>
      <c:pivotFmt>
        <c:idx val="6"/>
        <c:spPr>
          <a:solidFill>
            <a:schemeClr val="accent2">
              <a:lumMod val="75000"/>
            </a:schemeClr>
          </a:solidFill>
          <a:ln w="22225">
            <a:solidFill>
              <a:srgbClr val="FFFFFF"/>
            </a:solidFill>
          </a:ln>
          <a:effectLst/>
        </c:spPr>
      </c:pivotFmt>
      <c:pivotFmt>
        <c:idx val="7"/>
        <c:spPr>
          <a:solidFill>
            <a:schemeClr val="accent2">
              <a:lumMod val="50000"/>
            </a:schemeClr>
          </a:solidFill>
          <a:ln w="22225">
            <a:solidFill>
              <a:srgbClr val="FFFFFF"/>
            </a:solidFill>
          </a:ln>
          <a:effectLst/>
        </c:spPr>
      </c:pivotFmt>
      <c:pivotFmt>
        <c:idx val="8"/>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22225">
            <a:solidFill>
              <a:srgbClr val="FFFFFF"/>
            </a:solidFill>
          </a:ln>
          <a:effectLst/>
        </c:spPr>
      </c:pivotFmt>
      <c:pivotFmt>
        <c:idx val="10"/>
        <c:spPr>
          <a:solidFill>
            <a:schemeClr val="accent2">
              <a:lumMod val="75000"/>
            </a:schemeClr>
          </a:solidFill>
          <a:ln w="22225">
            <a:solidFill>
              <a:srgbClr val="FFFFFF"/>
            </a:solidFill>
          </a:ln>
          <a:effectLst/>
        </c:spPr>
      </c:pivotFmt>
      <c:pivotFmt>
        <c:idx val="11"/>
        <c:spPr>
          <a:solidFill>
            <a:schemeClr val="accent2">
              <a:lumMod val="50000"/>
            </a:schemeClr>
          </a:solidFill>
          <a:ln w="22225">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40000"/>
                <a:lumOff val="60000"/>
              </a:schemeClr>
            </a:solidFill>
            <a:ln w="22225">
              <a:solidFill>
                <a:srgbClr val="FFFFFF"/>
              </a:solidFill>
            </a:ln>
            <a:effectLst/>
          </c:spPr>
          <c:invertIfNegative val="0"/>
          <c:dPt>
            <c:idx val="0"/>
            <c:invertIfNegative val="0"/>
            <c:bubble3D val="0"/>
            <c:spPr>
              <a:solidFill>
                <a:schemeClr val="accent2">
                  <a:lumMod val="60000"/>
                  <a:lumOff val="40000"/>
                </a:schemeClr>
              </a:solidFill>
              <a:ln w="22225">
                <a:solidFill>
                  <a:srgbClr val="FFFFFF"/>
                </a:solidFill>
              </a:ln>
              <a:effectLst/>
            </c:spPr>
            <c:extLst>
              <c:ext xmlns:c16="http://schemas.microsoft.com/office/drawing/2014/chart" uri="{C3380CC4-5D6E-409C-BE32-E72D297353CC}">
                <c16:uniqueId val="{00000001-FE92-4581-BA15-B19C908DBBF2}"/>
              </c:ext>
            </c:extLst>
          </c:dPt>
          <c:dPt>
            <c:idx val="1"/>
            <c:invertIfNegative val="0"/>
            <c:bubble3D val="0"/>
            <c:spPr>
              <a:solidFill>
                <a:schemeClr val="accent2">
                  <a:lumMod val="75000"/>
                </a:schemeClr>
              </a:solidFill>
              <a:ln w="22225">
                <a:solidFill>
                  <a:srgbClr val="FFFFFF"/>
                </a:solidFill>
              </a:ln>
              <a:effectLst/>
            </c:spPr>
            <c:extLst>
              <c:ext xmlns:c16="http://schemas.microsoft.com/office/drawing/2014/chart" uri="{C3380CC4-5D6E-409C-BE32-E72D297353CC}">
                <c16:uniqueId val="{00000003-FE92-4581-BA15-B19C908DBBF2}"/>
              </c:ext>
            </c:extLst>
          </c:dPt>
          <c:dPt>
            <c:idx val="2"/>
            <c:invertIfNegative val="0"/>
            <c:bubble3D val="0"/>
            <c:spPr>
              <a:solidFill>
                <a:schemeClr val="accent2">
                  <a:lumMod val="50000"/>
                </a:schemeClr>
              </a:solidFill>
              <a:ln w="22225">
                <a:solidFill>
                  <a:srgbClr val="FFFFFF"/>
                </a:solidFill>
              </a:ln>
              <a:effectLst/>
            </c:spPr>
            <c:extLst>
              <c:ext xmlns:c16="http://schemas.microsoft.com/office/drawing/2014/chart" uri="{C3380CC4-5D6E-409C-BE32-E72D297353CC}">
                <c16:uniqueId val="{00000005-FE92-4581-BA15-B19C908DBBF2}"/>
              </c:ext>
            </c:extLst>
          </c:dPt>
          <c:dLbls>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E92-4581-BA15-B19C908DBBF2}"/>
            </c:ext>
          </c:extLst>
        </c:ser>
        <c:dLbls>
          <c:dLblPos val="outEnd"/>
          <c:showLegendKey val="0"/>
          <c:showVal val="1"/>
          <c:showCatName val="0"/>
          <c:showSerName val="0"/>
          <c:showPercent val="0"/>
          <c:showBubbleSize val="0"/>
        </c:dLbls>
        <c:gapWidth val="182"/>
        <c:axId val="745340768"/>
        <c:axId val="745338968"/>
      </c:barChart>
      <c:catAx>
        <c:axId val="74534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38968"/>
        <c:crosses val="autoZero"/>
        <c:auto val="1"/>
        <c:lblAlgn val="ctr"/>
        <c:lblOffset val="100"/>
        <c:noMultiLvlLbl val="0"/>
      </c:catAx>
      <c:valAx>
        <c:axId val="745338968"/>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4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4F8"/>
    </a:solidFill>
    <a:ln w="9525" cap="flat" cmpd="sng" algn="ctr">
      <a:solidFill>
        <a:schemeClr val="tx1">
          <a:lumMod val="15000"/>
          <a:lumOff val="85000"/>
        </a:schemeClr>
      </a:solidFill>
      <a:round/>
    </a:ln>
    <a:effectLst/>
  </c:spPr>
  <c:txPr>
    <a:bodyPr/>
    <a:lstStyle/>
    <a:p>
      <a:pPr>
        <a:defRPr>
          <a:solidFill>
            <a:srgbClr val="612A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[coffee_sales_dashboard.xlsx]Top10Customers!TotalSales</c:name>
    <c:fmtId val="11"/>
  </c:pivotSource>
  <c:chart>
    <c:title>
      <c:tx>
        <c:rich>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12A8A"/>
              </a:solidFill>
              <a:latin typeface="+mn-lt"/>
              <a:ea typeface="+mn-ea"/>
              <a:cs typeface="+mn-cs"/>
            </a:defRPr>
          </a:pPr>
          <a:endParaRPr lang="en-US"/>
        </a:p>
      </c:txPr>
    </c:title>
    <c:autoTitleDeleted val="0"/>
    <c:pivotFmts>
      <c:pivotFmt>
        <c:idx val="0"/>
        <c:spPr>
          <a:solidFill>
            <a:schemeClr val="accent2">
              <a:lumMod val="40000"/>
              <a:lumOff val="60000"/>
            </a:schemeClr>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a:solidFill>
              <a:srgbClr val="FFFFFF"/>
            </a:solidFill>
          </a:ln>
          <a:effectLst/>
        </c:spPr>
      </c:pivotFmt>
      <c:pivotFmt>
        <c:idx val="2"/>
        <c:spPr>
          <a:solidFill>
            <a:schemeClr val="accent2">
              <a:lumMod val="75000"/>
            </a:schemeClr>
          </a:solidFill>
          <a:ln w="22225">
            <a:solidFill>
              <a:srgbClr val="FFFFFF"/>
            </a:solidFill>
          </a:ln>
          <a:effectLst/>
        </c:spPr>
      </c:pivotFmt>
      <c:pivotFmt>
        <c:idx val="3"/>
        <c:spPr>
          <a:solidFill>
            <a:schemeClr val="accent2">
              <a:lumMod val="60000"/>
              <a:lumOff val="40000"/>
            </a:schemeClr>
          </a:solidFill>
          <a:ln w="22225">
            <a:solidFill>
              <a:srgbClr val="FFFFFF"/>
            </a:solidFill>
          </a:ln>
          <a:effectLst/>
        </c:spPr>
      </c:pivotFmt>
      <c:pivotFmt>
        <c:idx val="4"/>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a:solidFill>
              <a:srgbClr val="FFFFFF"/>
            </a:solidFill>
          </a:ln>
          <a:effectLst/>
        </c:spPr>
      </c:pivotFmt>
      <c:pivotFmt>
        <c:idx val="6"/>
        <c:spPr>
          <a:solidFill>
            <a:schemeClr val="accent2">
              <a:lumMod val="75000"/>
            </a:schemeClr>
          </a:solidFill>
          <a:ln w="22225">
            <a:solidFill>
              <a:srgbClr val="FFFFFF"/>
            </a:solidFill>
          </a:ln>
          <a:effectLst/>
        </c:spPr>
      </c:pivotFmt>
      <c:pivotFmt>
        <c:idx val="7"/>
        <c:spPr>
          <a:solidFill>
            <a:schemeClr val="accent2">
              <a:lumMod val="50000"/>
            </a:schemeClr>
          </a:solidFill>
          <a:ln w="22225">
            <a:solidFill>
              <a:srgbClr val="FFFFFF"/>
            </a:solidFill>
          </a:ln>
          <a:effectLst/>
        </c:spPr>
      </c:pivotFmt>
      <c:pivotFmt>
        <c:idx val="8"/>
        <c:spPr>
          <a:solidFill>
            <a:srgbClr val="C00000"/>
          </a:solidFill>
          <a:ln w="22225">
            <a:solidFill>
              <a:srgbClr val="FFFFFF"/>
            </a:solidFill>
          </a:ln>
          <a:effectLst/>
        </c:spPr>
      </c:pivotFmt>
      <c:pivotFmt>
        <c:idx val="9"/>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w="222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Top10Customers!$B$3</c:f>
              <c:strCache>
                <c:ptCount val="1"/>
                <c:pt idx="0">
                  <c:v>Total</c:v>
                </c:pt>
              </c:strCache>
            </c:strRef>
          </c:tx>
          <c:spPr>
            <a:solidFill>
              <a:srgbClr val="C00000"/>
            </a:solidFill>
            <a:ln w="22225">
              <a:solidFill>
                <a:srgbClr val="FFFFFF"/>
              </a:solidFill>
            </a:ln>
            <a:effectLst/>
          </c:spPr>
          <c:invertIfNegative val="0"/>
          <c:dPt>
            <c:idx val="0"/>
            <c:invertIfNegative val="0"/>
            <c:bubble3D val="0"/>
            <c:extLst>
              <c:ext xmlns:c16="http://schemas.microsoft.com/office/drawing/2014/chart" uri="{C3380CC4-5D6E-409C-BE32-E72D297353CC}">
                <c16:uniqueId val="{00000000-A0CE-4E78-B43B-717F3CE76789}"/>
              </c:ext>
            </c:extLst>
          </c:dPt>
          <c:dPt>
            <c:idx val="1"/>
            <c:invertIfNegative val="0"/>
            <c:bubble3D val="0"/>
            <c:extLst>
              <c:ext xmlns:c16="http://schemas.microsoft.com/office/drawing/2014/chart" uri="{C3380CC4-5D6E-409C-BE32-E72D297353CC}">
                <c16:uniqueId val="{00000001-A0CE-4E78-B43B-717F3CE76789}"/>
              </c:ext>
            </c:extLst>
          </c:dPt>
          <c:dPt>
            <c:idx val="2"/>
            <c:invertIfNegative val="0"/>
            <c:bubble3D val="0"/>
            <c:extLst>
              <c:ext xmlns:c16="http://schemas.microsoft.com/office/drawing/2014/chart" uri="{C3380CC4-5D6E-409C-BE32-E72D297353CC}">
                <c16:uniqueId val="{00000002-A0CE-4E78-B43B-717F3CE76789}"/>
              </c:ext>
            </c:extLst>
          </c:dPt>
          <c:dLbls>
            <c:spPr>
              <a:noFill/>
              <a:ln>
                <a:noFill/>
              </a:ln>
              <a:effectLst/>
            </c:spPr>
            <c:txPr>
              <a:bodyPr rot="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Top10Customers!$B$4:$B$18</c:f>
              <c:numCache>
                <c:formatCode>[$$-409]#,##0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3-A0CE-4E78-B43B-717F3CE76789}"/>
            </c:ext>
          </c:extLst>
        </c:ser>
        <c:dLbls>
          <c:dLblPos val="outEnd"/>
          <c:showLegendKey val="0"/>
          <c:showVal val="1"/>
          <c:showCatName val="0"/>
          <c:showSerName val="0"/>
          <c:showPercent val="0"/>
          <c:showBubbleSize val="0"/>
        </c:dLbls>
        <c:gapWidth val="182"/>
        <c:axId val="745340768"/>
        <c:axId val="745338968"/>
      </c:barChart>
      <c:catAx>
        <c:axId val="74534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38968"/>
        <c:crosses val="autoZero"/>
        <c:auto val="1"/>
        <c:lblAlgn val="ctr"/>
        <c:lblOffset val="100"/>
        <c:noMultiLvlLbl val="0"/>
      </c:catAx>
      <c:valAx>
        <c:axId val="745338968"/>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12A8A"/>
                </a:solidFill>
                <a:latin typeface="+mn-lt"/>
                <a:ea typeface="+mn-ea"/>
                <a:cs typeface="+mn-cs"/>
              </a:defRPr>
            </a:pPr>
            <a:endParaRPr lang="en-US"/>
          </a:p>
        </c:txPr>
        <c:crossAx val="74534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4F8"/>
    </a:solidFill>
    <a:ln w="9525" cap="flat" cmpd="sng" algn="ctr">
      <a:solidFill>
        <a:schemeClr val="tx1">
          <a:lumMod val="15000"/>
          <a:lumOff val="85000"/>
        </a:schemeClr>
      </a:solidFill>
      <a:round/>
    </a:ln>
    <a:effectLst/>
  </c:spPr>
  <c:txPr>
    <a:bodyPr/>
    <a:lstStyle/>
    <a:p>
      <a:pPr>
        <a:defRPr>
          <a:solidFill>
            <a:srgbClr val="612A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114299</xdr:colOff>
      <xdr:row>1</xdr:row>
      <xdr:rowOff>57148</xdr:rowOff>
    </xdr:from>
    <xdr:to>
      <xdr:col>13</xdr:col>
      <xdr:colOff>552450</xdr:colOff>
      <xdr:row>8</xdr:row>
      <xdr:rowOff>19049</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2C4A7FD8-2DAF-45A8-8F7A-468D324FBB6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353049" y="247648"/>
              <a:ext cx="4705351" cy="12954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85725</xdr:colOff>
      <xdr:row>9</xdr:row>
      <xdr:rowOff>9525</xdr:rowOff>
    </xdr:from>
    <xdr:to>
      <xdr:col>13</xdr:col>
      <xdr:colOff>571500</xdr:colOff>
      <xdr:row>24</xdr:row>
      <xdr:rowOff>104775</xdr:rowOff>
    </xdr:to>
    <xdr:graphicFrame macro="">
      <xdr:nvGraphicFramePr>
        <xdr:cNvPr id="3" name="Chart 2">
          <a:extLst>
            <a:ext uri="{FF2B5EF4-FFF2-40B4-BE49-F238E27FC236}">
              <a16:creationId xmlns:a16="http://schemas.microsoft.com/office/drawing/2014/main" id="{C27220DE-E582-41FB-B104-7F2366958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66676</xdr:colOff>
      <xdr:row>0</xdr:row>
      <xdr:rowOff>152400</xdr:rowOff>
    </xdr:from>
    <xdr:to>
      <xdr:col>17</xdr:col>
      <xdr:colOff>76200</xdr:colOff>
      <xdr:row>4</xdr:row>
      <xdr:rowOff>152399</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F8329074-DAD9-454F-86FF-0FFAFF8B5F6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82226" y="152400"/>
              <a:ext cx="1838324"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66676</xdr:colOff>
      <xdr:row>5</xdr:row>
      <xdr:rowOff>114300</xdr:rowOff>
    </xdr:from>
    <xdr:to>
      <xdr:col>17</xdr:col>
      <xdr:colOff>85726</xdr:colOff>
      <xdr:row>11</xdr:row>
      <xdr:rowOff>100692</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0FCA2E8-2286-49D2-8AEB-133E8B95F46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82226" y="1066800"/>
              <a:ext cx="1847850" cy="1129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11</xdr:row>
      <xdr:rowOff>180975</xdr:rowOff>
    </xdr:from>
    <xdr:to>
      <xdr:col>17</xdr:col>
      <xdr:colOff>76200</xdr:colOff>
      <xdr:row>17</xdr:row>
      <xdr:rowOff>180975</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8F4857BD-1385-4EBC-8AFD-FA8D0409A49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44125" y="2276475"/>
              <a:ext cx="187642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19050</xdr:rowOff>
    </xdr:from>
    <xdr:to>
      <xdr:col>14</xdr:col>
      <xdr:colOff>144236</xdr:colOff>
      <xdr:row>16</xdr:row>
      <xdr:rowOff>95250</xdr:rowOff>
    </xdr:to>
    <xdr:graphicFrame macro="">
      <xdr:nvGraphicFramePr>
        <xdr:cNvPr id="2" name="Chart 1">
          <a:extLst>
            <a:ext uri="{FF2B5EF4-FFF2-40B4-BE49-F238E27FC236}">
              <a16:creationId xmlns:a16="http://schemas.microsoft.com/office/drawing/2014/main" id="{C0253A6E-4B25-46CE-96B2-4522B7CA8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495300</xdr:colOff>
      <xdr:row>2</xdr:row>
      <xdr:rowOff>0</xdr:rowOff>
    </xdr:from>
    <xdr:to>
      <xdr:col>15</xdr:col>
      <xdr:colOff>12245</xdr:colOff>
      <xdr:row>18</xdr:row>
      <xdr:rowOff>71438</xdr:rowOff>
    </xdr:to>
    <xdr:graphicFrame macro="">
      <xdr:nvGraphicFramePr>
        <xdr:cNvPr id="2" name="Chart 1">
          <a:extLst>
            <a:ext uri="{FF2B5EF4-FFF2-40B4-BE49-F238E27FC236}">
              <a16:creationId xmlns:a16="http://schemas.microsoft.com/office/drawing/2014/main" id="{67159536-17C7-4427-83D1-10D13A7AA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47625</xdr:rowOff>
    </xdr:from>
    <xdr:to>
      <xdr:col>26</xdr:col>
      <xdr:colOff>13607</xdr:colOff>
      <xdr:row>5</xdr:row>
      <xdr:rowOff>0</xdr:rowOff>
    </xdr:to>
    <xdr:sp macro="" textlink="">
      <xdr:nvSpPr>
        <xdr:cNvPr id="14" name="Rectangle 13">
          <a:extLst>
            <a:ext uri="{FF2B5EF4-FFF2-40B4-BE49-F238E27FC236}">
              <a16:creationId xmlns:a16="http://schemas.microsoft.com/office/drawing/2014/main" id="{872CA711-4C2B-6032-FDC0-FFBDF5377FE1}"/>
            </a:ext>
          </a:extLst>
        </xdr:cNvPr>
        <xdr:cNvSpPr/>
      </xdr:nvSpPr>
      <xdr:spPr>
        <a:xfrm>
          <a:off x="95250" y="47625"/>
          <a:ext cx="15335250" cy="768804"/>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1</xdr:col>
      <xdr:colOff>12247</xdr:colOff>
      <xdr:row>17</xdr:row>
      <xdr:rowOff>8845</xdr:rowOff>
    </xdr:from>
    <xdr:to>
      <xdr:col>14</xdr:col>
      <xdr:colOff>544285</xdr:colOff>
      <xdr:row>47</xdr:row>
      <xdr:rowOff>176892</xdr:rowOff>
    </xdr:to>
    <xdr:graphicFrame macro="">
      <xdr:nvGraphicFramePr>
        <xdr:cNvPr id="15" name="Chart 14">
          <a:extLst>
            <a:ext uri="{FF2B5EF4-FFF2-40B4-BE49-F238E27FC236}">
              <a16:creationId xmlns:a16="http://schemas.microsoft.com/office/drawing/2014/main" id="{AE53CD92-C079-4AAD-8961-6D10A92C6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106136</xdr:colOff>
      <xdr:row>5</xdr:row>
      <xdr:rowOff>163285</xdr:rowOff>
    </xdr:from>
    <xdr:to>
      <xdr:col>17</xdr:col>
      <xdr:colOff>449036</xdr:colOff>
      <xdr:row>16</xdr:row>
      <xdr:rowOff>68034</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EEF31A50-4528-4CA6-A4D1-F01D9DC5D87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6136" y="977240"/>
              <a:ext cx="10162309" cy="20002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10</xdr:row>
      <xdr:rowOff>95250</xdr:rowOff>
    </xdr:from>
    <xdr:to>
      <xdr:col>22</xdr:col>
      <xdr:colOff>176893</xdr:colOff>
      <xdr:row>16</xdr:row>
      <xdr:rowOff>81642</xdr:rowOff>
    </xdr:to>
    <mc:AlternateContent xmlns:mc="http://schemas.openxmlformats.org/markup-compatibility/2006" xmlns:a14="http://schemas.microsoft.com/office/drawing/2010/main">
      <mc:Choice Requires="a14">
        <xdr:graphicFrame macro="">
          <xdr:nvGraphicFramePr>
            <xdr:cNvPr id="17" name="Size">
              <a:extLst>
                <a:ext uri="{FF2B5EF4-FFF2-40B4-BE49-F238E27FC236}">
                  <a16:creationId xmlns:a16="http://schemas.microsoft.com/office/drawing/2014/main" id="{26E72B79-3F99-4F7B-AF65-95C8F90928D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25545" y="1861705"/>
              <a:ext cx="2601439" cy="1129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13608</xdr:colOff>
      <xdr:row>6</xdr:row>
      <xdr:rowOff>13608</xdr:rowOff>
    </xdr:from>
    <xdr:to>
      <xdr:col>26</xdr:col>
      <xdr:colOff>13606</xdr:colOff>
      <xdr:row>10</xdr:row>
      <xdr:rowOff>13607</xdr:rowOff>
    </xdr:to>
    <mc:AlternateContent xmlns:mc="http://schemas.openxmlformats.org/markup-compatibility/2006" xmlns:a14="http://schemas.microsoft.com/office/drawing/2010/main">
      <mc:Choice Requires="a14">
        <xdr:graphicFrame macro="">
          <xdr:nvGraphicFramePr>
            <xdr:cNvPr id="18" name="Roast Type Name">
              <a:extLst>
                <a:ext uri="{FF2B5EF4-FFF2-40B4-BE49-F238E27FC236}">
                  <a16:creationId xmlns:a16="http://schemas.microsoft.com/office/drawing/2014/main" id="{6093C76C-BB35-43A4-9865-F99EDA7411D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39153" y="1018063"/>
              <a:ext cx="4849089"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244929</xdr:colOff>
      <xdr:row>10</xdr:row>
      <xdr:rowOff>95250</xdr:rowOff>
    </xdr:from>
    <xdr:to>
      <xdr:col>25</xdr:col>
      <xdr:colOff>608241</xdr:colOff>
      <xdr:row>16</xdr:row>
      <xdr:rowOff>95250</xdr:rowOff>
    </xdr:to>
    <mc:AlternateContent xmlns:mc="http://schemas.openxmlformats.org/markup-compatibility/2006" xmlns:a14="http://schemas.microsoft.com/office/drawing/2010/main">
      <mc:Choice Requires="a14">
        <xdr:graphicFrame macro="">
          <xdr:nvGraphicFramePr>
            <xdr:cNvPr id="19" name="Loyalty Card">
              <a:extLst>
                <a:ext uri="{FF2B5EF4-FFF2-40B4-BE49-F238E27FC236}">
                  <a16:creationId xmlns:a16="http://schemas.microsoft.com/office/drawing/2014/main" id="{CEECAAEC-5DFA-4867-8ED3-7929B3009D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95020" y="1861705"/>
              <a:ext cx="218172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54430</xdr:colOff>
      <xdr:row>16</xdr:row>
      <xdr:rowOff>176893</xdr:rowOff>
    </xdr:from>
    <xdr:to>
      <xdr:col>26</xdr:col>
      <xdr:colOff>27216</xdr:colOff>
      <xdr:row>31</xdr:row>
      <xdr:rowOff>62593</xdr:rowOff>
    </xdr:to>
    <xdr:graphicFrame macro="">
      <xdr:nvGraphicFramePr>
        <xdr:cNvPr id="20" name="Chart 19">
          <a:extLst>
            <a:ext uri="{FF2B5EF4-FFF2-40B4-BE49-F238E27FC236}">
              <a16:creationId xmlns:a16="http://schemas.microsoft.com/office/drawing/2014/main" id="{E6A1BB39-FC3B-486D-8B2E-B3EE6CC2C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54430</xdr:colOff>
      <xdr:row>31</xdr:row>
      <xdr:rowOff>136070</xdr:rowOff>
    </xdr:from>
    <xdr:to>
      <xdr:col>26</xdr:col>
      <xdr:colOff>0</xdr:colOff>
      <xdr:row>48</xdr:row>
      <xdr:rowOff>17008</xdr:rowOff>
    </xdr:to>
    <xdr:graphicFrame macro="">
      <xdr:nvGraphicFramePr>
        <xdr:cNvPr id="21" name="Chart 20">
          <a:extLst>
            <a:ext uri="{FF2B5EF4-FFF2-40B4-BE49-F238E27FC236}">
              <a16:creationId xmlns:a16="http://schemas.microsoft.com/office/drawing/2014/main" id="{44E2C334-E86B-44E0-A252-13F9F8842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hi" refreshedDate="45356.510245486112" createdVersion="8" refreshedVersion="8" minRefreshableVersion="3" recordCount="1000" xr:uid="{7D19AD3B-4AEE-422C-953D-51C81373C94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52473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2DFD4-656D-4C71-B6C0-4856BDC2BCE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99C9CB-E6B3-494B-8554-31C5D242250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7" count="1" selected="0">
            <x v="1"/>
          </reference>
        </references>
      </pivotArea>
    </chartFormat>
    <chartFormat chart="11" format="18">
      <pivotArea type="data" outline="0" fieldPosition="0">
        <references count="2">
          <reference field="4294967294" count="1" selected="0">
            <x v="0"/>
          </reference>
          <reference field="7" count="1" selected="0">
            <x v="0"/>
          </reference>
        </references>
      </pivotArea>
    </chartFormat>
    <chartFormat chart="11"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04217A-93F8-48A0-B57E-98E1E7C26A5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1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2" baseField="7" baseItem="0" numFmtId="168"/>
  </dataFields>
  <chartFormats count="4">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8224EB-E252-482B-84F4-C01D4110B139}" sourceName="Size">
  <pivotTables>
    <pivotTable tabId="21" name="TotalSales"/>
    <pivotTable tabId="24" name="TotalSales"/>
    <pivotTable tabId="29" name="TotalSales"/>
  </pivotTables>
  <data>
    <tabular pivotCacheId="4524733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3341DD1-FD4D-4E3C-A311-FB98A2234304}" sourceName="Roast Type Name">
  <pivotTables>
    <pivotTable tabId="21" name="TotalSales"/>
    <pivotTable tabId="24" name="TotalSales"/>
    <pivotTable tabId="29" name="TotalSales"/>
  </pivotTables>
  <data>
    <tabular pivotCacheId="4524733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341135F-BA1E-498C-98AE-EEF791DE1FF9}" sourceName="Loyalty Card">
  <pivotTables>
    <pivotTable tabId="21" name="TotalSales"/>
    <pivotTable tabId="24" name="TotalSales"/>
    <pivotTable tabId="29" name="TotalSales"/>
  </pivotTables>
  <data>
    <tabular pivotCacheId="4524733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A572B93-94D6-41BC-83F1-921124E7DB1B}" cache="Slicer_Size" caption="Size" columnCount="2" style="Purple Slicer" rowHeight="241300"/>
  <slicer name="Roast Type Name 1" xr10:uid="{90EA0FAA-E448-45A5-94B1-DF3CD77152DB}" cache="Slicer_Roast_Type_Name" caption="Roast Type Name" columnCount="3" style="Purple Slicer" rowHeight="241300"/>
  <slicer name="Loyalty Card 1" xr10:uid="{6CD4EC09-9922-46DF-A8EF-A46AAD23C0AA}"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BF2301C-024C-4487-A0AA-714FC232996A}" cache="Slicer_Size" caption="Size" columnCount="2" style="Purple Slicer" rowHeight="241300"/>
  <slicer name="Roast Type Name" xr10:uid="{1DEC37FF-1930-42AE-B7DA-20D2E8082AD4}" cache="Slicer_Roast_Type_Name" caption="Roast Type Name" columnCount="3" style="Purple Slicer" rowHeight="241300"/>
  <slicer name="Loyalty Card" xr10:uid="{EE0C498F-BF5F-4CF7-B865-DA9E916FC1F8}"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BFA479-76AD-4C6A-95CD-7A724123BB6C}" name="Orders" displayName="Orders" ref="A1:P1001" totalsRowShown="0" headerRowDxfId="11">
  <autoFilter ref="A1:P1001" xr:uid="{8DBFA479-76AD-4C6A-95CD-7A724123BB6C}"/>
  <tableColumns count="16">
    <tableColumn id="1" xr3:uid="{75CC426B-10F9-4EA8-BF89-AE7261D295A7}" name="Order ID" dataDxfId="10"/>
    <tableColumn id="2" xr3:uid="{7049CF58-4075-43A5-B90F-BF08426CAB48}" name="Order Date" dataDxfId="9"/>
    <tableColumn id="3" xr3:uid="{46365B5A-01C5-4D2D-8548-7C2CAA9C3038}" name="Customer ID" dataDxfId="8"/>
    <tableColumn id="4" xr3:uid="{B3A10BDD-DC41-4B2F-BC1A-0BE5F1BF4936}" name="Product ID"/>
    <tableColumn id="5" xr3:uid="{D9DE4A2C-B262-46F3-9D19-F375F7A3103B}" name="Quantity" dataDxfId="7"/>
    <tableColumn id="6" xr3:uid="{CA26DB98-FC3B-4185-B106-7735785D0EB8}" name="Customer Name" dataDxfId="6">
      <calculatedColumnFormula>_xlfn.XLOOKUP(C2,customers!$A$1:$A$1001,customers!$B$1:$B$1001,,0)</calculatedColumnFormula>
    </tableColumn>
    <tableColumn id="7" xr3:uid="{B705E6A1-3F9A-46C5-9D88-839B20F487CC}" name="Email" dataDxfId="5">
      <calculatedColumnFormula>IF(_xlfn.XLOOKUP(C2,customers!$A$1:$A$1001,customers!$C$1:$C$1001,,0)=0,"",_xlfn.XLOOKUP(C2,customers!$A$1:$A$1001,customers!$C$1:$C$1001,,0))</calculatedColumnFormula>
    </tableColumn>
    <tableColumn id="8" xr3:uid="{5AE212A4-FBF8-4F19-AEF4-1D1BD8E06C26}" name="Country" dataDxfId="4">
      <calculatedColumnFormula>_xlfn.XLOOKUP(C2,customers!$A$1:$A$1001,customers!$G$1:$G$1001,,0)</calculatedColumnFormula>
    </tableColumn>
    <tableColumn id="9" xr3:uid="{6146E1CE-7FC6-404A-95FB-9AC65D28D786}" name="Coffee Type">
      <calculatedColumnFormula>INDEX(products!$A$1:$G$49,MATCH(orders!$D2,products!$A$1:$A$49,0),MATCH(orders!I$1,products!$A$1:$G$1,0))</calculatedColumnFormula>
    </tableColumn>
    <tableColumn id="10" xr3:uid="{F25221A9-FB9F-4970-9772-B9EE709D4F5C}" name="Roast Type">
      <calculatedColumnFormula>INDEX(products!$A$1:$G$49,MATCH(orders!$D2,products!$A$1:$A$49,0),MATCH(orders!J$1,products!$A$1:$G$1,0))</calculatedColumnFormula>
    </tableColumn>
    <tableColumn id="11" xr3:uid="{C7A46750-AF83-43D1-B02C-CFBC3019C445}" name="Size" dataDxfId="3">
      <calculatedColumnFormula>INDEX(products!$A$1:$G$49,MATCH(orders!$D2,products!$A$1:$A$49,0),MATCH(orders!K$1,products!$A$1:$G$1,0))</calculatedColumnFormula>
    </tableColumn>
    <tableColumn id="12" xr3:uid="{5622E3D3-EE33-47C0-B5B3-EBF9B70C367B}" name="Unit Price" dataDxfId="2">
      <calculatedColumnFormula>INDEX(products!$A$1:$G$49,MATCH(orders!$D2,products!$A$1:$A$49,0),MATCH(orders!L$1,products!$A$1:$G$1,0))</calculatedColumnFormula>
    </tableColumn>
    <tableColumn id="13" xr3:uid="{8C5D00E2-464E-4836-93CB-86FBE881C416}" name="Sales" dataDxfId="1">
      <calculatedColumnFormula>L2*E2</calculatedColumnFormula>
    </tableColumn>
    <tableColumn id="14" xr3:uid="{751B1E81-3C39-4EE0-AD5D-E2D3A6EC3F96}" name="Coffee Type Name">
      <calculatedColumnFormula>IF(I2="Rob","Robusta",IF(I2="Exc","Excelsa",IF(I2="Ara","Arabica",IF(I2="Lib","Liberica",""))))</calculatedColumnFormula>
    </tableColumn>
    <tableColumn id="15" xr3:uid="{69916AAF-53F4-4C81-AABF-608ECB199AE3}" name="Roast Type Name">
      <calculatedColumnFormula>IF(J2="M","Medium",IF(J2="L","Light",IF(J2="D","Dark","")))</calculatedColumnFormula>
    </tableColumn>
    <tableColumn id="16" xr3:uid="{FBE152AC-36BA-4572-A17C-30CAB3CEDB36}"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65CD8B-3993-4785-89CB-FE1D213A576F}" sourceName="Order Date">
  <pivotTables>
    <pivotTable tabId="21" name="TotalSales"/>
    <pivotTable tabId="24" name="TotalSales"/>
    <pivotTable tabId="29" name="TotalSales"/>
  </pivotTables>
  <state minimalRefreshVersion="6" lastRefreshVersion="6" pivotCacheId="4524733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C854171-89C1-4BA2-A121-1F5E9CB7CB64}"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21194A-1043-4DD7-9E51-8810EA9B6BA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1" zoomScale="96" zoomScaleNormal="96" workbookViewId="0">
      <selection activeCell="N2" sqref="N2"/>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5703125" customWidth="1"/>
    <col min="7" max="7" width="28.7109375" customWidth="1"/>
    <col min="8" max="8" width="16.7109375" customWidth="1"/>
    <col min="9" max="9" width="13.85546875" customWidth="1"/>
    <col min="10" max="10" width="12.7109375" customWidth="1"/>
    <col min="11" max="11" width="6.7109375" customWidth="1"/>
    <col min="12" max="13" width="11.85546875" customWidth="1"/>
    <col min="14" max="14" width="19.5703125" customWidth="1"/>
    <col min="15" max="15" width="18.42578125" customWidth="1"/>
    <col min="16" max="16" width="14.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IF(I3="Rob","Robusta",IF(I3="Exc","Excelsa",IF(I3="Ara","Arabica",IF(I3="Lib","Liberica",""))))</f>
        <v>Excelsa</v>
      </c>
      <c r="O3" t="str">
        <f t="shared" ref="O3:O66" si="0">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ref="M4:M67" si="1">L4*E4</f>
        <v>12.95</v>
      </c>
      <c r="N4" t="str">
        <f t="shared" ref="N4:N67" si="2">IF(I4="Rob","Robusta",IF(I4="Exc","Excelsa",IF(I4="Ara","Arabica",IF(I4="Lib","Liberica",""))))</f>
        <v>Arabica</v>
      </c>
      <c r="O4" t="str">
        <f t="shared" si="0"/>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2"/>
        <v>Excelsa</v>
      </c>
      <c r="O5" t="str">
        <f t="shared" si="0"/>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2"/>
        <v>Robusta</v>
      </c>
      <c r="O6" t="str">
        <f t="shared" si="0"/>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2"/>
        <v>Liberica</v>
      </c>
      <c r="O7" t="str">
        <f t="shared" si="0"/>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2"/>
        <v>Excelsa</v>
      </c>
      <c r="O8" t="str">
        <f t="shared" si="0"/>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2"/>
        <v>Liberica</v>
      </c>
      <c r="O9" t="str">
        <f t="shared" si="0"/>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2"/>
        <v>Robusta</v>
      </c>
      <c r="O10" t="str">
        <f t="shared" si="0"/>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2"/>
        <v>Robusta</v>
      </c>
      <c r="O11" t="str">
        <f t="shared" si="0"/>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2"/>
        <v>Arabica</v>
      </c>
      <c r="O12" t="str">
        <f t="shared" si="0"/>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2"/>
        <v>Excelsa</v>
      </c>
      <c r="O13" t="str">
        <f t="shared" si="0"/>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2"/>
        <v>Robusta</v>
      </c>
      <c r="O14" t="str">
        <f t="shared" si="0"/>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2"/>
        <v>Robusta</v>
      </c>
      <c r="O15" t="str">
        <f t="shared" si="0"/>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2"/>
        <v>Liberica</v>
      </c>
      <c r="O16" t="str">
        <f t="shared" si="0"/>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2"/>
        <v>Robusta</v>
      </c>
      <c r="O17" t="str">
        <f t="shared" si="0"/>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2"/>
        <v>Arabica</v>
      </c>
      <c r="O18" t="str">
        <f t="shared" si="0"/>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2"/>
        <v>Arabica</v>
      </c>
      <c r="O19" t="str">
        <f t="shared" si="0"/>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2"/>
        <v>Robusta</v>
      </c>
      <c r="O20" t="str">
        <f t="shared" si="0"/>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2"/>
        <v>Arabica</v>
      </c>
      <c r="O21" t="str">
        <f t="shared" si="0"/>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2"/>
        <v>Excelsa</v>
      </c>
      <c r="O22" t="str">
        <f t="shared" si="0"/>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2"/>
        <v>Arabica</v>
      </c>
      <c r="O23" t="str">
        <f t="shared" si="0"/>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2"/>
        <v>Robusta</v>
      </c>
      <c r="O24" t="str">
        <f t="shared" si="0"/>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2"/>
        <v>Arabica</v>
      </c>
      <c r="O25" t="str">
        <f t="shared" si="0"/>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2"/>
        <v>Arabica</v>
      </c>
      <c r="O26" t="str">
        <f t="shared" si="0"/>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2"/>
        <v>Excelsa</v>
      </c>
      <c r="O27" t="str">
        <f t="shared" si="0"/>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2"/>
        <v>Arabica</v>
      </c>
      <c r="O28" t="str">
        <f t="shared" si="0"/>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2"/>
        <v>Arabica</v>
      </c>
      <c r="O29" t="str">
        <f t="shared" si="0"/>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2"/>
        <v>Arabica</v>
      </c>
      <c r="O30" t="str">
        <f t="shared" si="0"/>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2"/>
        <v>Arabica</v>
      </c>
      <c r="O31" t="str">
        <f t="shared" si="0"/>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2"/>
        <v>Liberica</v>
      </c>
      <c r="O32" t="str">
        <f t="shared" si="0"/>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2"/>
        <v>Arabica</v>
      </c>
      <c r="O33" t="str">
        <f t="shared" si="0"/>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2"/>
        <v>Liberica</v>
      </c>
      <c r="O34" t="str">
        <f t="shared" si="0"/>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2"/>
        <v>Liberica</v>
      </c>
      <c r="O35" t="str">
        <f t="shared" si="0"/>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2"/>
        <v>Liberica</v>
      </c>
      <c r="O36" t="str">
        <f t="shared" si="0"/>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2"/>
        <v>Arabica</v>
      </c>
      <c r="O37" t="str">
        <f t="shared" si="0"/>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2"/>
        <v>Liberica</v>
      </c>
      <c r="O38" t="str">
        <f t="shared" si="0"/>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2"/>
        <v>Liberica</v>
      </c>
      <c r="O39" t="str">
        <f t="shared" si="0"/>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2"/>
        <v>Robusta</v>
      </c>
      <c r="O40" t="str">
        <f t="shared" si="0"/>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2"/>
        <v>Robusta</v>
      </c>
      <c r="O41" t="str">
        <f t="shared" si="0"/>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2"/>
        <v>Liberica</v>
      </c>
      <c r="O42" t="str">
        <f t="shared" si="0"/>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2"/>
        <v>Excelsa</v>
      </c>
      <c r="O43" t="str">
        <f t="shared" si="0"/>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2"/>
        <v>Robusta</v>
      </c>
      <c r="O44" t="str">
        <f t="shared" si="0"/>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2"/>
        <v>Liberica</v>
      </c>
      <c r="O45" t="str">
        <f t="shared" si="0"/>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2"/>
        <v>Excelsa</v>
      </c>
      <c r="O46" t="str">
        <f t="shared" si="0"/>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2"/>
        <v>Liberica</v>
      </c>
      <c r="O47" t="str">
        <f t="shared" si="0"/>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2"/>
        <v>Excelsa</v>
      </c>
      <c r="O48" t="str">
        <f t="shared" si="0"/>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2"/>
        <v>Arabica</v>
      </c>
      <c r="O49" t="str">
        <f t="shared" si="0"/>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2"/>
        <v>Arabica</v>
      </c>
      <c r="O50" t="str">
        <f t="shared" si="0"/>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2"/>
        <v>Arabica</v>
      </c>
      <c r="O51" t="str">
        <f t="shared" si="0"/>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2"/>
        <v>Liberica</v>
      </c>
      <c r="O52" t="str">
        <f t="shared" si="0"/>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2"/>
        <v>Liberica</v>
      </c>
      <c r="O53" t="str">
        <f t="shared" si="0"/>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2"/>
        <v>Robusta</v>
      </c>
      <c r="O54" t="str">
        <f t="shared" si="0"/>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2"/>
        <v>Liberica</v>
      </c>
      <c r="O55" t="str">
        <f t="shared" si="0"/>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2"/>
        <v>Liberica</v>
      </c>
      <c r="O56" t="str">
        <f t="shared" si="0"/>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2"/>
        <v>Liberica</v>
      </c>
      <c r="O57" t="str">
        <f t="shared" si="0"/>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2"/>
        <v>Excelsa</v>
      </c>
      <c r="O58" t="str">
        <f t="shared" si="0"/>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2"/>
        <v>Excelsa</v>
      </c>
      <c r="O59" t="str">
        <f t="shared" si="0"/>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2"/>
        <v>Liberica</v>
      </c>
      <c r="O60" t="str">
        <f t="shared" si="0"/>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2"/>
        <v>Liberica</v>
      </c>
      <c r="O61" t="str">
        <f t="shared" si="0"/>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2"/>
        <v>Arabica</v>
      </c>
      <c r="O62" t="str">
        <f t="shared" si="0"/>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2"/>
        <v>Robusta</v>
      </c>
      <c r="O63" t="str">
        <f t="shared" si="0"/>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2"/>
        <v>Liberica</v>
      </c>
      <c r="O64" t="str">
        <f t="shared" si="0"/>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2"/>
        <v>Arabica</v>
      </c>
      <c r="O65" t="str">
        <f t="shared" si="0"/>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2"/>
        <v>Robusta</v>
      </c>
      <c r="O66" t="str">
        <f t="shared" si="0"/>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1"/>
        <v>82.339999999999989</v>
      </c>
      <c r="N67" t="str">
        <f t="shared" si="2"/>
        <v>Robusta</v>
      </c>
      <c r="O67" t="str">
        <f t="shared" ref="O67:O130" si="3">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ref="M68:M131" si="4">L68*E68</f>
        <v>7.169999999999999</v>
      </c>
      <c r="N68" t="str">
        <f t="shared" ref="N68:N131" si="5">IF(I68="Rob","Robusta",IF(I68="Exc","Excelsa",IF(I68="Ara","Arabica",IF(I68="Lib","Liberica",""))))</f>
        <v>Robusta</v>
      </c>
      <c r="O68" t="str">
        <f t="shared" si="3"/>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3"/>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Robusta</v>
      </c>
      <c r="O70" t="str">
        <f t="shared" si="3"/>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Robusta</v>
      </c>
      <c r="O71" t="str">
        <f t="shared" si="3"/>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si="3"/>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3"/>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3"/>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3"/>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3"/>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Robusta</v>
      </c>
      <c r="O77" t="str">
        <f t="shared" si="3"/>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Robusta</v>
      </c>
      <c r="O78" t="str">
        <f t="shared" si="3"/>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3"/>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3"/>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Robusta</v>
      </c>
      <c r="O81" t="str">
        <f t="shared" si="3"/>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3"/>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3"/>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3"/>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Robusta</v>
      </c>
      <c r="O85" t="str">
        <f t="shared" si="3"/>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3"/>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3"/>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3"/>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3"/>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Robusta</v>
      </c>
      <c r="O90" t="str">
        <f t="shared" si="3"/>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3"/>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3"/>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3"/>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3"/>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3"/>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3"/>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3"/>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3"/>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3"/>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3"/>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3"/>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3"/>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3"/>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3"/>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Robusta</v>
      </c>
      <c r="O105" t="str">
        <f t="shared" si="3"/>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3"/>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3"/>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3"/>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Robusta</v>
      </c>
      <c r="O109" t="str">
        <f t="shared" si="3"/>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3"/>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3"/>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3"/>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Robusta</v>
      </c>
      <c r="O113" t="str">
        <f t="shared" si="3"/>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3"/>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3"/>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Robusta</v>
      </c>
      <c r="O116" t="str">
        <f t="shared" si="3"/>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3"/>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3"/>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3"/>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3"/>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3"/>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3"/>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3"/>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3"/>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3"/>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3"/>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3"/>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3"/>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3"/>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si="3"/>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4"/>
        <v>12.15</v>
      </c>
      <c r="N131" t="str">
        <f t="shared" si="5"/>
        <v>Excelsa</v>
      </c>
      <c r="O131" t="str">
        <f t="shared" ref="O131:O194" si="6">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ref="M132:M195" si="7">L132*E132</f>
        <v>148.92499999999998</v>
      </c>
      <c r="N132" t="str">
        <f t="shared" ref="N132:N195" si="8">IF(I132="Rob","Robusta",IF(I132="Exc","Excelsa",IF(I132="Ara","Arabica",IF(I132="Lib","Liberica",""))))</f>
        <v>Arabica</v>
      </c>
      <c r="O132" t="str">
        <f t="shared" si="6"/>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6"/>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6"/>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6"/>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si="6"/>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6"/>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6"/>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6"/>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6"/>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6"/>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6"/>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6"/>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6"/>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6"/>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6"/>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6"/>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6"/>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6"/>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6"/>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6"/>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6"/>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6"/>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Robusta</v>
      </c>
      <c r="O154" t="str">
        <f t="shared" si="6"/>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Robusta</v>
      </c>
      <c r="O155" t="str">
        <f t="shared" si="6"/>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6"/>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6"/>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6"/>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Robusta</v>
      </c>
      <c r="O159" t="str">
        <f t="shared" si="6"/>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Robusta</v>
      </c>
      <c r="O160" t="str">
        <f t="shared" si="6"/>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6"/>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6"/>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6"/>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6"/>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Robusta</v>
      </c>
      <c r="O165" t="str">
        <f t="shared" si="6"/>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6"/>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Robusta</v>
      </c>
      <c r="O167" t="str">
        <f t="shared" si="6"/>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Robusta</v>
      </c>
      <c r="O168" t="str">
        <f t="shared" si="6"/>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6"/>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6"/>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Robusta</v>
      </c>
      <c r="O171" t="str">
        <f t="shared" si="6"/>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6"/>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6"/>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6"/>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Robusta</v>
      </c>
      <c r="O175" t="str">
        <f t="shared" si="6"/>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6"/>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6"/>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6"/>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Robusta</v>
      </c>
      <c r="O179" t="str">
        <f t="shared" si="6"/>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6"/>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6"/>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6"/>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6"/>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Robusta</v>
      </c>
      <c r="O184" t="str">
        <f t="shared" si="6"/>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6"/>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6"/>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6"/>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Robusta</v>
      </c>
      <c r="O188" t="str">
        <f t="shared" si="6"/>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6"/>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6"/>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6"/>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6"/>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6"/>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si="6"/>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7"/>
        <v>44.55</v>
      </c>
      <c r="N195" t="str">
        <f t="shared" si="8"/>
        <v>Excelsa</v>
      </c>
      <c r="O195" t="str">
        <f t="shared" ref="O195:O258" si="9">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ref="M196:M259" si="10">L196*E196</f>
        <v>36.450000000000003</v>
      </c>
      <c r="N196" t="str">
        <f t="shared" ref="N196:N259" si="11">IF(I196="Rob","Robusta",IF(I196="Exc","Excelsa",IF(I196="Ara","Arabica",IF(I196="Lib","Liberica",""))))</f>
        <v>Excelsa</v>
      </c>
      <c r="O196" t="str">
        <f t="shared" si="9"/>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9"/>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9"/>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9"/>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si="9"/>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9"/>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9"/>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9"/>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9"/>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9"/>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9"/>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Robusta</v>
      </c>
      <c r="O207" t="str">
        <f t="shared" si="9"/>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9"/>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9"/>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9"/>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9"/>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9"/>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9"/>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9"/>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Robusta</v>
      </c>
      <c r="O215" t="str">
        <f t="shared" si="9"/>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9"/>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9"/>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9"/>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9"/>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9"/>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Robusta</v>
      </c>
      <c r="O221" t="str">
        <f t="shared" si="9"/>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Robusta</v>
      </c>
      <c r="O222" t="str">
        <f t="shared" si="9"/>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9"/>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9"/>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9"/>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9"/>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Robusta</v>
      </c>
      <c r="O227" t="str">
        <f t="shared" si="9"/>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9"/>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Robusta</v>
      </c>
      <c r="O229" t="str">
        <f t="shared" si="9"/>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Robusta</v>
      </c>
      <c r="O230" t="str">
        <f t="shared" si="9"/>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9"/>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9"/>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9"/>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9"/>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9"/>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9"/>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9"/>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9"/>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Robusta</v>
      </c>
      <c r="O239" t="str">
        <f t="shared" si="9"/>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Robusta</v>
      </c>
      <c r="O240" t="str">
        <f t="shared" si="9"/>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9"/>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9"/>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Robusta</v>
      </c>
      <c r="O243" t="str">
        <f t="shared" si="9"/>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9"/>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9"/>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9"/>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9"/>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9"/>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Robusta</v>
      </c>
      <c r="O249" t="str">
        <f t="shared" si="9"/>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9"/>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9"/>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Robusta</v>
      </c>
      <c r="O252" t="str">
        <f t="shared" si="9"/>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9"/>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9"/>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9"/>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Robusta</v>
      </c>
      <c r="O256" t="str">
        <f t="shared" si="9"/>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Robusta</v>
      </c>
      <c r="O257" t="str">
        <f t="shared" si="9"/>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si="9"/>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0"/>
        <v>27.945</v>
      </c>
      <c r="N259" t="str">
        <f t="shared" si="11"/>
        <v>Excelsa</v>
      </c>
      <c r="O259" t="str">
        <f t="shared" ref="O259:O322" si="12">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ref="M260:M323" si="13">L260*E260</f>
        <v>139.72499999999999</v>
      </c>
      <c r="N260" t="str">
        <f t="shared" ref="N260:N323" si="14">IF(I260="Rob","Robusta",IF(I260="Exc","Excelsa",IF(I260="Ara","Arabica",IF(I260="Lib","Liberica",""))))</f>
        <v>Excelsa</v>
      </c>
      <c r="O260" t="str">
        <f t="shared" si="12"/>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Robusta</v>
      </c>
      <c r="O261" t="str">
        <f t="shared" si="12"/>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Robusta</v>
      </c>
      <c r="O262" t="str">
        <f t="shared" si="12"/>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Robusta</v>
      </c>
      <c r="O263" t="str">
        <f t="shared" si="12"/>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si="12"/>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2"/>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Robusta</v>
      </c>
      <c r="O266" t="str">
        <f t="shared" si="12"/>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2"/>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2"/>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2"/>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2"/>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2"/>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2"/>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2"/>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Robusta</v>
      </c>
      <c r="O274" t="str">
        <f t="shared" si="12"/>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2"/>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2"/>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2"/>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Robusta</v>
      </c>
      <c r="O278" t="str">
        <f t="shared" si="12"/>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2"/>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2"/>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2"/>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2"/>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2"/>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2"/>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Robusta</v>
      </c>
      <c r="O285" t="str">
        <f t="shared" si="12"/>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2"/>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2"/>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2"/>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Robusta</v>
      </c>
      <c r="O289" t="str">
        <f t="shared" si="12"/>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2"/>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Robusta</v>
      </c>
      <c r="O291" t="str">
        <f t="shared" si="12"/>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2"/>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2"/>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2"/>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2"/>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2"/>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2"/>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Robusta</v>
      </c>
      <c r="O298" t="str">
        <f t="shared" si="12"/>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Robusta</v>
      </c>
      <c r="O299" t="str">
        <f t="shared" si="12"/>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2"/>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2"/>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2"/>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2"/>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2"/>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2"/>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2"/>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2"/>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Robusta</v>
      </c>
      <c r="O308" t="str">
        <f t="shared" si="12"/>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2"/>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2"/>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2"/>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2"/>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2"/>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Robusta</v>
      </c>
      <c r="O314" t="str">
        <f t="shared" si="12"/>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Robusta</v>
      </c>
      <c r="O315" t="str">
        <f t="shared" si="12"/>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Robusta</v>
      </c>
      <c r="O316" t="str">
        <f t="shared" si="12"/>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2"/>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2"/>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2"/>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2"/>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2"/>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si="12"/>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3"/>
        <v>20.25</v>
      </c>
      <c r="N323" t="str">
        <f t="shared" si="14"/>
        <v>Arabica</v>
      </c>
      <c r="O323" t="str">
        <f t="shared" ref="O323:O386" si="15">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ref="M324:M387" si="16">L324*E324</f>
        <v>23.31</v>
      </c>
      <c r="N324" t="str">
        <f t="shared" ref="N324:N387" si="17">IF(I324="Rob","Robusta",IF(I324="Exc","Excelsa",IF(I324="Ara","Arabica",IF(I324="Lib","Liberica",""))))</f>
        <v>Liberica</v>
      </c>
      <c r="O324" t="str">
        <f t="shared" si="15"/>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5"/>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5"/>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5"/>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Robusta</v>
      </c>
      <c r="O328" t="str">
        <f t="shared" si="15"/>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Robusta</v>
      </c>
      <c r="O329" t="str">
        <f t="shared" si="15"/>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5"/>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Robusta</v>
      </c>
      <c r="O331" t="str">
        <f t="shared" si="15"/>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Robusta</v>
      </c>
      <c r="O332" t="str">
        <f t="shared" si="15"/>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Robusta</v>
      </c>
      <c r="O333" t="str">
        <f t="shared" si="15"/>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5"/>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Robusta</v>
      </c>
      <c r="O335" t="str">
        <f t="shared" si="15"/>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Robusta</v>
      </c>
      <c r="O336" t="str">
        <f t="shared" si="15"/>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5"/>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5"/>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5"/>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5"/>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5"/>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5"/>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5"/>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5"/>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Robusta</v>
      </c>
      <c r="O345" t="str">
        <f t="shared" si="15"/>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Robusta</v>
      </c>
      <c r="O346" t="str">
        <f t="shared" si="15"/>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Robusta</v>
      </c>
      <c r="O347" t="str">
        <f t="shared" si="15"/>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5"/>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5"/>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5"/>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Robusta</v>
      </c>
      <c r="O351" t="str">
        <f t="shared" si="15"/>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5"/>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5"/>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5"/>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5"/>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5"/>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5"/>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5"/>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5"/>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5"/>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Robusta</v>
      </c>
      <c r="O361" t="str">
        <f t="shared" si="15"/>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Robusta</v>
      </c>
      <c r="O362" t="str">
        <f t="shared" si="15"/>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Robusta</v>
      </c>
      <c r="O363" t="str">
        <f t="shared" si="15"/>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5"/>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5"/>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5"/>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5"/>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5"/>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5"/>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5"/>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5"/>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5"/>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5"/>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Robusta</v>
      </c>
      <c r="O374" t="str">
        <f t="shared" si="15"/>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5"/>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5"/>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5"/>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Robusta</v>
      </c>
      <c r="O378" t="str">
        <f t="shared" si="15"/>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Robusta</v>
      </c>
      <c r="O379" t="str">
        <f t="shared" si="15"/>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5"/>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Robusta</v>
      </c>
      <c r="O381" t="str">
        <f t="shared" si="15"/>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5"/>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5"/>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5"/>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5"/>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si="15"/>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6"/>
        <v>43.650000000000006</v>
      </c>
      <c r="N387" t="str">
        <f t="shared" si="17"/>
        <v>Liberica</v>
      </c>
      <c r="O387" t="str">
        <f t="shared" ref="O387:O450" si="18">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ref="M388:M451" si="19">L388*E388</f>
        <v>17.91</v>
      </c>
      <c r="N388" t="str">
        <f t="shared" ref="N388:N451" si="20">IF(I388="Rob","Robusta",IF(I388="Exc","Excelsa",IF(I388="Ara","Arabica",IF(I388="Lib","Liberica",""))))</f>
        <v>Arabica</v>
      </c>
      <c r="O388" t="str">
        <f t="shared" si="18"/>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18"/>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18"/>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18"/>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si="18"/>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18"/>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18"/>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18"/>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Robusta</v>
      </c>
      <c r="O396" t="str">
        <f t="shared" si="18"/>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18"/>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18"/>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18"/>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18"/>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18"/>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18"/>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18"/>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Robusta</v>
      </c>
      <c r="O404" t="str">
        <f t="shared" si="18"/>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18"/>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18"/>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18"/>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18"/>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18"/>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18"/>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18"/>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18"/>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18"/>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18"/>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18"/>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Robusta</v>
      </c>
      <c r="O416" t="str">
        <f t="shared" si="18"/>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Robusta</v>
      </c>
      <c r="O417" t="str">
        <f t="shared" si="18"/>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18"/>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18"/>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18"/>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18"/>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18"/>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18"/>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18"/>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Robusta</v>
      </c>
      <c r="O425" t="str">
        <f t="shared" si="18"/>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18"/>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Robusta</v>
      </c>
      <c r="O427" t="str">
        <f t="shared" si="18"/>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Robusta</v>
      </c>
      <c r="O428" t="str">
        <f t="shared" si="18"/>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18"/>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Robusta</v>
      </c>
      <c r="O430" t="str">
        <f t="shared" si="18"/>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18"/>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Robusta</v>
      </c>
      <c r="O432" t="str">
        <f t="shared" si="18"/>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18"/>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18"/>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18"/>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18"/>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18"/>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18"/>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18"/>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18"/>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18"/>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18"/>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18"/>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Robusta</v>
      </c>
      <c r="O444" t="str">
        <f t="shared" si="18"/>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18"/>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18"/>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18"/>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18"/>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Robusta</v>
      </c>
      <c r="O449" t="str">
        <f t="shared" si="18"/>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Robusta</v>
      </c>
      <c r="O450" t="str">
        <f t="shared" si="18"/>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19"/>
        <v>5.3699999999999992</v>
      </c>
      <c r="N451" t="str">
        <f t="shared" si="20"/>
        <v>Robusta</v>
      </c>
      <c r="O451" t="str">
        <f t="shared" ref="O451:O514" si="21">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ref="M452:M515" si="22">L452*E452</f>
        <v>23.774999999999999</v>
      </c>
      <c r="N452" t="str">
        <f t="shared" ref="N452:N515" si="23">IF(I452="Rob","Robusta",IF(I452="Exc","Excelsa",IF(I452="Ara","Arabica",IF(I452="Lib","Liberica",""))))</f>
        <v>Liberica</v>
      </c>
      <c r="O452" t="str">
        <f t="shared" si="21"/>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Robusta</v>
      </c>
      <c r="O453" t="str">
        <f t="shared" si="21"/>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1"/>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1"/>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Robusta</v>
      </c>
      <c r="O456" t="str">
        <f t="shared" si="21"/>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1"/>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Robusta</v>
      </c>
      <c r="O458" t="str">
        <f t="shared" si="21"/>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1"/>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1"/>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1"/>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Robusta</v>
      </c>
      <c r="O462" t="str">
        <f t="shared" si="21"/>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Robusta</v>
      </c>
      <c r="O463" t="str">
        <f t="shared" si="21"/>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1"/>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1"/>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1"/>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Robusta</v>
      </c>
      <c r="O467" t="str">
        <f t="shared" si="21"/>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1"/>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1"/>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1"/>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1"/>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1"/>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1"/>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1"/>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1"/>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1"/>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1"/>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1"/>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1"/>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Robusta</v>
      </c>
      <c r="O480" t="str">
        <f t="shared" si="21"/>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1"/>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1"/>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Robusta</v>
      </c>
      <c r="O483" t="str">
        <f t="shared" si="21"/>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1"/>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1"/>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1"/>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Robusta</v>
      </c>
      <c r="O487" t="str">
        <f t="shared" si="21"/>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1"/>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1"/>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Robusta</v>
      </c>
      <c r="O490" t="str">
        <f t="shared" si="21"/>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1"/>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1"/>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1"/>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1"/>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Robusta</v>
      </c>
      <c r="O495" t="str">
        <f t="shared" si="21"/>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1"/>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1"/>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1"/>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1"/>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Robusta</v>
      </c>
      <c r="O500" t="str">
        <f t="shared" si="21"/>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Robusta</v>
      </c>
      <c r="O501" t="str">
        <f t="shared" si="21"/>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Robusta</v>
      </c>
      <c r="O502" t="str">
        <f t="shared" si="21"/>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Robusta</v>
      </c>
      <c r="O503" t="str">
        <f t="shared" si="21"/>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1"/>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1"/>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1"/>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1"/>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1"/>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1"/>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1"/>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1"/>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Robusta</v>
      </c>
      <c r="O512" t="str">
        <f t="shared" si="21"/>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1"/>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si="21"/>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2"/>
        <v>79.25</v>
      </c>
      <c r="N515" t="str">
        <f t="shared" si="23"/>
        <v>Liberica</v>
      </c>
      <c r="O515" t="str">
        <f t="shared" ref="O515:O578" si="24">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ref="M516:M579" si="25">L516*E516</f>
        <v>26.19</v>
      </c>
      <c r="N516" t="str">
        <f t="shared" ref="N516:N579" si="26">IF(I516="Rob","Robusta",IF(I516="Exc","Excelsa",IF(I516="Ara","Arabica",IF(I516="Lib","Liberica",""))))</f>
        <v>Liberica</v>
      </c>
      <c r="O516" t="str">
        <f t="shared" si="24"/>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Robusta</v>
      </c>
      <c r="O517" t="str">
        <f t="shared" si="24"/>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Robusta</v>
      </c>
      <c r="O518" t="str">
        <f t="shared" si="24"/>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4"/>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si="24"/>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4"/>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4"/>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Robusta</v>
      </c>
      <c r="O523" t="str">
        <f t="shared" si="24"/>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Robusta</v>
      </c>
      <c r="O524" t="str">
        <f t="shared" si="24"/>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4"/>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4"/>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Robusta</v>
      </c>
      <c r="O527" t="str">
        <f t="shared" si="24"/>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4"/>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4"/>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4"/>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Robusta</v>
      </c>
      <c r="O531" t="str">
        <f t="shared" si="24"/>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Robusta</v>
      </c>
      <c r="O532" t="str">
        <f t="shared" si="24"/>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Robusta</v>
      </c>
      <c r="O533" t="str">
        <f t="shared" si="24"/>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4"/>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Robusta</v>
      </c>
      <c r="O535" t="str">
        <f t="shared" si="24"/>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Robusta</v>
      </c>
      <c r="O536" t="str">
        <f t="shared" si="24"/>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4"/>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Robusta</v>
      </c>
      <c r="O538" t="str">
        <f t="shared" si="24"/>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4"/>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Robusta</v>
      </c>
      <c r="O540" t="str">
        <f t="shared" si="24"/>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Robusta</v>
      </c>
      <c r="O541" t="str">
        <f t="shared" si="24"/>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4"/>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4"/>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4"/>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Robusta</v>
      </c>
      <c r="O545" t="str">
        <f t="shared" si="24"/>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4"/>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4"/>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4"/>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Robusta</v>
      </c>
      <c r="O549" t="str">
        <f t="shared" si="24"/>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4"/>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4"/>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4"/>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4"/>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4"/>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4"/>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Robusta</v>
      </c>
      <c r="O556" t="str">
        <f t="shared" si="24"/>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4"/>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4"/>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4"/>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4"/>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4"/>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4"/>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4"/>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4"/>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4"/>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Robusta</v>
      </c>
      <c r="O566" t="str">
        <f t="shared" si="24"/>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Robusta</v>
      </c>
      <c r="O567" t="str">
        <f t="shared" si="24"/>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4"/>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Robusta</v>
      </c>
      <c r="O569" t="str">
        <f t="shared" si="24"/>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4"/>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4"/>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4"/>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4"/>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4"/>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4"/>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Robusta</v>
      </c>
      <c r="O576" t="str">
        <f t="shared" si="24"/>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4"/>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si="24"/>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5"/>
        <v>58.2</v>
      </c>
      <c r="N579" t="str">
        <f t="shared" si="26"/>
        <v>Liberica</v>
      </c>
      <c r="O579" t="str">
        <f t="shared" ref="O579:O642" si="27">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ref="M580:M643" si="28">L580*E580</f>
        <v>13.365</v>
      </c>
      <c r="N580" t="str">
        <f t="shared" ref="N580:N643" si="29">IF(I580="Rob","Robusta",IF(I580="Exc","Excelsa",IF(I580="Ara","Arabica",IF(I580="Lib","Liberica",""))))</f>
        <v>Excelsa</v>
      </c>
      <c r="O580" t="str">
        <f t="shared" si="27"/>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27"/>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27"/>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27"/>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si="27"/>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Robusta</v>
      </c>
      <c r="O585" t="str">
        <f t="shared" si="27"/>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Robusta</v>
      </c>
      <c r="O586" t="str">
        <f t="shared" si="27"/>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27"/>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Robusta</v>
      </c>
      <c r="O588" t="str">
        <f t="shared" si="27"/>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27"/>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Robusta</v>
      </c>
      <c r="O590" t="str">
        <f t="shared" si="27"/>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27"/>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27"/>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Robusta</v>
      </c>
      <c r="O593" t="str">
        <f t="shared" si="27"/>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27"/>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27"/>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27"/>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27"/>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27"/>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27"/>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Robusta</v>
      </c>
      <c r="O600" t="str">
        <f t="shared" si="27"/>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27"/>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27"/>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Robusta</v>
      </c>
      <c r="O603" t="str">
        <f t="shared" si="27"/>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27"/>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Robusta</v>
      </c>
      <c r="O605" t="str">
        <f t="shared" si="27"/>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27"/>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27"/>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27"/>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27"/>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27"/>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27"/>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Robusta</v>
      </c>
      <c r="O612" t="str">
        <f t="shared" si="27"/>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27"/>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27"/>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Robusta</v>
      </c>
      <c r="O615" t="str">
        <f t="shared" si="27"/>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Robusta</v>
      </c>
      <c r="O616" t="str">
        <f t="shared" si="27"/>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27"/>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27"/>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27"/>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27"/>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27"/>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27"/>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27"/>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27"/>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27"/>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27"/>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Robusta</v>
      </c>
      <c r="O627" t="str">
        <f t="shared" si="27"/>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27"/>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27"/>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27"/>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27"/>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27"/>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Robusta</v>
      </c>
      <c r="O633" t="str">
        <f t="shared" si="27"/>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27"/>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Robusta</v>
      </c>
      <c r="O635" t="str">
        <f t="shared" si="27"/>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27"/>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27"/>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27"/>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27"/>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27"/>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27"/>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Robusta</v>
      </c>
      <c r="O642" t="str">
        <f t="shared" si="27"/>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28"/>
        <v>35.849999999999994</v>
      </c>
      <c r="N643" t="str">
        <f t="shared" si="29"/>
        <v>Robusta</v>
      </c>
      <c r="O643" t="str">
        <f t="shared" ref="O643:O706" si="30">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ref="M644:M707" si="31">L644*E644</f>
        <v>8.25</v>
      </c>
      <c r="N644" t="str">
        <f t="shared" ref="N644:N707" si="32">IF(I644="Rob","Robusta",IF(I644="Exc","Excelsa",IF(I644="Ara","Arabica",IF(I644="Lib","Liberica",""))))</f>
        <v>Excelsa</v>
      </c>
      <c r="O644" t="str">
        <f t="shared" si="30"/>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0"/>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Robusta</v>
      </c>
      <c r="O646" t="str">
        <f t="shared" si="30"/>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0"/>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si="30"/>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0"/>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Robusta</v>
      </c>
      <c r="O650" t="str">
        <f t="shared" si="30"/>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0"/>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Robusta</v>
      </c>
      <c r="O652" t="str">
        <f t="shared" si="30"/>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Robusta</v>
      </c>
      <c r="O653" t="str">
        <f t="shared" si="30"/>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0"/>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0"/>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0"/>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Robusta</v>
      </c>
      <c r="O657" t="str">
        <f t="shared" si="30"/>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0"/>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0"/>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0"/>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0"/>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0"/>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0"/>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0"/>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0"/>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0"/>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0"/>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0"/>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0"/>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Robusta</v>
      </c>
      <c r="O670" t="str">
        <f t="shared" si="30"/>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0"/>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0"/>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Robusta</v>
      </c>
      <c r="O673" t="str">
        <f t="shared" si="30"/>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0"/>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0"/>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0"/>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0"/>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0"/>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0"/>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0"/>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Robusta</v>
      </c>
      <c r="O681" t="str">
        <f t="shared" si="30"/>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0"/>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0"/>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0"/>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0"/>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Robusta</v>
      </c>
      <c r="O686" t="str">
        <f t="shared" si="30"/>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0"/>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Robusta</v>
      </c>
      <c r="O688" t="str">
        <f t="shared" si="30"/>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0"/>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0"/>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0"/>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0"/>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0"/>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0"/>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0"/>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0"/>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0"/>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0"/>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0"/>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0"/>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0"/>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0"/>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0"/>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0"/>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0"/>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si="30"/>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1"/>
        <v>17.82</v>
      </c>
      <c r="N707" t="str">
        <f t="shared" si="32"/>
        <v>Excelsa</v>
      </c>
      <c r="O707" t="str">
        <f t="shared" ref="O707:O770" si="33">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ref="M708:M771" si="34">L708*E708</f>
        <v>12.375</v>
      </c>
      <c r="N708" t="str">
        <f t="shared" ref="N708:N771" si="35">IF(I708="Rob","Robusta",IF(I708="Exc","Excelsa",IF(I708="Ara","Arabica",IF(I708="Lib","Liberica",""))))</f>
        <v>Excelsa</v>
      </c>
      <c r="O708" t="str">
        <f t="shared" si="33"/>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3"/>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3"/>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3"/>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si="33"/>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Robusta</v>
      </c>
      <c r="O713" t="str">
        <f t="shared" si="33"/>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3"/>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Robusta</v>
      </c>
      <c r="O715" t="str">
        <f t="shared" si="33"/>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3"/>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3"/>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Robusta</v>
      </c>
      <c r="O718" t="str">
        <f t="shared" si="33"/>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3"/>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3"/>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3"/>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3"/>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Robusta</v>
      </c>
      <c r="O723" t="str">
        <f t="shared" si="33"/>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3"/>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3"/>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3"/>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3"/>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3"/>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Robusta</v>
      </c>
      <c r="O729" t="str">
        <f t="shared" si="33"/>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3"/>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3"/>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3"/>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3"/>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3"/>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3"/>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Robusta</v>
      </c>
      <c r="O736" t="str">
        <f t="shared" si="33"/>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3"/>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3"/>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3"/>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Robusta</v>
      </c>
      <c r="O740" t="str">
        <f t="shared" si="33"/>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3"/>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Robusta</v>
      </c>
      <c r="O742" t="str">
        <f t="shared" si="33"/>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3"/>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3"/>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3"/>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Robusta</v>
      </c>
      <c r="O746" t="str">
        <f t="shared" si="33"/>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3"/>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3"/>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3"/>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3"/>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Robusta</v>
      </c>
      <c r="O751" t="str">
        <f t="shared" si="33"/>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Robusta</v>
      </c>
      <c r="O752" t="str">
        <f t="shared" si="33"/>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3"/>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3"/>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3"/>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3"/>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3"/>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Robusta</v>
      </c>
      <c r="O758" t="str">
        <f t="shared" si="33"/>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3"/>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Robusta</v>
      </c>
      <c r="O760" t="str">
        <f t="shared" si="33"/>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3"/>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3"/>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3"/>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3"/>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3"/>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3"/>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Robusta</v>
      </c>
      <c r="O767" t="str">
        <f t="shared" si="33"/>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3"/>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3"/>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Robusta</v>
      </c>
      <c r="O770" t="str">
        <f t="shared" si="33"/>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4"/>
        <v>137.31</v>
      </c>
      <c r="N771" t="str">
        <f t="shared" si="35"/>
        <v>Robusta</v>
      </c>
      <c r="O771" t="str">
        <f t="shared" ref="O771:O834" si="36">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ref="M772:M835" si="37">L772*E772</f>
        <v>9.9499999999999993</v>
      </c>
      <c r="N772" t="str">
        <f t="shared" ref="N772:N835" si="38">IF(I772="Rob","Robusta",IF(I772="Exc","Excelsa",IF(I772="Ara","Arabica",IF(I772="Lib","Liberica",""))))</f>
        <v>Arabica</v>
      </c>
      <c r="O772" t="str">
        <f t="shared" si="36"/>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Robusta</v>
      </c>
      <c r="O773" t="str">
        <f t="shared" si="36"/>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6"/>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6"/>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Robusta</v>
      </c>
      <c r="O776" t="str">
        <f t="shared" si="36"/>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6"/>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6"/>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6"/>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6"/>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6"/>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6"/>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6"/>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6"/>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6"/>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6"/>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6"/>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6"/>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6"/>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Robusta</v>
      </c>
      <c r="O790" t="str">
        <f t="shared" si="36"/>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6"/>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6"/>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6"/>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6"/>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Robusta</v>
      </c>
      <c r="O795" t="str">
        <f t="shared" si="36"/>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6"/>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Robusta</v>
      </c>
      <c r="O797" t="str">
        <f t="shared" si="36"/>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6"/>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6"/>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Robusta</v>
      </c>
      <c r="O800" t="str">
        <f t="shared" si="36"/>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6"/>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Robusta</v>
      </c>
      <c r="O802" t="str">
        <f t="shared" si="36"/>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Robusta</v>
      </c>
      <c r="O803" t="str">
        <f t="shared" si="36"/>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Robusta</v>
      </c>
      <c r="O804" t="str">
        <f t="shared" si="36"/>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6"/>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Robusta</v>
      </c>
      <c r="O806" t="str">
        <f t="shared" si="36"/>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Robusta</v>
      </c>
      <c r="O807" t="str">
        <f t="shared" si="36"/>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6"/>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6"/>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Robusta</v>
      </c>
      <c r="O810" t="str">
        <f t="shared" si="36"/>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Robusta</v>
      </c>
      <c r="O811" t="str">
        <f t="shared" si="36"/>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6"/>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6"/>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6"/>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6"/>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6"/>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Robusta</v>
      </c>
      <c r="O817" t="str">
        <f t="shared" si="36"/>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6"/>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6"/>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6"/>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6"/>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6"/>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Robusta</v>
      </c>
      <c r="O823" t="str">
        <f t="shared" si="36"/>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6"/>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6"/>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6"/>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6"/>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6"/>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6"/>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6"/>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6"/>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6"/>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6"/>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Robusta</v>
      </c>
      <c r="O834" t="str">
        <f t="shared" si="36"/>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7"/>
        <v>82.339999999999989</v>
      </c>
      <c r="N835" t="str">
        <f t="shared" si="38"/>
        <v>Robusta</v>
      </c>
      <c r="O835" t="str">
        <f t="shared" ref="O835:O898" si="39">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ref="M836:M899" si="40">L836*E836</f>
        <v>22.884999999999998</v>
      </c>
      <c r="N836" t="str">
        <f t="shared" ref="N836:N899" si="41">IF(I836="Rob","Robusta",IF(I836="Exc","Excelsa",IF(I836="Ara","Arabica",IF(I836="Lib","Liberica",""))))</f>
        <v>Arabica</v>
      </c>
      <c r="O836" t="str">
        <f t="shared" si="39"/>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39"/>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39"/>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39"/>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si="39"/>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39"/>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Robusta</v>
      </c>
      <c r="O842" t="str">
        <f t="shared" si="39"/>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39"/>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39"/>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39"/>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39"/>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39"/>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39"/>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39"/>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39"/>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39"/>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39"/>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39"/>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39"/>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39"/>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Robusta</v>
      </c>
      <c r="O856" t="str">
        <f t="shared" si="39"/>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39"/>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39"/>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Robusta</v>
      </c>
      <c r="O859" t="str">
        <f t="shared" si="39"/>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39"/>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39"/>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39"/>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39"/>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Robusta</v>
      </c>
      <c r="O864" t="str">
        <f t="shared" si="39"/>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39"/>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Robusta</v>
      </c>
      <c r="O866" t="str">
        <f t="shared" si="39"/>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39"/>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39"/>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39"/>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39"/>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Robusta</v>
      </c>
      <c r="O871" t="str">
        <f t="shared" si="39"/>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39"/>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39"/>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39"/>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Robusta</v>
      </c>
      <c r="O875" t="str">
        <f t="shared" si="39"/>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39"/>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39"/>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39"/>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39"/>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Robusta</v>
      </c>
      <c r="O880" t="str">
        <f t="shared" si="39"/>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39"/>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Robusta</v>
      </c>
      <c r="O882" t="str">
        <f t="shared" si="39"/>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39"/>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39"/>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39"/>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Robusta</v>
      </c>
      <c r="O886" t="str">
        <f t="shared" si="39"/>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Robusta</v>
      </c>
      <c r="O887" t="str">
        <f t="shared" si="39"/>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39"/>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39"/>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39"/>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Robusta</v>
      </c>
      <c r="O891" t="str">
        <f t="shared" si="39"/>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Robusta</v>
      </c>
      <c r="O892" t="str">
        <f t="shared" si="39"/>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39"/>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39"/>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39"/>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Robusta</v>
      </c>
      <c r="O896" t="str">
        <f t="shared" si="39"/>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39"/>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Robusta</v>
      </c>
      <c r="O898" t="str">
        <f t="shared" si="39"/>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0"/>
        <v>24.3</v>
      </c>
      <c r="N899" t="str">
        <f t="shared" si="41"/>
        <v>Excelsa</v>
      </c>
      <c r="O899" t="str">
        <f t="shared" ref="O899:O962" si="42">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ref="M900:M963" si="43">L900*E900</f>
        <v>35.849999999999994</v>
      </c>
      <c r="N900" t="str">
        <f t="shared" ref="N900:N963" si="44">IF(I900="Rob","Robusta",IF(I900="Exc","Excelsa",IF(I900="Ara","Arabica",IF(I900="Lib","Liberica",""))))</f>
        <v>Robusta</v>
      </c>
      <c r="O900" t="str">
        <f t="shared" si="42"/>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2"/>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2"/>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Robusta</v>
      </c>
      <c r="O903" t="str">
        <f t="shared" si="42"/>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si="42"/>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2"/>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2"/>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2"/>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2"/>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2"/>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Robusta</v>
      </c>
      <c r="O910" t="str">
        <f t="shared" si="42"/>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Robusta</v>
      </c>
      <c r="O911" t="str">
        <f t="shared" si="42"/>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2"/>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2"/>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Robusta</v>
      </c>
      <c r="O914" t="str">
        <f t="shared" si="42"/>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2"/>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2"/>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2"/>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2"/>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2"/>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2"/>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Robusta</v>
      </c>
      <c r="O921" t="str">
        <f t="shared" si="42"/>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Robusta</v>
      </c>
      <c r="O922" t="str">
        <f t="shared" si="42"/>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2"/>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2"/>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2"/>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2"/>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2"/>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2"/>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2"/>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2"/>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2"/>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2"/>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2"/>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2"/>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Robusta</v>
      </c>
      <c r="O935" t="str">
        <f t="shared" si="42"/>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Robusta</v>
      </c>
      <c r="O936" t="str">
        <f t="shared" si="42"/>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2"/>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2"/>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Robusta</v>
      </c>
      <c r="O939" t="str">
        <f t="shared" si="42"/>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2"/>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2"/>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Robusta</v>
      </c>
      <c r="O942" t="str">
        <f t="shared" si="42"/>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2"/>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Robusta</v>
      </c>
      <c r="O944" t="str">
        <f t="shared" si="42"/>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2"/>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Robusta</v>
      </c>
      <c r="O946" t="str">
        <f t="shared" si="42"/>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2"/>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2"/>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2"/>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2"/>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Robusta</v>
      </c>
      <c r="O951" t="str">
        <f t="shared" si="42"/>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Robusta</v>
      </c>
      <c r="O952" t="str">
        <f t="shared" si="42"/>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Robusta</v>
      </c>
      <c r="O953" t="str">
        <f t="shared" si="42"/>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2"/>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2"/>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2"/>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2"/>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Robusta</v>
      </c>
      <c r="O958" t="str">
        <f t="shared" si="42"/>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2"/>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2"/>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2"/>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si="42"/>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3"/>
        <v>45.769999999999996</v>
      </c>
      <c r="N963" t="str">
        <f t="shared" si="44"/>
        <v>Arabica</v>
      </c>
      <c r="O963" t="str">
        <f t="shared" ref="O963:O1001" si="45">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ref="M964:M1001" si="46">L964*E964</f>
        <v>8.9499999999999993</v>
      </c>
      <c r="N964" t="str">
        <f t="shared" ref="N964:N1001" si="47">IF(I964="Rob","Robusta",IF(I964="Exc","Excelsa",IF(I964="Ara","Arabica",IF(I964="Lib","Liberica",""))))</f>
        <v>Robusta</v>
      </c>
      <c r="O964" t="str">
        <f t="shared" si="45"/>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Robusta</v>
      </c>
      <c r="O965" t="str">
        <f t="shared" si="45"/>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5"/>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Robusta</v>
      </c>
      <c r="O967" t="str">
        <f t="shared" si="45"/>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si="45"/>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Robusta</v>
      </c>
      <c r="O969" t="str">
        <f t="shared" si="45"/>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Robusta</v>
      </c>
      <c r="O970" t="str">
        <f t="shared" si="45"/>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5"/>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5"/>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5"/>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5"/>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5"/>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Robusta</v>
      </c>
      <c r="O976" t="str">
        <f t="shared" si="45"/>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5"/>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Robusta</v>
      </c>
      <c r="O978" t="str">
        <f t="shared" si="45"/>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Robusta</v>
      </c>
      <c r="O979" t="str">
        <f t="shared" si="45"/>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5"/>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Robusta</v>
      </c>
      <c r="O981" t="str">
        <f t="shared" si="45"/>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5"/>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5"/>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Robusta</v>
      </c>
      <c r="O984" t="str">
        <f t="shared" si="45"/>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5"/>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5"/>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Robusta</v>
      </c>
      <c r="O987" t="str">
        <f t="shared" si="45"/>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5"/>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5"/>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Robusta</v>
      </c>
      <c r="O990" t="str">
        <f t="shared" si="45"/>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5"/>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5"/>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5"/>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5"/>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5"/>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5"/>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Robusta</v>
      </c>
      <c r="O997" t="str">
        <f t="shared" si="45"/>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Robusta</v>
      </c>
      <c r="O998" t="str">
        <f t="shared" si="45"/>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5"/>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5"/>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5"/>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XFD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88EB0-3DC8-4E2C-8561-09B6D0ADD30C}">
  <dimension ref="A3:M48"/>
  <sheetViews>
    <sheetView workbookViewId="0">
      <selection activeCell="P24" sqref="P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13" x14ac:dyDescent="0.25">
      <c r="A17" t="s">
        <v>6211</v>
      </c>
      <c r="B17" t="s">
        <v>6199</v>
      </c>
      <c r="C17" s="7">
        <v>47.25</v>
      </c>
      <c r="D17" s="7">
        <v>65.805000000000007</v>
      </c>
      <c r="E17" s="7">
        <v>274.67500000000001</v>
      </c>
      <c r="F17" s="7">
        <v>179.22</v>
      </c>
    </row>
    <row r="18" spans="1:13" x14ac:dyDescent="0.25">
      <c r="B18" t="s">
        <v>6200</v>
      </c>
      <c r="C18" s="7">
        <v>745.44999999999993</v>
      </c>
      <c r="D18" s="7">
        <v>428.88499999999999</v>
      </c>
      <c r="E18" s="7">
        <v>194.17499999999998</v>
      </c>
      <c r="F18" s="7">
        <v>429.82999999999993</v>
      </c>
    </row>
    <row r="19" spans="1:13" x14ac:dyDescent="0.25">
      <c r="B19" t="s">
        <v>6201</v>
      </c>
      <c r="C19" s="7">
        <v>130.47</v>
      </c>
      <c r="D19" s="7">
        <v>271.48500000000001</v>
      </c>
      <c r="E19" s="7">
        <v>281.20499999999998</v>
      </c>
      <c r="F19" s="7">
        <v>231.63000000000002</v>
      </c>
    </row>
    <row r="20" spans="1:13" x14ac:dyDescent="0.25">
      <c r="B20" t="s">
        <v>6202</v>
      </c>
      <c r="C20" s="7">
        <v>27</v>
      </c>
      <c r="D20" s="7">
        <v>347.26</v>
      </c>
      <c r="E20" s="7">
        <v>147.51</v>
      </c>
      <c r="F20" s="7">
        <v>240.04</v>
      </c>
      <c r="M20" s="8"/>
    </row>
    <row r="21" spans="1:13" x14ac:dyDescent="0.25">
      <c r="B21" t="s">
        <v>6203</v>
      </c>
      <c r="C21" s="7">
        <v>255.11499999999995</v>
      </c>
      <c r="D21" s="7">
        <v>541.73</v>
      </c>
      <c r="E21" s="7">
        <v>83.43</v>
      </c>
      <c r="F21" s="7">
        <v>59.079999999999991</v>
      </c>
    </row>
    <row r="22" spans="1:13" x14ac:dyDescent="0.25">
      <c r="B22" t="s">
        <v>6204</v>
      </c>
      <c r="C22" s="7">
        <v>584.78999999999985</v>
      </c>
      <c r="D22" s="7">
        <v>357.42999999999995</v>
      </c>
      <c r="E22" s="7">
        <v>355.34</v>
      </c>
      <c r="F22" s="7">
        <v>140.88</v>
      </c>
    </row>
    <row r="23" spans="1:13" x14ac:dyDescent="0.25">
      <c r="B23" t="s">
        <v>6205</v>
      </c>
      <c r="C23" s="7">
        <v>430.62</v>
      </c>
      <c r="D23" s="7">
        <v>227.42500000000001</v>
      </c>
      <c r="E23" s="7">
        <v>236.315</v>
      </c>
      <c r="F23" s="7">
        <v>414.58499999999992</v>
      </c>
    </row>
    <row r="24" spans="1:13" x14ac:dyDescent="0.25">
      <c r="B24" t="s">
        <v>6206</v>
      </c>
      <c r="C24" s="7">
        <v>22.5</v>
      </c>
      <c r="D24" s="7">
        <v>77.72</v>
      </c>
      <c r="E24" s="7">
        <v>60.5</v>
      </c>
      <c r="F24" s="7">
        <v>139.67999999999998</v>
      </c>
    </row>
    <row r="25" spans="1:13" x14ac:dyDescent="0.25">
      <c r="B25" t="s">
        <v>6207</v>
      </c>
      <c r="C25" s="7">
        <v>126.14999999999999</v>
      </c>
      <c r="D25" s="7">
        <v>195.11</v>
      </c>
      <c r="E25" s="7">
        <v>89.13</v>
      </c>
      <c r="F25" s="7">
        <v>302.65999999999997</v>
      </c>
    </row>
    <row r="26" spans="1:13" x14ac:dyDescent="0.25">
      <c r="B26" t="s">
        <v>6208</v>
      </c>
      <c r="C26" s="7">
        <v>376.03</v>
      </c>
      <c r="D26" s="7">
        <v>523.24</v>
      </c>
      <c r="E26" s="7">
        <v>440.96499999999997</v>
      </c>
      <c r="F26" s="7">
        <v>174.46999999999997</v>
      </c>
    </row>
    <row r="27" spans="1:13" x14ac:dyDescent="0.25">
      <c r="B27" t="s">
        <v>6209</v>
      </c>
      <c r="C27" s="7">
        <v>515.17999999999995</v>
      </c>
      <c r="D27" s="7">
        <v>142.56</v>
      </c>
      <c r="E27" s="7">
        <v>347.03999999999996</v>
      </c>
      <c r="F27" s="7">
        <v>104.08499999999999</v>
      </c>
    </row>
    <row r="28" spans="1:13" x14ac:dyDescent="0.25">
      <c r="B28" t="s">
        <v>6210</v>
      </c>
      <c r="C28" s="7">
        <v>95.859999999999985</v>
      </c>
      <c r="D28" s="7">
        <v>484.76</v>
      </c>
      <c r="E28" s="7">
        <v>94.17</v>
      </c>
      <c r="F28" s="7">
        <v>77.10499999999999</v>
      </c>
    </row>
    <row r="29" spans="1:13" x14ac:dyDescent="0.25">
      <c r="A29" t="s">
        <v>6212</v>
      </c>
      <c r="B29" t="s">
        <v>6199</v>
      </c>
      <c r="C29" s="7">
        <v>258.34500000000003</v>
      </c>
      <c r="D29" s="7">
        <v>139.625</v>
      </c>
      <c r="E29" s="7">
        <v>279.52000000000004</v>
      </c>
      <c r="F29" s="7">
        <v>160.19499999999999</v>
      </c>
    </row>
    <row r="30" spans="1:13" x14ac:dyDescent="0.25">
      <c r="B30" t="s">
        <v>6200</v>
      </c>
      <c r="C30" s="7">
        <v>342.2</v>
      </c>
      <c r="D30" s="7">
        <v>284.24999999999994</v>
      </c>
      <c r="E30" s="7">
        <v>251.83</v>
      </c>
      <c r="F30" s="7">
        <v>80.550000000000011</v>
      </c>
    </row>
    <row r="31" spans="1:13" x14ac:dyDescent="0.25">
      <c r="B31" t="s">
        <v>6201</v>
      </c>
      <c r="C31" s="7">
        <v>418.30499999999989</v>
      </c>
      <c r="D31" s="7">
        <v>468.125</v>
      </c>
      <c r="E31" s="7">
        <v>405.05500000000006</v>
      </c>
      <c r="F31" s="7">
        <v>253.15499999999997</v>
      </c>
    </row>
    <row r="32" spans="1:13"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421F6-DFC4-4329-AD37-45FC50CDF9FF}">
  <dimension ref="A3:M20"/>
  <sheetViews>
    <sheetView workbookViewId="0">
      <selection activeCell="D6" sqref="D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row r="20" spans="13:13" x14ac:dyDescent="0.25">
      <c r="M20" s="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779D-2505-474F-B535-BBB194BB815B}">
  <dimension ref="A3:M20"/>
  <sheetViews>
    <sheetView workbookViewId="0">
      <selection activeCell="I24" sqref="I2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2046</v>
      </c>
      <c r="B4" s="9">
        <v>204.92999999999995</v>
      </c>
    </row>
    <row r="5" spans="1:2" x14ac:dyDescent="0.25">
      <c r="A5" t="s">
        <v>2454</v>
      </c>
      <c r="B5" s="9">
        <v>204.92999999999995</v>
      </c>
    </row>
    <row r="6" spans="1:2" x14ac:dyDescent="0.25">
      <c r="A6" t="s">
        <v>3820</v>
      </c>
      <c r="B6" s="9">
        <v>204.92999999999995</v>
      </c>
    </row>
    <row r="7" spans="1:2" x14ac:dyDescent="0.25">
      <c r="A7" t="s">
        <v>1472</v>
      </c>
      <c r="B7" s="9">
        <v>204.92999999999995</v>
      </c>
    </row>
    <row r="8" spans="1:2" x14ac:dyDescent="0.25">
      <c r="A8" t="s">
        <v>2275</v>
      </c>
      <c r="B8" s="9">
        <v>204.92999999999995</v>
      </c>
    </row>
    <row r="9" spans="1:2" x14ac:dyDescent="0.25">
      <c r="A9" t="s">
        <v>2177</v>
      </c>
      <c r="B9" s="9">
        <v>204.92999999999995</v>
      </c>
    </row>
    <row r="10" spans="1:2" x14ac:dyDescent="0.25">
      <c r="A10" t="s">
        <v>3195</v>
      </c>
      <c r="B10" s="9">
        <v>206.59999999999997</v>
      </c>
    </row>
    <row r="11" spans="1:2" x14ac:dyDescent="0.25">
      <c r="A11" t="s">
        <v>1386</v>
      </c>
      <c r="B11" s="9">
        <v>218.73</v>
      </c>
    </row>
    <row r="12" spans="1:2" x14ac:dyDescent="0.25">
      <c r="A12" t="s">
        <v>5075</v>
      </c>
      <c r="B12" s="9">
        <v>246.20999999999998</v>
      </c>
    </row>
    <row r="13" spans="1:2" x14ac:dyDescent="0.25">
      <c r="A13" t="s">
        <v>5555</v>
      </c>
      <c r="B13" s="9">
        <v>251.12499999999997</v>
      </c>
    </row>
    <row r="14" spans="1:2" x14ac:dyDescent="0.25">
      <c r="A14" t="s">
        <v>3753</v>
      </c>
      <c r="B14" s="9">
        <v>278.01</v>
      </c>
    </row>
    <row r="15" spans="1:2" x14ac:dyDescent="0.25">
      <c r="A15" t="s">
        <v>1598</v>
      </c>
      <c r="B15" s="9">
        <v>281.67499999999995</v>
      </c>
    </row>
    <row r="16" spans="1:2" x14ac:dyDescent="0.25">
      <c r="A16" t="s">
        <v>2587</v>
      </c>
      <c r="B16" s="9">
        <v>289.11</v>
      </c>
    </row>
    <row r="17" spans="1:13" x14ac:dyDescent="0.25">
      <c r="A17" t="s">
        <v>5765</v>
      </c>
      <c r="B17" s="9">
        <v>307.04499999999996</v>
      </c>
    </row>
    <row r="18" spans="1:13" x14ac:dyDescent="0.25">
      <c r="A18" t="s">
        <v>5114</v>
      </c>
      <c r="B18" s="9">
        <v>317.06999999999994</v>
      </c>
    </row>
    <row r="20" spans="1:13" x14ac:dyDescent="0.25">
      <c r="M20" s="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B180E-0CB9-443A-8307-DE0EE7734240}">
  <dimension ref="A1"/>
  <sheetViews>
    <sheetView showGridLines="0" showRowColHeaders="0" zoomScale="55" zoomScaleNormal="55" workbookViewId="0">
      <selection activeCell="AK31" sqref="AK3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Top10Customers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Hashi</dc:creator>
  <cp:keywords/>
  <dc:description/>
  <cp:lastModifiedBy>Hashi, Jannatul</cp:lastModifiedBy>
  <cp:revision/>
  <dcterms:created xsi:type="dcterms:W3CDTF">2022-11-26T09:51:45Z</dcterms:created>
  <dcterms:modified xsi:type="dcterms:W3CDTF">2024-03-06T17:30:59Z</dcterms:modified>
  <cp:category/>
  <cp:contentStatus/>
</cp:coreProperties>
</file>