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codeName="ThisWorkbook"/>
  <mc:AlternateContent xmlns:mc="http://schemas.openxmlformats.org/markup-compatibility/2006">
    <mc:Choice Requires="x15">
      <x15ac:absPath xmlns:x15ac="http://schemas.microsoft.com/office/spreadsheetml/2010/11/ac" url="/Users/jannikolai.rueckert/WebstormProjects/green-corporate-website/assets/"/>
    </mc:Choice>
  </mc:AlternateContent>
  <xr:revisionPtr revIDLastSave="0" documentId="13_ncr:1_{410D87AB-FA1A-F345-8740-050FBA0582CB}" xr6:coauthVersionLast="47" xr6:coauthVersionMax="47" xr10:uidLastSave="{00000000-0000-0000-0000-000000000000}"/>
  <bookViews>
    <workbookView xWindow="3780" yWindow="500" windowWidth="33600" windowHeight="20500" activeTab="5" xr2:uid="{00000000-000D-0000-FFFF-FFFF00000000}"/>
  </bookViews>
  <sheets>
    <sheet name="Einleitung" sheetId="5" r:id="rId1"/>
    <sheet name="React" sheetId="1" r:id="rId2"/>
    <sheet name="Next" sheetId="2" r:id="rId3"/>
    <sheet name="Astro" sheetId="3" r:id="rId4"/>
    <sheet name="Energy Compound" sheetId="4" r:id="rId5"/>
    <sheet name="Optimierung" sheetId="6" r:id="rId6"/>
    <sheet name="t-Tests"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92" i="6" l="1"/>
  <c r="AK93" i="6" s="1"/>
  <c r="AK91" i="6"/>
  <c r="AH92" i="6"/>
  <c r="AH91" i="6"/>
  <c r="AC92" i="6"/>
  <c r="AC91" i="6"/>
  <c r="Z92" i="6"/>
  <c r="Z91" i="6"/>
  <c r="U92" i="6"/>
  <c r="U91" i="6"/>
  <c r="U93" i="6" s="1"/>
  <c r="R92" i="6"/>
  <c r="R91" i="6"/>
  <c r="M92" i="6"/>
  <c r="M93" i="6" s="1"/>
  <c r="M91" i="6"/>
  <c r="J92" i="6"/>
  <c r="J91" i="6"/>
  <c r="E92" i="6"/>
  <c r="E91" i="6"/>
  <c r="E93" i="6" s="1"/>
  <c r="B92" i="6"/>
  <c r="B91" i="6"/>
  <c r="AK70" i="6"/>
  <c r="AK69" i="6"/>
  <c r="AH70" i="6"/>
  <c r="AH69" i="6"/>
  <c r="AC70" i="6"/>
  <c r="AC69" i="6"/>
  <c r="Z70" i="6"/>
  <c r="Z69" i="6"/>
  <c r="U70" i="6"/>
  <c r="U69" i="6"/>
  <c r="R70" i="6"/>
  <c r="R69" i="6"/>
  <c r="M70" i="6"/>
  <c r="M69" i="6"/>
  <c r="J70" i="6"/>
  <c r="J69" i="6"/>
  <c r="E70" i="6"/>
  <c r="E71" i="6" s="1"/>
  <c r="E69" i="6"/>
  <c r="B70" i="6"/>
  <c r="B69" i="6"/>
  <c r="N39" i="3"/>
  <c r="N38" i="3"/>
  <c r="N37" i="3"/>
  <c r="N19" i="3"/>
  <c r="N18" i="3"/>
  <c r="N17" i="3"/>
  <c r="K39" i="3"/>
  <c r="K38" i="3"/>
  <c r="K37" i="3"/>
  <c r="K19" i="3"/>
  <c r="K18" i="3"/>
  <c r="K17" i="3"/>
  <c r="N39" i="2"/>
  <c r="N38" i="2"/>
  <c r="N37" i="2"/>
  <c r="N19" i="2"/>
  <c r="N18" i="2"/>
  <c r="N17" i="2"/>
  <c r="K39" i="2"/>
  <c r="K38" i="2"/>
  <c r="K37" i="2"/>
  <c r="K19" i="2"/>
  <c r="K18" i="2"/>
  <c r="K17" i="2"/>
  <c r="Q39" i="1"/>
  <c r="Q38" i="1"/>
  <c r="Q37" i="1"/>
  <c r="Q19" i="1"/>
  <c r="Q18" i="1"/>
  <c r="Q17" i="1"/>
  <c r="N39" i="1"/>
  <c r="N38" i="1"/>
  <c r="N37" i="1"/>
  <c r="N19" i="1"/>
  <c r="N18" i="1"/>
  <c r="N17" i="1"/>
  <c r="K39" i="1"/>
  <c r="K38" i="1"/>
  <c r="K37" i="1"/>
  <c r="K19" i="1"/>
  <c r="K18" i="1"/>
  <c r="K17" i="1"/>
  <c r="AH71" i="6" l="1"/>
  <c r="AK71" i="6"/>
  <c r="R71" i="6"/>
  <c r="B93" i="6"/>
  <c r="Z93" i="6"/>
  <c r="U71" i="6"/>
  <c r="AC93" i="6"/>
  <c r="B71" i="6"/>
  <c r="Z71" i="6"/>
  <c r="J93" i="6"/>
  <c r="AH93" i="6"/>
  <c r="AC71" i="6"/>
  <c r="J71" i="6"/>
  <c r="R93" i="6"/>
  <c r="M71" i="6"/>
</calcChain>
</file>

<file path=xl/sharedStrings.xml><?xml version="1.0" encoding="utf-8"?>
<sst xmlns="http://schemas.openxmlformats.org/spreadsheetml/2006/main" count="1224" uniqueCount="121">
  <si>
    <t>Wiederhoung</t>
  </si>
  <si>
    <t>CPU Power (AVG)</t>
  </si>
  <si>
    <t>CPU Energy</t>
  </si>
  <si>
    <t>RAM Power</t>
  </si>
  <si>
    <t>RAM Energy</t>
  </si>
  <si>
    <t>Compound Power</t>
  </si>
  <si>
    <t>Compound Energy</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</si>
  <si>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</si>
  <si>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</si>
  <si>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</si>
  <si>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</si>
  <si>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</si>
  <si>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</si>
  <si>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</si>
  <si>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</si>
  <si>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</si>
  <si>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</si>
  <si>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</si>
  <si>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</si>
  <si>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</si>
  <si>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</si>
  <si>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</si>
  <si>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</si>
  <si>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</si>
  <si>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</si>
  <si>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</si>
  <si>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</si>
  <si>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</si>
  <si>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</si>
  <si>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</si>
  <si>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</si>
  <si>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</si>
  <si>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</si>
  <si>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</si>
  <si>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</si>
  <si>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</si>
  <si>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</si>
  <si>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Mean</t>
  </si>
  <si>
    <t>Standard Error</t>
  </si>
  <si>
    <t>Median</t>
  </si>
  <si>
    <t>Mode</t>
  </si>
  <si>
    <t>Standard Deviation</t>
  </si>
  <si>
    <t>Sample Variance</t>
  </si>
  <si>
    <t>Kurtosis</t>
  </si>
  <si>
    <t>Skewness</t>
  </si>
  <si>
    <t>Range</t>
  </si>
  <si>
    <t>Minimum</t>
  </si>
  <si>
    <t>Maximum</t>
  </si>
  <si>
    <t>Sum</t>
  </si>
  <si>
    <t>Count</t>
  </si>
  <si>
    <t>RAM Power (AVG)</t>
  </si>
  <si>
    <t>Compound Power (AVG)</t>
  </si>
  <si>
    <t>Q1</t>
  </si>
  <si>
    <t>IQR</t>
  </si>
  <si>
    <t>React</t>
  </si>
  <si>
    <t>Next</t>
  </si>
  <si>
    <t>Astro</t>
  </si>
  <si>
    <t>RAM</t>
  </si>
  <si>
    <t>CPU</t>
  </si>
  <si>
    <t>IO</t>
  </si>
  <si>
    <t>Dateityp</t>
  </si>
  <si>
    <t>Größe</t>
  </si>
  <si>
    <t>html</t>
  </si>
  <si>
    <t>About</t>
  </si>
  <si>
    <t>Home</t>
  </si>
  <si>
    <t>Bereich</t>
  </si>
  <si>
    <t>Team</t>
  </si>
  <si>
    <t>Blog</t>
  </si>
  <si>
    <t>Beitrag</t>
  </si>
  <si>
    <t>css</t>
  </si>
  <si>
    <t>img</t>
  </si>
  <si>
    <t>font</t>
  </si>
  <si>
    <t>js</t>
  </si>
  <si>
    <t>home</t>
  </si>
  <si>
    <t>json</t>
  </si>
  <si>
    <t>Energieverbrauch Gesamt</t>
  </si>
  <si>
    <t>Prozessor Energie Gesamt Vergleich</t>
  </si>
  <si>
    <t>SD</t>
  </si>
  <si>
    <t>Bilder</t>
  </si>
  <si>
    <t>HTML</t>
  </si>
  <si>
    <t>Javascript</t>
  </si>
  <si>
    <t>CSS</t>
  </si>
  <si>
    <t>JSON</t>
  </si>
  <si>
    <t>Schriften</t>
  </si>
  <si>
    <t>Prozessor:</t>
  </si>
  <si>
    <t>Gesamt Energieverbrauch:</t>
  </si>
  <si>
    <t>Datentypen beim Laden der Startseite:</t>
  </si>
  <si>
    <t>Javascript Menge beim Laden der Startseite</t>
  </si>
  <si>
    <t>Menge Javascript:</t>
  </si>
  <si>
    <t>Energieverbrauch Webseite Hardware</t>
  </si>
  <si>
    <t>Hardware Nutzung</t>
  </si>
  <si>
    <t>Produktion</t>
  </si>
  <si>
    <t>Rechenzentren</t>
  </si>
  <si>
    <t>Datenübertragung</t>
  </si>
  <si>
    <t>Übertragungsnetze</t>
  </si>
  <si>
    <t>Trend</t>
  </si>
  <si>
    <t>Ohne Code Splitting</t>
  </si>
  <si>
    <t>React:</t>
  </si>
  <si>
    <t>Next:</t>
  </si>
  <si>
    <t>Next Optimiert:</t>
  </si>
  <si>
    <t>React Optimiert:</t>
  </si>
  <si>
    <t>Astro:</t>
  </si>
  <si>
    <t>Q3</t>
  </si>
  <si>
    <t>Variance</t>
  </si>
  <si>
    <t>Observations</t>
  </si>
  <si>
    <t>Hypothesized Mean Difference</t>
  </si>
  <si>
    <t>df</t>
  </si>
  <si>
    <t>t Stat</t>
  </si>
  <si>
    <t>P(T&lt;=t) one-tail</t>
  </si>
  <si>
    <t>t Critical one-tail</t>
  </si>
  <si>
    <t>P(T&lt;=t) two-tail</t>
  </si>
  <si>
    <t>t Critical two-tail</t>
  </si>
  <si>
    <t>t-Test: Two-Sample Assuming Unequal Variances</t>
  </si>
  <si>
    <t>Unterschied: React &amp; Next</t>
  </si>
  <si>
    <t xml:space="preserve">Unterschied React &amp; Astro </t>
  </si>
  <si>
    <t xml:space="preserve">Unterschied Next &amp; Astro </t>
  </si>
  <si>
    <t>t-Test: Paired Two Sample for Means</t>
  </si>
  <si>
    <t>Pearson Correlation</t>
  </si>
  <si>
    <t>Unterschied React</t>
  </si>
  <si>
    <t>Unterschied Next</t>
  </si>
  <si>
    <t>Mit Code Splitting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</si>
</sst>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i/>
      <sz val="12"/>
      <color theme="1"/>
      <name val="Calibri"/>
      <family val="2"/>
      <scheme val="minor"/>
    </font>
    <font>
      <b/>
      <sz val="12"/>
      <color rgb="FF3F3F3F"/>
      <name val="Calibri"/>
      <family val="2"/>
      <scheme val="minor"/>
    </font>
  </fonts>
  <fills count="3">
    <fill>
      <patternFill patternType="none"/>
    </fill>
    <fill>
      <patternFill patternType="gray125"/>
    </fill>
    <fill>
      <patternFill patternType="solid">
        <fgColor rgb="FFF2F2F2"/>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2" fillId="2" borderId="3" applyNumberFormat="0" applyAlignment="0" applyProtection="0"/>
  </cellStyleXfs>
  <cellXfs count="10">
    <xf numFmtId="0" fontId="0" fillId="0" borderId="0" xfId="0"/>
    <xf numFmtId="0" fontId="0" fillId="0" borderId="1" xfId="0" applyBorder="1"/>
    <xf numFmtId="0" fontId="1" fillId="0" borderId="2" xfId="0" applyFont="1" applyBorder="1" applyAlignment="1">
      <alignment horizontal="centerContinuous"/>
    </xf>
    <xf numFmtId="2" fontId="0" fillId="0" borderId="0" xfId="0" applyNumberFormat="1"/>
    <xf numFmtId="0" fontId="0" fillId="0" borderId="0" xfId="0" applyAlignment="1">
      <alignment horizontal="left"/>
    </xf>
    <xf numFmtId="9" fontId="0" fillId="0" borderId="0" xfId="0" applyNumberFormat="1"/>
    <xf numFmtId="0" fontId="1" fillId="0" borderId="0" xfId="0" applyFont="1" applyAlignment="1">
      <alignment horizontal="centerContinuous"/>
    </xf>
    <xf numFmtId="0" fontId="1" fillId="0" borderId="2" xfId="0" applyFont="1" applyBorder="1" applyAlignment="1">
      <alignment horizontal="center"/>
    </xf>
    <xf numFmtId="0" fontId="2" fillId="2" borderId="3" xfId="1" applyAlignment="1">
      <alignment horizontal="center"/>
    </xf>
    <xf numFmtId="0" fontId="1" fillId="0" borderId="2" xfId="0" applyFont="1" applyBorder="1" applyAlignment="1">
      <alignment horizontal="center"/>
    </xf>
  </cellXfs>
  <cellStyles count="2">
    <cellStyle name="Normal" xfId="0" builtinId="0"/>
    <cellStyle name="Output" xfId="1" builtin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950-AD4F-91EE-404E67C1D1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950-AD4F-91EE-404E67C1D1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950-AD4F-91EE-404E67C1D1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950-AD4F-91EE-404E67C1D1D1}"/>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DE"/>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Einleitung!$A$3:$A$6</c:f>
              <c:strCache>
                <c:ptCount val="4"/>
                <c:pt idx="0">
                  <c:v>Hardware Nutzung</c:v>
                </c:pt>
                <c:pt idx="1">
                  <c:v>Produktion</c:v>
                </c:pt>
                <c:pt idx="2">
                  <c:v>Rechenzentren</c:v>
                </c:pt>
                <c:pt idx="3">
                  <c:v>Datenübertragung</c:v>
                </c:pt>
              </c:strCache>
            </c:strRef>
          </c:cat>
          <c:val>
            <c:numRef>
              <c:f>Einleitung!$B$3:$B$6</c:f>
              <c:numCache>
                <c:formatCode>0%</c:formatCode>
                <c:ptCount val="4"/>
                <c:pt idx="0">
                  <c:v>0.52</c:v>
                </c:pt>
                <c:pt idx="1">
                  <c:v>0.19</c:v>
                </c:pt>
                <c:pt idx="2">
                  <c:v>0.15</c:v>
                </c:pt>
                <c:pt idx="3">
                  <c:v>0.14000000000000001</c:v>
                </c:pt>
              </c:numCache>
            </c:numRef>
          </c:val>
          <c:extLst>
            <c:ext xmlns:c16="http://schemas.microsoft.com/office/drawing/2014/chart" uri="{C3380CC4-5D6E-409C-BE32-E72D297353CC}">
              <c16:uniqueId val="{00000000-6651-2746-9AD9-0F8F71A1B6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D7-E34F-9760-7B8B3AFB45D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7D7-E34F-9760-7B8B3AFB45D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7D7-E34F-9760-7B8B3AFB45D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7D7-E34F-9760-7B8B3AFB45D1}"/>
              </c:ext>
            </c:extLst>
          </c:dPt>
          <c:dLbls>
            <c:dLbl>
              <c:idx val="0"/>
              <c:layout>
                <c:manualLayout>
                  <c:x val="-2.7038744981927137E-2"/>
                  <c:y val="-0.5933266552184697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7D7-E34F-9760-7B8B3AFB45D1}"/>
                </c:ext>
              </c:extLst>
            </c:dLbl>
            <c:dLbl>
              <c:idx val="1"/>
              <c:layout>
                <c:manualLayout>
                  <c:x val="-2.6972738996244423E-2"/>
                  <c:y val="0.12426912172445445"/>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5912349120810169"/>
                      <c:h val="0.1698193537221801"/>
                    </c:manualLayout>
                  </c15:layout>
                </c:ext>
                <c:ext xmlns:c16="http://schemas.microsoft.com/office/drawing/2014/chart" uri="{C3380CC4-5D6E-409C-BE32-E72D297353CC}">
                  <c16:uniqueId val="{00000003-97D7-E34F-9760-7B8B3AFB45D1}"/>
                </c:ext>
              </c:extLst>
            </c:dLbl>
            <c:dLbl>
              <c:idx val="2"/>
              <c:layout>
                <c:manualLayout>
                  <c:x val="-0.50472111532579422"/>
                  <c:y val="0.1839462526578010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97D7-E34F-9760-7B8B3AFB45D1}"/>
                </c:ext>
              </c:extLst>
            </c:dLbl>
            <c:dLbl>
              <c:idx val="3"/>
              <c:layout>
                <c:manualLayout>
                  <c:x val="4.0557946767251322E-2"/>
                  <c:y val="-8.804650050954292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97D7-E34F-9760-7B8B3AFB45D1}"/>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8-97D7-E34F-9760-7B8B3AFB45D1}"/>
            </c:ext>
          </c:extLst>
        </c:ser>
        <c:dLbls>
          <c:showLegendKey val="0"/>
          <c:showVal val="0"/>
          <c:showCatName val="0"/>
          <c:showSerName val="0"/>
          <c:showPercent val="0"/>
          <c:showBubbleSize val="0"/>
          <c:showLeaderLines val="0"/>
        </c:dLbls>
        <c:firstSliceAng val="117"/>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Compound'!$A$14</c:f>
              <c:strCache>
                <c:ptCount val="1"/>
                <c:pt idx="0">
                  <c:v>Javascript</c:v>
                </c:pt>
              </c:strCache>
            </c:strRef>
          </c:tx>
          <c:spPr>
            <a:solidFill>
              <a:schemeClr val="accent3"/>
            </a:solidFill>
            <a:ln>
              <a:noFill/>
            </a:ln>
            <a:effectLst/>
          </c:spPr>
          <c:invertIfNegative val="0"/>
          <c:dLbls>
            <c:delete val="1"/>
          </c:dLbls>
          <c:cat>
            <c:strRef>
              <c:f>'Energy Compound'!$B$13:$D$13</c:f>
              <c:strCache>
                <c:ptCount val="3"/>
                <c:pt idx="0">
                  <c:v>React</c:v>
                </c:pt>
                <c:pt idx="1">
                  <c:v>Next</c:v>
                </c:pt>
                <c:pt idx="2">
                  <c:v>Astro</c:v>
                </c:pt>
              </c:strCache>
            </c:strRef>
          </c:cat>
          <c:val>
            <c:numRef>
              <c:f>'Energy Compound'!$B$14:$D$14</c:f>
              <c:numCache>
                <c:formatCode>General</c:formatCode>
                <c:ptCount val="3"/>
                <c:pt idx="0">
                  <c:v>205.4</c:v>
                </c:pt>
                <c:pt idx="1">
                  <c:v>287.8</c:v>
                </c:pt>
                <c:pt idx="2">
                  <c:v>8.4</c:v>
                </c:pt>
              </c:numCache>
            </c:numRef>
          </c:val>
          <c:extLst>
            <c:ext xmlns:c16="http://schemas.microsoft.com/office/drawing/2014/chart" uri="{C3380CC4-5D6E-409C-BE32-E72D297353CC}">
              <c16:uniqueId val="{00000000-81EC-7748-A2BF-23BB222E25E9}"/>
            </c:ext>
          </c:extLst>
        </c:ser>
        <c:dLbls>
          <c:dLblPos val="ctr"/>
          <c:showLegendKey val="0"/>
          <c:showVal val="1"/>
          <c:showCatName val="0"/>
          <c:showSerName val="0"/>
          <c:showPercent val="0"/>
          <c:showBubbleSize val="0"/>
        </c:dLbls>
        <c:gapWidth val="219"/>
        <c:overlap val="-27"/>
        <c:axId val="76268288"/>
        <c:axId val="92322208"/>
      </c:barChart>
      <c:catAx>
        <c:axId val="76268288"/>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92322208"/>
        <c:crosses val="autoZero"/>
        <c:auto val="1"/>
        <c:lblAlgn val="ctr"/>
        <c:lblOffset val="100"/>
        <c:noMultiLvlLbl val="0"/>
      </c:catAx>
      <c:valAx>
        <c:axId val="9232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Javascript in Kilobyte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76268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982608583873282"/>
          <c:y val="8.2761585944459662E-2"/>
          <c:w val="0.86008762029435359"/>
          <c:h val="0.63915644568341157"/>
        </c:manualLayout>
      </c:layout>
      <c:barChart>
        <c:barDir val="col"/>
        <c:grouping val="clustered"/>
        <c:varyColors val="0"/>
        <c:ser>
          <c:idx val="0"/>
          <c:order val="0"/>
          <c:tx>
            <c:strRef>
              <c:f>Optimierung!$A$3</c:f>
              <c:strCache>
                <c:ptCount val="1"/>
                <c:pt idx="0">
                  <c:v>Ohne Code Splitting</c:v>
                </c:pt>
              </c:strCache>
            </c:strRef>
          </c:tx>
          <c:spPr>
            <a:solidFill>
              <a:schemeClr val="accent1"/>
            </a:solidFill>
            <a:ln>
              <a:noFill/>
            </a:ln>
            <a:effectLst/>
          </c:spPr>
          <c:invertIfNegative val="0"/>
          <c:cat>
            <c:strRef>
              <c:f>Optimierung!$B$1:$C$2</c:f>
              <c:strCache>
                <c:ptCount val="2"/>
                <c:pt idx="0">
                  <c:v>React</c:v>
                </c:pt>
                <c:pt idx="1">
                  <c:v>Next</c:v>
                </c:pt>
              </c:strCache>
            </c:strRef>
          </c:cat>
          <c:val>
            <c:numRef>
              <c:f>Optimierung!$B$3:$C$3</c:f>
              <c:numCache>
                <c:formatCode>General</c:formatCode>
                <c:ptCount val="2"/>
                <c:pt idx="0">
                  <c:v>263.64</c:v>
                </c:pt>
                <c:pt idx="1">
                  <c:v>293.58999999999997</c:v>
                </c:pt>
              </c:numCache>
            </c:numRef>
          </c:val>
          <c:extLst>
            <c:ext xmlns:c16="http://schemas.microsoft.com/office/drawing/2014/chart" uri="{C3380CC4-5D6E-409C-BE32-E72D297353CC}">
              <c16:uniqueId val="{00000000-DEE9-6742-A7F7-B4DE22904894}"/>
            </c:ext>
          </c:extLst>
        </c:ser>
        <c:ser>
          <c:idx val="1"/>
          <c:order val="1"/>
          <c:tx>
            <c:strRef>
              <c:f>Optimierung!$A$4</c:f>
              <c:strCache>
                <c:ptCount val="1"/>
                <c:pt idx="0">
                  <c:v>Mit Code Splitting</c:v>
                </c:pt>
              </c:strCache>
            </c:strRef>
          </c:tx>
          <c:spPr>
            <a:solidFill>
              <a:schemeClr val="accent3"/>
            </a:solidFill>
            <a:ln>
              <a:noFill/>
            </a:ln>
            <a:effectLst/>
          </c:spPr>
          <c:invertIfNegative val="0"/>
          <c:dPt>
            <c:idx val="2"/>
            <c:invertIfNegative val="0"/>
            <c:bubble3D val="0"/>
            <c:spPr>
              <a:noFill/>
              <a:ln>
                <a:noFill/>
              </a:ln>
              <a:effectLst/>
            </c:spPr>
            <c:extLst>
              <c:ext xmlns:c16="http://schemas.microsoft.com/office/drawing/2014/chart" uri="{C3380CC4-5D6E-409C-BE32-E72D297353CC}">
                <c16:uniqueId val="{00000000-86DD-4341-8195-BBCADCAE3636}"/>
              </c:ext>
            </c:extLst>
          </c:dPt>
          <c:cat>
            <c:strRef>
              <c:f>Optimierung!$B$1:$C$2</c:f>
              <c:strCache>
                <c:ptCount val="2"/>
                <c:pt idx="0">
                  <c:v>React</c:v>
                </c:pt>
                <c:pt idx="1">
                  <c:v>Next</c:v>
                </c:pt>
              </c:strCache>
            </c:strRef>
          </c:cat>
          <c:val>
            <c:numRef>
              <c:f>Optimierung!$B$4:$C$4</c:f>
              <c:numCache>
                <c:formatCode>General</c:formatCode>
                <c:ptCount val="2"/>
                <c:pt idx="0">
                  <c:v>261.64</c:v>
                </c:pt>
                <c:pt idx="1">
                  <c:v>284.60000000000002</c:v>
                </c:pt>
              </c:numCache>
            </c:numRef>
          </c:val>
          <c:extLst>
            <c:ext xmlns:c16="http://schemas.microsoft.com/office/drawing/2014/chart" uri="{C3380CC4-5D6E-409C-BE32-E72D297353CC}">
              <c16:uniqueId val="{00000001-DEE9-6742-A7F7-B4DE22904894}"/>
            </c:ext>
          </c:extLst>
        </c:ser>
        <c:dLbls>
          <c:showLegendKey val="0"/>
          <c:showVal val="0"/>
          <c:showCatName val="0"/>
          <c:showSerName val="0"/>
          <c:showPercent val="0"/>
          <c:showBubbleSize val="0"/>
        </c:dLbls>
        <c:gapWidth val="219"/>
        <c:overlap val="-27"/>
        <c:axId val="1038762543"/>
        <c:axId val="1038743759"/>
      </c:barChart>
      <c:catAx>
        <c:axId val="1038762543"/>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a:t>Frontend Frameworks</a:t>
                </a:r>
              </a:p>
            </c:rich>
          </c:tx>
          <c:layout>
            <c:manualLayout>
              <c:xMode val="edge"/>
              <c:yMode val="edge"/>
              <c:x val="0.44485814465704421"/>
              <c:y val="0.8057408887871826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038743759"/>
        <c:crosses val="autoZero"/>
        <c:auto val="1"/>
        <c:lblAlgn val="ctr"/>
        <c:lblOffset val="100"/>
        <c:noMultiLvlLbl val="0"/>
      </c:catAx>
      <c:valAx>
        <c:axId val="103874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b="1" i="0" u="none" strike="noStrike" kern="1200" baseline="0">
                    <a:solidFill>
                      <a:sysClr val="windowText" lastClr="000000">
                        <a:lumMod val="65000"/>
                        <a:lumOff val="35000"/>
                      </a:sysClr>
                    </a:solidFill>
                  </a:rPr>
                  <a:t>Energieverbrauch in Joule</a:t>
                </a:r>
              </a:p>
            </c:rich>
          </c:tx>
          <c:layout>
            <c:manualLayout>
              <c:xMode val="edge"/>
              <c:yMode val="edge"/>
              <c:x val="2.0293957526713095E-2"/>
              <c:y val="9.5956383867142572E-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10387625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Einleitung!$B$19</c:f>
              <c:strCache>
                <c:ptCount val="1"/>
                <c:pt idx="0">
                  <c:v>Rechenzentren</c:v>
                </c:pt>
              </c:strCache>
            </c:strRef>
          </c:tx>
          <c:spPr>
            <a:solidFill>
              <a:schemeClr val="accent1"/>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Einleitung!$B$20:$B$36</c:f>
              <c:numCache>
                <c:formatCode>General</c:formatCode>
                <c:ptCount val="17"/>
                <c:pt idx="0">
                  <c:v>12</c:v>
                </c:pt>
                <c:pt idx="1">
                  <c:v>12.5</c:v>
                </c:pt>
                <c:pt idx="2">
                  <c:v>13</c:v>
                </c:pt>
                <c:pt idx="3">
                  <c:v>13.5</c:v>
                </c:pt>
                <c:pt idx="4">
                  <c:v>14</c:v>
                </c:pt>
                <c:pt idx="5">
                  <c:v>14.5</c:v>
                </c:pt>
              </c:numCache>
            </c:numRef>
          </c:val>
          <c:extLst>
            <c:ext xmlns:c16="http://schemas.microsoft.com/office/drawing/2014/chart" uri="{C3380CC4-5D6E-409C-BE32-E72D297353CC}">
              <c16:uniqueId val="{00000000-2108-394D-9F6F-7FC4AD755991}"/>
            </c:ext>
          </c:extLst>
        </c:ser>
        <c:ser>
          <c:idx val="1"/>
          <c:order val="1"/>
          <c:tx>
            <c:strRef>
              <c:f>Einleitung!$C$19</c:f>
              <c:strCache>
                <c:ptCount val="1"/>
                <c:pt idx="0">
                  <c:v>Übertragungsnetze</c:v>
                </c:pt>
              </c:strCache>
            </c:strRef>
          </c:tx>
          <c:spPr>
            <a:solidFill>
              <a:schemeClr val="accent3"/>
            </a:solid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Einleitung!$C$20:$C$36</c:f>
              <c:numCache>
                <c:formatCode>General</c:formatCode>
                <c:ptCount val="17"/>
                <c:pt idx="0">
                  <c:v>7</c:v>
                </c:pt>
                <c:pt idx="1">
                  <c:v>7.5</c:v>
                </c:pt>
                <c:pt idx="2">
                  <c:v>8</c:v>
                </c:pt>
                <c:pt idx="3">
                  <c:v>8.5</c:v>
                </c:pt>
                <c:pt idx="4">
                  <c:v>9</c:v>
                </c:pt>
                <c:pt idx="5">
                  <c:v>9.5</c:v>
                </c:pt>
              </c:numCache>
            </c:numRef>
          </c:val>
          <c:extLst>
            <c:ext xmlns:c16="http://schemas.microsoft.com/office/drawing/2014/chart" uri="{C3380CC4-5D6E-409C-BE32-E72D297353CC}">
              <c16:uniqueId val="{00000001-2108-394D-9F6F-7FC4AD755991}"/>
            </c:ext>
          </c:extLst>
        </c:ser>
        <c:ser>
          <c:idx val="2"/>
          <c:order val="2"/>
          <c:tx>
            <c:strRef>
              <c:f>Einleitung!$D$19</c:f>
              <c:strCache>
                <c:ptCount val="1"/>
                <c:pt idx="0">
                  <c:v>Trend</c:v>
                </c:pt>
              </c:strCache>
            </c:strRef>
          </c:tx>
          <c:spPr>
            <a:noFill/>
            <a:ln>
              <a:noFill/>
            </a:ln>
            <a:effectLst/>
          </c:spPr>
          <c:invertIfNegative val="0"/>
          <c:cat>
            <c:numRef>
              <c:f>Einleitung!$A$20:$A$35</c:f>
              <c:numCache>
                <c:formatCode>General</c:formatCode>
                <c:ptCount val="1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numCache>
            </c:numRef>
          </c:cat>
          <c:val>
            <c:numRef>
              <c:f>Einleitung!$D$20:$D$35</c:f>
              <c:numCache>
                <c:formatCode>General</c:formatCode>
                <c:ptCount val="16"/>
                <c:pt idx="15">
                  <c:v>40</c:v>
                </c:pt>
              </c:numCache>
            </c:numRef>
          </c:val>
          <c:extLst>
            <c:ext xmlns:c16="http://schemas.microsoft.com/office/drawing/2014/chart" uri="{C3380CC4-5D6E-409C-BE32-E72D297353CC}">
              <c16:uniqueId val="{00000003-2108-394D-9F6F-7FC4AD755991}"/>
            </c:ext>
          </c:extLst>
        </c:ser>
        <c:dLbls>
          <c:showLegendKey val="0"/>
          <c:showVal val="0"/>
          <c:showCatName val="0"/>
          <c:showSerName val="0"/>
          <c:showPercent val="0"/>
          <c:showBubbleSize val="0"/>
        </c:dLbls>
        <c:gapWidth val="219"/>
        <c:overlap val="100"/>
        <c:axId val="384950640"/>
        <c:axId val="385598064"/>
      </c:barChart>
      <c:catAx>
        <c:axId val="38495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5598064"/>
        <c:crosses val="autoZero"/>
        <c:auto val="1"/>
        <c:lblAlgn val="ctr"/>
        <c:lblOffset val="100"/>
        <c:noMultiLvlLbl val="0"/>
      </c:catAx>
      <c:valAx>
        <c:axId val="385598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0"/>
                  <a:t>Energiebedarf in TWh/a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495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6BE-804B-A923-3DBB11DC6F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A6BE-804B-A923-3DBB11DC6F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A6BE-804B-A923-3DBB11DC6F4E}"/>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A6BE-804B-A923-3DBB11DC6F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A6BE-804B-A923-3DBB11DC6F4E}"/>
              </c:ext>
            </c:extLst>
          </c:dPt>
          <c:dLbls>
            <c:dLbl>
              <c:idx val="0"/>
              <c:layout>
                <c:manualLayout>
                  <c:x val="0.27718728017296829"/>
                  <c:y val="0.11729008656786527"/>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A6BE-804B-A923-3DBB11DC6F4E}"/>
                </c:ext>
              </c:extLst>
            </c:dLbl>
            <c:dLbl>
              <c:idx val="1"/>
              <c:layout>
                <c:manualLayout>
                  <c:x val="0.11774326945400404"/>
                  <c:y val="0.22812054227008238"/>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A6BE-804B-A923-3DBB11DC6F4E}"/>
                </c:ext>
              </c:extLst>
            </c:dLbl>
            <c:dLbl>
              <c:idx val="2"/>
              <c:layout>
                <c:manualLayout>
                  <c:x val="5.3965665166418507E-2"/>
                  <c:y val="0.17216644699628858"/>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A6BE-804B-A923-3DBB11DC6F4E}"/>
                </c:ext>
              </c:extLst>
            </c:dLbl>
            <c:dLbl>
              <c:idx val="3"/>
              <c:layout>
                <c:manualLayout>
                  <c:x val="-2.4529847802917591E-2"/>
                  <c:y val="4.304161174907199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A6BE-804B-A923-3DBB11DC6F4E}"/>
                </c:ext>
              </c:extLst>
            </c:dLbl>
            <c:dLbl>
              <c:idx val="4"/>
              <c:layout>
                <c:manualLayout>
                  <c:x val="-0.26982832583209299"/>
                  <c:y val="9.8995707022865947E-2"/>
                </c:manualLayout>
              </c:layout>
              <c:dLblPos val="bestFi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9-A6BE-804B-A923-3DBB11DC6F4E}"/>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0-7383-6A4F-8BBD-F61713EE04C6}"/>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C48-734D-931F-43F99513E78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6C48-734D-931F-43F99513E78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6C48-734D-931F-43F99513E78B}"/>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6C48-734D-931F-43F99513E78B}"/>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6C48-734D-931F-43F99513E78B}"/>
              </c:ext>
            </c:extLst>
          </c:dPt>
          <c:dLbls>
            <c:dLbl>
              <c:idx val="0"/>
              <c:layout>
                <c:manualLayout>
                  <c:x val="0.23311378216404235"/>
                  <c:y val="7.58224647833507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C48-734D-931F-43F99513E78B}"/>
                </c:ext>
              </c:extLst>
            </c:dLbl>
            <c:dLbl>
              <c:idx val="1"/>
              <c:layout>
                <c:manualLayout>
                  <c:x val="9.9631003547011807E-2"/>
                  <c:y val="0.2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C48-734D-931F-43F99513E78B}"/>
                </c:ext>
              </c:extLst>
            </c:dLbl>
            <c:dLbl>
              <c:idx val="2"/>
              <c:layout>
                <c:manualLayout>
                  <c:x val="5.7881429081662439E-2"/>
                  <c:y val="0.1420834645669290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C48-734D-931F-43F99513E78B}"/>
                </c:ext>
              </c:extLst>
            </c:dLbl>
            <c:dLbl>
              <c:idx val="3"/>
              <c:layout>
                <c:manualLayout>
                  <c:x val="-0.16095951625612448"/>
                  <c:y val="2.021932394222686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C48-734D-931F-43F99513E78B}"/>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0-B6DA-964A-AC7D-7A8E15023CA4}"/>
            </c:ext>
          </c:extLst>
        </c:ser>
        <c:dLbls>
          <c:showLegendKey val="0"/>
          <c:showVal val="0"/>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F6-A54D-AB26-1651F8F5A75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6F6-A54D-AB26-1651F8F5A75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6F6-A54D-AB26-1651F8F5A75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6F6-A54D-AB26-1651F8F5A75C}"/>
              </c:ext>
            </c:extLst>
          </c:dPt>
          <c:dLbls>
            <c:dLbl>
              <c:idx val="0"/>
              <c:layout>
                <c:manualLayout>
                  <c:x val="0"/>
                  <c:y val="-0.16871306107555586"/>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6F6-A54D-AB26-1651F8F5A75C}"/>
                </c:ext>
              </c:extLst>
            </c:dLbl>
            <c:dLbl>
              <c:idx val="1"/>
              <c:layout>
                <c:manualLayout>
                  <c:x val="4.6107398561940335E-2"/>
                  <c:y val="-4.826666122535204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6F6-A54D-AB26-1651F8F5A75C}"/>
                </c:ext>
              </c:extLst>
            </c:dLbl>
            <c:dLbl>
              <c:idx val="2"/>
              <c:layout>
                <c:manualLayout>
                  <c:x val="3.0822972142707222E-2"/>
                  <c:y val="4.387889425186485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6F6-A54D-AB26-1651F8F5A75C}"/>
                </c:ext>
              </c:extLst>
            </c:dLbl>
            <c:dLbl>
              <c:idx val="3"/>
              <c:layout>
                <c:manualLayout>
                  <c:x val="-4.6904311781886941E-2"/>
                  <c:y val="-2.413339183852567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6F6-A54D-AB26-1651F8F5A75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Astro!$A$72:$A$75</c:f>
              <c:strCache>
                <c:ptCount val="4"/>
                <c:pt idx="0">
                  <c:v>HTML</c:v>
                </c:pt>
                <c:pt idx="1">
                  <c:v>Javascript</c:v>
                </c:pt>
                <c:pt idx="2">
                  <c:v>CSS</c:v>
                </c:pt>
                <c:pt idx="3">
                  <c:v>Bilder</c:v>
                </c:pt>
              </c:strCache>
            </c:strRef>
          </c:cat>
          <c:val>
            <c:numRef>
              <c:f>Astro!$B$72:$B$75</c:f>
              <c:numCache>
                <c:formatCode>General</c:formatCode>
                <c:ptCount val="4"/>
                <c:pt idx="0">
                  <c:v>5.4</c:v>
                </c:pt>
                <c:pt idx="1">
                  <c:v>8.4</c:v>
                </c:pt>
                <c:pt idx="2">
                  <c:v>3.16</c:v>
                </c:pt>
                <c:pt idx="3">
                  <c:v>648.4</c:v>
                </c:pt>
              </c:numCache>
            </c:numRef>
          </c:val>
          <c:extLst>
            <c:ext xmlns:c16="http://schemas.microsoft.com/office/drawing/2014/chart" uri="{C3380CC4-5D6E-409C-BE32-E72D297353CC}">
              <c16:uniqueId val="{00000000-057D-5949-94B6-FBD6533E7575}"/>
            </c:ext>
          </c:extLst>
        </c:ser>
        <c:dLbls>
          <c:showLegendKey val="0"/>
          <c:showVal val="0"/>
          <c:showCatName val="0"/>
          <c:showSerName val="0"/>
          <c:showPercent val="0"/>
          <c:showBubbleSize val="0"/>
          <c:showLeaderLines val="0"/>
        </c:dLbls>
        <c:firstSliceAng val="67"/>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stacked"/>
        <c:varyColors val="0"/>
        <c:ser>
          <c:idx val="0"/>
          <c:order val="0"/>
          <c:tx>
            <c:strRef>
              <c:f>'Energy Compound'!$A$3</c:f>
              <c:strCache>
                <c:ptCount val="1"/>
                <c:pt idx="0">
                  <c:v>RAM</c:v>
                </c:pt>
              </c:strCache>
            </c:strRef>
          </c:tx>
          <c:spPr>
            <a:solidFill>
              <a:schemeClr val="accent3">
                <a:shade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Compound'!$B$3:$D$3</c:f>
              <c:numCache>
                <c:formatCode>General</c:formatCode>
                <c:ptCount val="3"/>
                <c:pt idx="0">
                  <c:v>55.07</c:v>
                </c:pt>
                <c:pt idx="1">
                  <c:v>55.45</c:v>
                </c:pt>
                <c:pt idx="2">
                  <c:v>55.4</c:v>
                </c:pt>
              </c:numCache>
            </c:numRef>
          </c:val>
          <c:extLst>
            <c:ext xmlns:c16="http://schemas.microsoft.com/office/drawing/2014/chart" uri="{C3380CC4-5D6E-409C-BE32-E72D297353CC}">
              <c16:uniqueId val="{00000000-DC01-2F40-A3DA-E1700632D2A8}"/>
            </c:ext>
          </c:extLst>
        </c:ser>
        <c:ser>
          <c:idx val="1"/>
          <c:order val="1"/>
          <c:tx>
            <c:strRef>
              <c:f>'Energy Compound'!$A$4</c:f>
              <c:strCache>
                <c:ptCount val="1"/>
                <c:pt idx="0">
                  <c:v>CPU</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Compound'!$B$4:$D$4</c:f>
              <c:numCache>
                <c:formatCode>General</c:formatCode>
                <c:ptCount val="3"/>
                <c:pt idx="0">
                  <c:v>174.24</c:v>
                </c:pt>
                <c:pt idx="1">
                  <c:v>189.94</c:v>
                </c:pt>
                <c:pt idx="2">
                  <c:v>175.93</c:v>
                </c:pt>
              </c:numCache>
            </c:numRef>
          </c:val>
          <c:extLst>
            <c:ext xmlns:c16="http://schemas.microsoft.com/office/drawing/2014/chart" uri="{C3380CC4-5D6E-409C-BE32-E72D297353CC}">
              <c16:uniqueId val="{00000001-DC01-2F40-A3DA-E1700632D2A8}"/>
            </c:ext>
          </c:extLst>
        </c:ser>
        <c:ser>
          <c:idx val="2"/>
          <c:order val="2"/>
          <c:tx>
            <c:strRef>
              <c:f>'Energy Compound'!$A$5</c:f>
              <c:strCache>
                <c:ptCount val="1"/>
                <c:pt idx="0">
                  <c:v>IO</c:v>
                </c:pt>
              </c:strCache>
            </c:strRef>
          </c:tx>
          <c:spPr>
            <a:solidFill>
              <a:schemeClr val="accent3">
                <a:tint val="65000"/>
              </a:schemeClr>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mn-lt"/>
                    <a:ea typeface="+mn-ea"/>
                    <a:cs typeface="+mn-cs"/>
                  </a:defRPr>
                </a:pPr>
                <a:endParaRPr lang="en-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'Energy Compound'!$B$2:$D$2</c:f>
              <c:strCache>
                <c:ptCount val="3"/>
                <c:pt idx="0">
                  <c:v>React</c:v>
                </c:pt>
                <c:pt idx="1">
                  <c:v>Next</c:v>
                </c:pt>
                <c:pt idx="2">
                  <c:v>Astro</c:v>
                </c:pt>
              </c:strCache>
            </c:strRef>
          </c:cat>
          <c:val>
            <c:numRef>
              <c:f>'Energy Compound'!$B$5:$D$5</c:f>
              <c:numCache>
                <c:formatCode>General</c:formatCode>
                <c:ptCount val="3"/>
                <c:pt idx="0">
                  <c:v>287.13</c:v>
                </c:pt>
                <c:pt idx="1">
                  <c:v>308.52999999999997</c:v>
                </c:pt>
                <c:pt idx="2">
                  <c:v>267.14</c:v>
                </c:pt>
              </c:numCache>
            </c:numRef>
          </c:val>
          <c:extLst>
            <c:ext xmlns:c16="http://schemas.microsoft.com/office/drawing/2014/chart" uri="{C3380CC4-5D6E-409C-BE32-E72D297353CC}">
              <c16:uniqueId val="{00000002-DC01-2F40-A3DA-E1700632D2A8}"/>
            </c:ext>
          </c:extLst>
        </c:ser>
        <c:dLbls>
          <c:dLblPos val="ctr"/>
          <c:showLegendKey val="0"/>
          <c:showVal val="1"/>
          <c:showCatName val="0"/>
          <c:showSerName val="0"/>
          <c:showPercent val="0"/>
          <c:showBubbleSize val="0"/>
        </c:dLbls>
        <c:gapWidth val="150"/>
        <c:overlap val="100"/>
        <c:axId val="2129884479"/>
        <c:axId val="2129886207"/>
      </c:barChart>
      <c:catAx>
        <c:axId val="2129884479"/>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9886207"/>
        <c:crosses val="autoZero"/>
        <c:auto val="1"/>
        <c:lblAlgn val="ctr"/>
        <c:lblOffset val="100"/>
        <c:noMultiLvlLbl val="0"/>
      </c:catAx>
      <c:valAx>
        <c:axId val="2129886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21298844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'Energy Compound'!$A$9</c:f>
              <c:strCache>
                <c:ptCount val="1"/>
                <c:pt idx="0">
                  <c:v>CPU</c:v>
                </c:pt>
              </c:strCache>
            </c:strRef>
          </c:tx>
          <c:spPr>
            <a:solidFill>
              <a:schemeClr val="accent3"/>
            </a:solidFill>
            <a:ln>
              <a:noFill/>
            </a:ln>
            <a:effectLst/>
          </c:spPr>
          <c:invertIfNegative val="0"/>
          <c:errBars>
            <c:errBarType val="both"/>
            <c:errValType val="cust"/>
            <c:noEndCap val="0"/>
            <c:plus>
              <c:numRef>
                <c:f>'Energy Compound'!$B$10:$D$10</c:f>
                <c:numCache>
                  <c:formatCode>General</c:formatCode>
                  <c:ptCount val="3"/>
                  <c:pt idx="0">
                    <c:v>2.57</c:v>
                  </c:pt>
                  <c:pt idx="1">
                    <c:v>6.63</c:v>
                  </c:pt>
                  <c:pt idx="2">
                    <c:v>1.77</c:v>
                  </c:pt>
                </c:numCache>
              </c:numRef>
            </c:plus>
            <c:minus>
              <c:numRef>
                <c:f>'Energy Compound'!$B$10:$D$10</c:f>
                <c:numCache>
                  <c:formatCode>General</c:formatCode>
                  <c:ptCount val="3"/>
                  <c:pt idx="0">
                    <c:v>2.57</c:v>
                  </c:pt>
                  <c:pt idx="1">
                    <c:v>6.63</c:v>
                  </c:pt>
                  <c:pt idx="2">
                    <c:v>1.77</c:v>
                  </c:pt>
                </c:numCache>
              </c:numRef>
            </c:minus>
            <c:spPr>
              <a:noFill/>
              <a:ln w="9525" cap="flat" cmpd="sng" algn="ctr">
                <a:solidFill>
                  <a:schemeClr val="tx1">
                    <a:lumMod val="65000"/>
                    <a:lumOff val="35000"/>
                  </a:schemeClr>
                </a:solidFill>
                <a:round/>
              </a:ln>
              <a:effectLst/>
            </c:spPr>
          </c:errBars>
          <c:cat>
            <c:strRef>
              <c:f>'Energy Compound'!$B$8:$D$8</c:f>
              <c:strCache>
                <c:ptCount val="3"/>
                <c:pt idx="0">
                  <c:v>React</c:v>
                </c:pt>
                <c:pt idx="1">
                  <c:v>Next</c:v>
                </c:pt>
                <c:pt idx="2">
                  <c:v>Astro</c:v>
                </c:pt>
              </c:strCache>
            </c:strRef>
          </c:cat>
          <c:val>
            <c:numRef>
              <c:f>'Energy Compound'!$B$9:$D$9</c:f>
              <c:numCache>
                <c:formatCode>General</c:formatCode>
                <c:ptCount val="3"/>
                <c:pt idx="0">
                  <c:v>174.24</c:v>
                </c:pt>
                <c:pt idx="1">
                  <c:v>189.94</c:v>
                </c:pt>
                <c:pt idx="2">
                  <c:v>175.93</c:v>
                </c:pt>
              </c:numCache>
            </c:numRef>
          </c:val>
          <c:extLst>
            <c:ext xmlns:c16="http://schemas.microsoft.com/office/drawing/2014/chart" uri="{C3380CC4-5D6E-409C-BE32-E72D297353CC}">
              <c16:uniqueId val="{00000000-5D5B-C441-AE42-BA192CAB124F}"/>
            </c:ext>
          </c:extLst>
        </c:ser>
        <c:dLbls>
          <c:showLegendKey val="0"/>
          <c:showVal val="0"/>
          <c:showCatName val="0"/>
          <c:showSerName val="0"/>
          <c:showPercent val="0"/>
          <c:showBubbleSize val="0"/>
        </c:dLbls>
        <c:gapWidth val="219"/>
        <c:overlap val="-27"/>
        <c:axId val="380004752"/>
        <c:axId val="380045344"/>
      </c:barChart>
      <c:catAx>
        <c:axId val="380004752"/>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Frontend Frameworks</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0045344"/>
        <c:crosses val="autoZero"/>
        <c:auto val="1"/>
        <c:lblAlgn val="ctr"/>
        <c:lblOffset val="100"/>
        <c:noMultiLvlLbl val="0"/>
      </c:catAx>
      <c:valAx>
        <c:axId val="38004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GB" b="1"/>
                  <a:t>Energieverbrauch in Joule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DE"/>
          </a:p>
        </c:txPr>
        <c:crossAx val="38000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D9-3D48-BD43-FCA085D6BED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1D9-3D48-BD43-FCA085D6BED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1D9-3D48-BD43-FCA085D6BED7}"/>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41D9-3D48-BD43-FCA085D6BED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1D9-3D48-BD43-FCA085D6BED7}"/>
              </c:ext>
            </c:extLst>
          </c:dPt>
          <c:dLbls>
            <c:dLbl>
              <c:idx val="0"/>
              <c:layout>
                <c:manualLayout>
                  <c:x val="-0.34375965555568488"/>
                  <c:y val="1.6100772813872614E-2"/>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2DB85234-855F-454D-B82E-E0A9B3F065AA}" type="CATEGORYNAME">
                      <a:rPr lang="en-US"/>
                      <a:pPr>
                        <a:defRPr/>
                      </a:pPr>
                      <a:t>[CATEGORY NAME]</a:t>
                    </a:fld>
                    <a:r>
                      <a:rPr lang="en-US" baseline="0"/>
                      <a:t> </a:t>
                    </a:r>
                    <a:fld id="{27AA8294-8E51-284B-BD6D-3D891056E902}"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58942663406158"/>
                      <c:h val="0.16479407587671902"/>
                    </c:manualLayout>
                  </c15:layout>
                  <c15:dlblFieldTable/>
                  <c15:showDataLabelsRange val="0"/>
                </c:ext>
                <c:ext xmlns:c16="http://schemas.microsoft.com/office/drawing/2014/chart" uri="{C3380CC4-5D6E-409C-BE32-E72D297353CC}">
                  <c16:uniqueId val="{00000001-41D9-3D48-BD43-FCA085D6BED7}"/>
                </c:ext>
              </c:extLst>
            </c:dLbl>
            <c:dLbl>
              <c:idx val="1"/>
              <c:layout>
                <c:manualLayout>
                  <c:x val="-3.6295449009846166E-2"/>
                  <c:y val="-2.275786828628378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24319274721827971"/>
                      <c:h val="0.1631563889789279"/>
                    </c:manualLayout>
                  </c15:layout>
                </c:ext>
                <c:ext xmlns:c16="http://schemas.microsoft.com/office/drawing/2014/chart" uri="{C3380CC4-5D6E-409C-BE32-E72D297353CC}">
                  <c16:uniqueId val="{00000003-41D9-3D48-BD43-FCA085D6BED7}"/>
                </c:ext>
              </c:extLst>
            </c:dLbl>
            <c:dLbl>
              <c:idx val="2"/>
              <c:layout>
                <c:manualLayout>
                  <c:x val="-3.7729646449717394E-2"/>
                  <c:y val="0.39353529827857009"/>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0AB7B1AF-716F-7A41-9F69-4868E4A9CB1A}" type="CATEGORYNAME">
                      <a:rPr lang="en-US"/>
                      <a:pPr>
                        <a:defRPr/>
                      </a:pPr>
                      <a:t>[CATEGORY NAME]</a:t>
                    </a:fld>
                    <a:r>
                      <a:rPr lang="en-US" baseline="0"/>
                      <a:t>  </a:t>
                    </a:r>
                    <a:fld id="{985EBA5C-04E3-904D-A065-411517DBDE61}"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6802300271410525"/>
                      <c:h val="0.17982349308692819"/>
                    </c:manualLayout>
                  </c15:layout>
                  <c15:dlblFieldTable/>
                  <c15:showDataLabelsRange val="0"/>
                </c:ext>
                <c:ext xmlns:c16="http://schemas.microsoft.com/office/drawing/2014/chart" uri="{C3380CC4-5D6E-409C-BE32-E72D297353CC}">
                  <c16:uniqueId val="{00000005-41D9-3D48-BD43-FCA085D6BED7}"/>
                </c:ext>
              </c:extLst>
            </c:dLbl>
            <c:dLbl>
              <c:idx val="3"/>
              <c:layout>
                <c:manualLayout>
                  <c:x val="-2.8862198870045184E-2"/>
                  <c:y val="6.4350556206461918E-3"/>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41D9-3D48-BD43-FCA085D6BED7}"/>
                </c:ext>
              </c:extLst>
            </c:dLbl>
            <c:dLbl>
              <c:idx val="4"/>
              <c:layout>
                <c:manualLayout>
                  <c:x val="-0.38624558342769955"/>
                  <c:y val="0.29646530130040433"/>
                </c:manualLayout>
              </c:layout>
              <c:tx>
                <c:rich>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fld id="{E66CD74C-9FD6-FA46-9A81-9A3AA1B8975C}" type="CATEGORYNAME">
                      <a:rPr lang="en-US"/>
                      <a:pPr>
                        <a:defRPr/>
                      </a:pPr>
                      <a:t>[CATEGORY NAME]</a:t>
                    </a:fld>
                    <a:r>
                      <a:rPr lang="en-US" baseline="0"/>
                      <a:t> </a:t>
                    </a:r>
                    <a:fld id="{A77AFB3A-A262-D84D-9623-1B3E29B65D21}" type="PERCENTAGE">
                      <a:rPr lang="en-US" baseline="0"/>
                      <a:pPr>
                        <a:defRPr/>
                      </a:pPr>
                      <a:t>[PERCENTAGE]</a:t>
                    </a:fld>
                    <a:endParaRPr lang="en-US" baseline="0"/>
                  </a:p>
                </c:rich>
              </c:tx>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bestFit"/>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15:layout>
                    <c:manualLayout>
                      <c:w val="0.18073504778795937"/>
                      <c:h val="0.16127226375758069"/>
                    </c:manualLayout>
                  </c15:layout>
                  <c15:dlblFieldTable/>
                  <c15:showDataLabelsRange val="0"/>
                </c:ext>
                <c:ext xmlns:c16="http://schemas.microsoft.com/office/drawing/2014/chart" uri="{C3380CC4-5D6E-409C-BE32-E72D297353CC}">
                  <c16:uniqueId val="{00000009-41D9-3D48-BD43-FCA085D6BED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React!$A$48:$A$52</c:f>
              <c:strCache>
                <c:ptCount val="5"/>
                <c:pt idx="0">
                  <c:v>HTML</c:v>
                </c:pt>
                <c:pt idx="1">
                  <c:v>Javascript</c:v>
                </c:pt>
                <c:pt idx="2">
                  <c:v>CSS</c:v>
                </c:pt>
                <c:pt idx="3">
                  <c:v>Bilder</c:v>
                </c:pt>
                <c:pt idx="4">
                  <c:v>JSON</c:v>
                </c:pt>
              </c:strCache>
            </c:strRef>
          </c:cat>
          <c:val>
            <c:numRef>
              <c:f>React!$B$48:$B$52</c:f>
              <c:numCache>
                <c:formatCode>General</c:formatCode>
                <c:ptCount val="5"/>
                <c:pt idx="0">
                  <c:v>0.83</c:v>
                </c:pt>
                <c:pt idx="1">
                  <c:v>205.4</c:v>
                </c:pt>
                <c:pt idx="2">
                  <c:v>3</c:v>
                </c:pt>
                <c:pt idx="3">
                  <c:v>647.73</c:v>
                </c:pt>
                <c:pt idx="4">
                  <c:v>0.7</c:v>
                </c:pt>
              </c:numCache>
            </c:numRef>
          </c:val>
          <c:extLst>
            <c:ext xmlns:c16="http://schemas.microsoft.com/office/drawing/2014/chart" uri="{C3380CC4-5D6E-409C-BE32-E72D297353CC}">
              <c16:uniqueId val="{0000000A-41D9-3D48-BD43-FCA085D6BED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accent3"/>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2E-B44A-A9D9-2E576A0A559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62E-B44A-A9D9-2E576A0A559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62E-B44A-A9D9-2E576A0A5593}"/>
              </c:ext>
            </c:extLst>
          </c:dPt>
          <c:dPt>
            <c:idx val="3"/>
            <c:bubble3D val="0"/>
            <c:spPr>
              <a:solidFill>
                <a:schemeClr val="tx2"/>
              </a:solidFill>
              <a:ln w="19050">
                <a:solidFill>
                  <a:schemeClr val="lt1"/>
                </a:solidFill>
              </a:ln>
              <a:effectLst/>
            </c:spPr>
            <c:extLst>
              <c:ext xmlns:c16="http://schemas.microsoft.com/office/drawing/2014/chart" uri="{C3380CC4-5D6E-409C-BE32-E72D297353CC}">
                <c16:uniqueId val="{00000007-962E-B44A-A9D9-2E576A0A5593}"/>
              </c:ext>
            </c:extLst>
          </c:dPt>
          <c:dPt>
            <c:idx val="4"/>
            <c:bubble3D val="0"/>
            <c:spPr>
              <a:solidFill>
                <a:schemeClr val="accent3"/>
              </a:solidFill>
              <a:ln w="19050">
                <a:solidFill>
                  <a:schemeClr val="lt1"/>
                </a:solidFill>
              </a:ln>
              <a:effectLst/>
            </c:spPr>
            <c:extLst>
              <c:ext xmlns:c16="http://schemas.microsoft.com/office/drawing/2014/chart" uri="{C3380CC4-5D6E-409C-BE32-E72D297353CC}">
                <c16:uniqueId val="{00000009-962E-B44A-A9D9-2E576A0A5593}"/>
              </c:ext>
            </c:extLst>
          </c:dPt>
          <c:dLbls>
            <c:dLbl>
              <c:idx val="0"/>
              <c:layout>
                <c:manualLayout>
                  <c:x val="-0.36754109487654391"/>
                  <c:y val="2.997100884176170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62E-B44A-A9D9-2E576A0A5593}"/>
                </c:ext>
              </c:extLst>
            </c:dLbl>
            <c:dLbl>
              <c:idx val="1"/>
              <c:layout>
                <c:manualLayout>
                  <c:x val="-1.9041558807282727E-2"/>
                  <c:y val="-6.9694491679934731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59879558525671"/>
                      <c:h val="0.17089872590538699"/>
                    </c:manualLayout>
                  </c15:layout>
                </c:ext>
                <c:ext xmlns:c16="http://schemas.microsoft.com/office/drawing/2014/chart" uri="{C3380CC4-5D6E-409C-BE32-E72D297353CC}">
                  <c16:uniqueId val="{00000003-962E-B44A-A9D9-2E576A0A5593}"/>
                </c:ext>
              </c:extLst>
            </c:dLbl>
            <c:dLbl>
              <c:idx val="2"/>
              <c:layout>
                <c:manualLayout>
                  <c:x val="2.8597629440284835E-3"/>
                  <c:y val="0.132913087901336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62E-B44A-A9D9-2E576A0A5593}"/>
                </c:ext>
              </c:extLst>
            </c:dLbl>
            <c:dLbl>
              <c:idx val="3"/>
              <c:layout>
                <c:manualLayout>
                  <c:x val="1.4257295626775844E-3"/>
                  <c:y val="9.35818702365865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62E-B44A-A9D9-2E576A0A559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200" b="0" i="0" u="none" strike="noStrike" kern="1200" baseline="0">
                    <a:solidFill>
                      <a:schemeClr val="dk1">
                        <a:lumMod val="65000"/>
                        <a:lumOff val="35000"/>
                      </a:schemeClr>
                    </a:solidFill>
                    <a:latin typeface="+mn-lt"/>
                    <a:ea typeface="+mn-ea"/>
                    <a:cs typeface="+mn-cs"/>
                  </a:defRPr>
                </a:pPr>
                <a:endParaRPr lang="en-DE"/>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Next!$A$62:$A$65</c:f>
              <c:strCache>
                <c:ptCount val="4"/>
                <c:pt idx="0">
                  <c:v>HTML</c:v>
                </c:pt>
                <c:pt idx="1">
                  <c:v>Javascript</c:v>
                </c:pt>
                <c:pt idx="2">
                  <c:v>CSS</c:v>
                </c:pt>
                <c:pt idx="3">
                  <c:v>Bilder</c:v>
                </c:pt>
              </c:strCache>
            </c:strRef>
          </c:cat>
          <c:val>
            <c:numRef>
              <c:f>Next!$B$62:$B$65</c:f>
              <c:numCache>
                <c:formatCode>General</c:formatCode>
                <c:ptCount val="4"/>
                <c:pt idx="0">
                  <c:v>8</c:v>
                </c:pt>
                <c:pt idx="1">
                  <c:v>287.83</c:v>
                </c:pt>
                <c:pt idx="2">
                  <c:v>6.27</c:v>
                </c:pt>
                <c:pt idx="3">
                  <c:v>669.33</c:v>
                </c:pt>
              </c:numCache>
            </c:numRef>
          </c:val>
          <c:extLst>
            <c:ext xmlns:c16="http://schemas.microsoft.com/office/drawing/2014/chart" uri="{C3380CC4-5D6E-409C-BE32-E72D297353CC}">
              <c16:uniqueId val="{0000000A-962E-B44A-A9D9-2E576A0A559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pPr>
      <a:endParaRPr lang="en-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6">
  <a:schemeClr val="accent3"/>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2540</xdr:rowOff>
    </xdr:from>
    <xdr:to>
      <xdr:col>8</xdr:col>
      <xdr:colOff>480060</xdr:colOff>
      <xdr:row>15</xdr:row>
      <xdr:rowOff>104140</xdr:rowOff>
    </xdr:to>
    <xdr:graphicFrame macro="">
      <xdr:nvGraphicFramePr>
        <xdr:cNvPr id="4" name="Chart 3">
          <a:extLst>
            <a:ext uri="{FF2B5EF4-FFF2-40B4-BE49-F238E27FC236}">
              <a16:creationId xmlns:a16="http://schemas.microsoft.com/office/drawing/2014/main" id="{ECC4CC38-5B8E-D8EB-1E85-8EA9AF4A48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718737</xdr:colOff>
      <xdr:row>19</xdr:row>
      <xdr:rowOff>88811</xdr:rowOff>
    </xdr:from>
    <xdr:to>
      <xdr:col>15</xdr:col>
      <xdr:colOff>481484</xdr:colOff>
      <xdr:row>32</xdr:row>
      <xdr:rowOff>10161</xdr:rowOff>
    </xdr:to>
    <xdr:graphicFrame macro="">
      <xdr:nvGraphicFramePr>
        <xdr:cNvPr id="2" name="Chart 1">
          <a:extLst>
            <a:ext uri="{FF2B5EF4-FFF2-40B4-BE49-F238E27FC236}">
              <a16:creationId xmlns:a16="http://schemas.microsoft.com/office/drawing/2014/main" id="{559FA5EB-A823-8BF7-423F-71E62B28E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215255</xdr:colOff>
      <xdr:row>22</xdr:row>
      <xdr:rowOff>23896</xdr:rowOff>
    </xdr:from>
    <xdr:to>
      <xdr:col>14</xdr:col>
      <xdr:colOff>569498</xdr:colOff>
      <xdr:row>24</xdr:row>
      <xdr:rowOff>121977</xdr:rowOff>
    </xdr:to>
    <xdr:cxnSp macro="">
      <xdr:nvCxnSpPr>
        <xdr:cNvPr id="5" name="Straight Connector 4">
          <a:extLst>
            <a:ext uri="{FF2B5EF4-FFF2-40B4-BE49-F238E27FC236}">
              <a16:creationId xmlns:a16="http://schemas.microsoft.com/office/drawing/2014/main" id="{DE1806D2-CD48-8464-8362-87655260971A}"/>
            </a:ext>
          </a:extLst>
        </xdr:cNvPr>
        <xdr:cNvCxnSpPr/>
      </xdr:nvCxnSpPr>
      <xdr:spPr>
        <a:xfrm flipV="1">
          <a:off x="9578814" y="4443783"/>
          <a:ext cx="3654808" cy="499889"/>
        </a:xfrm>
        <a:prstGeom prst="line">
          <a:avLst/>
        </a:prstGeom>
        <a:ln w="38100" cap="flat" cmpd="sng" algn="ctr">
          <a:solidFill>
            <a:schemeClr val="accent5"/>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12</xdr:col>
      <xdr:colOff>549275</xdr:colOff>
      <xdr:row>30</xdr:row>
      <xdr:rowOff>171450</xdr:rowOff>
    </xdr:from>
    <xdr:to>
      <xdr:col>12</xdr:col>
      <xdr:colOff>625475</xdr:colOff>
      <xdr:row>31</xdr:row>
      <xdr:rowOff>50800</xdr:rowOff>
    </xdr:to>
    <xdr:sp macro="" textlink="">
      <xdr:nvSpPr>
        <xdr:cNvPr id="11" name="Rectangle 10">
          <a:extLst>
            <a:ext uri="{FF2B5EF4-FFF2-40B4-BE49-F238E27FC236}">
              <a16:creationId xmlns:a16="http://schemas.microsoft.com/office/drawing/2014/main" id="{CB2506CE-A815-0441-DAA0-3FF366316ACD}"/>
            </a:ext>
          </a:extLst>
        </xdr:cNvPr>
        <xdr:cNvSpPr/>
      </xdr:nvSpPr>
      <xdr:spPr>
        <a:xfrm>
          <a:off x="11560175" y="6267450"/>
          <a:ext cx="76200" cy="82550"/>
        </a:xfrm>
        <a:prstGeom prst="rect">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l"/>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182034</xdr:colOff>
      <xdr:row>34</xdr:row>
      <xdr:rowOff>40217</xdr:rowOff>
    </xdr:from>
    <xdr:to>
      <xdr:col>8</xdr:col>
      <xdr:colOff>448734</xdr:colOff>
      <xdr:row>48</xdr:row>
      <xdr:rowOff>129117</xdr:rowOff>
    </xdr:to>
    <xdr:graphicFrame macro="">
      <xdr:nvGraphicFramePr>
        <xdr:cNvPr id="2" name="Chart 1">
          <a:extLst>
            <a:ext uri="{FF2B5EF4-FFF2-40B4-BE49-F238E27FC236}">
              <a16:creationId xmlns:a16="http://schemas.microsoft.com/office/drawing/2014/main" id="{F2025AB0-A9EF-E352-0C8E-270A999B9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63500</xdr:colOff>
      <xdr:row>34</xdr:row>
      <xdr:rowOff>19050</xdr:rowOff>
    </xdr:from>
    <xdr:to>
      <xdr:col>7</xdr:col>
      <xdr:colOff>571500</xdr:colOff>
      <xdr:row>46</xdr:row>
      <xdr:rowOff>120650</xdr:rowOff>
    </xdr:to>
    <xdr:graphicFrame macro="">
      <xdr:nvGraphicFramePr>
        <xdr:cNvPr id="2" name="Chart 1">
          <a:extLst>
            <a:ext uri="{FF2B5EF4-FFF2-40B4-BE49-F238E27FC236}">
              <a16:creationId xmlns:a16="http://schemas.microsoft.com/office/drawing/2014/main" id="{12605756-B728-0AB8-7B5C-476384F5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2540</xdr:colOff>
      <xdr:row>34</xdr:row>
      <xdr:rowOff>2540</xdr:rowOff>
    </xdr:from>
    <xdr:to>
      <xdr:col>8</xdr:col>
      <xdr:colOff>652284</xdr:colOff>
      <xdr:row>50</xdr:row>
      <xdr:rowOff>76200</xdr:rowOff>
    </xdr:to>
    <xdr:graphicFrame macro="">
      <xdr:nvGraphicFramePr>
        <xdr:cNvPr id="4" name="Chart 3">
          <a:extLst>
            <a:ext uri="{FF2B5EF4-FFF2-40B4-BE49-F238E27FC236}">
              <a16:creationId xmlns:a16="http://schemas.microsoft.com/office/drawing/2014/main" id="{33B50276-52CC-8F27-8E08-4D77A023A2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819150</xdr:colOff>
      <xdr:row>2</xdr:row>
      <xdr:rowOff>25400</xdr:rowOff>
    </xdr:from>
    <xdr:to>
      <xdr:col>14</xdr:col>
      <xdr:colOff>292100</xdr:colOff>
      <xdr:row>16</xdr:row>
      <xdr:rowOff>63500</xdr:rowOff>
    </xdr:to>
    <xdr:graphicFrame macro="">
      <xdr:nvGraphicFramePr>
        <xdr:cNvPr id="2" name="Chart 1">
          <a:extLst>
            <a:ext uri="{FF2B5EF4-FFF2-40B4-BE49-F238E27FC236}">
              <a16:creationId xmlns:a16="http://schemas.microsoft.com/office/drawing/2014/main" id="{C401B5B8-DCFF-415E-845C-84B9277B59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805846</xdr:colOff>
      <xdr:row>19</xdr:row>
      <xdr:rowOff>52312</xdr:rowOff>
    </xdr:from>
    <xdr:to>
      <xdr:col>10</xdr:col>
      <xdr:colOff>424846</xdr:colOff>
      <xdr:row>32</xdr:row>
      <xdr:rowOff>151494</xdr:rowOff>
    </xdr:to>
    <xdr:graphicFrame macro="">
      <xdr:nvGraphicFramePr>
        <xdr:cNvPr id="4" name="Chart 3">
          <a:extLst>
            <a:ext uri="{FF2B5EF4-FFF2-40B4-BE49-F238E27FC236}">
              <a16:creationId xmlns:a16="http://schemas.microsoft.com/office/drawing/2014/main" id="{8FB38A0E-AECF-99C0-B3A8-8807E7408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824897</xdr:colOff>
      <xdr:row>36</xdr:row>
      <xdr:rowOff>50800</xdr:rowOff>
    </xdr:from>
    <xdr:to>
      <xdr:col>8</xdr:col>
      <xdr:colOff>313872</xdr:colOff>
      <xdr:row>49</xdr:row>
      <xdr:rowOff>147563</xdr:rowOff>
    </xdr:to>
    <xdr:graphicFrame macro="">
      <xdr:nvGraphicFramePr>
        <xdr:cNvPr id="5" name="Chart 4">
          <a:extLst>
            <a:ext uri="{FF2B5EF4-FFF2-40B4-BE49-F238E27FC236}">
              <a16:creationId xmlns:a16="http://schemas.microsoft.com/office/drawing/2014/main" id="{FB834E1A-404E-734C-BE18-CDFB99120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809775</xdr:colOff>
      <xdr:row>36</xdr:row>
      <xdr:rowOff>62894</xdr:rowOff>
    </xdr:from>
    <xdr:to>
      <xdr:col>12</xdr:col>
      <xdr:colOff>289680</xdr:colOff>
      <xdr:row>49</xdr:row>
      <xdr:rowOff>159657</xdr:rowOff>
    </xdr:to>
    <xdr:graphicFrame macro="">
      <xdr:nvGraphicFramePr>
        <xdr:cNvPr id="6" name="Chart 5">
          <a:extLst>
            <a:ext uri="{FF2B5EF4-FFF2-40B4-BE49-F238E27FC236}">
              <a16:creationId xmlns:a16="http://schemas.microsoft.com/office/drawing/2014/main" id="{FA7E325E-1A5F-0F42-8BCE-927049B21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812800</xdr:colOff>
      <xdr:row>36</xdr:row>
      <xdr:rowOff>62895</xdr:rowOff>
    </xdr:from>
    <xdr:to>
      <xdr:col>16</xdr:col>
      <xdr:colOff>338062</xdr:colOff>
      <xdr:row>49</xdr:row>
      <xdr:rowOff>171753</xdr:rowOff>
    </xdr:to>
    <xdr:graphicFrame macro="">
      <xdr:nvGraphicFramePr>
        <xdr:cNvPr id="7" name="Chart 6">
          <a:extLst>
            <a:ext uri="{FF2B5EF4-FFF2-40B4-BE49-F238E27FC236}">
              <a16:creationId xmlns:a16="http://schemas.microsoft.com/office/drawing/2014/main" id="{D930D121-35AC-4549-A843-BAF7A59FB3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6350</xdr:colOff>
      <xdr:row>19</xdr:row>
      <xdr:rowOff>25400</xdr:rowOff>
    </xdr:from>
    <xdr:to>
      <xdr:col>17</xdr:col>
      <xdr:colOff>450850</xdr:colOff>
      <xdr:row>32</xdr:row>
      <xdr:rowOff>127000</xdr:rowOff>
    </xdr:to>
    <xdr:graphicFrame macro="">
      <xdr:nvGraphicFramePr>
        <xdr:cNvPr id="8" name="Chart 7">
          <a:extLst>
            <a:ext uri="{FF2B5EF4-FFF2-40B4-BE49-F238E27FC236}">
              <a16:creationId xmlns:a16="http://schemas.microsoft.com/office/drawing/2014/main" id="{14B4B38D-BD5D-9B60-1A60-B3B8BB34DC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5</xdr:col>
      <xdr:colOff>279818</xdr:colOff>
      <xdr:row>0</xdr:row>
      <xdr:rowOff>1</xdr:rowOff>
    </xdr:from>
    <xdr:to>
      <xdr:col>12</xdr:col>
      <xdr:colOff>151849</xdr:colOff>
      <xdr:row>13</xdr:row>
      <xdr:rowOff>1</xdr:rowOff>
    </xdr:to>
    <xdr:graphicFrame macro="">
      <xdr:nvGraphicFramePr>
        <xdr:cNvPr id="2" name="Chart 1">
          <a:extLst>
            <a:ext uri="{FF2B5EF4-FFF2-40B4-BE49-F238E27FC236}">
              <a16:creationId xmlns:a16="http://schemas.microsoft.com/office/drawing/2014/main" id="{9B3FD310-3AB8-D89D-DA85-0C419EE2E2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5D6-E512-554A-9B78-BD2322D29B24}">
  <dimension ref="A1:D35"/>
  <sheetViews>
    <sheetView topLeftCell="A13" zoomScale="125" workbookViewId="0">
      <selection activeCell="K46" sqref="K46"/>
    </sheetView>
  </sheetViews>
  <sheetFormatPr baseColWidth="10" defaultRowHeight="16" x14ac:dyDescent="0.2"/>
  <cols>
    <col min="1" max="1" width="16.6640625" bestFit="1" customWidth="1"/>
    <col min="2" max="2" width="13.33203125" bestFit="1" customWidth="1"/>
    <col min="3" max="3" width="17" bestFit="1" customWidth="1"/>
  </cols>
  <sheetData>
    <row r="1" spans="1:2" x14ac:dyDescent="0.2">
      <c r="A1" t="s">
        <v>89</v>
      </c>
    </row>
    <row r="3" spans="1:2" x14ac:dyDescent="0.2">
      <c r="A3" t="s">
        <v>90</v>
      </c>
      <c r="B3" s="5">
        <v>0.52</v>
      </c>
    </row>
    <row r="4" spans="1:2" x14ac:dyDescent="0.2">
      <c r="A4" t="s">
        <v>91</v>
      </c>
      <c r="B4" s="5">
        <v>0.19</v>
      </c>
    </row>
    <row r="5" spans="1:2" x14ac:dyDescent="0.2">
      <c r="A5" t="s">
        <v>92</v>
      </c>
      <c r="B5" s="5">
        <v>0.15</v>
      </c>
    </row>
    <row r="6" spans="1:2" x14ac:dyDescent="0.2">
      <c r="A6" t="s">
        <v>93</v>
      </c>
      <c r="B6" s="5">
        <v>0.14000000000000001</v>
      </c>
    </row>
    <row r="19" spans="1:4" x14ac:dyDescent="0.2">
      <c r="B19" t="s">
        <v>92</v>
      </c>
      <c r="C19" t="s">
        <v>94</v>
      </c>
      <c r="D19" t="s">
        <v>95</v>
      </c>
    </row>
    <row r="20" spans="1:4" x14ac:dyDescent="0.2">
      <c r="A20">
        <v>2015</v>
      </c>
      <c r="B20">
        <v>12</v>
      </c>
      <c r="C20">
        <v>7</v>
      </c>
    </row>
    <row r="21" spans="1:4" x14ac:dyDescent="0.2">
      <c r="A21">
        <v>2016</v>
      </c>
      <c r="B21">
        <v>12.5</v>
      </c>
      <c r="C21">
        <v>7.5</v>
      </c>
    </row>
    <row r="22" spans="1:4" x14ac:dyDescent="0.2">
      <c r="A22">
        <v>2017</v>
      </c>
      <c r="B22">
        <v>13</v>
      </c>
      <c r="C22">
        <v>8</v>
      </c>
    </row>
    <row r="23" spans="1:4" x14ac:dyDescent="0.2">
      <c r="A23">
        <v>2018</v>
      </c>
      <c r="B23">
        <v>13.5</v>
      </c>
      <c r="C23">
        <v>8.5</v>
      </c>
    </row>
    <row r="24" spans="1:4" x14ac:dyDescent="0.2">
      <c r="A24">
        <v>2019</v>
      </c>
      <c r="B24">
        <v>14</v>
      </c>
      <c r="C24">
        <v>9</v>
      </c>
    </row>
    <row r="25" spans="1:4" x14ac:dyDescent="0.2">
      <c r="A25">
        <v>2020</v>
      </c>
      <c r="B25">
        <v>14.5</v>
      </c>
      <c r="C25">
        <v>9.5</v>
      </c>
    </row>
    <row r="26" spans="1:4" x14ac:dyDescent="0.2">
      <c r="A26">
        <v>2021</v>
      </c>
    </row>
    <row r="27" spans="1:4" x14ac:dyDescent="0.2">
      <c r="A27">
        <v>2022</v>
      </c>
    </row>
    <row r="28" spans="1:4" x14ac:dyDescent="0.2">
      <c r="A28">
        <v>2023</v>
      </c>
    </row>
    <row r="29" spans="1:4" x14ac:dyDescent="0.2">
      <c r="A29">
        <v>2024</v>
      </c>
    </row>
    <row r="30" spans="1:4" x14ac:dyDescent="0.2">
      <c r="A30">
        <v>2025</v>
      </c>
    </row>
    <row r="31" spans="1:4" x14ac:dyDescent="0.2">
      <c r="A31">
        <v>2026</v>
      </c>
    </row>
    <row r="32" spans="1:4" x14ac:dyDescent="0.2">
      <c r="A32">
        <v>2027</v>
      </c>
    </row>
    <row r="33" spans="1:4" x14ac:dyDescent="0.2">
      <c r="A33">
        <v>2028</v>
      </c>
    </row>
    <row r="34" spans="1:4" x14ac:dyDescent="0.2">
      <c r="A34">
        <v>2029</v>
      </c>
    </row>
    <row r="35" spans="1:4" x14ac:dyDescent="0.2">
      <c r="A35">
        <v>2030</v>
      </c>
      <c r="D35">
        <v>40</v>
      </c>
    </row>
  </sheetData>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2"/>
  <sheetViews>
    <sheetView workbookViewId="0">
      <selection activeCell="Q40" sqref="Q40"/>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t="s">
        <v>7</v>
      </c>
      <c r="B2">
        <v>7.64</v>
      </c>
      <c r="C2">
        <v>176.79</v>
      </c>
      <c r="D2">
        <v>2.38</v>
      </c>
      <c r="E2">
        <v>55.1</v>
      </c>
      <c r="F2">
        <v>10.02</v>
      </c>
      <c r="G2">
        <v>231.89</v>
      </c>
    </row>
    <row r="3" spans="1:17" x14ac:dyDescent="0.2">
      <c r="A3" t="s">
        <v>8</v>
      </c>
      <c r="B3">
        <v>7.45</v>
      </c>
      <c r="C3">
        <v>172.38</v>
      </c>
      <c r="D3">
        <v>2.37</v>
      </c>
      <c r="E3">
        <v>54.81</v>
      </c>
      <c r="F3">
        <v>9.82</v>
      </c>
      <c r="G3">
        <v>227.18</v>
      </c>
      <c r="J3" t="s">
        <v>37</v>
      </c>
      <c r="K3">
        <v>7.5360000000000005</v>
      </c>
      <c r="M3" t="s">
        <v>37</v>
      </c>
      <c r="N3">
        <v>2.3820000000000001</v>
      </c>
      <c r="P3" t="s">
        <v>37</v>
      </c>
      <c r="Q3">
        <v>9.9186666666666685</v>
      </c>
    </row>
    <row r="4" spans="1:17" x14ac:dyDescent="0.2">
      <c r="A4" t="s">
        <v>9</v>
      </c>
      <c r="B4">
        <v>7.48</v>
      </c>
      <c r="C4">
        <v>172.99</v>
      </c>
      <c r="D4">
        <v>2.38</v>
      </c>
      <c r="E4">
        <v>54.95</v>
      </c>
      <c r="F4">
        <v>9.85</v>
      </c>
      <c r="G4">
        <v>227.94</v>
      </c>
      <c r="J4" t="s">
        <v>38</v>
      </c>
      <c r="K4">
        <v>1.9830314654849648E-2</v>
      </c>
      <c r="M4" t="s">
        <v>38</v>
      </c>
      <c r="N4">
        <v>1.4700066463216731E-3</v>
      </c>
      <c r="P4" t="s">
        <v>38</v>
      </c>
      <c r="Q4">
        <v>2.0469957427608924E-2</v>
      </c>
    </row>
    <row r="5" spans="1:17" x14ac:dyDescent="0.2">
      <c r="A5" t="s">
        <v>10</v>
      </c>
      <c r="B5">
        <v>7.42</v>
      </c>
      <c r="C5">
        <v>171.61</v>
      </c>
      <c r="D5">
        <v>2.38</v>
      </c>
      <c r="E5">
        <v>55.15</v>
      </c>
      <c r="F5">
        <v>9.8000000000000007</v>
      </c>
      <c r="G5">
        <v>226.76</v>
      </c>
      <c r="J5" t="s">
        <v>39</v>
      </c>
      <c r="K5">
        <v>7.53</v>
      </c>
      <c r="M5" t="s">
        <v>39</v>
      </c>
      <c r="N5">
        <v>2.38</v>
      </c>
      <c r="P5" t="s">
        <v>39</v>
      </c>
      <c r="Q5">
        <v>9.93</v>
      </c>
    </row>
    <row r="6" spans="1:17" x14ac:dyDescent="0.2">
      <c r="A6" t="s">
        <v>11</v>
      </c>
      <c r="B6">
        <v>7.56</v>
      </c>
      <c r="C6">
        <v>174.88</v>
      </c>
      <c r="D6">
        <v>2.38</v>
      </c>
      <c r="E6">
        <v>54.98</v>
      </c>
      <c r="F6">
        <v>9.94</v>
      </c>
      <c r="G6">
        <v>229.87</v>
      </c>
      <c r="J6" t="s">
        <v>40</v>
      </c>
      <c r="K6">
        <v>7.48</v>
      </c>
      <c r="M6" t="s">
        <v>40</v>
      </c>
      <c r="N6">
        <v>2.38</v>
      </c>
      <c r="P6" t="s">
        <v>40</v>
      </c>
      <c r="Q6">
        <v>9.94</v>
      </c>
    </row>
    <row r="7" spans="1:17" x14ac:dyDescent="0.2">
      <c r="A7" t="s">
        <v>12</v>
      </c>
      <c r="B7">
        <v>7.56</v>
      </c>
      <c r="C7">
        <v>174.82</v>
      </c>
      <c r="D7">
        <v>2.39</v>
      </c>
      <c r="E7">
        <v>55.4</v>
      </c>
      <c r="F7">
        <v>9.9499999999999993</v>
      </c>
      <c r="G7">
        <v>230.22</v>
      </c>
      <c r="J7" t="s">
        <v>41</v>
      </c>
      <c r="K7" s="3">
        <v>0.108615106588864</v>
      </c>
      <c r="M7" t="s">
        <v>41</v>
      </c>
      <c r="N7" s="3">
        <v>8.0515579987289893E-3</v>
      </c>
      <c r="P7" t="s">
        <v>41</v>
      </c>
      <c r="Q7" s="3">
        <v>0.11211857434271831</v>
      </c>
    </row>
    <row r="8" spans="1:17" x14ac:dyDescent="0.2">
      <c r="A8" t="s">
        <v>13</v>
      </c>
      <c r="B8">
        <v>7.53</v>
      </c>
      <c r="C8">
        <v>173.78</v>
      </c>
      <c r="D8">
        <v>2.39</v>
      </c>
      <c r="E8">
        <v>55.24</v>
      </c>
      <c r="F8">
        <v>9.92</v>
      </c>
      <c r="G8">
        <v>229.02</v>
      </c>
      <c r="J8" t="s">
        <v>42</v>
      </c>
      <c r="K8">
        <v>1.1797241379310344E-2</v>
      </c>
      <c r="M8" t="s">
        <v>42</v>
      </c>
      <c r="N8">
        <v>6.482758620689678E-5</v>
      </c>
      <c r="P8" t="s">
        <v>42</v>
      </c>
      <c r="Q8">
        <v>1.2570574712643652E-2</v>
      </c>
    </row>
    <row r="9" spans="1:17" x14ac:dyDescent="0.2">
      <c r="A9" t="s">
        <v>14</v>
      </c>
      <c r="B9">
        <v>7.42</v>
      </c>
      <c r="C9">
        <v>171.61</v>
      </c>
      <c r="D9">
        <v>2.38</v>
      </c>
      <c r="E9">
        <v>55.08</v>
      </c>
      <c r="F9">
        <v>9.8000000000000007</v>
      </c>
      <c r="G9">
        <v>226.68</v>
      </c>
      <c r="J9" t="s">
        <v>43</v>
      </c>
      <c r="K9">
        <v>-0.42115382112879685</v>
      </c>
      <c r="M9" t="s">
        <v>43</v>
      </c>
      <c r="N9">
        <v>-0.60639375714076227</v>
      </c>
      <c r="P9" t="s">
        <v>43</v>
      </c>
      <c r="Q9">
        <v>-0.38392503546336565</v>
      </c>
    </row>
    <row r="10" spans="1:17" x14ac:dyDescent="0.2">
      <c r="A10" t="s">
        <v>15</v>
      </c>
      <c r="B10">
        <v>7.51</v>
      </c>
      <c r="C10">
        <v>173.63</v>
      </c>
      <c r="D10">
        <v>2.37</v>
      </c>
      <c r="E10">
        <v>54.8</v>
      </c>
      <c r="F10">
        <v>9.8800000000000008</v>
      </c>
      <c r="G10">
        <v>228.44</v>
      </c>
      <c r="J10" t="s">
        <v>44</v>
      </c>
      <c r="K10">
        <v>0.29021766251508335</v>
      </c>
      <c r="M10" t="s">
        <v>44</v>
      </c>
      <c r="N10">
        <v>3.3975564859134104E-2</v>
      </c>
      <c r="P10" t="s">
        <v>44</v>
      </c>
      <c r="Q10">
        <v>0.23928772512427374</v>
      </c>
    </row>
    <row r="11" spans="1:17" x14ac:dyDescent="0.2">
      <c r="A11" t="s">
        <v>16</v>
      </c>
      <c r="B11">
        <v>7.56</v>
      </c>
      <c r="C11">
        <v>174.94</v>
      </c>
      <c r="D11">
        <v>2.38</v>
      </c>
      <c r="E11">
        <v>55.06</v>
      </c>
      <c r="F11">
        <v>9.94</v>
      </c>
      <c r="G11">
        <v>230</v>
      </c>
      <c r="J11" t="s">
        <v>45</v>
      </c>
      <c r="K11">
        <v>0.41000000000000014</v>
      </c>
      <c r="M11" t="s">
        <v>45</v>
      </c>
      <c r="N11">
        <v>2.9999999999999805E-2</v>
      </c>
      <c r="P11" t="s">
        <v>45</v>
      </c>
      <c r="Q11">
        <v>0.42999999999999972</v>
      </c>
    </row>
    <row r="12" spans="1:17" x14ac:dyDescent="0.2">
      <c r="A12" t="s">
        <v>17</v>
      </c>
      <c r="B12">
        <v>7.75</v>
      </c>
      <c r="C12">
        <v>179.31</v>
      </c>
      <c r="D12">
        <v>2.38</v>
      </c>
      <c r="E12">
        <v>55.14</v>
      </c>
      <c r="F12">
        <v>10.14</v>
      </c>
      <c r="G12">
        <v>234.58</v>
      </c>
      <c r="J12" t="s">
        <v>46</v>
      </c>
      <c r="K12">
        <v>7.34</v>
      </c>
      <c r="M12" t="s">
        <v>46</v>
      </c>
      <c r="N12">
        <v>2.37</v>
      </c>
      <c r="P12" t="s">
        <v>46</v>
      </c>
      <c r="Q12">
        <v>9.7100000000000009</v>
      </c>
    </row>
    <row r="13" spans="1:17" x14ac:dyDescent="0.2">
      <c r="A13" t="s">
        <v>18</v>
      </c>
      <c r="B13">
        <v>7.64</v>
      </c>
      <c r="C13">
        <v>176.41</v>
      </c>
      <c r="D13">
        <v>2.4</v>
      </c>
      <c r="E13">
        <v>55.32</v>
      </c>
      <c r="F13">
        <v>10.039999999999999</v>
      </c>
      <c r="G13">
        <v>231.73</v>
      </c>
      <c r="J13" t="s">
        <v>47</v>
      </c>
      <c r="K13">
        <v>7.75</v>
      </c>
      <c r="M13" t="s">
        <v>47</v>
      </c>
      <c r="N13">
        <v>2.4</v>
      </c>
      <c r="P13" t="s">
        <v>47</v>
      </c>
      <c r="Q13">
        <v>10.14</v>
      </c>
    </row>
    <row r="14" spans="1:17" x14ac:dyDescent="0.2">
      <c r="A14" t="s">
        <v>19</v>
      </c>
      <c r="B14">
        <v>7.55</v>
      </c>
      <c r="C14">
        <v>174.25</v>
      </c>
      <c r="D14">
        <v>2.39</v>
      </c>
      <c r="E14">
        <v>55.15</v>
      </c>
      <c r="F14">
        <v>9.94</v>
      </c>
      <c r="G14">
        <v>229.4</v>
      </c>
      <c r="J14" t="s">
        <v>48</v>
      </c>
      <c r="K14">
        <v>226.08</v>
      </c>
      <c r="M14" t="s">
        <v>48</v>
      </c>
      <c r="N14">
        <v>71.460000000000008</v>
      </c>
      <c r="P14" t="s">
        <v>48</v>
      </c>
      <c r="Q14">
        <v>297.56000000000006</v>
      </c>
    </row>
    <row r="15" spans="1:17" ht="17" thickBot="1" x14ac:dyDescent="0.25">
      <c r="A15" t="s">
        <v>20</v>
      </c>
      <c r="B15">
        <v>7.61</v>
      </c>
      <c r="C15">
        <v>176.12</v>
      </c>
      <c r="D15">
        <v>2.38</v>
      </c>
      <c r="E15">
        <v>54.95</v>
      </c>
      <c r="F15">
        <v>9.99</v>
      </c>
      <c r="G15">
        <v>231.07</v>
      </c>
      <c r="J15" s="1" t="s">
        <v>49</v>
      </c>
      <c r="K15" s="1">
        <v>30</v>
      </c>
      <c r="M15" s="1" t="s">
        <v>49</v>
      </c>
      <c r="N15" s="1">
        <v>30</v>
      </c>
      <c r="P15" s="1" t="s">
        <v>49</v>
      </c>
      <c r="Q15" s="1">
        <v>30</v>
      </c>
    </row>
    <row r="16" spans="1:17" x14ac:dyDescent="0.2">
      <c r="A16" t="s">
        <v>21</v>
      </c>
      <c r="B16">
        <v>7.7</v>
      </c>
      <c r="C16">
        <v>178.1</v>
      </c>
      <c r="D16">
        <v>2.39</v>
      </c>
      <c r="E16">
        <v>55.19</v>
      </c>
      <c r="F16">
        <v>10.09</v>
      </c>
      <c r="G16">
        <v>233.28</v>
      </c>
    </row>
    <row r="17" spans="1:17" x14ac:dyDescent="0.2">
      <c r="A17" t="s">
        <v>22</v>
      </c>
      <c r="B17">
        <v>7.66</v>
      </c>
      <c r="C17">
        <v>177.18</v>
      </c>
      <c r="D17">
        <v>2.38</v>
      </c>
      <c r="E17">
        <v>55.12</v>
      </c>
      <c r="F17">
        <v>10.039999999999999</v>
      </c>
      <c r="G17">
        <v>232.2</v>
      </c>
      <c r="J17" t="s">
        <v>52</v>
      </c>
      <c r="K17">
        <f>(QUARTILE(B2:B31,1))</f>
        <v>7.47</v>
      </c>
      <c r="N17">
        <f>QUARTILE(D2:D31,1)</f>
        <v>2.38</v>
      </c>
      <c r="Q17">
        <f>QUARTILE(F2:F31,1)</f>
        <v>9.85</v>
      </c>
    </row>
    <row r="18" spans="1:17" x14ac:dyDescent="0.2">
      <c r="A18" t="s">
        <v>23</v>
      </c>
      <c r="B18">
        <v>7.69</v>
      </c>
      <c r="C18">
        <v>177.9</v>
      </c>
      <c r="D18">
        <v>2.37</v>
      </c>
      <c r="E18">
        <v>54.8</v>
      </c>
      <c r="F18">
        <v>10.06</v>
      </c>
      <c r="G18">
        <v>232.7</v>
      </c>
      <c r="J18" t="s">
        <v>102</v>
      </c>
      <c r="K18">
        <f>(QUARTILE(B2:B31,3))</f>
        <v>7.6000000000000005</v>
      </c>
      <c r="N18">
        <f>QUARTILE(D2:D31,3)</f>
        <v>2.39</v>
      </c>
      <c r="Q18">
        <f>QUARTILE(F2:F31,3)</f>
        <v>9.98</v>
      </c>
    </row>
    <row r="19" spans="1:17" x14ac:dyDescent="0.2">
      <c r="A19" t="s">
        <v>24</v>
      </c>
      <c r="B19">
        <v>7.75</v>
      </c>
      <c r="C19">
        <v>179.38</v>
      </c>
      <c r="D19">
        <v>2.38</v>
      </c>
      <c r="E19">
        <v>55.14</v>
      </c>
      <c r="F19">
        <v>10.14</v>
      </c>
      <c r="G19">
        <v>234.52</v>
      </c>
      <c r="J19" t="s">
        <v>53</v>
      </c>
      <c r="K19" s="3">
        <f>(K18-K17)</f>
        <v>0.13000000000000078</v>
      </c>
      <c r="N19">
        <f>N18-N17</f>
        <v>1.0000000000000231E-2</v>
      </c>
      <c r="Q19">
        <f>Q18-Q17</f>
        <v>0.13000000000000078</v>
      </c>
    </row>
    <row r="20" spans="1:17" ht="17" thickBot="1" x14ac:dyDescent="0.25">
      <c r="A20" t="s">
        <v>25</v>
      </c>
      <c r="B20">
        <v>7.57</v>
      </c>
      <c r="C20">
        <v>175.15</v>
      </c>
      <c r="D20">
        <v>2.37</v>
      </c>
      <c r="E20">
        <v>54.72</v>
      </c>
      <c r="F20">
        <v>9.94</v>
      </c>
      <c r="G20">
        <v>229.87</v>
      </c>
    </row>
    <row r="21" spans="1:17" x14ac:dyDescent="0.2">
      <c r="A21" t="s">
        <v>26</v>
      </c>
      <c r="B21">
        <v>7.44</v>
      </c>
      <c r="C21">
        <v>171.76</v>
      </c>
      <c r="D21">
        <v>2.39</v>
      </c>
      <c r="E21">
        <v>55.26</v>
      </c>
      <c r="F21">
        <v>9.83</v>
      </c>
      <c r="G21">
        <v>227.02</v>
      </c>
      <c r="J21" s="2" t="s">
        <v>2</v>
      </c>
      <c r="K21" s="2"/>
      <c r="M21" s="2" t="s">
        <v>4</v>
      </c>
      <c r="N21" s="2"/>
      <c r="P21" s="2" t="s">
        <v>6</v>
      </c>
      <c r="Q21" s="2"/>
    </row>
    <row r="22" spans="1:17" x14ac:dyDescent="0.2">
      <c r="A22" t="s">
        <v>27</v>
      </c>
      <c r="B22">
        <v>7.48</v>
      </c>
      <c r="C22">
        <v>172.99</v>
      </c>
      <c r="D22">
        <v>2.38</v>
      </c>
      <c r="E22">
        <v>54.94</v>
      </c>
      <c r="F22">
        <v>9.85</v>
      </c>
      <c r="G22">
        <v>227.93</v>
      </c>
    </row>
    <row r="23" spans="1:17" x14ac:dyDescent="0.2">
      <c r="A23" t="s">
        <v>28</v>
      </c>
      <c r="B23">
        <v>7.47</v>
      </c>
      <c r="C23">
        <v>172.87</v>
      </c>
      <c r="D23">
        <v>2.39</v>
      </c>
      <c r="E23">
        <v>55.24</v>
      </c>
      <c r="F23">
        <v>9.86</v>
      </c>
      <c r="G23">
        <v>228.11</v>
      </c>
      <c r="J23" t="s">
        <v>37</v>
      </c>
      <c r="K23">
        <v>174.23500000000001</v>
      </c>
      <c r="M23" t="s">
        <v>37</v>
      </c>
      <c r="N23">
        <v>55.071333333333335</v>
      </c>
      <c r="P23" t="s">
        <v>37</v>
      </c>
      <c r="Q23">
        <v>229.34666666666672</v>
      </c>
    </row>
    <row r="24" spans="1:17" x14ac:dyDescent="0.2">
      <c r="A24" t="s">
        <v>29</v>
      </c>
      <c r="B24">
        <v>7.55</v>
      </c>
      <c r="C24">
        <v>174.75</v>
      </c>
      <c r="D24">
        <v>2.39</v>
      </c>
      <c r="E24">
        <v>55.21</v>
      </c>
      <c r="F24">
        <v>9.94</v>
      </c>
      <c r="G24">
        <v>229.96</v>
      </c>
      <c r="J24" t="s">
        <v>38</v>
      </c>
      <c r="K24">
        <v>0.46914834798152349</v>
      </c>
      <c r="M24" t="s">
        <v>38</v>
      </c>
      <c r="N24">
        <v>3.2119508639595451E-2</v>
      </c>
      <c r="P24" t="s">
        <v>38</v>
      </c>
      <c r="Q24">
        <v>0.47674551232801776</v>
      </c>
    </row>
    <row r="25" spans="1:17" x14ac:dyDescent="0.2">
      <c r="A25" t="s">
        <v>30</v>
      </c>
      <c r="B25">
        <v>7.52</v>
      </c>
      <c r="C25">
        <v>173.89</v>
      </c>
      <c r="D25">
        <v>2.38</v>
      </c>
      <c r="E25">
        <v>55.1</v>
      </c>
      <c r="F25">
        <v>9.9</v>
      </c>
      <c r="G25">
        <v>228.99</v>
      </c>
      <c r="J25" t="s">
        <v>39</v>
      </c>
      <c r="K25">
        <v>173.83499999999998</v>
      </c>
      <c r="M25" t="s">
        <v>39</v>
      </c>
      <c r="N25">
        <v>55.11</v>
      </c>
      <c r="P25" t="s">
        <v>39</v>
      </c>
      <c r="Q25">
        <v>229.21</v>
      </c>
    </row>
    <row r="26" spans="1:17" x14ac:dyDescent="0.2">
      <c r="A26" t="s">
        <v>31</v>
      </c>
      <c r="B26">
        <v>7.47</v>
      </c>
      <c r="C26">
        <v>172.71</v>
      </c>
      <c r="D26">
        <v>2.39</v>
      </c>
      <c r="E26">
        <v>55.25</v>
      </c>
      <c r="F26">
        <v>9.85</v>
      </c>
      <c r="G26">
        <v>227.96</v>
      </c>
      <c r="J26" t="s">
        <v>40</v>
      </c>
      <c r="K26">
        <v>172.99</v>
      </c>
      <c r="M26" t="s">
        <v>40</v>
      </c>
      <c r="N26">
        <v>55.24</v>
      </c>
      <c r="P26" t="s">
        <v>40</v>
      </c>
      <c r="Q26">
        <v>229.87</v>
      </c>
    </row>
    <row r="27" spans="1:17" x14ac:dyDescent="0.2">
      <c r="A27" t="s">
        <v>32</v>
      </c>
      <c r="B27">
        <v>7.4</v>
      </c>
      <c r="C27">
        <v>170.72</v>
      </c>
      <c r="D27">
        <v>2.39</v>
      </c>
      <c r="E27">
        <v>55.16</v>
      </c>
      <c r="F27">
        <v>9.9499999999999993</v>
      </c>
      <c r="G27">
        <v>230.22</v>
      </c>
      <c r="J27" t="s">
        <v>41</v>
      </c>
      <c r="K27" s="3">
        <v>2.569631330057637</v>
      </c>
      <c r="M27" t="s">
        <v>41</v>
      </c>
      <c r="N27" s="3">
        <v>0.17592579417888499</v>
      </c>
      <c r="P27" t="s">
        <v>41</v>
      </c>
      <c r="Q27" s="3">
        <v>2.6112427129141258</v>
      </c>
    </row>
    <row r="28" spans="1:17" x14ac:dyDescent="0.2">
      <c r="A28" t="s">
        <v>33</v>
      </c>
      <c r="B28">
        <v>7.53</v>
      </c>
      <c r="C28">
        <v>173.78</v>
      </c>
      <c r="D28">
        <v>2.39</v>
      </c>
      <c r="E28">
        <v>55.24</v>
      </c>
      <c r="F28">
        <v>9.7899999999999991</v>
      </c>
      <c r="G28">
        <v>225.88</v>
      </c>
      <c r="J28" t="s">
        <v>42</v>
      </c>
      <c r="K28">
        <v>6.6030051724137815</v>
      </c>
      <c r="M28" t="s">
        <v>42</v>
      </c>
      <c r="N28">
        <v>3.0949885057471403E-2</v>
      </c>
      <c r="P28" t="s">
        <v>42</v>
      </c>
      <c r="Q28">
        <v>6.8185885057471243</v>
      </c>
    </row>
    <row r="29" spans="1:17" x14ac:dyDescent="0.2">
      <c r="A29" t="s">
        <v>34</v>
      </c>
      <c r="B29">
        <v>7.35</v>
      </c>
      <c r="C29">
        <v>169.93</v>
      </c>
      <c r="D29">
        <v>2.37</v>
      </c>
      <c r="E29">
        <v>54.83</v>
      </c>
      <c r="F29">
        <v>9.7200000000000006</v>
      </c>
      <c r="G29">
        <v>224.76</v>
      </c>
      <c r="J29" t="s">
        <v>43</v>
      </c>
      <c r="K29">
        <v>-0.42800833813250572</v>
      </c>
      <c r="M29" t="s">
        <v>43</v>
      </c>
      <c r="N29">
        <v>-0.79378242667497201</v>
      </c>
      <c r="P29" t="s">
        <v>43</v>
      </c>
      <c r="Q29">
        <v>-0.38862049083788675</v>
      </c>
    </row>
    <row r="30" spans="1:17" x14ac:dyDescent="0.2">
      <c r="A30" t="s">
        <v>35</v>
      </c>
      <c r="B30">
        <v>7.34</v>
      </c>
      <c r="C30">
        <v>169.74</v>
      </c>
      <c r="D30">
        <v>2.37</v>
      </c>
      <c r="E30">
        <v>54.91</v>
      </c>
      <c r="F30">
        <v>9.7100000000000009</v>
      </c>
      <c r="G30">
        <v>224.64</v>
      </c>
      <c r="J30" t="s">
        <v>44</v>
      </c>
      <c r="K30">
        <v>0.3241891586107743</v>
      </c>
      <c r="M30" t="s">
        <v>44</v>
      </c>
      <c r="N30">
        <v>-0.31579514520897528</v>
      </c>
      <c r="P30" t="s">
        <v>44</v>
      </c>
      <c r="Q30">
        <v>0.25488291442262351</v>
      </c>
    </row>
    <row r="31" spans="1:17" x14ac:dyDescent="0.2">
      <c r="A31" t="s">
        <v>36</v>
      </c>
      <c r="B31">
        <v>7.48</v>
      </c>
      <c r="C31">
        <v>172.68</v>
      </c>
      <c r="D31">
        <v>2.38</v>
      </c>
      <c r="E31">
        <v>54.9</v>
      </c>
      <c r="F31">
        <v>9.86</v>
      </c>
      <c r="G31">
        <v>227.58</v>
      </c>
      <c r="J31" t="s">
        <v>45</v>
      </c>
      <c r="K31">
        <v>9.6399999999999864</v>
      </c>
      <c r="M31" t="s">
        <v>45</v>
      </c>
      <c r="N31">
        <v>0.67999999999999972</v>
      </c>
      <c r="P31" t="s">
        <v>45</v>
      </c>
      <c r="Q31">
        <v>9.9400000000000261</v>
      </c>
    </row>
    <row r="32" spans="1:17" x14ac:dyDescent="0.2">
      <c r="J32" t="s">
        <v>46</v>
      </c>
      <c r="K32">
        <v>169.74</v>
      </c>
      <c r="M32" t="s">
        <v>46</v>
      </c>
      <c r="N32">
        <v>54.72</v>
      </c>
      <c r="P32" t="s">
        <v>46</v>
      </c>
      <c r="Q32">
        <v>224.64</v>
      </c>
    </row>
    <row r="33" spans="1:17" x14ac:dyDescent="0.2">
      <c r="J33" t="s">
        <v>47</v>
      </c>
      <c r="K33">
        <v>179.38</v>
      </c>
      <c r="M33" t="s">
        <v>47</v>
      </c>
      <c r="N33">
        <v>55.4</v>
      </c>
      <c r="P33" t="s">
        <v>47</v>
      </c>
      <c r="Q33">
        <v>234.58</v>
      </c>
    </row>
    <row r="34" spans="1:17" x14ac:dyDescent="0.2">
      <c r="J34" t="s">
        <v>48</v>
      </c>
      <c r="K34">
        <v>5227.05</v>
      </c>
      <c r="M34" t="s">
        <v>48</v>
      </c>
      <c r="N34">
        <v>1652.14</v>
      </c>
      <c r="P34" t="s">
        <v>48</v>
      </c>
      <c r="Q34">
        <v>6880.4000000000015</v>
      </c>
    </row>
    <row r="35" spans="1:17" ht="17" thickBot="1" x14ac:dyDescent="0.25">
      <c r="A35" t="s">
        <v>62</v>
      </c>
      <c r="B35">
        <v>0.83199999999999996</v>
      </c>
      <c r="C35" t="s">
        <v>73</v>
      </c>
      <c r="J35" s="1" t="s">
        <v>49</v>
      </c>
      <c r="K35" s="1">
        <v>30</v>
      </c>
      <c r="M35" s="1" t="s">
        <v>49</v>
      </c>
      <c r="N35" s="1">
        <v>30</v>
      </c>
      <c r="P35" s="1" t="s">
        <v>49</v>
      </c>
      <c r="Q35" s="1">
        <v>30</v>
      </c>
    </row>
    <row r="36" spans="1:17" x14ac:dyDescent="0.2">
      <c r="A36" t="s">
        <v>72</v>
      </c>
      <c r="B36">
        <v>197</v>
      </c>
      <c r="C36" t="s">
        <v>73</v>
      </c>
    </row>
    <row r="37" spans="1:17" x14ac:dyDescent="0.2">
      <c r="A37" t="s">
        <v>69</v>
      </c>
      <c r="B37">
        <v>3</v>
      </c>
      <c r="C37" t="s">
        <v>73</v>
      </c>
      <c r="J37" t="s">
        <v>52</v>
      </c>
      <c r="K37">
        <f>QUARTILE(C2:C31,1)</f>
        <v>172.6875</v>
      </c>
      <c r="N37">
        <f>QUARTILE(E2:E31,1)</f>
        <v>54.942499999999995</v>
      </c>
      <c r="Q37">
        <f>QUARTILE(G2:G31,1)</f>
        <v>227.66750000000002</v>
      </c>
    </row>
    <row r="38" spans="1:17" x14ac:dyDescent="0.2">
      <c r="A38" t="s">
        <v>72</v>
      </c>
      <c r="B38">
        <v>8.4</v>
      </c>
      <c r="C38" t="s">
        <v>73</v>
      </c>
      <c r="J38" t="s">
        <v>102</v>
      </c>
      <c r="K38">
        <f>QUARTILE(C2:C31,3)</f>
        <v>175.8775</v>
      </c>
      <c r="N38">
        <f>QUARTILE(E2:E31,3)</f>
        <v>55.204999999999998</v>
      </c>
      <c r="Q38">
        <f>QUARTILE(G2:G31,3)</f>
        <v>230.85749999999999</v>
      </c>
    </row>
    <row r="39" spans="1:17" x14ac:dyDescent="0.2">
      <c r="A39" t="s">
        <v>70</v>
      </c>
      <c r="B39">
        <v>5.2</v>
      </c>
      <c r="C39" t="s">
        <v>73</v>
      </c>
      <c r="J39" t="s">
        <v>53</v>
      </c>
      <c r="K39">
        <f>K38-K37</f>
        <v>3.1899999999999977</v>
      </c>
      <c r="N39">
        <f>N38-N37</f>
        <v>0.26250000000000284</v>
      </c>
      <c r="Q39">
        <f>Q38-Q37</f>
        <v>3.1899999999999693</v>
      </c>
    </row>
    <row r="40" spans="1:17" x14ac:dyDescent="0.2">
      <c r="A40" t="s">
        <v>70</v>
      </c>
      <c r="B40">
        <v>4.3</v>
      </c>
      <c r="C40" t="s">
        <v>73</v>
      </c>
    </row>
    <row r="41" spans="1:17" x14ac:dyDescent="0.2">
      <c r="A41" t="s">
        <v>70</v>
      </c>
      <c r="B41">
        <v>15.3</v>
      </c>
      <c r="C41" t="s">
        <v>73</v>
      </c>
    </row>
    <row r="42" spans="1:17" x14ac:dyDescent="0.2">
      <c r="A42" t="s">
        <v>70</v>
      </c>
      <c r="B42">
        <v>265</v>
      </c>
      <c r="C42" t="s">
        <v>73</v>
      </c>
    </row>
    <row r="43" spans="1:17" x14ac:dyDescent="0.2">
      <c r="A43" t="s">
        <v>70</v>
      </c>
      <c r="B43">
        <v>353</v>
      </c>
      <c r="C43" t="s">
        <v>73</v>
      </c>
    </row>
    <row r="44" spans="1:17" x14ac:dyDescent="0.2">
      <c r="A44" t="s">
        <v>74</v>
      </c>
      <c r="B44">
        <v>0.7</v>
      </c>
      <c r="C44" t="s">
        <v>73</v>
      </c>
    </row>
    <row r="45" spans="1:17" x14ac:dyDescent="0.2">
      <c r="A45" t="s">
        <v>70</v>
      </c>
      <c r="B45">
        <v>4.0999999999999996</v>
      </c>
      <c r="C45" t="s">
        <v>73</v>
      </c>
    </row>
    <row r="46" spans="1:17" x14ac:dyDescent="0.2">
      <c r="A46" t="s">
        <v>70</v>
      </c>
      <c r="B46">
        <v>0.83199999999999996</v>
      </c>
      <c r="C46" t="s">
        <v>73</v>
      </c>
    </row>
    <row r="48" spans="1:17" x14ac:dyDescent="0.2">
      <c r="A48" t="s">
        <v>79</v>
      </c>
      <c r="B48">
        <v>0.83</v>
      </c>
    </row>
    <row r="49" spans="1:2" x14ac:dyDescent="0.2">
      <c r="A49" t="s">
        <v>80</v>
      </c>
      <c r="B49">
        <v>205.4</v>
      </c>
    </row>
    <row r="50" spans="1:2" x14ac:dyDescent="0.2">
      <c r="A50" t="s">
        <v>81</v>
      </c>
      <c r="B50">
        <v>3</v>
      </c>
    </row>
    <row r="51" spans="1:2" x14ac:dyDescent="0.2">
      <c r="A51" t="s">
        <v>78</v>
      </c>
      <c r="B51">
        <v>647.73</v>
      </c>
    </row>
    <row r="52" spans="1:2" x14ac:dyDescent="0.2">
      <c r="A52" t="s">
        <v>82</v>
      </c>
      <c r="B52">
        <v>0.7</v>
      </c>
    </row>
  </sheetData>
  <pageMargins left="0.7" right="0.7" top="0.75" bottom="0.75" header="0.3" footer="0.3"/>
  <pageSetup paperSize="9" orientation="portrait" horizontalDpi="0" verticalDpi="0"/>
  <ignoredErrors>
    <ignoredError sqref="A1:C1 A31 A2 A3 A4 A5 A6 A7 A8 A9 A10 A11 A12 A13 A14 A15 A16 A17 A18 A19 A20 A21 A22 A23 A24 A25 A26 A27 A28 A29 A30"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FE115-DF6F-EC41-8C23-7E982EF24CA7}">
  <dimension ref="A1:Q65"/>
  <sheetViews>
    <sheetView zoomScale="109"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1640625" bestFit="1" customWidth="1"/>
    <col min="13" max="13" width="16.83203125" bestFit="1" customWidth="1"/>
    <col min="14" max="14" width="12.83203125" bestFit="1" customWidth="1"/>
    <col min="16" max="16" width="16.83203125" bestFit="1" customWidth="1"/>
    <col min="17" max="17" width="12.16406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7.83</v>
      </c>
      <c r="C2">
        <v>181.17</v>
      </c>
      <c r="D2">
        <v>2.39</v>
      </c>
      <c r="E2">
        <v>55.31</v>
      </c>
      <c r="F2">
        <v>10.220000000000001</v>
      </c>
      <c r="G2">
        <v>236.47</v>
      </c>
    </row>
    <row r="3" spans="1:17" x14ac:dyDescent="0.2">
      <c r="A3" s="4">
        <v>2</v>
      </c>
      <c r="B3">
        <v>9.01</v>
      </c>
      <c r="C3">
        <v>208.87</v>
      </c>
      <c r="D3">
        <v>2.4</v>
      </c>
      <c r="E3">
        <v>55.71</v>
      </c>
      <c r="F3">
        <v>11.41</v>
      </c>
      <c r="G3">
        <v>264.57</v>
      </c>
      <c r="J3" t="s">
        <v>37</v>
      </c>
      <c r="K3">
        <v>8.2013333333333325</v>
      </c>
      <c r="M3" t="s">
        <v>37</v>
      </c>
      <c r="N3">
        <v>2.3923333333333336</v>
      </c>
      <c r="P3" t="s">
        <v>37</v>
      </c>
      <c r="Q3">
        <v>10.594333333333333</v>
      </c>
    </row>
    <row r="4" spans="1:17" x14ac:dyDescent="0.2">
      <c r="A4" s="4">
        <v>3</v>
      </c>
      <c r="B4">
        <v>8.5500000000000007</v>
      </c>
      <c r="C4">
        <v>197.81</v>
      </c>
      <c r="D4">
        <v>2.39</v>
      </c>
      <c r="E4">
        <v>55.37</v>
      </c>
      <c r="F4">
        <v>10.95</v>
      </c>
      <c r="G4">
        <v>253.18</v>
      </c>
      <c r="J4" t="s">
        <v>38</v>
      </c>
      <c r="K4">
        <v>5.2221309195572808E-2</v>
      </c>
      <c r="M4" t="s">
        <v>38</v>
      </c>
      <c r="N4">
        <v>1.2395154163756658E-3</v>
      </c>
      <c r="P4" t="s">
        <v>38</v>
      </c>
      <c r="Q4">
        <v>5.2589678925640114E-2</v>
      </c>
    </row>
    <row r="5" spans="1:17" x14ac:dyDescent="0.2">
      <c r="A5" s="4">
        <v>4</v>
      </c>
      <c r="B5">
        <v>8.7200000000000006</v>
      </c>
      <c r="C5">
        <v>202.12</v>
      </c>
      <c r="D5">
        <v>2.39</v>
      </c>
      <c r="E5">
        <v>55.51</v>
      </c>
      <c r="F5">
        <v>11.11</v>
      </c>
      <c r="G5">
        <v>257.62</v>
      </c>
      <c r="J5" t="s">
        <v>39</v>
      </c>
      <c r="K5">
        <v>8.1000000000000014</v>
      </c>
      <c r="M5" t="s">
        <v>39</v>
      </c>
      <c r="N5">
        <v>2.39</v>
      </c>
      <c r="P5" t="s">
        <v>39</v>
      </c>
      <c r="Q5">
        <v>10.5</v>
      </c>
    </row>
    <row r="6" spans="1:17" x14ac:dyDescent="0.2">
      <c r="A6" s="4">
        <v>5</v>
      </c>
      <c r="B6">
        <v>8.67</v>
      </c>
      <c r="C6">
        <v>200.51</v>
      </c>
      <c r="D6">
        <v>2.39</v>
      </c>
      <c r="E6">
        <v>55.32</v>
      </c>
      <c r="F6">
        <v>11.06</v>
      </c>
      <c r="G6">
        <v>255.83</v>
      </c>
      <c r="J6" t="s">
        <v>40</v>
      </c>
      <c r="K6">
        <v>8.07</v>
      </c>
      <c r="M6" t="s">
        <v>40</v>
      </c>
      <c r="N6">
        <v>2.39</v>
      </c>
      <c r="P6" t="s">
        <v>40</v>
      </c>
      <c r="Q6">
        <v>10.44</v>
      </c>
    </row>
    <row r="7" spans="1:17" x14ac:dyDescent="0.2">
      <c r="A7" s="4">
        <v>6</v>
      </c>
      <c r="B7">
        <v>8.51</v>
      </c>
      <c r="C7">
        <v>196.84</v>
      </c>
      <c r="D7">
        <v>2.39</v>
      </c>
      <c r="E7">
        <v>55.2</v>
      </c>
      <c r="F7">
        <v>10.9</v>
      </c>
      <c r="G7">
        <v>252.04</v>
      </c>
      <c r="J7" t="s">
        <v>41</v>
      </c>
      <c r="K7">
        <v>0.28602789028867187</v>
      </c>
      <c r="M7" t="s">
        <v>41</v>
      </c>
      <c r="N7">
        <v>6.7891055392436048E-3</v>
      </c>
      <c r="P7" t="s">
        <v>41</v>
      </c>
      <c r="Q7">
        <v>0.28804553439527142</v>
      </c>
    </row>
    <row r="8" spans="1:17" x14ac:dyDescent="0.2">
      <c r="A8" s="4">
        <v>7</v>
      </c>
      <c r="B8">
        <v>8.48</v>
      </c>
      <c r="C8">
        <v>196.55</v>
      </c>
      <c r="D8">
        <v>2.39</v>
      </c>
      <c r="E8">
        <v>55.43</v>
      </c>
      <c r="F8">
        <v>10.87</v>
      </c>
      <c r="G8">
        <v>251.99</v>
      </c>
      <c r="J8" t="s">
        <v>42</v>
      </c>
      <c r="K8">
        <v>8.181195402298852E-2</v>
      </c>
      <c r="M8" t="s">
        <v>42</v>
      </c>
      <c r="N8">
        <v>4.6091954022988196E-5</v>
      </c>
      <c r="P8" t="s">
        <v>42</v>
      </c>
      <c r="Q8">
        <v>8.2970229885057478E-2</v>
      </c>
    </row>
    <row r="9" spans="1:17" x14ac:dyDescent="0.2">
      <c r="A9" s="4">
        <v>8</v>
      </c>
      <c r="B9">
        <v>8.27</v>
      </c>
      <c r="C9">
        <v>191.2</v>
      </c>
      <c r="D9">
        <v>2.39</v>
      </c>
      <c r="E9">
        <v>55.38</v>
      </c>
      <c r="F9">
        <v>10.66</v>
      </c>
      <c r="G9">
        <v>246.58</v>
      </c>
      <c r="J9" t="s">
        <v>43</v>
      </c>
      <c r="K9">
        <v>0.74988084118831777</v>
      </c>
      <c r="M9" t="s">
        <v>43</v>
      </c>
      <c r="N9">
        <v>0.55624209870768482</v>
      </c>
      <c r="P9" t="s">
        <v>43</v>
      </c>
      <c r="Q9">
        <v>0.73602232233325315</v>
      </c>
    </row>
    <row r="10" spans="1:17" x14ac:dyDescent="0.2">
      <c r="A10" s="4">
        <v>9</v>
      </c>
      <c r="B10">
        <v>8.16</v>
      </c>
      <c r="C10">
        <v>189.17</v>
      </c>
      <c r="D10">
        <v>2.4</v>
      </c>
      <c r="E10">
        <v>55.64</v>
      </c>
      <c r="F10">
        <v>10.56</v>
      </c>
      <c r="G10">
        <v>244.82</v>
      </c>
      <c r="J10" t="s">
        <v>44</v>
      </c>
      <c r="K10">
        <v>1.1138067612838685</v>
      </c>
      <c r="M10" t="s">
        <v>44</v>
      </c>
      <c r="N10">
        <v>0.38515991951439971</v>
      </c>
      <c r="P10" t="s">
        <v>44</v>
      </c>
      <c r="Q10">
        <v>1.110419080033378</v>
      </c>
    </row>
    <row r="11" spans="1:17" x14ac:dyDescent="0.2">
      <c r="A11" s="4">
        <v>10</v>
      </c>
      <c r="B11">
        <v>8.44</v>
      </c>
      <c r="C11">
        <v>195.64</v>
      </c>
      <c r="D11">
        <v>2.4</v>
      </c>
      <c r="E11">
        <v>55.66</v>
      </c>
      <c r="F11">
        <v>10.84</v>
      </c>
      <c r="G11">
        <v>251.3</v>
      </c>
      <c r="J11" t="s">
        <v>45</v>
      </c>
      <c r="K11">
        <v>1.1799999999999997</v>
      </c>
      <c r="M11" t="s">
        <v>45</v>
      </c>
      <c r="N11">
        <v>3.0000000000000249E-2</v>
      </c>
      <c r="P11" t="s">
        <v>45</v>
      </c>
      <c r="Q11">
        <v>1.1899999999999995</v>
      </c>
    </row>
    <row r="12" spans="1:17" x14ac:dyDescent="0.2">
      <c r="A12" s="4">
        <v>11</v>
      </c>
      <c r="B12">
        <v>8.17</v>
      </c>
      <c r="C12">
        <v>188.89</v>
      </c>
      <c r="D12">
        <v>2.39</v>
      </c>
      <c r="E12">
        <v>55.3</v>
      </c>
      <c r="F12">
        <v>10.56</v>
      </c>
      <c r="G12">
        <v>244.19</v>
      </c>
      <c r="J12" t="s">
        <v>46</v>
      </c>
      <c r="K12">
        <v>7.83</v>
      </c>
      <c r="M12" t="s">
        <v>46</v>
      </c>
      <c r="N12">
        <v>2.38</v>
      </c>
      <c r="P12" t="s">
        <v>46</v>
      </c>
      <c r="Q12">
        <v>10.220000000000001</v>
      </c>
    </row>
    <row r="13" spans="1:17" x14ac:dyDescent="0.2">
      <c r="A13" s="4">
        <v>12</v>
      </c>
      <c r="B13">
        <v>8.49</v>
      </c>
      <c r="C13">
        <v>196.9</v>
      </c>
      <c r="D13">
        <v>2.41</v>
      </c>
      <c r="E13">
        <v>55.81</v>
      </c>
      <c r="F13">
        <v>10.9</v>
      </c>
      <c r="G13">
        <v>252.71</v>
      </c>
      <c r="J13" t="s">
        <v>47</v>
      </c>
      <c r="K13">
        <v>9.01</v>
      </c>
      <c r="M13" t="s">
        <v>47</v>
      </c>
      <c r="N13">
        <v>2.41</v>
      </c>
      <c r="P13" t="s">
        <v>47</v>
      </c>
      <c r="Q13">
        <v>11.41</v>
      </c>
    </row>
    <row r="14" spans="1:17" x14ac:dyDescent="0.2">
      <c r="A14" s="4">
        <v>13</v>
      </c>
      <c r="B14">
        <v>8.33</v>
      </c>
      <c r="C14">
        <v>193.09</v>
      </c>
      <c r="D14">
        <v>2.4</v>
      </c>
      <c r="E14">
        <v>55.66</v>
      </c>
      <c r="F14">
        <v>10.73</v>
      </c>
      <c r="G14">
        <v>248.75</v>
      </c>
      <c r="J14" t="s">
        <v>48</v>
      </c>
      <c r="K14">
        <v>246.03999999999996</v>
      </c>
      <c r="M14" t="s">
        <v>48</v>
      </c>
      <c r="N14">
        <v>71.77000000000001</v>
      </c>
      <c r="P14" t="s">
        <v>48</v>
      </c>
      <c r="Q14">
        <v>317.83</v>
      </c>
    </row>
    <row r="15" spans="1:17" ht="17" thickBot="1" x14ac:dyDescent="0.25">
      <c r="A15" s="4">
        <v>14</v>
      </c>
      <c r="B15">
        <v>8.07</v>
      </c>
      <c r="C15">
        <v>187.16</v>
      </c>
      <c r="D15">
        <v>2.4</v>
      </c>
      <c r="E15">
        <v>55.67</v>
      </c>
      <c r="F15">
        <v>10.48</v>
      </c>
      <c r="G15">
        <v>242.84</v>
      </c>
      <c r="J15" s="1" t="s">
        <v>49</v>
      </c>
      <c r="K15" s="1">
        <v>30</v>
      </c>
      <c r="M15" s="1" t="s">
        <v>49</v>
      </c>
      <c r="N15" s="1">
        <v>30</v>
      </c>
      <c r="P15" s="1" t="s">
        <v>49</v>
      </c>
      <c r="Q15" s="1">
        <v>30</v>
      </c>
    </row>
    <row r="16" spans="1:17" x14ac:dyDescent="0.2">
      <c r="A16" s="4">
        <v>15</v>
      </c>
      <c r="B16">
        <v>8</v>
      </c>
      <c r="C16">
        <v>185.44</v>
      </c>
      <c r="D16">
        <v>2.4</v>
      </c>
      <c r="E16">
        <v>55.66</v>
      </c>
      <c r="F16">
        <v>10.4</v>
      </c>
      <c r="G16">
        <v>241.1</v>
      </c>
    </row>
    <row r="17" spans="1:17" x14ac:dyDescent="0.2">
      <c r="A17" s="4">
        <v>16</v>
      </c>
      <c r="B17">
        <v>8.1300000000000008</v>
      </c>
      <c r="C17">
        <v>188</v>
      </c>
      <c r="D17">
        <v>2.39</v>
      </c>
      <c r="E17">
        <v>55.38</v>
      </c>
      <c r="F17">
        <v>10.52</v>
      </c>
      <c r="G17">
        <v>243.38</v>
      </c>
      <c r="J17" t="s">
        <v>52</v>
      </c>
      <c r="K17">
        <f>QUARTILE(B2:B31,1)</f>
        <v>8</v>
      </c>
      <c r="N17">
        <f>QUARTILE(D2:D31,1)</f>
        <v>2.39</v>
      </c>
    </row>
    <row r="18" spans="1:17" x14ac:dyDescent="0.2">
      <c r="A18" s="4">
        <v>17</v>
      </c>
      <c r="B18">
        <v>8.07</v>
      </c>
      <c r="C18">
        <v>187.05</v>
      </c>
      <c r="D18">
        <v>2.39</v>
      </c>
      <c r="E18">
        <v>55.48</v>
      </c>
      <c r="F18">
        <v>10.46</v>
      </c>
      <c r="G18">
        <v>242.53</v>
      </c>
      <c r="J18" t="s">
        <v>102</v>
      </c>
      <c r="K18">
        <f>QUARTILE(B2:B31,3)</f>
        <v>8.4124999999999996</v>
      </c>
      <c r="N18">
        <f>QUARTILE(D2:D31,3)</f>
        <v>2.4</v>
      </c>
    </row>
    <row r="19" spans="1:17" x14ac:dyDescent="0.2">
      <c r="A19" s="4">
        <v>18</v>
      </c>
      <c r="B19">
        <v>8.0500000000000007</v>
      </c>
      <c r="C19">
        <v>186.57</v>
      </c>
      <c r="D19">
        <v>2.39</v>
      </c>
      <c r="E19">
        <v>55.51</v>
      </c>
      <c r="F19">
        <v>10.44</v>
      </c>
      <c r="G19">
        <v>242.08</v>
      </c>
      <c r="J19" t="s">
        <v>53</v>
      </c>
      <c r="K19">
        <f>K18-K17</f>
        <v>0.41249999999999964</v>
      </c>
      <c r="N19">
        <f>N18-N17</f>
        <v>9.9999999999997868E-3</v>
      </c>
    </row>
    <row r="20" spans="1:17" ht="17" thickBot="1" x14ac:dyDescent="0.25">
      <c r="A20" s="4">
        <v>19</v>
      </c>
      <c r="B20">
        <v>8.0399999999999991</v>
      </c>
      <c r="C20">
        <v>186.49</v>
      </c>
      <c r="D20">
        <v>2.4</v>
      </c>
      <c r="E20">
        <v>55.53</v>
      </c>
      <c r="F20">
        <v>10.44</v>
      </c>
      <c r="G20">
        <v>242.02</v>
      </c>
    </row>
    <row r="21" spans="1:17" x14ac:dyDescent="0.2">
      <c r="A21" s="4">
        <v>20</v>
      </c>
      <c r="B21">
        <v>7.99</v>
      </c>
      <c r="C21">
        <v>184.8</v>
      </c>
      <c r="D21">
        <v>2.38</v>
      </c>
      <c r="E21">
        <v>55.15</v>
      </c>
      <c r="F21">
        <v>10.37</v>
      </c>
      <c r="G21">
        <v>239.95</v>
      </c>
      <c r="J21" s="2" t="s">
        <v>2</v>
      </c>
      <c r="K21" s="2"/>
      <c r="M21" s="2" t="s">
        <v>4</v>
      </c>
      <c r="N21" s="2"/>
      <c r="P21" s="2" t="s">
        <v>6</v>
      </c>
      <c r="Q21" s="2"/>
    </row>
    <row r="22" spans="1:17" x14ac:dyDescent="0.2">
      <c r="A22" s="4">
        <v>21</v>
      </c>
      <c r="B22">
        <v>7.97</v>
      </c>
      <c r="C22">
        <v>184.41</v>
      </c>
      <c r="D22">
        <v>2.38</v>
      </c>
      <c r="E22">
        <v>55.16</v>
      </c>
      <c r="F22">
        <v>10.36</v>
      </c>
      <c r="G22">
        <v>239.58</v>
      </c>
    </row>
    <row r="23" spans="1:17" x14ac:dyDescent="0.2">
      <c r="A23" s="4">
        <v>22</v>
      </c>
      <c r="B23">
        <v>8.16</v>
      </c>
      <c r="C23">
        <v>188.73</v>
      </c>
      <c r="D23">
        <v>2.39</v>
      </c>
      <c r="E23">
        <v>55.36</v>
      </c>
      <c r="F23">
        <v>10.55</v>
      </c>
      <c r="G23">
        <v>244.1</v>
      </c>
      <c r="J23" t="s">
        <v>37</v>
      </c>
      <c r="K23">
        <v>189.94300000000001</v>
      </c>
      <c r="M23" t="s">
        <v>37</v>
      </c>
      <c r="N23">
        <v>55.446666666666665</v>
      </c>
      <c r="P23" t="s">
        <v>37</v>
      </c>
      <c r="Q23">
        <v>245.3906666666667</v>
      </c>
    </row>
    <row r="24" spans="1:17" x14ac:dyDescent="0.2">
      <c r="A24" s="4">
        <v>23</v>
      </c>
      <c r="B24">
        <v>7.96</v>
      </c>
      <c r="C24">
        <v>184.15</v>
      </c>
      <c r="D24">
        <v>2.39</v>
      </c>
      <c r="E24">
        <v>55.27</v>
      </c>
      <c r="F24">
        <v>10.35</v>
      </c>
      <c r="G24">
        <v>239.42</v>
      </c>
      <c r="J24" t="s">
        <v>38</v>
      </c>
      <c r="K24">
        <v>1.2113751234259245</v>
      </c>
      <c r="M24" t="s">
        <v>38</v>
      </c>
      <c r="N24">
        <v>3.5465162875387701E-2</v>
      </c>
      <c r="P24" t="s">
        <v>38</v>
      </c>
      <c r="Q24">
        <v>1.2205232468775769</v>
      </c>
    </row>
    <row r="25" spans="1:17" x14ac:dyDescent="0.2">
      <c r="A25" s="4">
        <v>24</v>
      </c>
      <c r="B25">
        <v>8.1300000000000008</v>
      </c>
      <c r="C25">
        <v>188.39</v>
      </c>
      <c r="D25">
        <v>2.39</v>
      </c>
      <c r="E25">
        <v>55.46</v>
      </c>
      <c r="F25">
        <v>10.52</v>
      </c>
      <c r="G25">
        <v>243.85</v>
      </c>
      <c r="J25" t="s">
        <v>39</v>
      </c>
      <c r="K25">
        <v>187.57999999999998</v>
      </c>
      <c r="M25" t="s">
        <v>39</v>
      </c>
      <c r="N25">
        <v>55.45</v>
      </c>
      <c r="P25" t="s">
        <v>39</v>
      </c>
      <c r="Q25">
        <v>243.11</v>
      </c>
    </row>
    <row r="26" spans="1:17" x14ac:dyDescent="0.2">
      <c r="A26" s="4">
        <v>25</v>
      </c>
      <c r="B26">
        <v>8.07</v>
      </c>
      <c r="C26">
        <v>186.59</v>
      </c>
      <c r="D26">
        <v>2.38</v>
      </c>
      <c r="E26">
        <v>54.98</v>
      </c>
      <c r="F26">
        <v>10.44</v>
      </c>
      <c r="G26">
        <v>241.57</v>
      </c>
      <c r="J26" t="s">
        <v>40</v>
      </c>
      <c r="K26" t="e">
        <v>#N/A</v>
      </c>
      <c r="M26" t="s">
        <v>40</v>
      </c>
      <c r="N26">
        <v>55.66</v>
      </c>
      <c r="P26" t="s">
        <v>40</v>
      </c>
      <c r="Q26" t="e">
        <v>#N/A</v>
      </c>
    </row>
    <row r="27" spans="1:17" x14ac:dyDescent="0.2">
      <c r="A27" s="4">
        <v>26</v>
      </c>
      <c r="B27">
        <v>7.95</v>
      </c>
      <c r="C27">
        <v>183.91</v>
      </c>
      <c r="D27">
        <v>2.39</v>
      </c>
      <c r="E27">
        <v>55.3</v>
      </c>
      <c r="F27">
        <v>10.34</v>
      </c>
      <c r="G27">
        <v>239.21</v>
      </c>
      <c r="J27" t="s">
        <v>41</v>
      </c>
      <c r="K27">
        <v>6.6349748070098356</v>
      </c>
      <c r="M27" t="s">
        <v>41</v>
      </c>
      <c r="N27">
        <v>0.19425069712444623</v>
      </c>
      <c r="P27" t="s">
        <v>41</v>
      </c>
      <c r="Q27">
        <v>6.6850811427429564</v>
      </c>
    </row>
    <row r="28" spans="1:17" x14ac:dyDescent="0.2">
      <c r="A28" s="4">
        <v>27</v>
      </c>
      <c r="B28">
        <v>7.88</v>
      </c>
      <c r="C28">
        <v>182.64</v>
      </c>
      <c r="D28">
        <v>2.4</v>
      </c>
      <c r="E28">
        <v>55.65</v>
      </c>
      <c r="F28">
        <v>10.28</v>
      </c>
      <c r="G28">
        <v>238.3</v>
      </c>
      <c r="J28" t="s">
        <v>42</v>
      </c>
      <c r="K28">
        <v>44.022890689655199</v>
      </c>
      <c r="M28" t="s">
        <v>42</v>
      </c>
      <c r="N28">
        <v>3.7733333333333348E-2</v>
      </c>
      <c r="P28" t="s">
        <v>42</v>
      </c>
      <c r="Q28">
        <v>44.690309885057474</v>
      </c>
    </row>
    <row r="29" spans="1:17" x14ac:dyDescent="0.2">
      <c r="A29" s="4">
        <v>28</v>
      </c>
      <c r="B29">
        <v>8.0399999999999991</v>
      </c>
      <c r="C29">
        <v>186.3</v>
      </c>
      <c r="D29">
        <v>2.39</v>
      </c>
      <c r="E29">
        <v>55.48</v>
      </c>
      <c r="F29">
        <v>10.43</v>
      </c>
      <c r="G29">
        <v>241.78</v>
      </c>
      <c r="J29" t="s">
        <v>43</v>
      </c>
      <c r="K29">
        <v>0.83070358506428077</v>
      </c>
      <c r="M29" t="s">
        <v>43</v>
      </c>
      <c r="N29">
        <v>-0.25987447492985272</v>
      </c>
      <c r="P29" t="s">
        <v>43</v>
      </c>
      <c r="Q29">
        <v>0.86795803129266558</v>
      </c>
    </row>
    <row r="30" spans="1:17" x14ac:dyDescent="0.2">
      <c r="A30" s="4">
        <v>29</v>
      </c>
      <c r="B30">
        <v>7.9</v>
      </c>
      <c r="C30">
        <v>183.5</v>
      </c>
      <c r="D30">
        <v>2.39</v>
      </c>
      <c r="E30">
        <v>55.62</v>
      </c>
      <c r="F30">
        <v>10.29</v>
      </c>
      <c r="G30">
        <v>239.12</v>
      </c>
      <c r="J30" t="s">
        <v>44</v>
      </c>
      <c r="K30">
        <v>1.133505135039101</v>
      </c>
      <c r="M30" t="s">
        <v>44</v>
      </c>
      <c r="N30">
        <v>-0.28185829659295714</v>
      </c>
      <c r="P30" t="s">
        <v>44</v>
      </c>
      <c r="Q30">
        <v>1.1362440131854636</v>
      </c>
    </row>
    <row r="31" spans="1:17" x14ac:dyDescent="0.2">
      <c r="A31" s="4">
        <v>30</v>
      </c>
      <c r="B31">
        <v>8</v>
      </c>
      <c r="C31">
        <v>185.4</v>
      </c>
      <c r="D31">
        <v>2.39</v>
      </c>
      <c r="E31">
        <v>55.44</v>
      </c>
      <c r="F31">
        <v>10.39</v>
      </c>
      <c r="G31">
        <v>240.84</v>
      </c>
      <c r="J31" t="s">
        <v>45</v>
      </c>
      <c r="K31">
        <v>27.700000000000017</v>
      </c>
      <c r="M31" t="s">
        <v>45</v>
      </c>
      <c r="N31">
        <v>0.8300000000000054</v>
      </c>
      <c r="P31" t="s">
        <v>45</v>
      </c>
      <c r="Q31">
        <v>28.099999999999994</v>
      </c>
    </row>
    <row r="32" spans="1:17" x14ac:dyDescent="0.2">
      <c r="J32" t="s">
        <v>46</v>
      </c>
      <c r="K32">
        <v>181.17</v>
      </c>
      <c r="M32" t="s">
        <v>46</v>
      </c>
      <c r="N32">
        <v>54.98</v>
      </c>
      <c r="P32" t="s">
        <v>46</v>
      </c>
      <c r="Q32">
        <v>236.47</v>
      </c>
    </row>
    <row r="33" spans="1:17" x14ac:dyDescent="0.2">
      <c r="J33" t="s">
        <v>47</v>
      </c>
      <c r="K33">
        <v>208.87</v>
      </c>
      <c r="M33" t="s">
        <v>47</v>
      </c>
      <c r="N33">
        <v>55.81</v>
      </c>
      <c r="P33" t="s">
        <v>47</v>
      </c>
      <c r="Q33">
        <v>264.57</v>
      </c>
    </row>
    <row r="34" spans="1:17" x14ac:dyDescent="0.2">
      <c r="J34" t="s">
        <v>48</v>
      </c>
      <c r="K34">
        <v>5698.29</v>
      </c>
      <c r="M34" t="s">
        <v>48</v>
      </c>
      <c r="N34">
        <v>1663.3999999999999</v>
      </c>
      <c r="P34" t="s">
        <v>48</v>
      </c>
      <c r="Q34">
        <v>7361.7200000000012</v>
      </c>
    </row>
    <row r="35" spans="1:17" ht="17" thickBot="1" x14ac:dyDescent="0.25">
      <c r="A35" t="s">
        <v>62</v>
      </c>
      <c r="B35">
        <v>8</v>
      </c>
      <c r="C35" t="s">
        <v>73</v>
      </c>
      <c r="J35" s="1" t="s">
        <v>49</v>
      </c>
      <c r="K35" s="1">
        <v>30</v>
      </c>
      <c r="M35" s="1" t="s">
        <v>49</v>
      </c>
      <c r="N35" s="1">
        <v>30</v>
      </c>
      <c r="P35" s="1" t="s">
        <v>49</v>
      </c>
      <c r="Q35" s="1">
        <v>30</v>
      </c>
    </row>
    <row r="36" spans="1:17" x14ac:dyDescent="0.2">
      <c r="A36" t="s">
        <v>70</v>
      </c>
      <c r="B36">
        <v>4.32</v>
      </c>
      <c r="C36" t="s">
        <v>73</v>
      </c>
    </row>
    <row r="37" spans="1:17" x14ac:dyDescent="0.2">
      <c r="A37" t="s">
        <v>70</v>
      </c>
      <c r="B37">
        <v>15.31</v>
      </c>
      <c r="C37" t="s">
        <v>73</v>
      </c>
      <c r="J37" t="s">
        <v>52</v>
      </c>
      <c r="K37">
        <f>QUARTILE(C2:C31,1)</f>
        <v>185.41</v>
      </c>
      <c r="N37">
        <f>QUARTILE(E2:E31,1)</f>
        <v>55.3125</v>
      </c>
    </row>
    <row r="38" spans="1:17" x14ac:dyDescent="0.2">
      <c r="A38" t="s">
        <v>69</v>
      </c>
      <c r="B38">
        <v>2</v>
      </c>
      <c r="C38" t="s">
        <v>73</v>
      </c>
      <c r="J38" t="s">
        <v>102</v>
      </c>
      <c r="K38">
        <f>QUARTILE(C2:C31,3)</f>
        <v>195.0025</v>
      </c>
      <c r="N38">
        <f>QUARTILE(E2:E31,3)</f>
        <v>55.634999999999998</v>
      </c>
    </row>
    <row r="39" spans="1:17" x14ac:dyDescent="0.2">
      <c r="A39" t="s">
        <v>69</v>
      </c>
      <c r="B39">
        <v>1.7</v>
      </c>
      <c r="C39" t="s">
        <v>73</v>
      </c>
      <c r="J39" t="s">
        <v>53</v>
      </c>
      <c r="K39">
        <f>K38-K37</f>
        <v>9.5925000000000011</v>
      </c>
      <c r="N39">
        <f>N38-N37</f>
        <v>0.32249999999999801</v>
      </c>
    </row>
    <row r="40" spans="1:17" x14ac:dyDescent="0.2">
      <c r="A40" t="s">
        <v>72</v>
      </c>
      <c r="B40">
        <v>8.4</v>
      </c>
      <c r="C40" t="s">
        <v>73</v>
      </c>
    </row>
    <row r="41" spans="1:17" x14ac:dyDescent="0.2">
      <c r="A41" t="s">
        <v>70</v>
      </c>
      <c r="B41">
        <v>5.5</v>
      </c>
      <c r="C41" t="s">
        <v>73</v>
      </c>
    </row>
    <row r="42" spans="1:17" x14ac:dyDescent="0.2">
      <c r="A42" t="s">
        <v>70</v>
      </c>
      <c r="B42">
        <v>265</v>
      </c>
      <c r="C42" t="s">
        <v>73</v>
      </c>
    </row>
    <row r="43" spans="1:17" x14ac:dyDescent="0.2">
      <c r="A43" t="s">
        <v>70</v>
      </c>
      <c r="B43">
        <v>353</v>
      </c>
      <c r="C43" t="s">
        <v>73</v>
      </c>
    </row>
    <row r="44" spans="1:17" x14ac:dyDescent="0.2">
      <c r="A44" t="s">
        <v>72</v>
      </c>
      <c r="B44">
        <v>1.7</v>
      </c>
      <c r="C44" t="s">
        <v>73</v>
      </c>
    </row>
    <row r="45" spans="1:17" x14ac:dyDescent="0.2">
      <c r="A45" t="s">
        <v>72</v>
      </c>
      <c r="B45">
        <v>141</v>
      </c>
      <c r="C45" t="s">
        <v>73</v>
      </c>
    </row>
    <row r="46" spans="1:17" x14ac:dyDescent="0.2">
      <c r="A46" t="s">
        <v>72</v>
      </c>
      <c r="B46">
        <v>89.6</v>
      </c>
      <c r="C46" t="s">
        <v>73</v>
      </c>
    </row>
    <row r="47" spans="1:17" x14ac:dyDescent="0.2">
      <c r="A47" t="s">
        <v>72</v>
      </c>
      <c r="B47">
        <v>16</v>
      </c>
      <c r="C47" t="s">
        <v>73</v>
      </c>
    </row>
    <row r="48" spans="1:17" x14ac:dyDescent="0.2">
      <c r="A48" t="s">
        <v>72</v>
      </c>
      <c r="B48">
        <v>6.6</v>
      </c>
      <c r="C48" t="s">
        <v>73</v>
      </c>
    </row>
    <row r="49" spans="1:3" x14ac:dyDescent="0.2">
      <c r="A49" t="s">
        <v>72</v>
      </c>
      <c r="B49">
        <v>0.879</v>
      </c>
      <c r="C49" t="s">
        <v>73</v>
      </c>
    </row>
    <row r="50" spans="1:3" x14ac:dyDescent="0.2">
      <c r="A50" t="s">
        <v>72</v>
      </c>
      <c r="B50">
        <v>0.36499999999999999</v>
      </c>
      <c r="C50" t="s">
        <v>73</v>
      </c>
    </row>
    <row r="51" spans="1:3" x14ac:dyDescent="0.2">
      <c r="A51" t="s">
        <v>72</v>
      </c>
      <c r="B51">
        <v>2.9</v>
      </c>
      <c r="C51" t="s">
        <v>73</v>
      </c>
    </row>
    <row r="52" spans="1:3" x14ac:dyDescent="0.2">
      <c r="A52" t="s">
        <v>72</v>
      </c>
      <c r="B52">
        <v>4.4000000000000004</v>
      </c>
      <c r="C52" t="s">
        <v>73</v>
      </c>
    </row>
    <row r="53" spans="1:3" x14ac:dyDescent="0.2">
      <c r="A53" t="s">
        <v>72</v>
      </c>
      <c r="B53">
        <v>0.94399999999999995</v>
      </c>
      <c r="C53" t="s">
        <v>73</v>
      </c>
    </row>
    <row r="54" spans="1:3" x14ac:dyDescent="0.2">
      <c r="A54" t="s">
        <v>72</v>
      </c>
      <c r="B54">
        <v>5.6</v>
      </c>
      <c r="C54" t="s">
        <v>73</v>
      </c>
    </row>
    <row r="55" spans="1:3" x14ac:dyDescent="0.2">
      <c r="A55" t="s">
        <v>70</v>
      </c>
      <c r="B55">
        <v>26.2</v>
      </c>
      <c r="C55" t="s">
        <v>73</v>
      </c>
    </row>
    <row r="56" spans="1:3" x14ac:dyDescent="0.2">
      <c r="A56" t="s">
        <v>69</v>
      </c>
      <c r="B56">
        <v>1.7</v>
      </c>
      <c r="C56" t="s">
        <v>73</v>
      </c>
    </row>
    <row r="57" spans="1:3" x14ac:dyDescent="0.2">
      <c r="A57" t="s">
        <v>72</v>
      </c>
      <c r="B57">
        <v>0.94399999999999995</v>
      </c>
      <c r="C57" t="s">
        <v>73</v>
      </c>
    </row>
    <row r="58" spans="1:3" x14ac:dyDescent="0.2">
      <c r="A58" t="s">
        <v>72</v>
      </c>
      <c r="B58">
        <v>2.9</v>
      </c>
      <c r="C58" t="s">
        <v>73</v>
      </c>
    </row>
    <row r="59" spans="1:3" x14ac:dyDescent="0.2">
      <c r="A59" t="s">
        <v>72</v>
      </c>
      <c r="B59">
        <v>5.6</v>
      </c>
      <c r="C59" t="s">
        <v>73</v>
      </c>
    </row>
    <row r="60" spans="1:3" x14ac:dyDescent="0.2">
      <c r="A60" t="s">
        <v>69</v>
      </c>
      <c r="B60">
        <v>0.871</v>
      </c>
      <c r="C60" t="s">
        <v>73</v>
      </c>
    </row>
    <row r="62" spans="1:3" x14ac:dyDescent="0.2">
      <c r="A62" t="s">
        <v>79</v>
      </c>
      <c r="B62">
        <v>8</v>
      </c>
    </row>
    <row r="63" spans="1:3" x14ac:dyDescent="0.2">
      <c r="A63" t="s">
        <v>80</v>
      </c>
      <c r="B63">
        <v>287.83</v>
      </c>
    </row>
    <row r="64" spans="1:3" x14ac:dyDescent="0.2">
      <c r="A64" t="s">
        <v>81</v>
      </c>
      <c r="B64">
        <v>6.27</v>
      </c>
    </row>
    <row r="65" spans="1:2" x14ac:dyDescent="0.2">
      <c r="A65" t="s">
        <v>78</v>
      </c>
      <c r="B65">
        <v>669.33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1443-215F-B845-8F73-6DF91C381780}">
  <dimension ref="A1:Q76"/>
  <sheetViews>
    <sheetView workbookViewId="0">
      <selection activeCell="J18" sqref="J18"/>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10" max="10" width="16.83203125" bestFit="1" customWidth="1"/>
    <col min="11" max="11" width="12.83203125" bestFit="1" customWidth="1"/>
    <col min="13" max="13" width="16.83203125" bestFit="1" customWidth="1"/>
    <col min="14" max="14" width="12.83203125" bestFit="1" customWidth="1"/>
    <col min="16" max="16" width="16.83203125" bestFit="1" customWidth="1"/>
    <col min="17" max="17" width="12.83203125" bestFit="1" customWidth="1"/>
  </cols>
  <sheetData>
    <row r="1" spans="1:17" x14ac:dyDescent="0.2">
      <c r="A1" t="s">
        <v>0</v>
      </c>
      <c r="B1" t="s">
        <v>1</v>
      </c>
      <c r="C1" t="s">
        <v>2</v>
      </c>
      <c r="D1" t="s">
        <v>3</v>
      </c>
      <c r="E1" t="s">
        <v>4</v>
      </c>
      <c r="F1" t="s">
        <v>5</v>
      </c>
      <c r="G1" t="s">
        <v>6</v>
      </c>
      <c r="J1" s="2" t="s">
        <v>1</v>
      </c>
      <c r="K1" s="2"/>
      <c r="M1" s="2" t="s">
        <v>50</v>
      </c>
      <c r="N1" s="2"/>
      <c r="P1" s="2" t="s">
        <v>51</v>
      </c>
      <c r="Q1" s="2"/>
    </row>
    <row r="2" spans="1:17" x14ac:dyDescent="0.2">
      <c r="A2" s="4">
        <v>1</v>
      </c>
      <c r="B2">
        <v>7.66</v>
      </c>
      <c r="C2">
        <v>177.58</v>
      </c>
      <c r="D2">
        <v>2.4</v>
      </c>
      <c r="E2">
        <v>55.52</v>
      </c>
      <c r="F2">
        <v>10.050000000000001</v>
      </c>
      <c r="G2">
        <v>233.1</v>
      </c>
    </row>
    <row r="3" spans="1:17" x14ac:dyDescent="0.2">
      <c r="A3" s="4">
        <v>2</v>
      </c>
      <c r="B3">
        <v>7.96</v>
      </c>
      <c r="C3">
        <v>178.25</v>
      </c>
      <c r="D3">
        <v>2.4</v>
      </c>
      <c r="E3">
        <v>55.59</v>
      </c>
      <c r="F3">
        <v>10.09</v>
      </c>
      <c r="G3">
        <v>233.84</v>
      </c>
      <c r="J3" t="s">
        <v>37</v>
      </c>
      <c r="K3">
        <v>7.5943333333333349</v>
      </c>
      <c r="M3" t="s">
        <v>37</v>
      </c>
      <c r="N3">
        <v>2.3893333333333331</v>
      </c>
      <c r="P3" t="s">
        <v>37</v>
      </c>
      <c r="Q3">
        <v>9.9733333333333327</v>
      </c>
    </row>
    <row r="4" spans="1:17" x14ac:dyDescent="0.2">
      <c r="A4" s="4">
        <v>3</v>
      </c>
      <c r="B4">
        <v>7.62</v>
      </c>
      <c r="C4">
        <v>176.97</v>
      </c>
      <c r="D4">
        <v>2.39</v>
      </c>
      <c r="E4">
        <v>55.49</v>
      </c>
      <c r="F4">
        <v>10.01</v>
      </c>
      <c r="G4">
        <v>232.46</v>
      </c>
      <c r="J4" t="s">
        <v>38</v>
      </c>
      <c r="K4">
        <v>1.8586135812600862E-2</v>
      </c>
      <c r="M4" t="s">
        <v>38</v>
      </c>
      <c r="N4">
        <v>1.852822223412395E-3</v>
      </c>
      <c r="P4" t="s">
        <v>38</v>
      </c>
      <c r="Q4">
        <v>1.429036596406731E-2</v>
      </c>
    </row>
    <row r="5" spans="1:17" x14ac:dyDescent="0.2">
      <c r="A5" s="4">
        <v>4</v>
      </c>
      <c r="B5">
        <v>7.59</v>
      </c>
      <c r="C5">
        <v>175.95</v>
      </c>
      <c r="D5">
        <v>2.4</v>
      </c>
      <c r="E5">
        <v>55.54</v>
      </c>
      <c r="F5">
        <v>9.99</v>
      </c>
      <c r="G5">
        <v>231.49</v>
      </c>
      <c r="J5" t="s">
        <v>39</v>
      </c>
      <c r="K5">
        <v>7.5949999999999998</v>
      </c>
      <c r="M5" t="s">
        <v>39</v>
      </c>
      <c r="N5">
        <v>2.39</v>
      </c>
      <c r="P5" t="s">
        <v>39</v>
      </c>
      <c r="Q5">
        <v>9.9849999999999994</v>
      </c>
    </row>
    <row r="6" spans="1:17" x14ac:dyDescent="0.2">
      <c r="A6" s="4">
        <v>5</v>
      </c>
      <c r="B6">
        <v>7.58</v>
      </c>
      <c r="C6">
        <v>176</v>
      </c>
      <c r="D6">
        <v>2.39</v>
      </c>
      <c r="E6">
        <v>55.52</v>
      </c>
      <c r="F6">
        <v>9.9600000000000009</v>
      </c>
      <c r="G6">
        <v>231.52</v>
      </c>
      <c r="J6" t="s">
        <v>40</v>
      </c>
      <c r="K6">
        <v>7.64</v>
      </c>
      <c r="M6" t="s">
        <v>40</v>
      </c>
      <c r="N6">
        <v>2.39</v>
      </c>
      <c r="P6" t="s">
        <v>40</v>
      </c>
      <c r="Q6">
        <v>10.01</v>
      </c>
    </row>
    <row r="7" spans="1:17" x14ac:dyDescent="0.2">
      <c r="A7" s="4">
        <v>6</v>
      </c>
      <c r="B7">
        <v>7.64</v>
      </c>
      <c r="C7">
        <v>177.61</v>
      </c>
      <c r="D7">
        <v>2.37</v>
      </c>
      <c r="E7">
        <v>55.18</v>
      </c>
      <c r="F7">
        <v>10.02</v>
      </c>
      <c r="G7">
        <v>232.79</v>
      </c>
      <c r="J7" t="s">
        <v>41</v>
      </c>
      <c r="K7">
        <v>0.10180045841416104</v>
      </c>
      <c r="M7" t="s">
        <v>41</v>
      </c>
      <c r="N7">
        <v>1.0148325268098453E-2</v>
      </c>
      <c r="P7" t="s">
        <v>41</v>
      </c>
      <c r="Q7">
        <v>7.8271557935237254E-2</v>
      </c>
    </row>
    <row r="8" spans="1:17" x14ac:dyDescent="0.2">
      <c r="A8" s="4">
        <v>7</v>
      </c>
      <c r="B8">
        <v>7.66</v>
      </c>
      <c r="C8">
        <v>177.47</v>
      </c>
      <c r="D8">
        <v>2.4</v>
      </c>
      <c r="E8">
        <v>55.56</v>
      </c>
      <c r="F8">
        <v>10.050000000000001</v>
      </c>
      <c r="G8">
        <v>233.03</v>
      </c>
      <c r="J8" t="s">
        <v>42</v>
      </c>
      <c r="K8">
        <v>1.036333333333333E-2</v>
      </c>
      <c r="M8" t="s">
        <v>42</v>
      </c>
      <c r="N8">
        <v>1.0298850574712553E-4</v>
      </c>
      <c r="P8" t="s">
        <v>42</v>
      </c>
      <c r="Q8">
        <v>6.1264367816092017E-3</v>
      </c>
    </row>
    <row r="9" spans="1:17" x14ac:dyDescent="0.2">
      <c r="A9" s="4">
        <v>8</v>
      </c>
      <c r="B9">
        <v>7.59</v>
      </c>
      <c r="C9">
        <v>175.91</v>
      </c>
      <c r="D9">
        <v>2.4</v>
      </c>
      <c r="E9">
        <v>55.57</v>
      </c>
      <c r="F9">
        <v>9.98</v>
      </c>
      <c r="G9">
        <v>231.48</v>
      </c>
      <c r="J9" t="s">
        <v>43</v>
      </c>
      <c r="K9">
        <v>5.1373541778478664</v>
      </c>
      <c r="M9" t="s">
        <v>43</v>
      </c>
      <c r="N9">
        <v>-0.46319811406714351</v>
      </c>
      <c r="P9" t="s">
        <v>43</v>
      </c>
      <c r="Q9">
        <v>0.2499795587197573</v>
      </c>
    </row>
    <row r="10" spans="1:17" x14ac:dyDescent="0.2">
      <c r="A10" s="4">
        <v>9</v>
      </c>
      <c r="B10">
        <v>7.68</v>
      </c>
      <c r="C10">
        <v>178.08</v>
      </c>
      <c r="D10">
        <v>2.39</v>
      </c>
      <c r="E10">
        <v>55.46</v>
      </c>
      <c r="F10">
        <v>10.07</v>
      </c>
      <c r="G10">
        <v>233.55</v>
      </c>
      <c r="J10" t="s">
        <v>44</v>
      </c>
      <c r="K10">
        <v>1.1467499798135641</v>
      </c>
      <c r="M10" t="s">
        <v>44</v>
      </c>
      <c r="N10">
        <v>-0.70761650412929777</v>
      </c>
      <c r="P10" t="s">
        <v>44</v>
      </c>
      <c r="Q10">
        <v>-0.72606972334695341</v>
      </c>
    </row>
    <row r="11" spans="1:17" x14ac:dyDescent="0.2">
      <c r="A11" s="4">
        <v>10</v>
      </c>
      <c r="B11">
        <v>7.54</v>
      </c>
      <c r="C11">
        <v>174.88</v>
      </c>
      <c r="D11">
        <v>2.4</v>
      </c>
      <c r="E11">
        <v>55.53</v>
      </c>
      <c r="F11">
        <v>9.94</v>
      </c>
      <c r="G11">
        <v>230.4</v>
      </c>
      <c r="J11" t="s">
        <v>45</v>
      </c>
      <c r="K11">
        <v>0.57000000000000028</v>
      </c>
      <c r="M11" t="s">
        <v>45</v>
      </c>
      <c r="N11">
        <v>2.9999999999999805E-2</v>
      </c>
      <c r="P11" t="s">
        <v>45</v>
      </c>
      <c r="Q11">
        <v>0.3100000000000005</v>
      </c>
    </row>
    <row r="12" spans="1:17" x14ac:dyDescent="0.2">
      <c r="A12" s="4">
        <v>11</v>
      </c>
      <c r="B12">
        <v>7.63</v>
      </c>
      <c r="C12">
        <v>176.85</v>
      </c>
      <c r="D12">
        <v>2.38</v>
      </c>
      <c r="E12">
        <v>55.25</v>
      </c>
      <c r="F12">
        <v>10.01</v>
      </c>
      <c r="G12">
        <v>232.1</v>
      </c>
      <c r="J12" t="s">
        <v>46</v>
      </c>
      <c r="K12">
        <v>7.39</v>
      </c>
      <c r="M12" t="s">
        <v>46</v>
      </c>
      <c r="N12">
        <v>2.37</v>
      </c>
      <c r="P12" t="s">
        <v>46</v>
      </c>
      <c r="Q12">
        <v>9.7899999999999991</v>
      </c>
    </row>
    <row r="13" spans="1:17" x14ac:dyDescent="0.2">
      <c r="A13" s="4">
        <v>12</v>
      </c>
      <c r="B13">
        <v>7.55</v>
      </c>
      <c r="C13">
        <v>175.06</v>
      </c>
      <c r="D13">
        <v>2.39</v>
      </c>
      <c r="E13">
        <v>55.37</v>
      </c>
      <c r="F13">
        <v>9.94</v>
      </c>
      <c r="G13">
        <v>230.44</v>
      </c>
      <c r="J13" t="s">
        <v>47</v>
      </c>
      <c r="K13">
        <v>7.96</v>
      </c>
      <c r="M13" t="s">
        <v>47</v>
      </c>
      <c r="N13">
        <v>2.4</v>
      </c>
      <c r="P13" t="s">
        <v>47</v>
      </c>
      <c r="Q13">
        <v>10.1</v>
      </c>
    </row>
    <row r="14" spans="1:17" x14ac:dyDescent="0.2">
      <c r="A14" s="4">
        <v>13</v>
      </c>
      <c r="B14">
        <v>7.57</v>
      </c>
      <c r="C14">
        <v>175.76</v>
      </c>
      <c r="D14">
        <v>2.37</v>
      </c>
      <c r="E14">
        <v>55.06</v>
      </c>
      <c r="F14">
        <v>9.94</v>
      </c>
      <c r="G14">
        <v>230.82</v>
      </c>
      <c r="J14" t="s">
        <v>48</v>
      </c>
      <c r="K14">
        <v>227.83000000000004</v>
      </c>
      <c r="M14" t="s">
        <v>48</v>
      </c>
      <c r="N14">
        <v>71.679999999999993</v>
      </c>
      <c r="P14" t="s">
        <v>48</v>
      </c>
      <c r="Q14">
        <v>299.2</v>
      </c>
    </row>
    <row r="15" spans="1:17" ht="17" thickBot="1" x14ac:dyDescent="0.25">
      <c r="A15" s="4">
        <v>14</v>
      </c>
      <c r="B15">
        <v>7.43</v>
      </c>
      <c r="C15">
        <v>172.15</v>
      </c>
      <c r="D15">
        <v>2.39</v>
      </c>
      <c r="E15">
        <v>55.33</v>
      </c>
      <c r="F15">
        <v>9.81</v>
      </c>
      <c r="G15">
        <v>227.48</v>
      </c>
      <c r="J15" s="1" t="s">
        <v>49</v>
      </c>
      <c r="K15" s="1">
        <v>30</v>
      </c>
      <c r="M15" s="1" t="s">
        <v>49</v>
      </c>
      <c r="N15" s="1">
        <v>30</v>
      </c>
      <c r="P15" s="1" t="s">
        <v>49</v>
      </c>
      <c r="Q15" s="1">
        <v>30</v>
      </c>
    </row>
    <row r="16" spans="1:17" x14ac:dyDescent="0.2">
      <c r="A16" s="4">
        <v>15</v>
      </c>
      <c r="B16">
        <v>7.62</v>
      </c>
      <c r="C16">
        <v>176.65</v>
      </c>
      <c r="D16">
        <v>2.37</v>
      </c>
      <c r="E16">
        <v>55.01</v>
      </c>
      <c r="F16">
        <v>9.99</v>
      </c>
      <c r="G16">
        <v>231.66</v>
      </c>
    </row>
    <row r="17" spans="1:17" x14ac:dyDescent="0.2">
      <c r="A17" s="4">
        <v>16</v>
      </c>
      <c r="B17">
        <v>7.39</v>
      </c>
      <c r="C17">
        <v>171.8</v>
      </c>
      <c r="D17">
        <v>2.39</v>
      </c>
      <c r="E17">
        <v>55.6</v>
      </c>
      <c r="F17">
        <v>9.7899999999999991</v>
      </c>
      <c r="G17">
        <v>227.4</v>
      </c>
      <c r="J17" t="s">
        <v>52</v>
      </c>
      <c r="K17">
        <f>QUARTILE(B2:B31,1)</f>
        <v>7.55</v>
      </c>
      <c r="N17">
        <f>QUARTILE(D2:D31,1)</f>
        <v>2.3824999999999998</v>
      </c>
    </row>
    <row r="18" spans="1:17" x14ac:dyDescent="0.2">
      <c r="A18" s="4">
        <v>17</v>
      </c>
      <c r="B18">
        <v>7.6</v>
      </c>
      <c r="C18">
        <v>176.64</v>
      </c>
      <c r="D18">
        <v>2.37</v>
      </c>
      <c r="E18">
        <v>54.96</v>
      </c>
      <c r="F18">
        <v>9.9700000000000006</v>
      </c>
      <c r="G18">
        <v>231.6</v>
      </c>
      <c r="J18" t="s">
        <v>102</v>
      </c>
      <c r="K18">
        <f>QUARTILE(B2:B31,3)</f>
        <v>7.64</v>
      </c>
      <c r="N18">
        <f>QUARTILE(D2:D31,3)</f>
        <v>2.4</v>
      </c>
    </row>
    <row r="19" spans="1:17" x14ac:dyDescent="0.2">
      <c r="A19" s="4">
        <v>18</v>
      </c>
      <c r="B19">
        <v>7.53</v>
      </c>
      <c r="C19">
        <v>174.28</v>
      </c>
      <c r="D19">
        <v>2.38</v>
      </c>
      <c r="E19">
        <v>55.14</v>
      </c>
      <c r="F19">
        <v>9.92</v>
      </c>
      <c r="G19">
        <v>229.42</v>
      </c>
      <c r="J19" t="s">
        <v>53</v>
      </c>
      <c r="K19">
        <f>K18-K17</f>
        <v>8.9999999999999858E-2</v>
      </c>
      <c r="N19">
        <f>N18-N17</f>
        <v>1.7500000000000071E-2</v>
      </c>
    </row>
    <row r="20" spans="1:17" ht="17" thickBot="1" x14ac:dyDescent="0.25">
      <c r="A20" s="4">
        <v>19</v>
      </c>
      <c r="B20">
        <v>7.46</v>
      </c>
      <c r="C20">
        <v>172.92</v>
      </c>
      <c r="D20">
        <v>2.39</v>
      </c>
      <c r="E20">
        <v>55.49</v>
      </c>
      <c r="F20">
        <v>9.85</v>
      </c>
      <c r="G20">
        <v>228.42</v>
      </c>
    </row>
    <row r="21" spans="1:17" x14ac:dyDescent="0.2">
      <c r="A21" s="4">
        <v>20</v>
      </c>
      <c r="B21">
        <v>7.62</v>
      </c>
      <c r="C21">
        <v>176.59</v>
      </c>
      <c r="D21">
        <v>2.39</v>
      </c>
      <c r="E21">
        <v>55.46</v>
      </c>
      <c r="F21">
        <v>10.01</v>
      </c>
      <c r="G21">
        <v>232.05</v>
      </c>
      <c r="J21" s="2" t="s">
        <v>2</v>
      </c>
      <c r="K21" s="2"/>
      <c r="M21" s="2" t="s">
        <v>4</v>
      </c>
      <c r="N21" s="2"/>
      <c r="P21" s="2" t="s">
        <v>6</v>
      </c>
      <c r="Q21" s="2"/>
    </row>
    <row r="22" spans="1:17" x14ac:dyDescent="0.2">
      <c r="A22" s="4">
        <v>21</v>
      </c>
      <c r="B22">
        <v>7.45</v>
      </c>
      <c r="C22">
        <v>173</v>
      </c>
      <c r="D22">
        <v>2.39</v>
      </c>
      <c r="E22">
        <v>55.44</v>
      </c>
      <c r="F22">
        <v>9.83</v>
      </c>
      <c r="G22">
        <v>228.44</v>
      </c>
    </row>
    <row r="23" spans="1:17" x14ac:dyDescent="0.2">
      <c r="A23" s="4">
        <v>22</v>
      </c>
      <c r="B23">
        <v>7.59</v>
      </c>
      <c r="C23">
        <v>176.27</v>
      </c>
      <c r="D23">
        <v>2.38</v>
      </c>
      <c r="E23">
        <v>55.34</v>
      </c>
      <c r="F23">
        <v>9.9700000000000006</v>
      </c>
      <c r="G23">
        <v>231.61</v>
      </c>
      <c r="J23" t="s">
        <v>37</v>
      </c>
      <c r="K23">
        <v>175.92800000000003</v>
      </c>
      <c r="M23" t="s">
        <v>37</v>
      </c>
      <c r="N23">
        <v>55.397666666666659</v>
      </c>
      <c r="P23" t="s">
        <v>37</v>
      </c>
      <c r="Q23">
        <v>230.95999999999998</v>
      </c>
    </row>
    <row r="24" spans="1:17" x14ac:dyDescent="0.2">
      <c r="A24" s="4">
        <v>23</v>
      </c>
      <c r="B24">
        <v>7.64</v>
      </c>
      <c r="C24">
        <v>177.15</v>
      </c>
      <c r="D24">
        <v>2.4</v>
      </c>
      <c r="E24">
        <v>55.62</v>
      </c>
      <c r="F24">
        <v>10.039999999999999</v>
      </c>
      <c r="G24">
        <v>232.77</v>
      </c>
      <c r="J24" t="s">
        <v>38</v>
      </c>
      <c r="K24">
        <v>0.32343714413606955</v>
      </c>
      <c r="M24" t="s">
        <v>38</v>
      </c>
      <c r="N24">
        <v>3.5121082293345429E-2</v>
      </c>
      <c r="P24" t="s">
        <v>38</v>
      </c>
      <c r="Q24">
        <v>0.41035700744987719</v>
      </c>
    </row>
    <row r="25" spans="1:17" x14ac:dyDescent="0.2">
      <c r="A25" s="4">
        <v>24</v>
      </c>
      <c r="B25">
        <v>7.61</v>
      </c>
      <c r="C25">
        <v>176.48</v>
      </c>
      <c r="D25">
        <v>2.4</v>
      </c>
      <c r="E25">
        <v>55.59</v>
      </c>
      <c r="F25">
        <v>10.01</v>
      </c>
      <c r="G25">
        <v>232.07</v>
      </c>
      <c r="J25" t="s">
        <v>39</v>
      </c>
      <c r="K25">
        <v>176.375</v>
      </c>
      <c r="M25" t="s">
        <v>39</v>
      </c>
      <c r="N25">
        <v>55.46</v>
      </c>
      <c r="P25" t="s">
        <v>39</v>
      </c>
      <c r="Q25">
        <v>231.56</v>
      </c>
    </row>
    <row r="26" spans="1:17" x14ac:dyDescent="0.2">
      <c r="A26" s="4">
        <v>25</v>
      </c>
      <c r="B26">
        <v>7.53</v>
      </c>
      <c r="C26">
        <v>174.51</v>
      </c>
      <c r="D26">
        <v>2.39</v>
      </c>
      <c r="E26">
        <v>55.38</v>
      </c>
      <c r="F26">
        <v>9.92</v>
      </c>
      <c r="G26">
        <v>229.9</v>
      </c>
      <c r="J26" t="s">
        <v>40</v>
      </c>
      <c r="K26" t="e">
        <v>#N/A</v>
      </c>
      <c r="M26" t="s">
        <v>40</v>
      </c>
      <c r="N26">
        <v>55.59</v>
      </c>
      <c r="P26" t="s">
        <v>40</v>
      </c>
      <c r="Q26">
        <v>7.59</v>
      </c>
    </row>
    <row r="27" spans="1:17" x14ac:dyDescent="0.2">
      <c r="A27" s="4">
        <v>26</v>
      </c>
      <c r="B27">
        <v>7.55</v>
      </c>
      <c r="C27">
        <v>175.13</v>
      </c>
      <c r="D27">
        <v>2.4</v>
      </c>
      <c r="E27">
        <v>55.54</v>
      </c>
      <c r="F27">
        <v>9.9499999999999993</v>
      </c>
      <c r="G27">
        <v>230.67</v>
      </c>
      <c r="J27" t="s">
        <v>41</v>
      </c>
      <c r="K27">
        <v>1.7715381977837505</v>
      </c>
      <c r="M27" t="s">
        <v>41</v>
      </c>
      <c r="N27">
        <v>0.19236609016060563</v>
      </c>
      <c r="P27" t="s">
        <v>41</v>
      </c>
      <c r="Q27">
        <v>2.2476178961061324</v>
      </c>
    </row>
    <row r="28" spans="1:17" x14ac:dyDescent="0.2">
      <c r="A28" s="4">
        <v>27</v>
      </c>
      <c r="B28">
        <v>7.71</v>
      </c>
      <c r="C28">
        <v>178.79</v>
      </c>
      <c r="D28">
        <v>2.39</v>
      </c>
      <c r="E28">
        <v>55.39</v>
      </c>
      <c r="F28">
        <v>10.1</v>
      </c>
      <c r="G28">
        <v>223.18</v>
      </c>
      <c r="J28" t="s">
        <v>42</v>
      </c>
      <c r="K28">
        <v>3.1383475862068986</v>
      </c>
      <c r="M28" t="s">
        <v>42</v>
      </c>
      <c r="N28">
        <v>3.7004712643678259E-2</v>
      </c>
      <c r="P28" t="s">
        <v>42</v>
      </c>
      <c r="Q28">
        <v>5.0517862068965576</v>
      </c>
    </row>
    <row r="29" spans="1:17" x14ac:dyDescent="0.2">
      <c r="A29" s="4">
        <v>28</v>
      </c>
      <c r="B29">
        <v>7.55</v>
      </c>
      <c r="C29">
        <v>175.01</v>
      </c>
      <c r="D29">
        <v>2.38</v>
      </c>
      <c r="E29">
        <v>55.09</v>
      </c>
      <c r="F29">
        <v>9.93</v>
      </c>
      <c r="G29">
        <v>230.1</v>
      </c>
      <c r="J29" t="s">
        <v>43</v>
      </c>
      <c r="K29">
        <v>0.15394495229504201</v>
      </c>
      <c r="M29" t="s">
        <v>43</v>
      </c>
      <c r="N29">
        <v>-0.23980619861590835</v>
      </c>
      <c r="P29" t="s">
        <v>43</v>
      </c>
      <c r="Q29">
        <v>3.7403921069572985</v>
      </c>
    </row>
    <row r="30" spans="1:17" x14ac:dyDescent="0.2">
      <c r="A30" s="4">
        <v>29</v>
      </c>
      <c r="B30">
        <v>7.64</v>
      </c>
      <c r="C30">
        <v>177.06</v>
      </c>
      <c r="D30">
        <v>2.4</v>
      </c>
      <c r="E30">
        <v>55.59</v>
      </c>
      <c r="F30">
        <v>10.039999999999999</v>
      </c>
      <c r="G30">
        <v>232.65</v>
      </c>
      <c r="J30" t="s">
        <v>44</v>
      </c>
      <c r="K30">
        <v>-0.79970067682981893</v>
      </c>
      <c r="M30" t="s">
        <v>44</v>
      </c>
      <c r="N30">
        <v>-0.92105733118499766</v>
      </c>
      <c r="P30" t="s">
        <v>44</v>
      </c>
      <c r="Q30">
        <v>-1.6528294587035435</v>
      </c>
    </row>
    <row r="31" spans="1:17" x14ac:dyDescent="0.2">
      <c r="A31" s="4">
        <v>30</v>
      </c>
      <c r="B31">
        <v>7.64</v>
      </c>
      <c r="C31">
        <v>177.04</v>
      </c>
      <c r="D31">
        <v>2.39</v>
      </c>
      <c r="E31">
        <v>55.32</v>
      </c>
      <c r="F31">
        <v>10.02</v>
      </c>
      <c r="G31">
        <v>232.36</v>
      </c>
      <c r="J31" t="s">
        <v>45</v>
      </c>
      <c r="K31">
        <v>6.9899999999999807</v>
      </c>
      <c r="M31" t="s">
        <v>45</v>
      </c>
      <c r="N31">
        <v>0.65999999999999659</v>
      </c>
      <c r="P31" t="s">
        <v>45</v>
      </c>
      <c r="Q31">
        <v>10.659999999999997</v>
      </c>
    </row>
    <row r="32" spans="1:17" x14ac:dyDescent="0.2">
      <c r="J32" t="s">
        <v>46</v>
      </c>
      <c r="K32">
        <v>171.8</v>
      </c>
      <c r="M32" t="s">
        <v>46</v>
      </c>
      <c r="N32">
        <v>54.96</v>
      </c>
      <c r="P32" t="s">
        <v>46</v>
      </c>
      <c r="Q32">
        <v>223.18</v>
      </c>
    </row>
    <row r="33" spans="1:17" x14ac:dyDescent="0.2">
      <c r="J33" t="s">
        <v>47</v>
      </c>
      <c r="K33">
        <v>178.79</v>
      </c>
      <c r="M33" t="s">
        <v>47</v>
      </c>
      <c r="N33">
        <v>55.62</v>
      </c>
      <c r="P33" t="s">
        <v>47</v>
      </c>
      <c r="Q33">
        <v>233.84</v>
      </c>
    </row>
    <row r="34" spans="1:17" x14ac:dyDescent="0.2">
      <c r="J34" t="s">
        <v>48</v>
      </c>
      <c r="K34">
        <v>5277.8400000000011</v>
      </c>
      <c r="M34" t="s">
        <v>48</v>
      </c>
      <c r="N34">
        <v>1661.9299999999998</v>
      </c>
      <c r="P34" t="s">
        <v>48</v>
      </c>
      <c r="Q34">
        <v>6928.7999999999993</v>
      </c>
    </row>
    <row r="35" spans="1:17" ht="17" thickBot="1" x14ac:dyDescent="0.25">
      <c r="A35" t="s">
        <v>60</v>
      </c>
      <c r="B35" t="s">
        <v>61</v>
      </c>
      <c r="C35" t="s">
        <v>65</v>
      </c>
      <c r="J35" s="1" t="s">
        <v>49</v>
      </c>
      <c r="K35" s="1">
        <v>30</v>
      </c>
      <c r="M35" s="1" t="s">
        <v>49</v>
      </c>
      <c r="N35" s="1">
        <v>30</v>
      </c>
      <c r="P35" s="1" t="s">
        <v>49</v>
      </c>
      <c r="Q35" s="1">
        <v>30</v>
      </c>
    </row>
    <row r="36" spans="1:17" x14ac:dyDescent="0.2">
      <c r="A36" t="s">
        <v>62</v>
      </c>
      <c r="B36">
        <v>2.7</v>
      </c>
      <c r="C36" t="s">
        <v>64</v>
      </c>
    </row>
    <row r="37" spans="1:17" x14ac:dyDescent="0.2">
      <c r="A37" t="s">
        <v>69</v>
      </c>
      <c r="B37">
        <v>0.72299999999999998</v>
      </c>
      <c r="C37" t="s">
        <v>64</v>
      </c>
      <c r="J37" t="s">
        <v>52</v>
      </c>
      <c r="K37">
        <f>QUARTILE(C2:C31,1)</f>
        <v>175.02249999999998</v>
      </c>
      <c r="N37">
        <f>QUARTILE(E2:E31,1)</f>
        <v>55.322499999999998</v>
      </c>
    </row>
    <row r="38" spans="1:17" x14ac:dyDescent="0.2">
      <c r="A38" t="s">
        <v>69</v>
      </c>
      <c r="B38">
        <v>1</v>
      </c>
      <c r="C38" t="s">
        <v>64</v>
      </c>
      <c r="J38" t="s">
        <v>102</v>
      </c>
      <c r="K38">
        <f>QUARTILE(C2:C31,3)</f>
        <v>177.05500000000001</v>
      </c>
      <c r="N38">
        <f>QUARTILE(E2:E31,3)</f>
        <v>55.54</v>
      </c>
    </row>
    <row r="39" spans="1:17" x14ac:dyDescent="0.2">
      <c r="A39" t="s">
        <v>69</v>
      </c>
      <c r="B39">
        <v>0.435</v>
      </c>
      <c r="C39" t="s">
        <v>64</v>
      </c>
      <c r="J39" t="s">
        <v>53</v>
      </c>
      <c r="K39">
        <f>K38-K37</f>
        <v>2.0325000000000273</v>
      </c>
      <c r="N39">
        <f>N38-N37</f>
        <v>0.21750000000000114</v>
      </c>
    </row>
    <row r="40" spans="1:17" x14ac:dyDescent="0.2">
      <c r="A40" t="s">
        <v>69</v>
      </c>
      <c r="B40">
        <v>1</v>
      </c>
      <c r="C40" t="s">
        <v>64</v>
      </c>
    </row>
    <row r="41" spans="1:17" x14ac:dyDescent="0.2">
      <c r="A41" t="s">
        <v>72</v>
      </c>
      <c r="B41">
        <v>8.4</v>
      </c>
      <c r="C41" t="s">
        <v>64</v>
      </c>
    </row>
    <row r="42" spans="1:17" x14ac:dyDescent="0.2">
      <c r="A42" t="s">
        <v>70</v>
      </c>
      <c r="B42">
        <v>9.6</v>
      </c>
      <c r="C42" t="s">
        <v>64</v>
      </c>
    </row>
    <row r="43" spans="1:17" x14ac:dyDescent="0.2">
      <c r="A43" t="s">
        <v>70</v>
      </c>
      <c r="B43">
        <v>15.3</v>
      </c>
      <c r="C43" t="s">
        <v>64</v>
      </c>
    </row>
    <row r="44" spans="1:17" x14ac:dyDescent="0.2">
      <c r="A44" t="s">
        <v>70</v>
      </c>
      <c r="B44">
        <v>5.5</v>
      </c>
      <c r="C44" t="s">
        <v>64</v>
      </c>
    </row>
    <row r="45" spans="1:17" x14ac:dyDescent="0.2">
      <c r="A45" t="s">
        <v>70</v>
      </c>
      <c r="B45">
        <v>265</v>
      </c>
      <c r="C45" t="s">
        <v>64</v>
      </c>
    </row>
    <row r="46" spans="1:17" x14ac:dyDescent="0.2">
      <c r="A46" t="s">
        <v>70</v>
      </c>
      <c r="B46">
        <v>353</v>
      </c>
      <c r="C46" t="s">
        <v>64</v>
      </c>
    </row>
    <row r="47" spans="1:17" x14ac:dyDescent="0.2">
      <c r="A47" t="s">
        <v>71</v>
      </c>
      <c r="B47">
        <v>11.1</v>
      </c>
      <c r="C47" t="s">
        <v>64</v>
      </c>
    </row>
    <row r="48" spans="1:17" x14ac:dyDescent="0.2">
      <c r="A48" t="s">
        <v>71</v>
      </c>
      <c r="B48">
        <v>11.1</v>
      </c>
      <c r="C48" t="s">
        <v>64</v>
      </c>
    </row>
    <row r="49" spans="1:3" x14ac:dyDescent="0.2">
      <c r="A49" t="s">
        <v>62</v>
      </c>
      <c r="B49">
        <v>2.7</v>
      </c>
      <c r="C49" t="s">
        <v>64</v>
      </c>
    </row>
    <row r="50" spans="1:3" x14ac:dyDescent="0.2">
      <c r="A50" t="s">
        <v>71</v>
      </c>
      <c r="B50">
        <v>11.2</v>
      </c>
      <c r="C50" t="s">
        <v>64</v>
      </c>
    </row>
    <row r="52" spans="1:3" x14ac:dyDescent="0.2">
      <c r="A52" t="s">
        <v>62</v>
      </c>
      <c r="B52">
        <v>4.8499999999999996</v>
      </c>
      <c r="C52" t="s">
        <v>63</v>
      </c>
    </row>
    <row r="53" spans="1:3" x14ac:dyDescent="0.2">
      <c r="A53" t="s">
        <v>62</v>
      </c>
      <c r="B53">
        <v>4.8499999999999996</v>
      </c>
      <c r="C53" t="s">
        <v>63</v>
      </c>
    </row>
    <row r="54" spans="1:3" x14ac:dyDescent="0.2">
      <c r="A54" t="s">
        <v>70</v>
      </c>
      <c r="B54">
        <v>66.8</v>
      </c>
      <c r="C54" t="s">
        <v>63</v>
      </c>
    </row>
    <row r="55" spans="1:3" x14ac:dyDescent="0.2">
      <c r="A55" t="s">
        <v>70</v>
      </c>
      <c r="B55">
        <v>12.4</v>
      </c>
      <c r="C55" t="s">
        <v>63</v>
      </c>
    </row>
    <row r="56" spans="1:3" x14ac:dyDescent="0.2">
      <c r="A56" t="s">
        <v>70</v>
      </c>
      <c r="B56">
        <v>8.3000000000000007</v>
      </c>
      <c r="C56" t="s">
        <v>63</v>
      </c>
    </row>
    <row r="57" spans="1:3" x14ac:dyDescent="0.2">
      <c r="A57" t="s">
        <v>70</v>
      </c>
      <c r="B57">
        <v>8.7899999999999991</v>
      </c>
      <c r="C57" t="s">
        <v>63</v>
      </c>
    </row>
    <row r="59" spans="1:3" x14ac:dyDescent="0.2">
      <c r="A59" t="s">
        <v>62</v>
      </c>
      <c r="B59">
        <v>4.84</v>
      </c>
      <c r="C59" t="s">
        <v>66</v>
      </c>
    </row>
    <row r="60" spans="1:3" x14ac:dyDescent="0.2">
      <c r="A60" t="s">
        <v>62</v>
      </c>
      <c r="B60">
        <v>4.84</v>
      </c>
      <c r="C60" t="s">
        <v>66</v>
      </c>
    </row>
    <row r="61" spans="1:3" x14ac:dyDescent="0.2">
      <c r="A61" t="s">
        <v>62</v>
      </c>
      <c r="B61">
        <v>8.7899999999999991</v>
      </c>
      <c r="C61" t="s">
        <v>66</v>
      </c>
    </row>
    <row r="63" spans="1:3" x14ac:dyDescent="0.2">
      <c r="A63" t="s">
        <v>62</v>
      </c>
      <c r="B63">
        <v>4.5999999999999996</v>
      </c>
      <c r="C63" t="s">
        <v>67</v>
      </c>
    </row>
    <row r="64" spans="1:3" x14ac:dyDescent="0.2">
      <c r="A64" t="s">
        <v>62</v>
      </c>
      <c r="B64">
        <v>4.5999999999999996</v>
      </c>
      <c r="C64" t="s">
        <v>67</v>
      </c>
    </row>
    <row r="65" spans="1:3" x14ac:dyDescent="0.2">
      <c r="A65" t="s">
        <v>62</v>
      </c>
      <c r="B65">
        <v>8.7899999999999991</v>
      </c>
      <c r="C65" t="s">
        <v>67</v>
      </c>
    </row>
    <row r="67" spans="1:3" x14ac:dyDescent="0.2">
      <c r="A67" t="s">
        <v>62</v>
      </c>
      <c r="B67">
        <v>3.15</v>
      </c>
      <c r="C67" t="s">
        <v>68</v>
      </c>
    </row>
    <row r="68" spans="1:3" x14ac:dyDescent="0.2">
      <c r="A68" t="s">
        <v>62</v>
      </c>
      <c r="B68">
        <v>3.15</v>
      </c>
      <c r="C68" t="s">
        <v>68</v>
      </c>
    </row>
    <row r="69" spans="1:3" x14ac:dyDescent="0.2">
      <c r="A69" t="s">
        <v>70</v>
      </c>
      <c r="B69">
        <v>453.81</v>
      </c>
      <c r="C69" t="s">
        <v>68</v>
      </c>
    </row>
    <row r="70" spans="1:3" x14ac:dyDescent="0.2">
      <c r="A70" t="s">
        <v>70</v>
      </c>
      <c r="B70">
        <v>8.7899999999999991</v>
      </c>
      <c r="C70" t="s">
        <v>68</v>
      </c>
    </row>
    <row r="72" spans="1:3" x14ac:dyDescent="0.2">
      <c r="A72" t="s">
        <v>79</v>
      </c>
      <c r="B72">
        <v>5.4</v>
      </c>
    </row>
    <row r="73" spans="1:3" x14ac:dyDescent="0.2">
      <c r="A73" t="s">
        <v>80</v>
      </c>
      <c r="B73">
        <v>8.4</v>
      </c>
    </row>
    <row r="74" spans="1:3" x14ac:dyDescent="0.2">
      <c r="A74" t="s">
        <v>81</v>
      </c>
      <c r="B74">
        <v>3.16</v>
      </c>
    </row>
    <row r="75" spans="1:3" x14ac:dyDescent="0.2">
      <c r="A75" t="s">
        <v>78</v>
      </c>
      <c r="B75">
        <v>648.4</v>
      </c>
    </row>
    <row r="76" spans="1:3" x14ac:dyDescent="0.2">
      <c r="A76" t="s">
        <v>83</v>
      </c>
      <c r="B76">
        <v>33.4</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7C4AE-1E21-3C44-852E-FDB61FADA4B3}">
  <dimension ref="A1:M36"/>
  <sheetViews>
    <sheetView topLeftCell="A5" zoomScale="93" zoomScaleNormal="115" workbookViewId="0">
      <selection activeCell="E18" sqref="E18"/>
    </sheetView>
  </sheetViews>
  <sheetFormatPr baseColWidth="10" defaultRowHeight="16" x14ac:dyDescent="0.2"/>
  <sheetData>
    <row r="1" spans="1:6" x14ac:dyDescent="0.2">
      <c r="A1" s="8" t="s">
        <v>75</v>
      </c>
      <c r="B1" s="8"/>
      <c r="C1" s="8"/>
      <c r="D1" s="8"/>
    </row>
    <row r="2" spans="1:6" x14ac:dyDescent="0.2">
      <c r="B2" t="s">
        <v>54</v>
      </c>
      <c r="C2" t="s">
        <v>55</v>
      </c>
      <c r="D2" t="s">
        <v>56</v>
      </c>
      <c r="F2" t="s">
        <v>85</v>
      </c>
    </row>
    <row r="3" spans="1:6" x14ac:dyDescent="0.2">
      <c r="A3" t="s">
        <v>57</v>
      </c>
      <c r="B3">
        <v>55.07</v>
      </c>
      <c r="C3">
        <v>55.45</v>
      </c>
      <c r="D3">
        <v>55.4</v>
      </c>
    </row>
    <row r="4" spans="1:6" x14ac:dyDescent="0.2">
      <c r="A4" t="s">
        <v>58</v>
      </c>
      <c r="B4">
        <v>174.24</v>
      </c>
      <c r="C4">
        <v>189.94</v>
      </c>
      <c r="D4">
        <v>175.93</v>
      </c>
    </row>
    <row r="5" spans="1:6" x14ac:dyDescent="0.2">
      <c r="A5" t="s">
        <v>59</v>
      </c>
      <c r="B5">
        <v>287.13</v>
      </c>
      <c r="C5">
        <v>308.52999999999997</v>
      </c>
      <c r="D5">
        <v>267.14</v>
      </c>
    </row>
    <row r="7" spans="1:6" x14ac:dyDescent="0.2">
      <c r="A7" s="8" t="s">
        <v>76</v>
      </c>
      <c r="B7" s="8"/>
      <c r="C7" s="8"/>
      <c r="D7" s="8"/>
    </row>
    <row r="8" spans="1:6" x14ac:dyDescent="0.2">
      <c r="B8" t="s">
        <v>54</v>
      </c>
      <c r="C8" t="s">
        <v>55</v>
      </c>
      <c r="D8" t="s">
        <v>56</v>
      </c>
    </row>
    <row r="9" spans="1:6" x14ac:dyDescent="0.2">
      <c r="A9" t="s">
        <v>58</v>
      </c>
      <c r="B9">
        <v>174.24</v>
      </c>
      <c r="C9">
        <v>189.94</v>
      </c>
      <c r="D9">
        <v>175.93</v>
      </c>
    </row>
    <row r="10" spans="1:6" x14ac:dyDescent="0.2">
      <c r="A10" t="s">
        <v>77</v>
      </c>
      <c r="B10">
        <v>2.57</v>
      </c>
      <c r="C10">
        <v>6.63</v>
      </c>
      <c r="D10">
        <v>1.77</v>
      </c>
    </row>
    <row r="12" spans="1:6" x14ac:dyDescent="0.2">
      <c r="A12" s="8" t="s">
        <v>87</v>
      </c>
      <c r="B12" s="8"/>
      <c r="C12" s="8"/>
      <c r="D12" s="8"/>
    </row>
    <row r="13" spans="1:6" x14ac:dyDescent="0.2">
      <c r="B13" t="s">
        <v>54</v>
      </c>
      <c r="C13" t="s">
        <v>55</v>
      </c>
      <c r="D13" t="s">
        <v>56</v>
      </c>
    </row>
    <row r="14" spans="1:6" x14ac:dyDescent="0.2">
      <c r="A14" t="s">
        <v>80</v>
      </c>
      <c r="B14">
        <v>205.4</v>
      </c>
      <c r="C14">
        <v>287.8</v>
      </c>
      <c r="D14">
        <v>8.4</v>
      </c>
    </row>
    <row r="19" spans="6:13" x14ac:dyDescent="0.2">
      <c r="F19" t="s">
        <v>84</v>
      </c>
      <c r="M19" t="s">
        <v>88</v>
      </c>
    </row>
    <row r="36" spans="6:6" x14ac:dyDescent="0.2">
      <c r="F36" t="s">
        <v>86</v>
      </c>
    </row>
  </sheetData>
  <mergeCells count="3">
    <mergeCell ref="A1:D1"/>
    <mergeCell ref="A7:D7"/>
    <mergeCell ref="A12:D12"/>
  </mergeCells>
  <pageMargins left="0.7" right="0.7" top="0.75" bottom="0.75" header="0.3" footer="0.3"/>
  <pageSetup paperSize="9"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2FE2-41EA-FF44-B115-EA1DC2D32EE6}">
  <dimension ref="A1:AM111"/>
  <sheetViews>
    <sheetView tabSelected="1" zoomScale="75" zoomScaleNormal="119" workbookViewId="0">
      <selection activeCell="D7" sqref="D7"/>
    </sheetView>
  </sheetViews>
  <sheetFormatPr baseColWidth="10" defaultRowHeight="16" x14ac:dyDescent="0.2"/>
  <cols>
    <col min="1" max="1" width="12.1640625" bestFit="1" customWidth="1"/>
    <col min="2" max="2" width="15.6640625" bestFit="1" customWidth="1"/>
    <col min="3" max="3" width="10.5" bestFit="1" customWidth="1"/>
    <col min="5" max="5" width="11.1640625" bestFit="1" customWidth="1"/>
    <col min="6" max="6" width="15.5" bestFit="1" customWidth="1"/>
    <col min="7" max="7" width="15.83203125" bestFit="1" customWidth="1"/>
    <col min="9" max="9" width="12.1640625" bestFit="1" customWidth="1"/>
    <col min="10" max="10" width="15.6640625" bestFit="1" customWidth="1"/>
    <col min="11" max="11" width="10.5" bestFit="1" customWidth="1"/>
    <col min="13" max="13" width="11.1640625" bestFit="1" customWidth="1"/>
    <col min="14" max="14" width="15.5" bestFit="1" customWidth="1"/>
    <col min="15" max="15" width="15.83203125" bestFit="1" customWidth="1"/>
    <col min="17" max="17" width="12.6640625" bestFit="1" customWidth="1"/>
    <col min="18" max="18" width="16" bestFit="1" customWidth="1"/>
    <col min="20" max="20" width="11" bestFit="1" customWidth="1"/>
    <col min="21" max="21" width="11.33203125" bestFit="1" customWidth="1"/>
    <col min="22" max="22" width="16.33203125" bestFit="1" customWidth="1"/>
    <col min="23" max="23" width="16.6640625" bestFit="1" customWidth="1"/>
    <col min="25" max="25" width="14" bestFit="1" customWidth="1"/>
    <col min="26" max="26" width="16" bestFit="1" customWidth="1"/>
    <col min="28" max="28" width="11" bestFit="1" customWidth="1"/>
    <col min="29" max="29" width="11.33203125" bestFit="1" customWidth="1"/>
    <col min="30" max="30" width="16.33203125" bestFit="1" customWidth="1"/>
    <col min="31" max="31" width="16.6640625" bestFit="1" customWidth="1"/>
    <col min="33" max="33" width="12.6640625" bestFit="1" customWidth="1"/>
    <col min="34" max="34" width="16" bestFit="1" customWidth="1"/>
    <col min="36" max="36" width="11" bestFit="1" customWidth="1"/>
    <col min="37" max="37" width="11.33203125" bestFit="1" customWidth="1"/>
    <col min="38" max="38" width="16.33203125" bestFit="1" customWidth="1"/>
    <col min="39" max="39" width="16.6640625" bestFit="1" customWidth="1"/>
  </cols>
  <sheetData>
    <row r="1" spans="1:4" x14ac:dyDescent="0.2">
      <c r="A1" s="8" t="s">
        <v>75</v>
      </c>
      <c r="B1" s="8"/>
      <c r="C1" s="8"/>
      <c r="D1" s="8"/>
    </row>
    <row r="2" spans="1:4" x14ac:dyDescent="0.2">
      <c r="B2" t="s">
        <v>54</v>
      </c>
      <c r="C2" t="s">
        <v>55</v>
      </c>
      <c r="D2" t="s">
        <v>56</v>
      </c>
    </row>
    <row r="3" spans="1:4" x14ac:dyDescent="0.2">
      <c r="A3" t="s">
        <v>96</v>
      </c>
      <c r="B3">
        <v>263.64</v>
      </c>
      <c r="C3">
        <v>293.58999999999997</v>
      </c>
      <c r="D3">
        <v>240.1</v>
      </c>
    </row>
    <row r="4" spans="1:4" x14ac:dyDescent="0.2">
      <c r="A4" t="s">
        <v>120</v>
      </c>
      <c r="B4">
        <v>261.64</v>
      </c>
      <c r="C4">
        <v>284.60000000000002</v>
      </c>
      <c r="D4">
        <v>240.1</v>
      </c>
    </row>
    <row r="17" spans="1:39" x14ac:dyDescent="0.2">
      <c r="A17" t="s">
        <v>97</v>
      </c>
      <c r="I17" t="s">
        <v>100</v>
      </c>
      <c r="Q17" t="s">
        <v>98</v>
      </c>
      <c r="Y17" t="s">
        <v>99</v>
      </c>
      <c r="AG17" t="s">
        <v>101</v>
      </c>
    </row>
    <row r="19" spans="1:39" x14ac:dyDescent="0.2">
      <c r="A19" t="s">
        <v>0</v>
      </c>
      <c r="B19" t="s">
        <v>1</v>
      </c>
      <c r="C19" t="s">
        <v>2</v>
      </c>
      <c r="D19" t="s">
        <v>3</v>
      </c>
      <c r="E19" t="s">
        <v>4</v>
      </c>
      <c r="F19" t="s">
        <v>5</v>
      </c>
      <c r="G19" t="s">
        <v>6</v>
      </c>
      <c r="I19" t="s">
        <v>0</v>
      </c>
      <c r="J19" t="s">
        <v>1</v>
      </c>
      <c r="K19" t="s">
        <v>2</v>
      </c>
      <c r="L19" t="s">
        <v>3</v>
      </c>
      <c r="M19" t="s">
        <v>4</v>
      </c>
      <c r="N19" t="s">
        <v>5</v>
      </c>
      <c r="O19" t="s">
        <v>6</v>
      </c>
      <c r="Q19" t="s">
        <v>0</v>
      </c>
      <c r="R19" t="s">
        <v>1</v>
      </c>
      <c r="S19" t="s">
        <v>2</v>
      </c>
      <c r="T19" t="s">
        <v>3</v>
      </c>
      <c r="U19" t="s">
        <v>4</v>
      </c>
      <c r="V19" t="s">
        <v>5</v>
      </c>
      <c r="W19" t="s">
        <v>6</v>
      </c>
      <c r="Y19" t="s">
        <v>0</v>
      </c>
      <c r="Z19" t="s">
        <v>1</v>
      </c>
      <c r="AA19" t="s">
        <v>2</v>
      </c>
      <c r="AB19" t="s">
        <v>3</v>
      </c>
      <c r="AC19" t="s">
        <v>4</v>
      </c>
      <c r="AD19" t="s">
        <v>5</v>
      </c>
      <c r="AE19" t="s">
        <v>6</v>
      </c>
      <c r="AG19" t="s">
        <v>0</v>
      </c>
      <c r="AH19" t="s">
        <v>1</v>
      </c>
      <c r="AI19" t="s">
        <v>2</v>
      </c>
      <c r="AJ19" t="s">
        <v>3</v>
      </c>
      <c r="AK19" t="s">
        <v>4</v>
      </c>
      <c r="AL19" t="s">
        <v>5</v>
      </c>
      <c r="AM19" t="s">
        <v>6</v>
      </c>
    </row>
    <row r="20" spans="1:39" x14ac:dyDescent="0.2">
      <c r="A20" t="s">
        <v>7</v>
      </c>
      <c r="B20">
        <v>9.07</v>
      </c>
      <c r="C20">
        <v>62.87</v>
      </c>
      <c r="D20">
        <v>2.4300000000000002</v>
      </c>
      <c r="E20">
        <v>16.87</v>
      </c>
      <c r="F20">
        <v>11.5</v>
      </c>
      <c r="G20">
        <v>79.739999999999995</v>
      </c>
      <c r="I20" t="s">
        <v>7</v>
      </c>
      <c r="J20">
        <v>8.98</v>
      </c>
      <c r="K20">
        <v>62.72</v>
      </c>
      <c r="L20">
        <v>2.41</v>
      </c>
      <c r="M20">
        <v>16.82</v>
      </c>
      <c r="N20">
        <v>11.93</v>
      </c>
      <c r="O20">
        <v>79.53</v>
      </c>
      <c r="Q20" t="s">
        <v>7</v>
      </c>
      <c r="R20">
        <v>10.15</v>
      </c>
      <c r="S20">
        <v>70.88</v>
      </c>
      <c r="T20">
        <v>2.4300000000000002</v>
      </c>
      <c r="U20">
        <v>17</v>
      </c>
      <c r="V20">
        <v>12.58</v>
      </c>
      <c r="W20">
        <v>87.88</v>
      </c>
      <c r="Y20" t="s">
        <v>7</v>
      </c>
      <c r="Z20">
        <v>9.48</v>
      </c>
      <c r="AA20">
        <v>66.2</v>
      </c>
      <c r="AB20">
        <v>2.4300000000000002</v>
      </c>
      <c r="AC20">
        <v>16.97</v>
      </c>
      <c r="AD20">
        <v>11.91</v>
      </c>
      <c r="AE20">
        <v>83.17</v>
      </c>
      <c r="AG20" t="s">
        <v>7</v>
      </c>
      <c r="AH20">
        <v>9.11</v>
      </c>
      <c r="AI20">
        <v>63.15</v>
      </c>
      <c r="AJ20">
        <v>2.42</v>
      </c>
      <c r="AK20">
        <v>16.8</v>
      </c>
      <c r="AL20">
        <v>11.53</v>
      </c>
      <c r="AM20">
        <v>79.95</v>
      </c>
    </row>
    <row r="21" spans="1:39" x14ac:dyDescent="0.2">
      <c r="A21" t="s">
        <v>8</v>
      </c>
      <c r="B21">
        <v>9.06</v>
      </c>
      <c r="C21">
        <v>62.85</v>
      </c>
      <c r="D21">
        <v>2.39</v>
      </c>
      <c r="E21">
        <v>16.57</v>
      </c>
      <c r="F21">
        <v>11.45</v>
      </c>
      <c r="G21">
        <v>79.42</v>
      </c>
      <c r="I21" t="s">
        <v>8</v>
      </c>
      <c r="J21">
        <v>8.93</v>
      </c>
      <c r="K21">
        <v>62.39</v>
      </c>
      <c r="L21">
        <v>2.41</v>
      </c>
      <c r="M21">
        <v>16.829999999999998</v>
      </c>
      <c r="N21">
        <v>11.34</v>
      </c>
      <c r="O21">
        <v>79.22</v>
      </c>
      <c r="Q21" t="s">
        <v>8</v>
      </c>
      <c r="R21">
        <v>10.15</v>
      </c>
      <c r="S21">
        <v>70.89</v>
      </c>
      <c r="T21">
        <v>2.44</v>
      </c>
      <c r="U21">
        <v>17.03</v>
      </c>
      <c r="V21">
        <v>12.59</v>
      </c>
      <c r="W21">
        <v>87.92</v>
      </c>
      <c r="Y21" t="s">
        <v>8</v>
      </c>
      <c r="Z21">
        <v>9.91</v>
      </c>
      <c r="AA21">
        <v>69.209999999999994</v>
      </c>
      <c r="AB21">
        <v>2.4300000000000002</v>
      </c>
      <c r="AC21">
        <v>16.97</v>
      </c>
      <c r="AD21">
        <v>12.34</v>
      </c>
      <c r="AE21">
        <v>86.18</v>
      </c>
      <c r="AG21" t="s">
        <v>8</v>
      </c>
      <c r="AH21">
        <v>8.9700000000000006</v>
      </c>
      <c r="AI21">
        <v>62.19</v>
      </c>
      <c r="AJ21">
        <v>2.38</v>
      </c>
      <c r="AK21">
        <v>16.53</v>
      </c>
      <c r="AL21">
        <v>11.35</v>
      </c>
      <c r="AM21">
        <v>78.72</v>
      </c>
    </row>
    <row r="22" spans="1:39" x14ac:dyDescent="0.2">
      <c r="A22" t="s">
        <v>9</v>
      </c>
      <c r="B22">
        <v>9.19</v>
      </c>
      <c r="C22">
        <v>63.76</v>
      </c>
      <c r="D22">
        <v>2.42</v>
      </c>
      <c r="E22">
        <v>16.8</v>
      </c>
      <c r="F22">
        <v>11.61</v>
      </c>
      <c r="G22">
        <v>80.56</v>
      </c>
      <c r="I22" t="s">
        <v>9</v>
      </c>
      <c r="J22">
        <v>8.76</v>
      </c>
      <c r="K22">
        <v>61.16</v>
      </c>
      <c r="L22">
        <v>2.37</v>
      </c>
      <c r="M22">
        <v>16.53</v>
      </c>
      <c r="N22">
        <v>11.12</v>
      </c>
      <c r="O22">
        <v>77.680000000000007</v>
      </c>
      <c r="Q22" t="s">
        <v>9</v>
      </c>
      <c r="R22">
        <v>9.83</v>
      </c>
      <c r="S22">
        <v>68.16</v>
      </c>
      <c r="T22">
        <v>2.42</v>
      </c>
      <c r="U22">
        <v>16.75</v>
      </c>
      <c r="V22">
        <v>12.24</v>
      </c>
      <c r="W22">
        <v>84.92</v>
      </c>
      <c r="Y22" t="s">
        <v>9</v>
      </c>
      <c r="Z22">
        <v>10.06</v>
      </c>
      <c r="AA22">
        <v>69.739999999999995</v>
      </c>
      <c r="AB22">
        <v>2.4500000000000002</v>
      </c>
      <c r="AC22">
        <v>16.97</v>
      </c>
      <c r="AD22">
        <v>12.5</v>
      </c>
      <c r="AE22">
        <v>86.7</v>
      </c>
      <c r="AG22" t="s">
        <v>9</v>
      </c>
      <c r="AH22">
        <v>9.31</v>
      </c>
      <c r="AI22">
        <v>65.010000000000005</v>
      </c>
      <c r="AJ22">
        <v>2.41</v>
      </c>
      <c r="AK22">
        <v>16.84</v>
      </c>
      <c r="AL22">
        <v>11.72</v>
      </c>
      <c r="AM22">
        <v>81.84</v>
      </c>
    </row>
    <row r="23" spans="1:39" x14ac:dyDescent="0.2">
      <c r="A23" t="s">
        <v>10</v>
      </c>
      <c r="B23">
        <v>9.2100000000000009</v>
      </c>
      <c r="C23">
        <v>76.34</v>
      </c>
      <c r="D23">
        <v>2.39</v>
      </c>
      <c r="E23">
        <v>16.72</v>
      </c>
      <c r="F23">
        <v>11.61</v>
      </c>
      <c r="G23">
        <v>81.06</v>
      </c>
      <c r="I23" t="s">
        <v>10</v>
      </c>
      <c r="J23">
        <v>8.9700000000000006</v>
      </c>
      <c r="K23">
        <v>62.63</v>
      </c>
      <c r="L23">
        <v>2.41</v>
      </c>
      <c r="M23">
        <v>16.809999999999999</v>
      </c>
      <c r="N23">
        <v>11.37</v>
      </c>
      <c r="O23">
        <v>79.44</v>
      </c>
      <c r="Q23" t="s">
        <v>10</v>
      </c>
      <c r="R23">
        <v>10.09</v>
      </c>
      <c r="S23">
        <v>70.47</v>
      </c>
      <c r="T23">
        <v>2.4</v>
      </c>
      <c r="U23">
        <v>16.75</v>
      </c>
      <c r="V23">
        <v>12.49</v>
      </c>
      <c r="W23">
        <v>87.22</v>
      </c>
      <c r="Y23" t="s">
        <v>10</v>
      </c>
      <c r="Z23">
        <v>9.6300000000000008</v>
      </c>
      <c r="AA23">
        <v>67.28</v>
      </c>
      <c r="AB23">
        <v>2.4300000000000002</v>
      </c>
      <c r="AC23">
        <v>16.97</v>
      </c>
      <c r="AD23">
        <v>12.06</v>
      </c>
      <c r="AE23">
        <v>84.25</v>
      </c>
      <c r="AG23" t="s">
        <v>10</v>
      </c>
      <c r="AH23">
        <v>8.81</v>
      </c>
      <c r="AI23">
        <v>61.54</v>
      </c>
      <c r="AJ23">
        <v>2.37</v>
      </c>
      <c r="AK23">
        <v>16.559999999999999</v>
      </c>
      <c r="AL23">
        <v>11.18</v>
      </c>
      <c r="AM23">
        <v>78.099999999999994</v>
      </c>
    </row>
    <row r="24" spans="1:39" x14ac:dyDescent="0.2">
      <c r="A24" t="s">
        <v>11</v>
      </c>
      <c r="B24">
        <v>9</v>
      </c>
      <c r="C24">
        <v>62.84</v>
      </c>
      <c r="D24">
        <v>2.37</v>
      </c>
      <c r="E24">
        <v>16.59</v>
      </c>
      <c r="F24">
        <v>11.37</v>
      </c>
      <c r="G24">
        <v>79.430000000000007</v>
      </c>
      <c r="I24" t="s">
        <v>11</v>
      </c>
      <c r="J24">
        <v>9.01</v>
      </c>
      <c r="K24">
        <v>62.95</v>
      </c>
      <c r="L24">
        <v>2.41</v>
      </c>
      <c r="M24">
        <v>16.84</v>
      </c>
      <c r="N24">
        <v>11.42</v>
      </c>
      <c r="O24">
        <v>79.790000000000006</v>
      </c>
      <c r="Q24" t="s">
        <v>11</v>
      </c>
      <c r="R24">
        <v>9.73</v>
      </c>
      <c r="S24">
        <v>67.989999999999995</v>
      </c>
      <c r="T24">
        <v>2.4</v>
      </c>
      <c r="U24">
        <v>16.739999999999998</v>
      </c>
      <c r="V24">
        <v>12.13</v>
      </c>
      <c r="W24">
        <v>84.73</v>
      </c>
      <c r="Y24" t="s">
        <v>11</v>
      </c>
      <c r="Z24">
        <v>9.58</v>
      </c>
      <c r="AA24">
        <v>66.900000000000006</v>
      </c>
      <c r="AB24">
        <v>2.4300000000000002</v>
      </c>
      <c r="AC24">
        <v>16.97</v>
      </c>
      <c r="AD24">
        <v>12.01</v>
      </c>
      <c r="AE24">
        <v>83.87</v>
      </c>
      <c r="AG24" t="s">
        <v>11</v>
      </c>
      <c r="AH24">
        <v>9.33</v>
      </c>
      <c r="AI24">
        <v>65.180000000000007</v>
      </c>
      <c r="AJ24">
        <v>2.41</v>
      </c>
      <c r="AK24">
        <v>16.809999999999999</v>
      </c>
      <c r="AL24">
        <v>11.74</v>
      </c>
      <c r="AM24">
        <v>81.99</v>
      </c>
    </row>
    <row r="25" spans="1:39" x14ac:dyDescent="0.2">
      <c r="A25" t="s">
        <v>12</v>
      </c>
      <c r="B25">
        <v>8.9600000000000009</v>
      </c>
      <c r="C25">
        <v>62.57</v>
      </c>
      <c r="D25">
        <v>2.37</v>
      </c>
      <c r="E25">
        <v>16.57</v>
      </c>
      <c r="F25">
        <v>11.33</v>
      </c>
      <c r="G25">
        <v>79.14</v>
      </c>
      <c r="I25" t="s">
        <v>12</v>
      </c>
      <c r="J25">
        <v>8.9700000000000006</v>
      </c>
      <c r="K25">
        <v>62.66</v>
      </c>
      <c r="L25">
        <v>1.41</v>
      </c>
      <c r="M25">
        <v>16.829999999999998</v>
      </c>
      <c r="N25">
        <v>11.38</v>
      </c>
      <c r="O25">
        <v>79.489999999999995</v>
      </c>
      <c r="Q25" t="s">
        <v>12</v>
      </c>
      <c r="R25">
        <v>10.09</v>
      </c>
      <c r="S25">
        <v>70.45</v>
      </c>
      <c r="T25">
        <v>2.44</v>
      </c>
      <c r="U25">
        <v>17.010000000000002</v>
      </c>
      <c r="V25">
        <v>12.52</v>
      </c>
      <c r="W25">
        <v>87.46</v>
      </c>
      <c r="Y25" t="s">
        <v>12</v>
      </c>
      <c r="Z25">
        <v>9.5299999999999994</v>
      </c>
      <c r="AA25">
        <v>66.53</v>
      </c>
      <c r="AB25">
        <v>2.4</v>
      </c>
      <c r="AC25">
        <v>16.75</v>
      </c>
      <c r="AD25">
        <v>11.92</v>
      </c>
      <c r="AE25">
        <v>83.28</v>
      </c>
      <c r="AG25" t="s">
        <v>12</v>
      </c>
      <c r="AH25">
        <v>8.9600000000000009</v>
      </c>
      <c r="AI25">
        <v>62.56</v>
      </c>
      <c r="AJ25">
        <v>2.4</v>
      </c>
      <c r="AK25">
        <v>16.79</v>
      </c>
      <c r="AL25">
        <v>11.36</v>
      </c>
      <c r="AM25">
        <v>79.349999999999994</v>
      </c>
    </row>
    <row r="26" spans="1:39" x14ac:dyDescent="0.2">
      <c r="A26" t="s">
        <v>13</v>
      </c>
      <c r="B26">
        <v>9.0299999999999994</v>
      </c>
      <c r="C26">
        <v>63.04</v>
      </c>
      <c r="D26">
        <v>2.41</v>
      </c>
      <c r="E26">
        <v>16.809999999999999</v>
      </c>
      <c r="F26">
        <v>11.43</v>
      </c>
      <c r="G26">
        <v>79.849999999999994</v>
      </c>
      <c r="I26" t="s">
        <v>13</v>
      </c>
      <c r="J26">
        <v>8.9700000000000006</v>
      </c>
      <c r="K26">
        <v>62.68</v>
      </c>
      <c r="L26">
        <v>2.41</v>
      </c>
      <c r="M26">
        <v>16.84</v>
      </c>
      <c r="N26">
        <v>11.38</v>
      </c>
      <c r="O26">
        <v>79.510000000000005</v>
      </c>
      <c r="Q26" t="s">
        <v>13</v>
      </c>
      <c r="R26">
        <v>10.02</v>
      </c>
      <c r="S26">
        <v>69.44</v>
      </c>
      <c r="T26">
        <v>2.44</v>
      </c>
      <c r="U26">
        <v>16.940000000000001</v>
      </c>
      <c r="V26">
        <v>12.46</v>
      </c>
      <c r="W26">
        <v>86.38</v>
      </c>
      <c r="Y26" t="s">
        <v>13</v>
      </c>
      <c r="Z26">
        <v>9.7100000000000009</v>
      </c>
      <c r="AA26">
        <v>67.83</v>
      </c>
      <c r="AB26">
        <v>2.42</v>
      </c>
      <c r="AC26">
        <v>16.93</v>
      </c>
      <c r="AD26">
        <v>12.14</v>
      </c>
      <c r="AE26">
        <v>84.76</v>
      </c>
      <c r="AG26" t="s">
        <v>13</v>
      </c>
      <c r="AH26">
        <v>9.0399999999999991</v>
      </c>
      <c r="AI26">
        <v>62.66</v>
      </c>
      <c r="AJ26">
        <v>2.42</v>
      </c>
      <c r="AK26">
        <v>16.78</v>
      </c>
      <c r="AL26">
        <v>11.46</v>
      </c>
      <c r="AM26">
        <v>79.44</v>
      </c>
    </row>
    <row r="27" spans="1:39" x14ac:dyDescent="0.2">
      <c r="A27" t="s">
        <v>14</v>
      </c>
      <c r="B27">
        <v>9.01</v>
      </c>
      <c r="C27">
        <v>62.93</v>
      </c>
      <c r="D27">
        <v>2.4</v>
      </c>
      <c r="E27">
        <v>16.78</v>
      </c>
      <c r="F27">
        <v>11.41</v>
      </c>
      <c r="G27">
        <v>79.709999999999994</v>
      </c>
      <c r="I27" t="s">
        <v>14</v>
      </c>
      <c r="J27">
        <v>8.7799999999999994</v>
      </c>
      <c r="K27">
        <v>61.36</v>
      </c>
      <c r="L27">
        <v>2.41</v>
      </c>
      <c r="M27">
        <v>16.84</v>
      </c>
      <c r="N27">
        <v>11.2</v>
      </c>
      <c r="O27">
        <v>78.19</v>
      </c>
      <c r="Q27" t="s">
        <v>14</v>
      </c>
      <c r="R27">
        <v>10.25</v>
      </c>
      <c r="S27">
        <v>71.61</v>
      </c>
      <c r="T27">
        <v>2.44</v>
      </c>
      <c r="U27">
        <v>17.03</v>
      </c>
      <c r="V27">
        <v>12.69</v>
      </c>
      <c r="W27">
        <v>88.64</v>
      </c>
      <c r="Y27" t="s">
        <v>14</v>
      </c>
      <c r="Z27">
        <v>9.67</v>
      </c>
      <c r="AA27">
        <v>67.540000000000006</v>
      </c>
      <c r="AB27">
        <v>2.4300000000000002</v>
      </c>
      <c r="AC27">
        <v>16.95</v>
      </c>
      <c r="AD27">
        <v>12.1</v>
      </c>
      <c r="AE27">
        <v>84.49</v>
      </c>
      <c r="AG27" t="s">
        <v>14</v>
      </c>
      <c r="AH27">
        <v>8.9700000000000006</v>
      </c>
      <c r="AI27">
        <v>62.62</v>
      </c>
      <c r="AJ27">
        <v>2.41</v>
      </c>
      <c r="AK27">
        <v>16.82</v>
      </c>
      <c r="AL27">
        <v>11.37</v>
      </c>
      <c r="AM27">
        <v>79.44</v>
      </c>
    </row>
    <row r="28" spans="1:39" x14ac:dyDescent="0.2">
      <c r="A28" t="s">
        <v>15</v>
      </c>
      <c r="B28">
        <v>9.0500000000000007</v>
      </c>
      <c r="C28">
        <v>63.24</v>
      </c>
      <c r="D28">
        <v>2.37</v>
      </c>
      <c r="E28">
        <v>16.52</v>
      </c>
      <c r="F28">
        <v>11.42</v>
      </c>
      <c r="G28">
        <v>79.760000000000005</v>
      </c>
      <c r="I28" t="s">
        <v>15</v>
      </c>
      <c r="J28">
        <v>8.7799999999999994</v>
      </c>
      <c r="K28">
        <v>61.36</v>
      </c>
      <c r="L28">
        <v>2.41</v>
      </c>
      <c r="M28">
        <v>16.84</v>
      </c>
      <c r="N28">
        <v>11.2</v>
      </c>
      <c r="O28">
        <v>78.19</v>
      </c>
      <c r="Q28" t="s">
        <v>15</v>
      </c>
      <c r="R28">
        <v>9.74</v>
      </c>
      <c r="S28">
        <v>67.55</v>
      </c>
      <c r="T28">
        <v>2.41</v>
      </c>
      <c r="U28">
        <v>16.7</v>
      </c>
      <c r="V28">
        <v>12.15</v>
      </c>
      <c r="W28">
        <v>84.25</v>
      </c>
      <c r="Y28" t="s">
        <v>15</v>
      </c>
      <c r="Z28">
        <v>9.58</v>
      </c>
      <c r="AA28">
        <v>66.91</v>
      </c>
      <c r="AB28">
        <v>2.4300000000000002</v>
      </c>
      <c r="AC28">
        <v>16.96</v>
      </c>
      <c r="AD28">
        <v>12.01</v>
      </c>
      <c r="AE28">
        <v>83.87</v>
      </c>
      <c r="AG28" t="s">
        <v>15</v>
      </c>
      <c r="AH28">
        <v>8.8000000000000007</v>
      </c>
      <c r="AI28">
        <v>61.44</v>
      </c>
      <c r="AJ28">
        <v>2.38</v>
      </c>
      <c r="AK28">
        <v>16.62</v>
      </c>
      <c r="AL28">
        <v>11.17</v>
      </c>
      <c r="AM28">
        <v>78.05</v>
      </c>
    </row>
    <row r="29" spans="1:39" x14ac:dyDescent="0.2">
      <c r="A29" t="s">
        <v>16</v>
      </c>
      <c r="B29">
        <v>8.98</v>
      </c>
      <c r="C29">
        <v>67.739999999999995</v>
      </c>
      <c r="D29">
        <v>2.37</v>
      </c>
      <c r="E29">
        <v>16.559999999999999</v>
      </c>
      <c r="F29">
        <v>11.35</v>
      </c>
      <c r="G29">
        <v>79.3</v>
      </c>
      <c r="I29" t="s">
        <v>16</v>
      </c>
      <c r="J29">
        <v>8.91</v>
      </c>
      <c r="K29">
        <v>62.22</v>
      </c>
      <c r="L29">
        <v>2.41</v>
      </c>
      <c r="M29">
        <v>16.86</v>
      </c>
      <c r="N29">
        <v>11.32</v>
      </c>
      <c r="O29">
        <v>79.08</v>
      </c>
      <c r="Q29" t="s">
        <v>16</v>
      </c>
      <c r="R29">
        <v>9.93</v>
      </c>
      <c r="S29">
        <v>69.34</v>
      </c>
      <c r="T29">
        <v>2.38</v>
      </c>
      <c r="U29">
        <v>16.649999999999999</v>
      </c>
      <c r="V29">
        <v>12.31</v>
      </c>
      <c r="W29">
        <v>86</v>
      </c>
      <c r="Y29" t="s">
        <v>16</v>
      </c>
      <c r="Z29">
        <v>9.8000000000000007</v>
      </c>
      <c r="AA29">
        <v>67.930000000000007</v>
      </c>
      <c r="AB29">
        <v>2.4500000000000002</v>
      </c>
      <c r="AC29">
        <v>16.989999999999998</v>
      </c>
      <c r="AD29">
        <v>12.25</v>
      </c>
      <c r="AE29">
        <v>84.92</v>
      </c>
      <c r="AG29" t="s">
        <v>16</v>
      </c>
      <c r="AH29">
        <v>8.7899999999999991</v>
      </c>
      <c r="AI29">
        <v>61.41</v>
      </c>
      <c r="AJ29">
        <v>2.41</v>
      </c>
      <c r="AK29">
        <v>16.850000000000001</v>
      </c>
      <c r="AL29">
        <v>11.21</v>
      </c>
      <c r="AM29">
        <v>78.260000000000005</v>
      </c>
    </row>
    <row r="30" spans="1:39" x14ac:dyDescent="0.2">
      <c r="A30" t="s">
        <v>17</v>
      </c>
      <c r="B30">
        <v>9.0299999999999994</v>
      </c>
      <c r="C30">
        <v>62.64</v>
      </c>
      <c r="D30">
        <v>2.38</v>
      </c>
      <c r="E30">
        <v>16.510000000000002</v>
      </c>
      <c r="F30">
        <v>11.41</v>
      </c>
      <c r="G30">
        <v>79.150000000000006</v>
      </c>
      <c r="I30" t="s">
        <v>17</v>
      </c>
      <c r="J30">
        <v>8.67</v>
      </c>
      <c r="K30">
        <v>60.59</v>
      </c>
      <c r="L30">
        <v>2.37</v>
      </c>
      <c r="M30">
        <v>16.579999999999998</v>
      </c>
      <c r="N30">
        <v>11.05</v>
      </c>
      <c r="O30">
        <v>77.17</v>
      </c>
      <c r="Q30" t="s">
        <v>17</v>
      </c>
      <c r="R30">
        <v>9.92</v>
      </c>
      <c r="S30">
        <v>68.78</v>
      </c>
      <c r="T30">
        <v>2.4500000000000002</v>
      </c>
      <c r="U30">
        <v>16.97</v>
      </c>
      <c r="V30">
        <v>12.37</v>
      </c>
      <c r="W30">
        <v>85.75</v>
      </c>
      <c r="Y30" t="s">
        <v>17</v>
      </c>
      <c r="Z30">
        <v>9.77</v>
      </c>
      <c r="AA30">
        <v>68.23</v>
      </c>
      <c r="AB30">
        <v>2.39</v>
      </c>
      <c r="AC30">
        <v>16.670000000000002</v>
      </c>
      <c r="AD30">
        <v>12.15</v>
      </c>
      <c r="AE30">
        <v>84.89</v>
      </c>
      <c r="AG30" t="s">
        <v>17</v>
      </c>
      <c r="AH30">
        <v>8.81</v>
      </c>
      <c r="AI30">
        <v>61.54</v>
      </c>
      <c r="AJ30">
        <v>2.41</v>
      </c>
      <c r="AK30">
        <v>16.8</v>
      </c>
      <c r="AL30">
        <v>11.22</v>
      </c>
      <c r="AM30">
        <v>78.34</v>
      </c>
    </row>
    <row r="31" spans="1:39" x14ac:dyDescent="0.2">
      <c r="A31" t="s">
        <v>18</v>
      </c>
      <c r="B31">
        <v>8.99</v>
      </c>
      <c r="C31">
        <v>62.31</v>
      </c>
      <c r="D31">
        <v>2.39</v>
      </c>
      <c r="E31">
        <v>16.559999999999999</v>
      </c>
      <c r="F31">
        <v>11.37</v>
      </c>
      <c r="G31">
        <v>78.87</v>
      </c>
      <c r="I31" t="s">
        <v>18</v>
      </c>
      <c r="J31">
        <v>8.8800000000000008</v>
      </c>
      <c r="K31">
        <v>61.99</v>
      </c>
      <c r="L31">
        <v>2.42</v>
      </c>
      <c r="M31">
        <v>19.91</v>
      </c>
      <c r="N31">
        <v>11.3</v>
      </c>
      <c r="O31">
        <v>78.900000000000006</v>
      </c>
      <c r="Q31" t="s">
        <v>18</v>
      </c>
      <c r="R31">
        <v>9.59</v>
      </c>
      <c r="S31">
        <v>66.510000000000005</v>
      </c>
      <c r="T31">
        <v>2.46</v>
      </c>
      <c r="U31">
        <v>17.03</v>
      </c>
      <c r="V31">
        <v>12.05</v>
      </c>
      <c r="W31">
        <v>83.54</v>
      </c>
      <c r="Y31" t="s">
        <v>18</v>
      </c>
      <c r="Z31">
        <v>9.91</v>
      </c>
      <c r="AA31">
        <v>68.739999999999995</v>
      </c>
      <c r="AB31">
        <v>2.4</v>
      </c>
      <c r="AC31">
        <v>16.670000000000002</v>
      </c>
      <c r="AD31">
        <v>12.32</v>
      </c>
      <c r="AE31">
        <v>85.41</v>
      </c>
      <c r="AG31" t="s">
        <v>18</v>
      </c>
      <c r="AH31">
        <v>8.83</v>
      </c>
      <c r="AI31">
        <v>61.24</v>
      </c>
      <c r="AJ31">
        <v>2.4300000000000002</v>
      </c>
      <c r="AK31">
        <v>16.84</v>
      </c>
      <c r="AL31">
        <v>11.26</v>
      </c>
      <c r="AM31">
        <v>78.069999999999993</v>
      </c>
    </row>
    <row r="32" spans="1:39" x14ac:dyDescent="0.2">
      <c r="A32" t="s">
        <v>19</v>
      </c>
      <c r="B32">
        <v>9.1300000000000008</v>
      </c>
      <c r="C32">
        <v>63.28</v>
      </c>
      <c r="D32">
        <v>2.41</v>
      </c>
      <c r="E32">
        <v>16.72</v>
      </c>
      <c r="F32">
        <v>11.54</v>
      </c>
      <c r="G32">
        <v>80</v>
      </c>
      <c r="I32" t="s">
        <v>19</v>
      </c>
      <c r="J32">
        <v>8.85</v>
      </c>
      <c r="K32">
        <v>61.35</v>
      </c>
      <c r="L32">
        <v>2.42</v>
      </c>
      <c r="M32">
        <v>16.809999999999999</v>
      </c>
      <c r="N32">
        <v>11.27</v>
      </c>
      <c r="O32">
        <v>78.16</v>
      </c>
      <c r="Q32" t="s">
        <v>19</v>
      </c>
      <c r="R32">
        <v>9.6999999999999993</v>
      </c>
      <c r="S32">
        <v>67.73</v>
      </c>
      <c r="T32">
        <v>2.4300000000000002</v>
      </c>
      <c r="U32">
        <v>16.98</v>
      </c>
      <c r="V32">
        <v>12.13</v>
      </c>
      <c r="W32">
        <v>84.71</v>
      </c>
      <c r="Y32" t="s">
        <v>19</v>
      </c>
      <c r="Z32">
        <v>9.34</v>
      </c>
      <c r="AA32">
        <v>65.27</v>
      </c>
      <c r="AB32">
        <v>2.39</v>
      </c>
      <c r="AC32">
        <v>16.670000000000002</v>
      </c>
      <c r="AD32">
        <v>11.73</v>
      </c>
      <c r="AE32">
        <v>81.93</v>
      </c>
      <c r="AG32" t="s">
        <v>19</v>
      </c>
      <c r="AH32">
        <v>8.57</v>
      </c>
      <c r="AI32">
        <v>59.87</v>
      </c>
      <c r="AJ32">
        <v>2.41</v>
      </c>
      <c r="AK32">
        <v>16.82</v>
      </c>
      <c r="AL32">
        <v>10.98</v>
      </c>
      <c r="AM32">
        <v>76.69</v>
      </c>
    </row>
    <row r="33" spans="1:39" x14ac:dyDescent="0.2">
      <c r="A33" t="s">
        <v>20</v>
      </c>
      <c r="B33">
        <v>9.0399999999999991</v>
      </c>
      <c r="C33">
        <v>62.7</v>
      </c>
      <c r="D33">
        <v>2.41</v>
      </c>
      <c r="E33">
        <v>16.75</v>
      </c>
      <c r="F33">
        <v>11.45</v>
      </c>
      <c r="G33">
        <v>79.45</v>
      </c>
      <c r="I33" t="s">
        <v>20</v>
      </c>
      <c r="J33">
        <v>9.2200000000000006</v>
      </c>
      <c r="K33">
        <v>63.92</v>
      </c>
      <c r="L33">
        <v>2.4300000000000002</v>
      </c>
      <c r="M33">
        <v>16.87</v>
      </c>
      <c r="N33">
        <v>11.65</v>
      </c>
      <c r="O33">
        <v>80.8</v>
      </c>
      <c r="Q33" t="s">
        <v>20</v>
      </c>
      <c r="R33">
        <v>9.6</v>
      </c>
      <c r="S33">
        <v>67.06</v>
      </c>
      <c r="T33">
        <v>2.42</v>
      </c>
      <c r="U33">
        <v>16.91</v>
      </c>
      <c r="V33">
        <v>12.02</v>
      </c>
      <c r="W33">
        <v>83.97</v>
      </c>
      <c r="Y33" t="s">
        <v>20</v>
      </c>
      <c r="Z33">
        <v>9.27</v>
      </c>
      <c r="AA33">
        <v>64.73</v>
      </c>
      <c r="AB33">
        <v>2.4300000000000002</v>
      </c>
      <c r="AC33">
        <v>16.97</v>
      </c>
      <c r="AD33">
        <v>11.7</v>
      </c>
      <c r="AE33">
        <v>81.7</v>
      </c>
      <c r="AG33" t="s">
        <v>20</v>
      </c>
      <c r="AH33">
        <v>8.61</v>
      </c>
      <c r="AI33">
        <v>60.16</v>
      </c>
      <c r="AJ33">
        <v>2.4</v>
      </c>
      <c r="AK33">
        <v>16.739999999999998</v>
      </c>
      <c r="AL33">
        <v>11.01</v>
      </c>
      <c r="AM33">
        <v>76.91</v>
      </c>
    </row>
    <row r="34" spans="1:39" x14ac:dyDescent="0.2">
      <c r="A34" t="s">
        <v>21</v>
      </c>
      <c r="B34">
        <v>9.18</v>
      </c>
      <c r="C34">
        <v>63.63</v>
      </c>
      <c r="D34">
        <v>2.4300000000000002</v>
      </c>
      <c r="E34">
        <v>16.84</v>
      </c>
      <c r="F34">
        <v>11.6</v>
      </c>
      <c r="G34">
        <v>80.48</v>
      </c>
      <c r="I34" t="s">
        <v>21</v>
      </c>
      <c r="J34">
        <v>8.44</v>
      </c>
      <c r="K34">
        <v>58.95</v>
      </c>
      <c r="L34">
        <v>2.37</v>
      </c>
      <c r="M34">
        <v>16.54</v>
      </c>
      <c r="N34">
        <v>10.81</v>
      </c>
      <c r="O34">
        <v>75.48</v>
      </c>
      <c r="Q34" t="s">
        <v>21</v>
      </c>
      <c r="R34">
        <v>9.41</v>
      </c>
      <c r="S34">
        <v>65.739999999999995</v>
      </c>
      <c r="T34">
        <v>2.39</v>
      </c>
      <c r="U34">
        <v>16.72</v>
      </c>
      <c r="V34">
        <v>11.81</v>
      </c>
      <c r="W34">
        <v>82.46</v>
      </c>
      <c r="Y34" t="s">
        <v>21</v>
      </c>
      <c r="Z34">
        <v>9.5399999999999991</v>
      </c>
      <c r="AA34">
        <v>66.150000000000006</v>
      </c>
      <c r="AB34">
        <v>2.4500000000000002</v>
      </c>
      <c r="AC34">
        <v>16.98</v>
      </c>
      <c r="AD34">
        <v>11.99</v>
      </c>
      <c r="AE34">
        <v>83.12</v>
      </c>
      <c r="AG34" t="s">
        <v>21</v>
      </c>
      <c r="AH34">
        <v>9.18</v>
      </c>
      <c r="AI34">
        <v>63.66</v>
      </c>
      <c r="AJ34">
        <v>2.42</v>
      </c>
      <c r="AK34">
        <v>16.77</v>
      </c>
      <c r="AL34">
        <v>11.6</v>
      </c>
      <c r="AM34">
        <v>80.430000000000007</v>
      </c>
    </row>
    <row r="35" spans="1:39" x14ac:dyDescent="0.2">
      <c r="A35" t="s">
        <v>22</v>
      </c>
      <c r="B35">
        <v>8.86</v>
      </c>
      <c r="C35">
        <v>61.43</v>
      </c>
      <c r="D35">
        <v>2.4300000000000002</v>
      </c>
      <c r="E35">
        <v>16.86</v>
      </c>
      <c r="F35">
        <v>11.29</v>
      </c>
      <c r="G35">
        <v>78.28</v>
      </c>
      <c r="I35" t="s">
        <v>22</v>
      </c>
      <c r="J35">
        <v>8.65</v>
      </c>
      <c r="K35">
        <v>60.39</v>
      </c>
      <c r="L35">
        <v>2.37</v>
      </c>
      <c r="M35">
        <v>16.52</v>
      </c>
      <c r="N35">
        <v>11.01</v>
      </c>
      <c r="O35">
        <v>76.91</v>
      </c>
      <c r="Q35" t="s">
        <v>22</v>
      </c>
      <c r="R35">
        <v>9.6999999999999993</v>
      </c>
      <c r="S35">
        <v>67.25</v>
      </c>
      <c r="T35">
        <v>2.44</v>
      </c>
      <c r="U35">
        <v>16.899999999999999</v>
      </c>
      <c r="V35">
        <v>12.14</v>
      </c>
      <c r="W35">
        <v>84.15</v>
      </c>
      <c r="Y35" t="s">
        <v>22</v>
      </c>
      <c r="Z35">
        <v>9.66</v>
      </c>
      <c r="AA35">
        <v>67.510000000000005</v>
      </c>
      <c r="AB35">
        <v>2.39</v>
      </c>
      <c r="AC35">
        <v>16.68</v>
      </c>
      <c r="AD35">
        <v>12.05</v>
      </c>
      <c r="AE35">
        <v>84.19</v>
      </c>
      <c r="AG35" t="s">
        <v>22</v>
      </c>
      <c r="AH35">
        <v>9.0399999999999991</v>
      </c>
      <c r="AI35">
        <v>63.13</v>
      </c>
      <c r="AJ35">
        <v>2.4</v>
      </c>
      <c r="AK35">
        <v>16.79</v>
      </c>
      <c r="AL35">
        <v>11.44</v>
      </c>
      <c r="AM35">
        <v>79.92</v>
      </c>
    </row>
    <row r="36" spans="1:39" x14ac:dyDescent="0.2">
      <c r="A36" t="s">
        <v>23</v>
      </c>
      <c r="B36">
        <v>8.89</v>
      </c>
      <c r="C36">
        <v>61.67</v>
      </c>
      <c r="D36">
        <v>2.39</v>
      </c>
      <c r="E36">
        <v>16.559999999999999</v>
      </c>
      <c r="F36">
        <v>11.28</v>
      </c>
      <c r="G36">
        <v>78.23</v>
      </c>
      <c r="I36" t="s">
        <v>23</v>
      </c>
      <c r="J36">
        <v>8.7799999999999994</v>
      </c>
      <c r="K36">
        <v>61.35</v>
      </c>
      <c r="L36">
        <v>2.41</v>
      </c>
      <c r="M36">
        <v>16.850000000000001</v>
      </c>
      <c r="N36">
        <v>11.2</v>
      </c>
      <c r="O36">
        <v>78.209999999999994</v>
      </c>
      <c r="Q36" t="s">
        <v>23</v>
      </c>
      <c r="R36">
        <v>9.5</v>
      </c>
      <c r="S36">
        <v>66.37</v>
      </c>
      <c r="T36">
        <v>2.39</v>
      </c>
      <c r="U36">
        <v>16.7</v>
      </c>
      <c r="V36">
        <v>11.89</v>
      </c>
      <c r="W36">
        <v>83.07</v>
      </c>
      <c r="Y36" t="s">
        <v>23</v>
      </c>
      <c r="Z36">
        <v>9.7799999999999994</v>
      </c>
      <c r="AA36">
        <v>68.31</v>
      </c>
      <c r="AB36">
        <v>2.4300000000000002</v>
      </c>
      <c r="AC36">
        <v>17</v>
      </c>
      <c r="AD36">
        <v>12.22</v>
      </c>
      <c r="AE36">
        <v>85.31</v>
      </c>
      <c r="AG36" t="s">
        <v>23</v>
      </c>
      <c r="AH36">
        <v>8.86</v>
      </c>
      <c r="AI36">
        <v>61.4</v>
      </c>
      <c r="AJ36">
        <v>2.4300000000000002</v>
      </c>
      <c r="AK36">
        <v>16.850000000000001</v>
      </c>
      <c r="AL36">
        <v>11.29</v>
      </c>
      <c r="AM36">
        <v>78.260000000000005</v>
      </c>
    </row>
    <row r="37" spans="1:39" x14ac:dyDescent="0.2">
      <c r="A37" t="s">
        <v>24</v>
      </c>
      <c r="B37">
        <v>8.9499999999999993</v>
      </c>
      <c r="C37">
        <v>62.54</v>
      </c>
      <c r="D37">
        <v>2.4</v>
      </c>
      <c r="E37">
        <v>16.8</v>
      </c>
      <c r="F37">
        <v>11.36</v>
      </c>
      <c r="G37">
        <v>79.34</v>
      </c>
      <c r="I37" t="s">
        <v>24</v>
      </c>
      <c r="J37">
        <v>8.61</v>
      </c>
      <c r="K37">
        <v>60.14</v>
      </c>
      <c r="L37">
        <v>2.41</v>
      </c>
      <c r="M37">
        <v>16.829999999999998</v>
      </c>
      <c r="N37">
        <v>11.02</v>
      </c>
      <c r="O37">
        <v>76.97</v>
      </c>
      <c r="Q37" t="s">
        <v>24</v>
      </c>
      <c r="R37">
        <v>9.68</v>
      </c>
      <c r="S37">
        <v>67.64</v>
      </c>
      <c r="T37">
        <v>2.4</v>
      </c>
      <c r="U37">
        <v>16.739999999999998</v>
      </c>
      <c r="V37">
        <v>12.08</v>
      </c>
      <c r="W37">
        <v>84.38</v>
      </c>
      <c r="Y37" t="s">
        <v>24</v>
      </c>
      <c r="Z37">
        <v>9.5299999999999994</v>
      </c>
      <c r="AA37">
        <v>66.08</v>
      </c>
      <c r="AB37">
        <v>2.41</v>
      </c>
      <c r="AC37">
        <v>16.739999999999998</v>
      </c>
      <c r="AD37">
        <v>11.94</v>
      </c>
      <c r="AE37">
        <v>82.82</v>
      </c>
      <c r="AG37" t="s">
        <v>24</v>
      </c>
      <c r="AH37">
        <v>8.86</v>
      </c>
      <c r="AI37">
        <v>61.92</v>
      </c>
      <c r="AJ37">
        <v>2.41</v>
      </c>
      <c r="AK37">
        <v>16.82</v>
      </c>
      <c r="AL37">
        <v>11.27</v>
      </c>
      <c r="AM37">
        <v>78.739999999999995</v>
      </c>
    </row>
    <row r="38" spans="1:39" x14ac:dyDescent="0.2">
      <c r="A38" t="s">
        <v>25</v>
      </c>
      <c r="B38">
        <v>9.06</v>
      </c>
      <c r="C38">
        <v>62.84</v>
      </c>
      <c r="D38">
        <v>2.42</v>
      </c>
      <c r="E38">
        <v>16.77</v>
      </c>
      <c r="F38">
        <v>11.48</v>
      </c>
      <c r="G38">
        <v>79.61</v>
      </c>
      <c r="I38" t="s">
        <v>25</v>
      </c>
      <c r="J38">
        <v>8.9499999999999993</v>
      </c>
      <c r="K38">
        <v>62.03</v>
      </c>
      <c r="L38">
        <v>2.42</v>
      </c>
      <c r="M38">
        <v>16.809999999999999</v>
      </c>
      <c r="N38">
        <v>11.37</v>
      </c>
      <c r="O38">
        <v>78.84</v>
      </c>
      <c r="Q38" t="s">
        <v>25</v>
      </c>
      <c r="R38">
        <v>9.51</v>
      </c>
      <c r="S38">
        <v>66.41</v>
      </c>
      <c r="T38">
        <v>2.38</v>
      </c>
      <c r="U38">
        <v>16.62</v>
      </c>
      <c r="V38">
        <v>11.89</v>
      </c>
      <c r="W38">
        <v>83.04</v>
      </c>
      <c r="Y38" t="s">
        <v>25</v>
      </c>
      <c r="Z38">
        <v>9.39</v>
      </c>
      <c r="AA38">
        <v>65.13</v>
      </c>
      <c r="AB38">
        <v>2.41</v>
      </c>
      <c r="AC38">
        <v>16.7</v>
      </c>
      <c r="AD38">
        <v>11.8</v>
      </c>
      <c r="AE38">
        <v>81.83</v>
      </c>
      <c r="AG38" t="s">
        <v>25</v>
      </c>
      <c r="AH38">
        <v>8.69</v>
      </c>
      <c r="AI38">
        <v>60.68</v>
      </c>
      <c r="AJ38">
        <v>2.41</v>
      </c>
      <c r="AK38">
        <v>16.809999999999999</v>
      </c>
      <c r="AL38">
        <v>11.09</v>
      </c>
      <c r="AM38">
        <v>77.489999999999995</v>
      </c>
    </row>
    <row r="39" spans="1:39" x14ac:dyDescent="0.2">
      <c r="A39" t="s">
        <v>26</v>
      </c>
      <c r="B39">
        <v>8.81</v>
      </c>
      <c r="C39">
        <v>61.5</v>
      </c>
      <c r="D39">
        <v>2.37</v>
      </c>
      <c r="E39">
        <v>16.559999999999999</v>
      </c>
      <c r="F39">
        <v>11.18</v>
      </c>
      <c r="G39">
        <v>78.06</v>
      </c>
      <c r="I39" t="s">
        <v>26</v>
      </c>
      <c r="J39">
        <v>8.6199999999999992</v>
      </c>
      <c r="K39">
        <v>59.78</v>
      </c>
      <c r="L39">
        <v>2.4300000000000002</v>
      </c>
      <c r="M39">
        <v>16.88</v>
      </c>
      <c r="N39">
        <v>11.06</v>
      </c>
      <c r="O39">
        <v>76.66</v>
      </c>
      <c r="Q39" t="s">
        <v>26</v>
      </c>
      <c r="R39">
        <v>9.9</v>
      </c>
      <c r="S39">
        <v>69.16</v>
      </c>
      <c r="T39">
        <v>2.4300000000000002</v>
      </c>
      <c r="U39">
        <v>16.98</v>
      </c>
      <c r="V39">
        <v>12.33</v>
      </c>
      <c r="W39">
        <v>86.14</v>
      </c>
      <c r="Y39" t="s">
        <v>26</v>
      </c>
      <c r="Z39">
        <v>9.91</v>
      </c>
      <c r="AA39">
        <v>68.709999999999994</v>
      </c>
      <c r="AB39">
        <v>2.4</v>
      </c>
      <c r="AC39">
        <v>16.66</v>
      </c>
      <c r="AD39">
        <v>12.31</v>
      </c>
      <c r="AE39">
        <v>85.37</v>
      </c>
      <c r="AG39" t="s">
        <v>26</v>
      </c>
      <c r="AH39">
        <v>8.66</v>
      </c>
      <c r="AI39">
        <v>60.04</v>
      </c>
      <c r="AJ39">
        <v>2.39</v>
      </c>
      <c r="AK39">
        <v>16.59</v>
      </c>
      <c r="AL39">
        <v>11.05</v>
      </c>
      <c r="AM39">
        <v>76.63</v>
      </c>
    </row>
    <row r="40" spans="1:39" x14ac:dyDescent="0.2">
      <c r="A40" t="s">
        <v>27</v>
      </c>
      <c r="B40">
        <v>8.6199999999999992</v>
      </c>
      <c r="C40">
        <v>60.2</v>
      </c>
      <c r="D40">
        <v>2.42</v>
      </c>
      <c r="E40">
        <v>16.87</v>
      </c>
      <c r="F40">
        <v>11.03</v>
      </c>
      <c r="G40">
        <v>77.069999999999993</v>
      </c>
      <c r="I40" t="s">
        <v>27</v>
      </c>
      <c r="J40">
        <v>8.7100000000000009</v>
      </c>
      <c r="K40">
        <v>60.36</v>
      </c>
      <c r="L40">
        <v>2.39</v>
      </c>
      <c r="M40">
        <v>16.54</v>
      </c>
      <c r="N40">
        <v>11.09</v>
      </c>
      <c r="O40">
        <v>76.900000000000006</v>
      </c>
      <c r="Q40" t="s">
        <v>27</v>
      </c>
      <c r="R40">
        <v>9.75</v>
      </c>
      <c r="S40">
        <v>67.58</v>
      </c>
      <c r="T40">
        <v>2.4500000000000002</v>
      </c>
      <c r="U40">
        <v>17.010000000000002</v>
      </c>
      <c r="V40">
        <v>12.2</v>
      </c>
      <c r="W40">
        <v>84.59</v>
      </c>
      <c r="Y40" t="s">
        <v>27</v>
      </c>
      <c r="Z40">
        <v>9.5500000000000007</v>
      </c>
      <c r="AA40">
        <v>66.73</v>
      </c>
      <c r="AB40">
        <v>2.4300000000000002</v>
      </c>
      <c r="AC40">
        <v>16.96</v>
      </c>
      <c r="AD40">
        <v>11.98</v>
      </c>
      <c r="AE40">
        <v>83.69</v>
      </c>
      <c r="AG40" t="s">
        <v>27</v>
      </c>
      <c r="AH40">
        <v>8.67</v>
      </c>
      <c r="AI40">
        <v>60.58</v>
      </c>
      <c r="AJ40">
        <v>2.38</v>
      </c>
      <c r="AK40">
        <v>16.64</v>
      </c>
      <c r="AL40">
        <v>11.05</v>
      </c>
      <c r="AM40">
        <v>77.209999999999994</v>
      </c>
    </row>
    <row r="41" spans="1:39" x14ac:dyDescent="0.2">
      <c r="A41" t="s">
        <v>28</v>
      </c>
      <c r="B41">
        <v>8.91</v>
      </c>
      <c r="C41">
        <v>61.82</v>
      </c>
      <c r="D41">
        <v>2.4300000000000002</v>
      </c>
      <c r="E41">
        <v>16.850000000000001</v>
      </c>
      <c r="F41">
        <v>11.43</v>
      </c>
      <c r="G41">
        <v>78.67</v>
      </c>
      <c r="I41" t="s">
        <v>28</v>
      </c>
      <c r="J41">
        <v>8.77</v>
      </c>
      <c r="K41">
        <v>61.22</v>
      </c>
      <c r="L41">
        <v>2.37</v>
      </c>
      <c r="M41">
        <v>16.52</v>
      </c>
      <c r="N41">
        <v>11.13</v>
      </c>
      <c r="O41">
        <v>77.55</v>
      </c>
      <c r="Q41" t="s">
        <v>28</v>
      </c>
      <c r="R41">
        <v>9.8800000000000008</v>
      </c>
      <c r="S41">
        <v>68.97</v>
      </c>
      <c r="T41">
        <v>2.42</v>
      </c>
      <c r="U41">
        <v>16.93</v>
      </c>
      <c r="V41">
        <v>12.3</v>
      </c>
      <c r="W41">
        <v>85.9</v>
      </c>
      <c r="Y41" t="s">
        <v>28</v>
      </c>
      <c r="Z41">
        <v>9.3800000000000008</v>
      </c>
      <c r="AA41">
        <v>65.48</v>
      </c>
      <c r="AB41">
        <v>2.42</v>
      </c>
      <c r="AC41">
        <v>16.899999999999999</v>
      </c>
      <c r="AD41">
        <v>11.8</v>
      </c>
      <c r="AE41">
        <v>82.38</v>
      </c>
      <c r="AG41" t="s">
        <v>28</v>
      </c>
      <c r="AH41">
        <v>8.81</v>
      </c>
      <c r="AI41">
        <v>61.13</v>
      </c>
      <c r="AJ41">
        <v>2.42</v>
      </c>
      <c r="AK41">
        <v>16.77</v>
      </c>
      <c r="AL41">
        <v>11.23</v>
      </c>
      <c r="AM41">
        <v>77.900000000000006</v>
      </c>
    </row>
    <row r="42" spans="1:39" x14ac:dyDescent="0.2">
      <c r="A42" t="s">
        <v>29</v>
      </c>
      <c r="B42">
        <v>8.83</v>
      </c>
      <c r="C42">
        <v>61.64</v>
      </c>
      <c r="D42">
        <v>2.41</v>
      </c>
      <c r="E42">
        <v>16.82</v>
      </c>
      <c r="F42">
        <v>11.23</v>
      </c>
      <c r="G42">
        <v>78.459999999999994</v>
      </c>
      <c r="I42" t="s">
        <v>29</v>
      </c>
      <c r="J42">
        <v>8.68</v>
      </c>
      <c r="K42">
        <v>60.21</v>
      </c>
      <c r="L42">
        <v>2.4300000000000002</v>
      </c>
      <c r="M42">
        <v>16.829999999999998</v>
      </c>
      <c r="N42">
        <v>11.11</v>
      </c>
      <c r="O42">
        <v>77.03</v>
      </c>
      <c r="Q42" t="s">
        <v>29</v>
      </c>
      <c r="R42">
        <v>9.8800000000000008</v>
      </c>
      <c r="S42">
        <v>68.98</v>
      </c>
      <c r="T42">
        <v>2.4300000000000002</v>
      </c>
      <c r="U42">
        <v>16.96</v>
      </c>
      <c r="V42">
        <v>12.3</v>
      </c>
      <c r="W42">
        <v>85.94</v>
      </c>
      <c r="Y42" t="s">
        <v>29</v>
      </c>
      <c r="Z42">
        <v>9.39</v>
      </c>
      <c r="AA42">
        <v>65.56</v>
      </c>
      <c r="AB42">
        <v>2.41</v>
      </c>
      <c r="AC42">
        <v>16.850000000000001</v>
      </c>
      <c r="AD42">
        <v>11.8</v>
      </c>
      <c r="AE42">
        <v>82.41</v>
      </c>
      <c r="AG42" t="s">
        <v>29</v>
      </c>
      <c r="AH42">
        <v>8.7799999999999994</v>
      </c>
      <c r="AI42">
        <v>60.87</v>
      </c>
      <c r="AJ42">
        <v>2.42</v>
      </c>
      <c r="AK42">
        <v>16.760000000000002</v>
      </c>
      <c r="AL42">
        <v>11.2</v>
      </c>
      <c r="AM42">
        <v>77.64</v>
      </c>
    </row>
    <row r="43" spans="1:39" x14ac:dyDescent="0.2">
      <c r="A43" t="s">
        <v>30</v>
      </c>
      <c r="B43">
        <v>8.7899999999999991</v>
      </c>
      <c r="C43">
        <v>60.93</v>
      </c>
      <c r="D43">
        <v>2.4300000000000002</v>
      </c>
      <c r="E43">
        <v>16.84</v>
      </c>
      <c r="F43">
        <v>11.22</v>
      </c>
      <c r="G43">
        <v>77.77</v>
      </c>
      <c r="I43" t="s">
        <v>30</v>
      </c>
      <c r="J43">
        <v>8.68</v>
      </c>
      <c r="K43">
        <v>60.21</v>
      </c>
      <c r="L43">
        <v>2.4300000000000002</v>
      </c>
      <c r="M43">
        <v>16.829999999999998</v>
      </c>
      <c r="N43">
        <v>11.11</v>
      </c>
      <c r="O43">
        <v>77.03</v>
      </c>
      <c r="Q43" t="s">
        <v>30</v>
      </c>
      <c r="R43">
        <v>9.67</v>
      </c>
      <c r="S43">
        <v>67.52</v>
      </c>
      <c r="T43">
        <v>2.44</v>
      </c>
      <c r="U43">
        <v>17.02</v>
      </c>
      <c r="V43">
        <v>12.1</v>
      </c>
      <c r="W43">
        <v>85.54</v>
      </c>
      <c r="Y43" t="s">
        <v>30</v>
      </c>
      <c r="Z43">
        <v>9.44</v>
      </c>
      <c r="AA43">
        <v>65.95</v>
      </c>
      <c r="AB43">
        <v>2.42</v>
      </c>
      <c r="AC43">
        <v>16.920000000000002</v>
      </c>
      <c r="AD43">
        <v>11.87</v>
      </c>
      <c r="AE43">
        <v>82.87</v>
      </c>
      <c r="AG43" t="s">
        <v>30</v>
      </c>
      <c r="AH43">
        <v>8.5500000000000007</v>
      </c>
      <c r="AI43">
        <v>59.7</v>
      </c>
      <c r="AJ43">
        <v>2.36</v>
      </c>
      <c r="AK43">
        <v>16.5</v>
      </c>
      <c r="AL43">
        <v>10.91</v>
      </c>
      <c r="AM43">
        <v>76.2</v>
      </c>
    </row>
    <row r="44" spans="1:39" x14ac:dyDescent="0.2">
      <c r="A44" t="s">
        <v>31</v>
      </c>
      <c r="B44">
        <v>8.75</v>
      </c>
      <c r="C44">
        <v>61.12</v>
      </c>
      <c r="D44">
        <v>2.37</v>
      </c>
      <c r="E44">
        <v>16.579999999999998</v>
      </c>
      <c r="F44">
        <v>11.12</v>
      </c>
      <c r="G44">
        <v>77.7</v>
      </c>
      <c r="I44" t="s">
        <v>31</v>
      </c>
      <c r="J44">
        <v>8.58</v>
      </c>
      <c r="K44">
        <v>59.5</v>
      </c>
      <c r="L44">
        <v>2.38</v>
      </c>
      <c r="M44">
        <v>16.510000000000002</v>
      </c>
      <c r="N44">
        <v>10.96</v>
      </c>
      <c r="O44">
        <v>76.010000000000005</v>
      </c>
      <c r="Q44" t="s">
        <v>31</v>
      </c>
      <c r="R44">
        <v>9.2100000000000009</v>
      </c>
      <c r="S44">
        <v>64.37</v>
      </c>
      <c r="T44">
        <v>2.42</v>
      </c>
      <c r="U44">
        <v>16.87</v>
      </c>
      <c r="V44">
        <v>11.63</v>
      </c>
      <c r="W44">
        <v>81.2</v>
      </c>
      <c r="Y44" t="s">
        <v>31</v>
      </c>
      <c r="Z44">
        <v>9.56</v>
      </c>
      <c r="AA44">
        <v>66.790000000000006</v>
      </c>
      <c r="AB44">
        <v>2.39</v>
      </c>
      <c r="AC44">
        <v>16.68</v>
      </c>
      <c r="AD44">
        <v>11.95</v>
      </c>
      <c r="AE44">
        <v>83.48</v>
      </c>
      <c r="AG44" t="s">
        <v>31</v>
      </c>
      <c r="AH44">
        <v>8.61</v>
      </c>
      <c r="AI44">
        <v>60.13</v>
      </c>
      <c r="AJ44">
        <v>2.41</v>
      </c>
      <c r="AK44">
        <v>16.850000000000001</v>
      </c>
      <c r="AL44">
        <v>11.02</v>
      </c>
      <c r="AM44">
        <v>76.98</v>
      </c>
    </row>
    <row r="45" spans="1:39" x14ac:dyDescent="0.2">
      <c r="A45" t="s">
        <v>32</v>
      </c>
      <c r="B45">
        <v>8.73</v>
      </c>
      <c r="C45">
        <v>60.97</v>
      </c>
      <c r="D45">
        <v>2.38</v>
      </c>
      <c r="E45">
        <v>16.600000000000001</v>
      </c>
      <c r="F45">
        <v>11.11</v>
      </c>
      <c r="G45">
        <v>77.56</v>
      </c>
      <c r="I45" t="s">
        <v>32</v>
      </c>
      <c r="J45">
        <v>8.48</v>
      </c>
      <c r="K45">
        <v>59.23</v>
      </c>
      <c r="L45">
        <v>2.4</v>
      </c>
      <c r="M45">
        <v>16.760000000000002</v>
      </c>
      <c r="N45">
        <v>10.88</v>
      </c>
      <c r="O45">
        <v>75.989999999999995</v>
      </c>
      <c r="Q45" t="s">
        <v>32</v>
      </c>
      <c r="R45">
        <v>9.2899999999999991</v>
      </c>
      <c r="S45">
        <v>64.849999999999994</v>
      </c>
      <c r="T45">
        <v>2.39</v>
      </c>
      <c r="U45">
        <v>16.68</v>
      </c>
      <c r="V45">
        <v>11.67</v>
      </c>
      <c r="W45">
        <v>81.53</v>
      </c>
      <c r="Y45" t="s">
        <v>32</v>
      </c>
      <c r="Z45">
        <v>9.59</v>
      </c>
      <c r="AA45">
        <v>67</v>
      </c>
      <c r="AB45">
        <v>2.42</v>
      </c>
      <c r="AC45">
        <v>16.899999999999999</v>
      </c>
      <c r="AD45">
        <v>12.01</v>
      </c>
      <c r="AE45">
        <v>83.9</v>
      </c>
      <c r="AG45" t="s">
        <v>32</v>
      </c>
      <c r="AH45">
        <v>8.76</v>
      </c>
      <c r="AI45">
        <v>60.77</v>
      </c>
      <c r="AJ45">
        <v>2.4300000000000002</v>
      </c>
      <c r="AK45">
        <v>16.87</v>
      </c>
      <c r="AL45">
        <v>11.2</v>
      </c>
      <c r="AM45">
        <v>77.64</v>
      </c>
    </row>
    <row r="46" spans="1:39" x14ac:dyDescent="0.2">
      <c r="A46" t="s">
        <v>33</v>
      </c>
      <c r="B46">
        <v>8.74</v>
      </c>
      <c r="C46">
        <v>60.63</v>
      </c>
      <c r="D46">
        <v>2.42</v>
      </c>
      <c r="E46">
        <v>16.8</v>
      </c>
      <c r="F46">
        <v>11.17</v>
      </c>
      <c r="G46">
        <v>77.430000000000007</v>
      </c>
      <c r="I46" t="s">
        <v>33</v>
      </c>
      <c r="J46">
        <v>8.6199999999999992</v>
      </c>
      <c r="K46">
        <v>59.79</v>
      </c>
      <c r="L46">
        <v>2.4300000000000002</v>
      </c>
      <c r="M46">
        <v>16.829999999999998</v>
      </c>
      <c r="N46">
        <v>11.05</v>
      </c>
      <c r="O46">
        <v>76.62</v>
      </c>
      <c r="Q46" t="s">
        <v>33</v>
      </c>
      <c r="R46">
        <v>9.52</v>
      </c>
      <c r="S46">
        <v>66.489999999999995</v>
      </c>
      <c r="T46">
        <v>2.4</v>
      </c>
      <c r="U46">
        <v>16.77</v>
      </c>
      <c r="V46">
        <v>11.92</v>
      </c>
      <c r="W46">
        <v>83.26</v>
      </c>
      <c r="Y46" t="s">
        <v>33</v>
      </c>
      <c r="Z46">
        <v>9.2200000000000006</v>
      </c>
      <c r="AA46">
        <v>64.42</v>
      </c>
      <c r="AB46">
        <v>2.38</v>
      </c>
      <c r="AC46">
        <v>16.63</v>
      </c>
      <c r="AD46">
        <v>11.6</v>
      </c>
      <c r="AE46">
        <v>81.05</v>
      </c>
      <c r="AG46" t="s">
        <v>33</v>
      </c>
      <c r="AH46">
        <v>8.8699999999999992</v>
      </c>
      <c r="AI46">
        <v>61.98</v>
      </c>
      <c r="AJ46">
        <v>2.41</v>
      </c>
      <c r="AK46">
        <v>16.86</v>
      </c>
      <c r="AL46">
        <v>11.29</v>
      </c>
      <c r="AM46">
        <v>78.84</v>
      </c>
    </row>
    <row r="47" spans="1:39" x14ac:dyDescent="0.2">
      <c r="A47" t="s">
        <v>34</v>
      </c>
      <c r="B47">
        <v>8.98</v>
      </c>
      <c r="C47">
        <v>62.3</v>
      </c>
      <c r="D47">
        <v>2.41</v>
      </c>
      <c r="E47">
        <v>16.68</v>
      </c>
      <c r="F47">
        <v>11.39</v>
      </c>
      <c r="G47">
        <v>78.98</v>
      </c>
      <c r="I47" t="s">
        <v>34</v>
      </c>
      <c r="J47">
        <v>8.65</v>
      </c>
      <c r="K47">
        <v>60.41</v>
      </c>
      <c r="L47">
        <v>2.38</v>
      </c>
      <c r="M47">
        <v>16.59</v>
      </c>
      <c r="N47">
        <v>11.02</v>
      </c>
      <c r="O47">
        <v>77</v>
      </c>
      <c r="Q47" t="s">
        <v>34</v>
      </c>
      <c r="R47">
        <v>9.5299999999999994</v>
      </c>
      <c r="S47">
        <v>66.56</v>
      </c>
      <c r="T47">
        <v>2.4300000000000002</v>
      </c>
      <c r="U47">
        <v>16.98</v>
      </c>
      <c r="V47">
        <v>11.96</v>
      </c>
      <c r="W47">
        <v>83.54</v>
      </c>
      <c r="Y47" t="s">
        <v>34</v>
      </c>
      <c r="Z47">
        <v>9.59</v>
      </c>
      <c r="AA47">
        <v>66.98</v>
      </c>
      <c r="AB47">
        <v>2.44</v>
      </c>
      <c r="AC47">
        <v>17.010000000000002</v>
      </c>
      <c r="AD47">
        <v>12.03</v>
      </c>
      <c r="AE47">
        <v>84</v>
      </c>
      <c r="AG47" t="s">
        <v>34</v>
      </c>
      <c r="AH47">
        <v>8.5500000000000007</v>
      </c>
      <c r="AI47">
        <v>59.75</v>
      </c>
      <c r="AJ47">
        <v>2.36</v>
      </c>
      <c r="AK47">
        <v>16.5</v>
      </c>
      <c r="AL47">
        <v>10.92</v>
      </c>
      <c r="AM47">
        <v>76.25</v>
      </c>
    </row>
    <row r="48" spans="1:39" x14ac:dyDescent="0.2">
      <c r="A48" t="s">
        <v>35</v>
      </c>
      <c r="B48">
        <v>8.83</v>
      </c>
      <c r="C48">
        <v>61.21</v>
      </c>
      <c r="D48">
        <v>2.37</v>
      </c>
      <c r="E48">
        <v>16.420000000000002</v>
      </c>
      <c r="F48">
        <v>11.19</v>
      </c>
      <c r="G48">
        <v>77.63</v>
      </c>
      <c r="I48" t="s">
        <v>35</v>
      </c>
      <c r="J48">
        <v>8.73</v>
      </c>
      <c r="K48">
        <v>60.97</v>
      </c>
      <c r="L48">
        <v>2.41</v>
      </c>
      <c r="M48">
        <v>16.850000000000001</v>
      </c>
      <c r="N48">
        <v>11.14</v>
      </c>
      <c r="O48">
        <v>77.819999999999993</v>
      </c>
      <c r="Q48" t="s">
        <v>35</v>
      </c>
      <c r="R48">
        <v>9.3000000000000007</v>
      </c>
      <c r="S48">
        <v>64.959999999999994</v>
      </c>
      <c r="T48">
        <v>2.4</v>
      </c>
      <c r="U48">
        <v>16.75</v>
      </c>
      <c r="V48">
        <v>11.7</v>
      </c>
      <c r="W48">
        <v>81.709999999999994</v>
      </c>
      <c r="Y48" t="s">
        <v>35</v>
      </c>
      <c r="Z48">
        <v>7.34</v>
      </c>
      <c r="AA48">
        <v>69.739999999999995</v>
      </c>
      <c r="AB48">
        <v>2.37</v>
      </c>
      <c r="AC48">
        <v>16.91</v>
      </c>
      <c r="AD48">
        <v>11.62</v>
      </c>
      <c r="AE48">
        <v>81.180000000000007</v>
      </c>
      <c r="AG48" t="s">
        <v>35</v>
      </c>
      <c r="AH48">
        <v>8.9700000000000006</v>
      </c>
      <c r="AI48">
        <v>62.2</v>
      </c>
      <c r="AJ48">
        <v>2.42</v>
      </c>
      <c r="AK48">
        <v>16.79</v>
      </c>
      <c r="AL48">
        <v>11.39</v>
      </c>
      <c r="AM48">
        <v>78.989999999999995</v>
      </c>
    </row>
    <row r="49" spans="1:39" x14ac:dyDescent="0.2">
      <c r="A49" t="s">
        <v>36</v>
      </c>
      <c r="B49">
        <v>8.85</v>
      </c>
      <c r="C49">
        <v>61.35</v>
      </c>
      <c r="D49">
        <v>2.38</v>
      </c>
      <c r="E49">
        <v>16.510000000000002</v>
      </c>
      <c r="F49">
        <v>11.23</v>
      </c>
      <c r="G49">
        <v>77.86</v>
      </c>
      <c r="I49" t="s">
        <v>36</v>
      </c>
      <c r="J49">
        <v>8.85</v>
      </c>
      <c r="K49">
        <v>61.34</v>
      </c>
      <c r="L49">
        <v>2.4300000000000002</v>
      </c>
      <c r="M49">
        <v>16.850000000000001</v>
      </c>
      <c r="N49">
        <v>11.28</v>
      </c>
      <c r="O49">
        <v>78.19</v>
      </c>
      <c r="Q49" t="s">
        <v>36</v>
      </c>
      <c r="R49">
        <v>9.61</v>
      </c>
      <c r="S49">
        <v>67.09</v>
      </c>
      <c r="T49">
        <v>2.44</v>
      </c>
      <c r="U49">
        <v>17.010000000000002</v>
      </c>
      <c r="V49">
        <v>12.04</v>
      </c>
      <c r="W49">
        <v>84.1</v>
      </c>
      <c r="Y49" t="s">
        <v>36</v>
      </c>
      <c r="Z49">
        <v>9.4</v>
      </c>
      <c r="AA49">
        <v>65.16</v>
      </c>
      <c r="AB49">
        <v>2.4500000000000002</v>
      </c>
      <c r="AC49">
        <v>16.96</v>
      </c>
      <c r="AD49">
        <v>11.84</v>
      </c>
      <c r="AE49">
        <v>82.13</v>
      </c>
      <c r="AG49" t="s">
        <v>36</v>
      </c>
      <c r="AH49">
        <v>8.56</v>
      </c>
      <c r="AI49">
        <v>59.77</v>
      </c>
      <c r="AJ49">
        <v>2.37</v>
      </c>
      <c r="AK49">
        <v>16.55</v>
      </c>
      <c r="AL49">
        <v>10.93</v>
      </c>
      <c r="AM49">
        <v>76.319999999999993</v>
      </c>
    </row>
    <row r="51" spans="1:39" ht="17" thickBot="1" x14ac:dyDescent="0.25"/>
    <row r="52" spans="1:39" x14ac:dyDescent="0.2">
      <c r="A52" s="2" t="s">
        <v>1</v>
      </c>
      <c r="B52" s="2"/>
      <c r="D52" s="2" t="s">
        <v>2</v>
      </c>
      <c r="E52" s="2"/>
      <c r="I52" s="2" t="s">
        <v>1</v>
      </c>
      <c r="J52" s="2"/>
      <c r="L52" s="2" t="s">
        <v>2</v>
      </c>
      <c r="M52" s="2"/>
      <c r="Q52" s="2" t="s">
        <v>1</v>
      </c>
      <c r="R52" s="2"/>
      <c r="T52" s="2" t="s">
        <v>2</v>
      </c>
      <c r="U52" s="2"/>
      <c r="Y52" s="2" t="s">
        <v>1</v>
      </c>
      <c r="Z52" s="2"/>
      <c r="AB52" s="9" t="s">
        <v>2</v>
      </c>
      <c r="AC52" s="9"/>
      <c r="AD52" s="6"/>
      <c r="AE52" s="6"/>
      <c r="AG52" s="2" t="s">
        <v>1</v>
      </c>
      <c r="AH52" s="2"/>
      <c r="AJ52" s="2" t="s">
        <v>2</v>
      </c>
      <c r="AK52" s="2"/>
    </row>
    <row r="54" spans="1:39" x14ac:dyDescent="0.2">
      <c r="A54" t="s">
        <v>37</v>
      </c>
      <c r="B54">
        <v>8.9510000000000005</v>
      </c>
      <c r="D54" t="s">
        <v>37</v>
      </c>
      <c r="E54">
        <v>62.829666666666661</v>
      </c>
      <c r="I54" t="s">
        <v>37</v>
      </c>
      <c r="J54">
        <v>8.7826666666666675</v>
      </c>
      <c r="L54" t="s">
        <v>37</v>
      </c>
      <c r="M54">
        <v>61.195333333333338</v>
      </c>
      <c r="Q54" t="s">
        <v>37</v>
      </c>
      <c r="R54">
        <v>9.737666666666664</v>
      </c>
      <c r="T54" t="s">
        <v>37</v>
      </c>
      <c r="U54">
        <v>67.893333333333331</v>
      </c>
      <c r="Y54" t="s">
        <v>37</v>
      </c>
      <c r="Z54">
        <v>9.5169999999999977</v>
      </c>
      <c r="AB54" t="s">
        <v>37</v>
      </c>
      <c r="AC54">
        <v>66.957999999999998</v>
      </c>
      <c r="AG54" t="s">
        <v>37</v>
      </c>
      <c r="AH54">
        <v>8.8443333333333349</v>
      </c>
      <c r="AJ54" t="s">
        <v>37</v>
      </c>
      <c r="AK54">
        <v>61.609333333333339</v>
      </c>
    </row>
    <row r="55" spans="1:39" x14ac:dyDescent="0.2">
      <c r="A55" t="s">
        <v>38</v>
      </c>
      <c r="B55">
        <v>2.6872838057923048E-2</v>
      </c>
      <c r="D55" t="s">
        <v>38</v>
      </c>
      <c r="E55">
        <v>0.52892440920356565</v>
      </c>
      <c r="I55" t="s">
        <v>38</v>
      </c>
      <c r="J55">
        <v>3.1843486976699822E-2</v>
      </c>
      <c r="L55" t="s">
        <v>38</v>
      </c>
      <c r="M55">
        <v>0.22579959242367406</v>
      </c>
      <c r="Q55" t="s">
        <v>38</v>
      </c>
      <c r="R55">
        <v>4.9372344004416292E-2</v>
      </c>
      <c r="T55" t="s">
        <v>38</v>
      </c>
      <c r="U55">
        <v>0.34153855181440201</v>
      </c>
      <c r="Y55" t="s">
        <v>38</v>
      </c>
      <c r="Z55">
        <v>8.3594739426414363E-2</v>
      </c>
      <c r="AB55" t="s">
        <v>38</v>
      </c>
      <c r="AC55">
        <v>0.26467824752450581</v>
      </c>
      <c r="AG55" t="s">
        <v>38</v>
      </c>
      <c r="AH55">
        <v>3.8977397910747197E-2</v>
      </c>
      <c r="AJ55" t="s">
        <v>38</v>
      </c>
      <c r="AK55">
        <v>0.2649653776269576</v>
      </c>
    </row>
    <row r="56" spans="1:39" x14ac:dyDescent="0.2">
      <c r="A56" t="s">
        <v>39</v>
      </c>
      <c r="B56">
        <v>8.98</v>
      </c>
      <c r="D56" t="s">
        <v>39</v>
      </c>
      <c r="E56">
        <v>62.555</v>
      </c>
      <c r="I56" t="s">
        <v>39</v>
      </c>
      <c r="J56">
        <v>8.7749999999999986</v>
      </c>
      <c r="L56" t="s">
        <v>39</v>
      </c>
      <c r="M56">
        <v>61.28</v>
      </c>
      <c r="Q56" t="s">
        <v>39</v>
      </c>
      <c r="R56">
        <v>9.7149999999999999</v>
      </c>
      <c r="T56" t="s">
        <v>39</v>
      </c>
      <c r="U56">
        <v>67.61</v>
      </c>
      <c r="Y56" t="s">
        <v>39</v>
      </c>
      <c r="Z56">
        <v>9.57</v>
      </c>
      <c r="AB56" t="s">
        <v>39</v>
      </c>
      <c r="AC56">
        <v>66.905000000000001</v>
      </c>
      <c r="AG56" t="s">
        <v>39</v>
      </c>
      <c r="AH56">
        <v>8.81</v>
      </c>
      <c r="AJ56" t="s">
        <v>39</v>
      </c>
      <c r="AK56">
        <v>61.424999999999997</v>
      </c>
    </row>
    <row r="57" spans="1:39" x14ac:dyDescent="0.2">
      <c r="A57" t="s">
        <v>40</v>
      </c>
      <c r="B57">
        <v>9.06</v>
      </c>
      <c r="D57" t="s">
        <v>40</v>
      </c>
      <c r="E57">
        <v>62.84</v>
      </c>
      <c r="I57" t="s">
        <v>40</v>
      </c>
      <c r="J57">
        <v>8.9700000000000006</v>
      </c>
      <c r="L57" t="s">
        <v>40</v>
      </c>
      <c r="M57">
        <v>61.36</v>
      </c>
      <c r="Q57" t="s">
        <v>40</v>
      </c>
      <c r="R57">
        <v>10.15</v>
      </c>
      <c r="T57" t="s">
        <v>40</v>
      </c>
      <c r="U57" t="e">
        <v>#N/A</v>
      </c>
      <c r="Y57" t="s">
        <v>40</v>
      </c>
      <c r="Z57">
        <v>9.91</v>
      </c>
      <c r="AB57" t="s">
        <v>40</v>
      </c>
      <c r="AC57">
        <v>69.739999999999995</v>
      </c>
      <c r="AG57" t="s">
        <v>40</v>
      </c>
      <c r="AH57">
        <v>8.9700000000000006</v>
      </c>
      <c r="AJ57" t="s">
        <v>40</v>
      </c>
      <c r="AK57">
        <v>61.54</v>
      </c>
    </row>
    <row r="58" spans="1:39" x14ac:dyDescent="0.2">
      <c r="A58" t="s">
        <v>41</v>
      </c>
      <c r="B58">
        <v>0.14718859588507774</v>
      </c>
      <c r="D58" t="s">
        <v>41</v>
      </c>
      <c r="E58">
        <v>2.8970383013588603</v>
      </c>
      <c r="I58" t="s">
        <v>41</v>
      </c>
      <c r="J58">
        <v>0.17441396126760475</v>
      </c>
      <c r="L58" t="s">
        <v>41</v>
      </c>
      <c r="M58">
        <v>1.2367553024591889</v>
      </c>
      <c r="Q58" t="s">
        <v>41</v>
      </c>
      <c r="R58">
        <v>0.27042346528123745</v>
      </c>
      <c r="T58" t="s">
        <v>41</v>
      </c>
      <c r="U58">
        <v>1.8706836908639497</v>
      </c>
      <c r="Y58" t="s">
        <v>41</v>
      </c>
      <c r="Z58">
        <v>0.45786724472613621</v>
      </c>
      <c r="AB58" t="s">
        <v>41</v>
      </c>
      <c r="AC58">
        <v>1.4497024665010771</v>
      </c>
      <c r="AG58" t="s">
        <v>41</v>
      </c>
      <c r="AH58">
        <v>0.21348800068570972</v>
      </c>
      <c r="AJ58" t="s">
        <v>41</v>
      </c>
      <c r="AK58">
        <v>1.4512751428415933</v>
      </c>
    </row>
    <row r="59" spans="1:39" x14ac:dyDescent="0.2">
      <c r="A59" t="s">
        <v>42</v>
      </c>
      <c r="B59">
        <v>2.1664482758620721E-2</v>
      </c>
      <c r="D59" t="s">
        <v>42</v>
      </c>
      <c r="E59">
        <v>8.3928309195402306</v>
      </c>
      <c r="I59" t="s">
        <v>42</v>
      </c>
      <c r="J59">
        <v>3.0420229885057527E-2</v>
      </c>
      <c r="L59" t="s">
        <v>42</v>
      </c>
      <c r="M59">
        <v>1.5295636781609196</v>
      </c>
      <c r="Q59" t="s">
        <v>42</v>
      </c>
      <c r="R59">
        <v>7.3128850574712648E-2</v>
      </c>
      <c r="T59" t="s">
        <v>42</v>
      </c>
      <c r="U59">
        <v>3.4994574712643693</v>
      </c>
      <c r="Y59" t="s">
        <v>42</v>
      </c>
      <c r="Z59">
        <v>0.2096424137931035</v>
      </c>
      <c r="AB59" t="s">
        <v>42</v>
      </c>
      <c r="AC59">
        <v>2.1016372413793065</v>
      </c>
      <c r="AG59" t="s">
        <v>42</v>
      </c>
      <c r="AH59">
        <v>4.55771264367816E-2</v>
      </c>
      <c r="AJ59" t="s">
        <v>42</v>
      </c>
      <c r="AK59">
        <v>2.1061995402298872</v>
      </c>
    </row>
    <row r="60" spans="1:39" x14ac:dyDescent="0.2">
      <c r="A60" t="s">
        <v>43</v>
      </c>
      <c r="B60">
        <v>-0.44797170420511101</v>
      </c>
      <c r="D60" t="s">
        <v>43</v>
      </c>
      <c r="E60">
        <v>17.154543078116475</v>
      </c>
      <c r="I60" t="s">
        <v>43</v>
      </c>
      <c r="J60">
        <v>2.29901073298584E-2</v>
      </c>
      <c r="L60" t="s">
        <v>43</v>
      </c>
      <c r="M60">
        <v>-0.6397277104164405</v>
      </c>
      <c r="Q60" t="s">
        <v>43</v>
      </c>
      <c r="R60">
        <v>-0.6009623306428451</v>
      </c>
      <c r="T60" t="s">
        <v>43</v>
      </c>
      <c r="U60">
        <v>-0.52693170713925719</v>
      </c>
      <c r="Y60" t="s">
        <v>43</v>
      </c>
      <c r="Z60">
        <v>18.52503432679141</v>
      </c>
      <c r="AB60" t="s">
        <v>43</v>
      </c>
      <c r="AC60">
        <v>-0.6524764421968885</v>
      </c>
      <c r="AG60" t="s">
        <v>43</v>
      </c>
      <c r="AH60">
        <v>-6.6648636555325158E-2</v>
      </c>
      <c r="AJ60" t="s">
        <v>43</v>
      </c>
      <c r="AK60">
        <v>0.41253406915417878</v>
      </c>
    </row>
    <row r="61" spans="1:39" x14ac:dyDescent="0.2">
      <c r="A61" t="s">
        <v>44</v>
      </c>
      <c r="B61">
        <v>-0.24370324076669689</v>
      </c>
      <c r="D61" t="s">
        <v>44</v>
      </c>
      <c r="E61">
        <v>3.8315979870850887</v>
      </c>
      <c r="I61" t="s">
        <v>44</v>
      </c>
      <c r="J61">
        <v>0.24671291097616155</v>
      </c>
      <c r="L61" t="s">
        <v>44</v>
      </c>
      <c r="M61">
        <v>0.15857499710380021</v>
      </c>
      <c r="Q61" t="s">
        <v>44</v>
      </c>
      <c r="R61">
        <v>3.4632973185932085E-5</v>
      </c>
      <c r="T61" t="s">
        <v>44</v>
      </c>
      <c r="U61">
        <v>0.15510246881527459</v>
      </c>
      <c r="Y61" t="s">
        <v>44</v>
      </c>
      <c r="Z61">
        <v>-3.8325567362526223</v>
      </c>
      <c r="AB61" t="s">
        <v>44</v>
      </c>
      <c r="AC61">
        <v>0.23247060095462069</v>
      </c>
      <c r="AG61" t="s">
        <v>44</v>
      </c>
      <c r="AH61">
        <v>0.59905844086128179</v>
      </c>
      <c r="AJ61" t="s">
        <v>44</v>
      </c>
      <c r="AK61">
        <v>0.79883965582246474</v>
      </c>
    </row>
    <row r="62" spans="1:39" x14ac:dyDescent="0.2">
      <c r="A62" t="s">
        <v>45</v>
      </c>
      <c r="B62">
        <v>0.59000000000000163</v>
      </c>
      <c r="D62" t="s">
        <v>45</v>
      </c>
      <c r="E62">
        <v>16.14</v>
      </c>
      <c r="I62" t="s">
        <v>45</v>
      </c>
      <c r="J62">
        <v>0.78000000000000114</v>
      </c>
      <c r="L62" t="s">
        <v>45</v>
      </c>
      <c r="M62">
        <v>4.9699999999999989</v>
      </c>
      <c r="Q62" t="s">
        <v>45</v>
      </c>
      <c r="R62">
        <v>1.0399999999999991</v>
      </c>
      <c r="T62" t="s">
        <v>45</v>
      </c>
      <c r="U62">
        <v>7.2399999999999949</v>
      </c>
      <c r="Y62" t="s">
        <v>45</v>
      </c>
      <c r="Z62">
        <v>2.7200000000000006</v>
      </c>
      <c r="AB62" t="s">
        <v>45</v>
      </c>
      <c r="AC62">
        <v>5.3199999999999932</v>
      </c>
      <c r="AG62" t="s">
        <v>45</v>
      </c>
      <c r="AH62">
        <v>0.77999999999999936</v>
      </c>
      <c r="AJ62" t="s">
        <v>45</v>
      </c>
      <c r="AK62">
        <v>5.480000000000004</v>
      </c>
    </row>
    <row r="63" spans="1:39" x14ac:dyDescent="0.2">
      <c r="A63" t="s">
        <v>46</v>
      </c>
      <c r="B63">
        <v>8.6199999999999992</v>
      </c>
      <c r="D63" t="s">
        <v>46</v>
      </c>
      <c r="E63">
        <v>60.2</v>
      </c>
      <c r="I63" t="s">
        <v>46</v>
      </c>
      <c r="J63">
        <v>8.44</v>
      </c>
      <c r="L63" t="s">
        <v>46</v>
      </c>
      <c r="M63">
        <v>58.95</v>
      </c>
      <c r="Q63" t="s">
        <v>46</v>
      </c>
      <c r="R63">
        <v>9.2100000000000009</v>
      </c>
      <c r="T63" t="s">
        <v>46</v>
      </c>
      <c r="U63">
        <v>64.37</v>
      </c>
      <c r="Y63" t="s">
        <v>46</v>
      </c>
      <c r="Z63">
        <v>7.34</v>
      </c>
      <c r="AB63" t="s">
        <v>46</v>
      </c>
      <c r="AC63">
        <v>64.42</v>
      </c>
      <c r="AG63" t="s">
        <v>46</v>
      </c>
      <c r="AH63">
        <v>8.5500000000000007</v>
      </c>
      <c r="AJ63" t="s">
        <v>46</v>
      </c>
      <c r="AK63">
        <v>59.7</v>
      </c>
    </row>
    <row r="64" spans="1:39" x14ac:dyDescent="0.2">
      <c r="A64" t="s">
        <v>47</v>
      </c>
      <c r="B64">
        <v>9.2100000000000009</v>
      </c>
      <c r="D64" t="s">
        <v>47</v>
      </c>
      <c r="E64">
        <v>76.34</v>
      </c>
      <c r="I64" t="s">
        <v>47</v>
      </c>
      <c r="J64">
        <v>9.2200000000000006</v>
      </c>
      <c r="L64" t="s">
        <v>47</v>
      </c>
      <c r="M64">
        <v>63.92</v>
      </c>
      <c r="Q64" t="s">
        <v>47</v>
      </c>
      <c r="R64">
        <v>10.25</v>
      </c>
      <c r="T64" t="s">
        <v>47</v>
      </c>
      <c r="U64">
        <v>71.61</v>
      </c>
      <c r="Y64" t="s">
        <v>47</v>
      </c>
      <c r="Z64">
        <v>10.06</v>
      </c>
      <c r="AB64" t="s">
        <v>47</v>
      </c>
      <c r="AC64">
        <v>69.739999999999995</v>
      </c>
      <c r="AG64" t="s">
        <v>47</v>
      </c>
      <c r="AH64">
        <v>9.33</v>
      </c>
      <c r="AJ64" t="s">
        <v>47</v>
      </c>
      <c r="AK64">
        <v>65.180000000000007</v>
      </c>
    </row>
    <row r="65" spans="1:37" x14ac:dyDescent="0.2">
      <c r="A65" t="s">
        <v>48</v>
      </c>
      <c r="B65">
        <v>268.53000000000003</v>
      </c>
      <c r="D65" t="s">
        <v>48</v>
      </c>
      <c r="E65">
        <v>1884.8899999999999</v>
      </c>
      <c r="I65" t="s">
        <v>48</v>
      </c>
      <c r="J65">
        <v>263.48</v>
      </c>
      <c r="L65" t="s">
        <v>48</v>
      </c>
      <c r="M65">
        <v>1835.8600000000001</v>
      </c>
      <c r="Q65" t="s">
        <v>48</v>
      </c>
      <c r="R65">
        <v>292.12999999999994</v>
      </c>
      <c r="T65" t="s">
        <v>48</v>
      </c>
      <c r="U65">
        <v>2036.7999999999997</v>
      </c>
      <c r="Y65" t="s">
        <v>48</v>
      </c>
      <c r="Z65">
        <v>285.50999999999993</v>
      </c>
      <c r="AB65" t="s">
        <v>48</v>
      </c>
      <c r="AC65">
        <v>2008.74</v>
      </c>
      <c r="AG65" t="s">
        <v>48</v>
      </c>
      <c r="AH65">
        <v>265.33000000000004</v>
      </c>
      <c r="AJ65" t="s">
        <v>48</v>
      </c>
      <c r="AK65">
        <v>1848.2800000000002</v>
      </c>
    </row>
    <row r="66" spans="1:37" ht="17" thickBot="1" x14ac:dyDescent="0.25">
      <c r="A66" s="1" t="s">
        <v>49</v>
      </c>
      <c r="B66" s="1">
        <v>30</v>
      </c>
      <c r="D66" s="1" t="s">
        <v>49</v>
      </c>
      <c r="E66" s="1">
        <v>30</v>
      </c>
      <c r="I66" s="1" t="s">
        <v>49</v>
      </c>
      <c r="J66" s="1">
        <v>30</v>
      </c>
      <c r="L66" s="1" t="s">
        <v>49</v>
      </c>
      <c r="M66" s="1">
        <v>30</v>
      </c>
      <c r="Q66" s="1" t="s">
        <v>49</v>
      </c>
      <c r="R66" s="1">
        <v>30</v>
      </c>
      <c r="T66" s="1" t="s">
        <v>49</v>
      </c>
      <c r="U66" s="1">
        <v>30</v>
      </c>
      <c r="Y66" s="1" t="s">
        <v>49</v>
      </c>
      <c r="Z66" s="1">
        <v>30</v>
      </c>
      <c r="AB66" s="1" t="s">
        <v>49</v>
      </c>
      <c r="AC66" s="1">
        <v>30</v>
      </c>
      <c r="AG66" s="1" t="s">
        <v>49</v>
      </c>
      <c r="AH66" s="1">
        <v>30</v>
      </c>
      <c r="AJ66" s="1" t="s">
        <v>49</v>
      </c>
      <c r="AK66" s="1">
        <v>30</v>
      </c>
    </row>
    <row r="67" spans="1:37" x14ac:dyDescent="0.2">
      <c r="B67">
        <v>1</v>
      </c>
      <c r="E67">
        <v>1</v>
      </c>
      <c r="J67">
        <v>1</v>
      </c>
      <c r="M67">
        <v>1</v>
      </c>
      <c r="R67">
        <v>1</v>
      </c>
      <c r="U67">
        <v>1</v>
      </c>
      <c r="Z67">
        <v>1</v>
      </c>
      <c r="AC67">
        <v>1</v>
      </c>
      <c r="AH67">
        <v>1</v>
      </c>
      <c r="AK67">
        <v>1</v>
      </c>
    </row>
    <row r="69" spans="1:37" x14ac:dyDescent="0.2">
      <c r="A69" t="s">
        <v>52</v>
      </c>
      <c r="B69">
        <f>QUARTILE(B20:B49,1)</f>
        <v>8.8350000000000009</v>
      </c>
      <c r="E69">
        <f>QUARTILE(C20:C49,1)</f>
        <v>61.447499999999998</v>
      </c>
      <c r="I69" t="s">
        <v>52</v>
      </c>
      <c r="J69">
        <f>QUARTILE(J20:J49,1)</f>
        <v>8.6550000000000011</v>
      </c>
      <c r="M69">
        <f>QUARTILE(K20:K49,1)</f>
        <v>60.247500000000002</v>
      </c>
      <c r="Q69" t="s">
        <v>52</v>
      </c>
      <c r="R69">
        <f>QUARTILE(R20:R49,1)</f>
        <v>9.5449999999999999</v>
      </c>
      <c r="U69">
        <f>QUARTILE(S20:S49,1)</f>
        <v>66.522500000000008</v>
      </c>
      <c r="Y69" t="s">
        <v>52</v>
      </c>
      <c r="Z69">
        <f>QUARTILE(Z20:Z49,1)</f>
        <v>9.41</v>
      </c>
      <c r="AC69">
        <f>QUARTILE(AA20:AA49,1)</f>
        <v>65.982500000000002</v>
      </c>
      <c r="AG69" t="s">
        <v>52</v>
      </c>
      <c r="AH69">
        <f>QUARTILE(AH20:AH49,1)</f>
        <v>8.6750000000000007</v>
      </c>
      <c r="AK69">
        <f>QUARTILE(AI20:AI49,1)</f>
        <v>60.604999999999997</v>
      </c>
    </row>
    <row r="70" spans="1:37" x14ac:dyDescent="0.2">
      <c r="A70" t="s">
        <v>102</v>
      </c>
      <c r="B70">
        <f>QUARTILE(B20:B49,3)</f>
        <v>9.0474999999999994</v>
      </c>
      <c r="E70">
        <f>QUARTILE(C20:C49,3)</f>
        <v>62.914999999999999</v>
      </c>
      <c r="I70" t="s">
        <v>102</v>
      </c>
      <c r="J70">
        <f>QUARTILE(J20:J49,3)</f>
        <v>8.9250000000000007</v>
      </c>
      <c r="M70">
        <f>QUARTILE(K20:K49,3)</f>
        <v>62.172499999999999</v>
      </c>
      <c r="Q70" t="s">
        <v>102</v>
      </c>
      <c r="R70">
        <f>QUARTILE(R20:R49,3)</f>
        <v>9.9149999999999991</v>
      </c>
      <c r="U70">
        <f>QUARTILE(S20:S49,3)</f>
        <v>69.114999999999995</v>
      </c>
      <c r="Y70" t="s">
        <v>102</v>
      </c>
      <c r="Z70">
        <f>QUARTILE(Z20:Z49,3)</f>
        <v>9.7000000000000011</v>
      </c>
      <c r="AC70">
        <f>QUARTILE(AA20:AA49,3)</f>
        <v>67.905000000000001</v>
      </c>
      <c r="AG70" t="s">
        <v>102</v>
      </c>
      <c r="AH70">
        <f>QUARTILE(AH20:AH49,3)</f>
        <v>8.9700000000000006</v>
      </c>
      <c r="AK70">
        <f>QUARTILE(AI20:AI49,3)</f>
        <v>62.47</v>
      </c>
    </row>
    <row r="71" spans="1:37" x14ac:dyDescent="0.2">
      <c r="A71" t="s">
        <v>53</v>
      </c>
      <c r="B71">
        <f>B70-B69</f>
        <v>0.21249999999999858</v>
      </c>
      <c r="E71">
        <f>E70-E69</f>
        <v>1.4675000000000011</v>
      </c>
      <c r="I71" t="s">
        <v>53</v>
      </c>
      <c r="J71">
        <f>J70-J69</f>
        <v>0.26999999999999957</v>
      </c>
      <c r="M71">
        <f>M70-M69</f>
        <v>1.9249999999999972</v>
      </c>
      <c r="Q71" t="s">
        <v>53</v>
      </c>
      <c r="R71">
        <f>R70-R69</f>
        <v>0.36999999999999922</v>
      </c>
      <c r="U71">
        <f>U70-U69</f>
        <v>2.5924999999999869</v>
      </c>
      <c r="Y71" t="s">
        <v>53</v>
      </c>
      <c r="Z71">
        <f>Z70-Z69</f>
        <v>0.29000000000000092</v>
      </c>
      <c r="AC71">
        <f>AC70-AC69</f>
        <v>1.9224999999999994</v>
      </c>
      <c r="AG71" t="s">
        <v>53</v>
      </c>
      <c r="AH71">
        <f>AH70-AH69</f>
        <v>0.29499999999999993</v>
      </c>
      <c r="AK71">
        <f>AK70-AK69</f>
        <v>1.865000000000002</v>
      </c>
    </row>
    <row r="73" spans="1:37" ht="17" thickBot="1" x14ac:dyDescent="0.25"/>
    <row r="74" spans="1:37" x14ac:dyDescent="0.2">
      <c r="A74" s="2" t="s">
        <v>3</v>
      </c>
      <c r="B74" s="2"/>
      <c r="D74" s="2" t="s">
        <v>4</v>
      </c>
      <c r="E74" s="2"/>
      <c r="I74" s="2" t="s">
        <v>3</v>
      </c>
      <c r="J74" s="2"/>
      <c r="L74" s="2" t="s">
        <v>4</v>
      </c>
      <c r="M74" s="2"/>
      <c r="Q74" s="2" t="s">
        <v>3</v>
      </c>
      <c r="R74" s="2"/>
      <c r="T74" s="2" t="s">
        <v>4</v>
      </c>
      <c r="U74" s="2"/>
      <c r="Y74" s="2" t="s">
        <v>3</v>
      </c>
      <c r="Z74" s="2"/>
      <c r="AB74" s="2" t="s">
        <v>4</v>
      </c>
      <c r="AC74" s="2"/>
      <c r="AG74" s="2" t="s">
        <v>3</v>
      </c>
      <c r="AH74" s="2"/>
      <c r="AJ74" s="2" t="s">
        <v>4</v>
      </c>
      <c r="AK74" s="2"/>
    </row>
    <row r="76" spans="1:37" x14ac:dyDescent="0.2">
      <c r="A76" t="s">
        <v>37</v>
      </c>
      <c r="B76">
        <v>2.399</v>
      </c>
      <c r="D76" t="s">
        <v>37</v>
      </c>
      <c r="E76">
        <v>16.689666666666668</v>
      </c>
      <c r="I76" t="s">
        <v>37</v>
      </c>
      <c r="J76">
        <v>2.3719999999999999</v>
      </c>
      <c r="L76" t="s">
        <v>37</v>
      </c>
      <c r="M76">
        <v>16.858333333333331</v>
      </c>
      <c r="Q76" t="s">
        <v>37</v>
      </c>
      <c r="R76">
        <v>2.4203333333333337</v>
      </c>
      <c r="T76" t="s">
        <v>37</v>
      </c>
      <c r="U76">
        <v>16.870999999999999</v>
      </c>
      <c r="Y76" t="s">
        <v>37</v>
      </c>
      <c r="Z76">
        <v>2.4176666666666669</v>
      </c>
      <c r="AB76" t="s">
        <v>37</v>
      </c>
      <c r="AC76">
        <v>16.863000000000003</v>
      </c>
      <c r="AG76" t="s">
        <v>37</v>
      </c>
      <c r="AH76">
        <v>2.4033333333333342</v>
      </c>
      <c r="AJ76" t="s">
        <v>37</v>
      </c>
      <c r="AK76">
        <v>16.744000000000003</v>
      </c>
    </row>
    <row r="77" spans="1:37" x14ac:dyDescent="0.2">
      <c r="A77" t="s">
        <v>38</v>
      </c>
      <c r="B77">
        <v>4.0782574597548393E-3</v>
      </c>
      <c r="D77" t="s">
        <v>38</v>
      </c>
      <c r="E77">
        <v>2.5030938710330207E-2</v>
      </c>
      <c r="I77" t="s">
        <v>38</v>
      </c>
      <c r="J77">
        <v>3.3385246930997502E-2</v>
      </c>
      <c r="L77" t="s">
        <v>38</v>
      </c>
      <c r="M77">
        <v>0.10800179152764124</v>
      </c>
      <c r="Q77" t="s">
        <v>38</v>
      </c>
      <c r="R77">
        <v>4.1100754623867239E-3</v>
      </c>
      <c r="T77" t="s">
        <v>38</v>
      </c>
      <c r="U77">
        <v>2.5249786615691154E-2</v>
      </c>
      <c r="Y77" t="s">
        <v>38</v>
      </c>
      <c r="Z77">
        <v>4.0023939196589158E-3</v>
      </c>
      <c r="AB77" t="s">
        <v>38</v>
      </c>
      <c r="AC77">
        <v>2.4359142351321649E-2</v>
      </c>
      <c r="AG77" t="s">
        <v>38</v>
      </c>
      <c r="AH77">
        <v>3.7242088825368454E-3</v>
      </c>
      <c r="AJ77" t="s">
        <v>38</v>
      </c>
      <c r="AK77">
        <v>2.1690614528424267E-2</v>
      </c>
    </row>
    <row r="78" spans="1:37" x14ac:dyDescent="0.2">
      <c r="A78" t="s">
        <v>39</v>
      </c>
      <c r="B78">
        <v>2.4</v>
      </c>
      <c r="D78" t="s">
        <v>39</v>
      </c>
      <c r="E78">
        <v>16.72</v>
      </c>
      <c r="I78" t="s">
        <v>39</v>
      </c>
      <c r="J78">
        <v>2.41</v>
      </c>
      <c r="L78" t="s">
        <v>39</v>
      </c>
      <c r="M78">
        <v>16.829999999999998</v>
      </c>
      <c r="Q78" t="s">
        <v>39</v>
      </c>
      <c r="R78">
        <v>2.4249999999999998</v>
      </c>
      <c r="T78" t="s">
        <v>39</v>
      </c>
      <c r="U78">
        <v>16.920000000000002</v>
      </c>
      <c r="Y78" t="s">
        <v>39</v>
      </c>
      <c r="Z78">
        <v>2.42</v>
      </c>
      <c r="AB78" t="s">
        <v>39</v>
      </c>
      <c r="AC78">
        <v>16.925000000000001</v>
      </c>
      <c r="AG78" t="s">
        <v>39</v>
      </c>
      <c r="AH78">
        <v>2.41</v>
      </c>
      <c r="AJ78" t="s">
        <v>39</v>
      </c>
      <c r="AK78">
        <v>16.79</v>
      </c>
    </row>
    <row r="79" spans="1:37" x14ac:dyDescent="0.2">
      <c r="A79" t="s">
        <v>40</v>
      </c>
      <c r="B79">
        <v>2.37</v>
      </c>
      <c r="D79" t="s">
        <v>40</v>
      </c>
      <c r="E79">
        <v>16.559999999999999</v>
      </c>
      <c r="I79" t="s">
        <v>40</v>
      </c>
      <c r="J79">
        <v>2.41</v>
      </c>
      <c r="L79" t="s">
        <v>40</v>
      </c>
      <c r="M79">
        <v>16.829999999999998</v>
      </c>
      <c r="Q79" t="s">
        <v>40</v>
      </c>
      <c r="R79">
        <v>2.44</v>
      </c>
      <c r="T79" t="s">
        <v>40</v>
      </c>
      <c r="U79">
        <v>17.03</v>
      </c>
      <c r="Y79" t="s">
        <v>40</v>
      </c>
      <c r="Z79">
        <v>2.4300000000000002</v>
      </c>
      <c r="AB79" t="s">
        <v>40</v>
      </c>
      <c r="AC79">
        <v>16.97</v>
      </c>
      <c r="AG79" t="s">
        <v>40</v>
      </c>
      <c r="AH79">
        <v>2.41</v>
      </c>
      <c r="AJ79" t="s">
        <v>40</v>
      </c>
      <c r="AK79">
        <v>16.79</v>
      </c>
    </row>
    <row r="80" spans="1:37" x14ac:dyDescent="0.2">
      <c r="A80" t="s">
        <v>41</v>
      </c>
      <c r="B80">
        <v>2.2337536060214425E-2</v>
      </c>
      <c r="D80" t="s">
        <v>41</v>
      </c>
      <c r="E80">
        <v>0.13710009767177125</v>
      </c>
      <c r="I80" t="s">
        <v>41</v>
      </c>
      <c r="J80">
        <v>0.18285852831987451</v>
      </c>
      <c r="L80" t="s">
        <v>41</v>
      </c>
      <c r="M80">
        <v>0.59155017470659443</v>
      </c>
      <c r="Q80" t="s">
        <v>41</v>
      </c>
      <c r="R80">
        <v>2.2511810437976846E-2</v>
      </c>
      <c r="T80" t="s">
        <v>41</v>
      </c>
      <c r="U80">
        <v>0.13829877701606072</v>
      </c>
      <c r="Y80" t="s">
        <v>41</v>
      </c>
      <c r="Z80">
        <v>2.1922014338187079E-2</v>
      </c>
      <c r="AB80" t="s">
        <v>41</v>
      </c>
      <c r="AC80">
        <v>0.133420517472983</v>
      </c>
      <c r="AG80" t="s">
        <v>41</v>
      </c>
      <c r="AH80">
        <v>2.0398332138265377E-2</v>
      </c>
      <c r="AJ80" t="s">
        <v>41</v>
      </c>
      <c r="AK80">
        <v>0.11880438863367251</v>
      </c>
    </row>
    <row r="81" spans="1:37" x14ac:dyDescent="0.2">
      <c r="A81" t="s">
        <v>42</v>
      </c>
      <c r="B81">
        <v>4.989655172413798E-4</v>
      </c>
      <c r="D81" t="s">
        <v>42</v>
      </c>
      <c r="E81">
        <v>1.8796436781609215E-2</v>
      </c>
      <c r="I81" t="s">
        <v>42</v>
      </c>
      <c r="J81">
        <v>3.3437241379310347E-2</v>
      </c>
      <c r="L81" t="s">
        <v>42</v>
      </c>
      <c r="M81">
        <v>0.34993160919540245</v>
      </c>
      <c r="Q81" t="s">
        <v>42</v>
      </c>
      <c r="R81">
        <v>5.067816091954032E-4</v>
      </c>
      <c r="T81" t="s">
        <v>42</v>
      </c>
      <c r="U81">
        <v>1.9126551724138085E-2</v>
      </c>
      <c r="Y81" t="s">
        <v>42</v>
      </c>
      <c r="Z81">
        <v>4.805747126436799E-4</v>
      </c>
      <c r="AB81" t="s">
        <v>42</v>
      </c>
      <c r="AC81">
        <v>1.7801034482758563E-2</v>
      </c>
      <c r="AG81" t="s">
        <v>42</v>
      </c>
      <c r="AH81">
        <v>4.1609195402299016E-4</v>
      </c>
      <c r="AJ81" t="s">
        <v>42</v>
      </c>
      <c r="AK81">
        <v>1.4114482758620695E-2</v>
      </c>
    </row>
    <row r="82" spans="1:37" x14ac:dyDescent="0.2">
      <c r="A82" t="s">
        <v>43</v>
      </c>
      <c r="B82">
        <v>-1.4908940883898476</v>
      </c>
      <c r="D82" t="s">
        <v>43</v>
      </c>
      <c r="E82">
        <v>-1.4456944292129388</v>
      </c>
      <c r="I82" t="s">
        <v>43</v>
      </c>
      <c r="J82">
        <v>29.160730677236984</v>
      </c>
      <c r="L82" t="s">
        <v>43</v>
      </c>
      <c r="M82">
        <v>26.735063116731499</v>
      </c>
      <c r="Q82" t="s">
        <v>43</v>
      </c>
      <c r="R82">
        <v>-1.0556173054225142</v>
      </c>
      <c r="T82" t="s">
        <v>43</v>
      </c>
      <c r="U82">
        <v>-1.5192758959024135</v>
      </c>
      <c r="Y82" t="s">
        <v>43</v>
      </c>
      <c r="Z82">
        <v>-0.64640688615983288</v>
      </c>
      <c r="AB82" t="s">
        <v>43</v>
      </c>
      <c r="AC82">
        <v>-1.3876276712742797</v>
      </c>
      <c r="AG82" t="s">
        <v>43</v>
      </c>
      <c r="AH82">
        <v>-0.28882774378927456</v>
      </c>
      <c r="AJ82" t="s">
        <v>43</v>
      </c>
      <c r="AK82">
        <v>-0.39454465792457372</v>
      </c>
    </row>
    <row r="83" spans="1:37" x14ac:dyDescent="0.2">
      <c r="A83" t="s">
        <v>44</v>
      </c>
      <c r="B83">
        <v>-5.1711129506196033E-3</v>
      </c>
      <c r="D83" t="s">
        <v>44</v>
      </c>
      <c r="E83">
        <v>-0.20312224311815064</v>
      </c>
      <c r="I83" t="s">
        <v>44</v>
      </c>
      <c r="J83">
        <v>-5.3666358772550433</v>
      </c>
      <c r="L83" t="s">
        <v>44</v>
      </c>
      <c r="M83">
        <v>5.0254981354563659</v>
      </c>
      <c r="Q83" t="s">
        <v>44</v>
      </c>
      <c r="R83">
        <v>-0.27752589799465049</v>
      </c>
      <c r="T83" t="s">
        <v>44</v>
      </c>
      <c r="U83">
        <v>-0.36469883554141008</v>
      </c>
      <c r="Y83" t="s">
        <v>44</v>
      </c>
      <c r="Z83">
        <v>-0.35441549149896356</v>
      </c>
      <c r="AB83" t="s">
        <v>44</v>
      </c>
      <c r="AC83">
        <v>-0.64774912132932871</v>
      </c>
      <c r="AG83" t="s">
        <v>44</v>
      </c>
      <c r="AH83">
        <v>-0.82608855543017456</v>
      </c>
      <c r="AJ83" t="s">
        <v>44</v>
      </c>
      <c r="AK83">
        <v>-1.0475175289335081</v>
      </c>
    </row>
    <row r="84" spans="1:37" x14ac:dyDescent="0.2">
      <c r="A84" t="s">
        <v>45</v>
      </c>
      <c r="B84">
        <v>6.0000000000000053E-2</v>
      </c>
      <c r="D84" t="s">
        <v>45</v>
      </c>
      <c r="E84">
        <v>0.44999999999999929</v>
      </c>
      <c r="I84" t="s">
        <v>45</v>
      </c>
      <c r="J84">
        <v>1.0200000000000002</v>
      </c>
      <c r="L84" t="s">
        <v>45</v>
      </c>
      <c r="M84">
        <v>3.3999999999999986</v>
      </c>
      <c r="Q84" t="s">
        <v>45</v>
      </c>
      <c r="R84">
        <v>8.0000000000000071E-2</v>
      </c>
      <c r="T84" t="s">
        <v>45</v>
      </c>
      <c r="U84">
        <v>0.41000000000000014</v>
      </c>
      <c r="Y84" t="s">
        <v>45</v>
      </c>
      <c r="Z84">
        <v>8.0000000000000071E-2</v>
      </c>
      <c r="AB84" t="s">
        <v>45</v>
      </c>
      <c r="AC84">
        <v>0.38000000000000256</v>
      </c>
      <c r="AG84" t="s">
        <v>45</v>
      </c>
      <c r="AH84">
        <v>7.0000000000000284E-2</v>
      </c>
      <c r="AJ84" t="s">
        <v>45</v>
      </c>
      <c r="AK84">
        <v>0.37000000000000099</v>
      </c>
    </row>
    <row r="85" spans="1:37" x14ac:dyDescent="0.2">
      <c r="A85" t="s">
        <v>46</v>
      </c>
      <c r="B85">
        <v>2.37</v>
      </c>
      <c r="D85" t="s">
        <v>46</v>
      </c>
      <c r="E85">
        <v>16.420000000000002</v>
      </c>
      <c r="I85" t="s">
        <v>46</v>
      </c>
      <c r="J85">
        <v>1.41</v>
      </c>
      <c r="L85" t="s">
        <v>46</v>
      </c>
      <c r="M85">
        <v>16.510000000000002</v>
      </c>
      <c r="Q85" t="s">
        <v>46</v>
      </c>
      <c r="R85">
        <v>2.38</v>
      </c>
      <c r="T85" t="s">
        <v>46</v>
      </c>
      <c r="U85">
        <v>16.62</v>
      </c>
      <c r="Y85" t="s">
        <v>46</v>
      </c>
      <c r="Z85">
        <v>2.37</v>
      </c>
      <c r="AB85" t="s">
        <v>46</v>
      </c>
      <c r="AC85">
        <v>16.63</v>
      </c>
      <c r="AG85" t="s">
        <v>46</v>
      </c>
      <c r="AH85">
        <v>2.36</v>
      </c>
      <c r="AJ85" t="s">
        <v>46</v>
      </c>
      <c r="AK85">
        <v>16.5</v>
      </c>
    </row>
    <row r="86" spans="1:37" x14ac:dyDescent="0.2">
      <c r="A86" t="s">
        <v>47</v>
      </c>
      <c r="B86">
        <v>2.4300000000000002</v>
      </c>
      <c r="D86" t="s">
        <v>47</v>
      </c>
      <c r="E86">
        <v>16.87</v>
      </c>
      <c r="I86" t="s">
        <v>47</v>
      </c>
      <c r="J86">
        <v>2.4300000000000002</v>
      </c>
      <c r="L86" t="s">
        <v>47</v>
      </c>
      <c r="M86">
        <v>19.91</v>
      </c>
      <c r="Q86" t="s">
        <v>47</v>
      </c>
      <c r="R86">
        <v>2.46</v>
      </c>
      <c r="T86" t="s">
        <v>47</v>
      </c>
      <c r="U86">
        <v>17.03</v>
      </c>
      <c r="Y86" t="s">
        <v>47</v>
      </c>
      <c r="Z86">
        <v>2.4500000000000002</v>
      </c>
      <c r="AB86" t="s">
        <v>47</v>
      </c>
      <c r="AC86">
        <v>17.010000000000002</v>
      </c>
      <c r="AG86" t="s">
        <v>47</v>
      </c>
      <c r="AH86">
        <v>2.4300000000000002</v>
      </c>
      <c r="AJ86" t="s">
        <v>47</v>
      </c>
      <c r="AK86">
        <v>16.87</v>
      </c>
    </row>
    <row r="87" spans="1:37" x14ac:dyDescent="0.2">
      <c r="A87" t="s">
        <v>48</v>
      </c>
      <c r="B87">
        <v>71.97</v>
      </c>
      <c r="D87" t="s">
        <v>48</v>
      </c>
      <c r="E87">
        <v>500.69000000000005</v>
      </c>
      <c r="I87" t="s">
        <v>48</v>
      </c>
      <c r="J87">
        <v>71.16</v>
      </c>
      <c r="L87" t="s">
        <v>48</v>
      </c>
      <c r="M87">
        <v>505.74999999999994</v>
      </c>
      <c r="Q87" t="s">
        <v>48</v>
      </c>
      <c r="R87">
        <v>72.610000000000014</v>
      </c>
      <c r="T87" t="s">
        <v>48</v>
      </c>
      <c r="U87">
        <v>506.12999999999994</v>
      </c>
      <c r="Y87" t="s">
        <v>48</v>
      </c>
      <c r="Z87">
        <v>72.53</v>
      </c>
      <c r="AB87" t="s">
        <v>48</v>
      </c>
      <c r="AC87">
        <v>505.89000000000004</v>
      </c>
      <c r="AG87" t="s">
        <v>48</v>
      </c>
      <c r="AH87">
        <v>72.100000000000023</v>
      </c>
      <c r="AJ87" t="s">
        <v>48</v>
      </c>
      <c r="AK87">
        <v>502.32000000000005</v>
      </c>
    </row>
    <row r="88" spans="1:37" ht="17" thickBot="1" x14ac:dyDescent="0.25">
      <c r="A88" s="1" t="s">
        <v>49</v>
      </c>
      <c r="B88" s="1">
        <v>30</v>
      </c>
      <c r="D88" s="1" t="s">
        <v>49</v>
      </c>
      <c r="E88" s="1">
        <v>30</v>
      </c>
      <c r="I88" s="1" t="s">
        <v>49</v>
      </c>
      <c r="J88" s="1">
        <v>30</v>
      </c>
      <c r="L88" s="1" t="s">
        <v>49</v>
      </c>
      <c r="M88" s="1">
        <v>30</v>
      </c>
      <c r="Q88" s="1" t="s">
        <v>49</v>
      </c>
      <c r="R88" s="1">
        <v>30</v>
      </c>
      <c r="T88" s="1" t="s">
        <v>49</v>
      </c>
      <c r="U88" s="1">
        <v>30</v>
      </c>
      <c r="Y88" s="1" t="s">
        <v>49</v>
      </c>
      <c r="Z88" s="1">
        <v>30</v>
      </c>
      <c r="AB88" s="1" t="s">
        <v>49</v>
      </c>
      <c r="AC88" s="1">
        <v>30</v>
      </c>
      <c r="AG88" s="1" t="s">
        <v>49</v>
      </c>
      <c r="AH88" s="1">
        <v>30</v>
      </c>
      <c r="AJ88" s="1" t="s">
        <v>49</v>
      </c>
      <c r="AK88" s="1">
        <v>30</v>
      </c>
    </row>
    <row r="89" spans="1:37" x14ac:dyDescent="0.2">
      <c r="B89">
        <v>1</v>
      </c>
      <c r="E89">
        <v>1</v>
      </c>
      <c r="J89">
        <v>1</v>
      </c>
      <c r="M89">
        <v>1</v>
      </c>
      <c r="R89">
        <v>1</v>
      </c>
      <c r="U89">
        <v>1</v>
      </c>
      <c r="Z89">
        <v>1</v>
      </c>
      <c r="AC89">
        <v>1</v>
      </c>
      <c r="AH89">
        <v>1</v>
      </c>
      <c r="AK89">
        <v>1</v>
      </c>
    </row>
    <row r="91" spans="1:37" x14ac:dyDescent="0.2">
      <c r="A91" t="s">
        <v>52</v>
      </c>
      <c r="B91">
        <f>QUARTILE(D20:D49,1)</f>
        <v>2.38</v>
      </c>
      <c r="E91">
        <f>QUARTILE(E20:E49,1)</f>
        <v>16.5625</v>
      </c>
      <c r="I91" t="s">
        <v>52</v>
      </c>
      <c r="J91">
        <f>QUARTILE(L20:L49,1)</f>
        <v>2.3824999999999998</v>
      </c>
      <c r="M91">
        <f>QUARTILE(M20:M49,1)</f>
        <v>16.6325</v>
      </c>
      <c r="Q91" t="s">
        <v>52</v>
      </c>
      <c r="R91">
        <f>QUARTILE(T20:T49,1)</f>
        <v>2.4</v>
      </c>
      <c r="U91">
        <f>QUARTILE(U20:U49,1)</f>
        <v>16.7425</v>
      </c>
      <c r="Y91" t="s">
        <v>52</v>
      </c>
      <c r="Z91">
        <f>QUARTILE(AB20:AB49,1)</f>
        <v>2.4</v>
      </c>
      <c r="AC91">
        <f>QUARTILE(AC20:AC49,1)</f>
        <v>16.71</v>
      </c>
      <c r="AG91" t="s">
        <v>52</v>
      </c>
      <c r="AH91">
        <f>QUARTILE(AJ20:AJ49,1)</f>
        <v>2.3925000000000001</v>
      </c>
      <c r="AK91">
        <f>QUARTILE(AK20:AK49,1)</f>
        <v>16.664999999999999</v>
      </c>
    </row>
    <row r="92" spans="1:37" x14ac:dyDescent="0.2">
      <c r="A92" t="s">
        <v>102</v>
      </c>
      <c r="B92">
        <f>QUARTILE(D20:D49,3)</f>
        <v>2.42</v>
      </c>
      <c r="E92">
        <f>QUARTILE(E20:E49,3)</f>
        <v>16.807499999999997</v>
      </c>
      <c r="I92" t="s">
        <v>102</v>
      </c>
      <c r="J92">
        <f>QUARTILE(L20:L49,3)</f>
        <v>2.42</v>
      </c>
      <c r="M92">
        <f>QUARTILE(M20:M49,3)</f>
        <v>16.84</v>
      </c>
      <c r="Q92" t="s">
        <v>102</v>
      </c>
      <c r="R92">
        <f>QUARTILE(T20:T49,3)</f>
        <v>2.44</v>
      </c>
      <c r="U92">
        <f>QUARTILE(U20:U49,3)</f>
        <v>16.995000000000001</v>
      </c>
      <c r="Y92" t="s">
        <v>102</v>
      </c>
      <c r="Z92">
        <f>QUARTILE(AB20:AB49,3)</f>
        <v>2.4300000000000002</v>
      </c>
      <c r="AC92">
        <f>QUARTILE(AC20:AC49,3)</f>
        <v>16.97</v>
      </c>
      <c r="AG92" t="s">
        <v>102</v>
      </c>
      <c r="AH92">
        <f>QUARTILE(AJ20:AJ49,3)</f>
        <v>2.42</v>
      </c>
      <c r="AK92">
        <f>QUARTILE(AK20:AK49,3)</f>
        <v>16.82</v>
      </c>
    </row>
    <row r="93" spans="1:37" x14ac:dyDescent="0.2">
      <c r="A93" t="s">
        <v>53</v>
      </c>
      <c r="B93">
        <f>B92-B91</f>
        <v>4.0000000000000036E-2</v>
      </c>
      <c r="E93">
        <f>E92-E91</f>
        <v>0.24499999999999744</v>
      </c>
      <c r="I93" t="s">
        <v>53</v>
      </c>
      <c r="J93">
        <f>J92-J91</f>
        <v>3.7500000000000089E-2</v>
      </c>
      <c r="M93">
        <f>M92-M91</f>
        <v>0.20749999999999957</v>
      </c>
      <c r="Q93" t="s">
        <v>53</v>
      </c>
      <c r="R93">
        <f>R92-R91</f>
        <v>4.0000000000000036E-2</v>
      </c>
      <c r="U93">
        <f>U92-U91</f>
        <v>0.25250000000000128</v>
      </c>
      <c r="Y93" t="s">
        <v>53</v>
      </c>
      <c r="Z93">
        <f>Z92-Z91</f>
        <v>3.0000000000000249E-2</v>
      </c>
      <c r="AC93">
        <f>AC92-AC91</f>
        <v>0.25999999999999801</v>
      </c>
      <c r="AG93" t="s">
        <v>53</v>
      </c>
      <c r="AH93">
        <f>AH92-AH91</f>
        <v>2.7499999999999858E-2</v>
      </c>
      <c r="AK93">
        <f>AK92-AK91</f>
        <v>0.15500000000000114</v>
      </c>
    </row>
    <row r="95" spans="1:37" ht="17" thickBot="1" x14ac:dyDescent="0.25"/>
    <row r="96" spans="1:37" x14ac:dyDescent="0.2">
      <c r="A96" s="2" t="s">
        <v>5</v>
      </c>
      <c r="B96" s="2"/>
      <c r="D96" s="2" t="s">
        <v>6</v>
      </c>
      <c r="E96" s="2"/>
      <c r="I96" s="2" t="s">
        <v>5</v>
      </c>
      <c r="J96" s="2"/>
      <c r="L96" s="2" t="s">
        <v>6</v>
      </c>
      <c r="M96" s="2"/>
      <c r="Q96" s="2" t="s">
        <v>5</v>
      </c>
      <c r="R96" s="2"/>
      <c r="T96" s="2" t="s">
        <v>6</v>
      </c>
      <c r="U96" s="2"/>
      <c r="Y96" s="2" t="s">
        <v>5</v>
      </c>
      <c r="Z96" s="2"/>
      <c r="AB96" s="2" t="s">
        <v>6</v>
      </c>
      <c r="AC96" s="2"/>
      <c r="AG96" s="2" t="s">
        <v>5</v>
      </c>
      <c r="AH96" s="2"/>
      <c r="AJ96" s="2" t="s">
        <v>6</v>
      </c>
      <c r="AK96" s="2"/>
    </row>
    <row r="98" spans="1:37" x14ac:dyDescent="0.2">
      <c r="A98" t="s">
        <v>37</v>
      </c>
      <c r="B98">
        <v>11.352000000000002</v>
      </c>
      <c r="D98" t="s">
        <v>37</v>
      </c>
      <c r="E98">
        <v>78.952333333333328</v>
      </c>
      <c r="I98" t="s">
        <v>37</v>
      </c>
      <c r="J98">
        <v>11.205666666666666</v>
      </c>
      <c r="L98" t="s">
        <v>37</v>
      </c>
      <c r="M98">
        <v>77.945333333333352</v>
      </c>
      <c r="Q98" t="s">
        <v>37</v>
      </c>
      <c r="R98">
        <v>12.15633333333334</v>
      </c>
      <c r="T98" t="s">
        <v>37</v>
      </c>
      <c r="U98">
        <v>84.797333333333356</v>
      </c>
      <c r="Y98" t="s">
        <v>37</v>
      </c>
      <c r="Z98">
        <v>11.998333333333331</v>
      </c>
      <c r="AB98" t="s">
        <v>37</v>
      </c>
      <c r="AC98">
        <v>83.63833333333335</v>
      </c>
      <c r="AG98" t="s">
        <v>37</v>
      </c>
      <c r="AH98">
        <v>11.247999999999999</v>
      </c>
      <c r="AJ98" t="s">
        <v>37</v>
      </c>
      <c r="AK98">
        <v>78.353000000000023</v>
      </c>
    </row>
    <row r="99" spans="1:37" x14ac:dyDescent="0.2">
      <c r="A99" t="s">
        <v>38</v>
      </c>
      <c r="B99">
        <v>2.7851824678663952E-2</v>
      </c>
      <c r="D99" t="s">
        <v>38</v>
      </c>
      <c r="E99">
        <v>0.18689949560108163</v>
      </c>
      <c r="I99" t="s">
        <v>38</v>
      </c>
      <c r="J99">
        <v>4.126639927122621E-2</v>
      </c>
      <c r="L99" t="s">
        <v>38</v>
      </c>
      <c r="M99">
        <v>0.23885538034615519</v>
      </c>
      <c r="Q99" t="s">
        <v>38</v>
      </c>
      <c r="R99">
        <v>5.1079121256659143E-2</v>
      </c>
      <c r="T99" t="s">
        <v>38</v>
      </c>
      <c r="U99">
        <v>0.35404978328216152</v>
      </c>
      <c r="Y99" t="s">
        <v>38</v>
      </c>
      <c r="Z99">
        <v>3.9902419289237358E-2</v>
      </c>
      <c r="AB99" t="s">
        <v>38</v>
      </c>
      <c r="AC99">
        <v>0.26458298714793183</v>
      </c>
      <c r="AG99" t="s">
        <v>38</v>
      </c>
      <c r="AH99">
        <v>4.0639712190129386E-2</v>
      </c>
      <c r="AJ99" t="s">
        <v>38</v>
      </c>
      <c r="AK99">
        <v>0.27419816225479726</v>
      </c>
    </row>
    <row r="100" spans="1:37" x14ac:dyDescent="0.2">
      <c r="A100" t="s">
        <v>39</v>
      </c>
      <c r="B100">
        <v>11.37</v>
      </c>
      <c r="D100" t="s">
        <v>39</v>
      </c>
      <c r="E100">
        <v>79.14500000000001</v>
      </c>
      <c r="I100" t="s">
        <v>39</v>
      </c>
      <c r="J100">
        <v>11.17</v>
      </c>
      <c r="L100" t="s">
        <v>39</v>
      </c>
      <c r="M100">
        <v>77.989999999999995</v>
      </c>
      <c r="Q100" t="s">
        <v>39</v>
      </c>
      <c r="R100">
        <v>12.135000000000002</v>
      </c>
      <c r="T100" t="s">
        <v>39</v>
      </c>
      <c r="U100">
        <v>84.65</v>
      </c>
      <c r="Y100" t="s">
        <v>39</v>
      </c>
      <c r="Z100">
        <v>12</v>
      </c>
      <c r="AB100" t="s">
        <v>39</v>
      </c>
      <c r="AC100">
        <v>83.78</v>
      </c>
      <c r="AG100" t="s">
        <v>39</v>
      </c>
      <c r="AH100">
        <v>11.225000000000001</v>
      </c>
      <c r="AJ100" t="s">
        <v>39</v>
      </c>
      <c r="AK100">
        <v>78.180000000000007</v>
      </c>
    </row>
    <row r="101" spans="1:37" x14ac:dyDescent="0.2">
      <c r="A101" t="s">
        <v>40</v>
      </c>
      <c r="B101">
        <v>11.45</v>
      </c>
      <c r="D101" t="s">
        <v>40</v>
      </c>
      <c r="E101" t="e">
        <v>#N/A</v>
      </c>
      <c r="I101" t="s">
        <v>40</v>
      </c>
      <c r="J101">
        <v>11.2</v>
      </c>
      <c r="L101" t="s">
        <v>40</v>
      </c>
      <c r="M101">
        <v>78.19</v>
      </c>
      <c r="Q101" t="s">
        <v>40</v>
      </c>
      <c r="R101">
        <v>12.13</v>
      </c>
      <c r="T101" t="s">
        <v>40</v>
      </c>
      <c r="U101">
        <v>83.54</v>
      </c>
      <c r="Y101" t="s">
        <v>40</v>
      </c>
      <c r="Z101">
        <v>12.01</v>
      </c>
      <c r="AB101" t="s">
        <v>40</v>
      </c>
      <c r="AC101">
        <v>83.87</v>
      </c>
      <c r="AG101" t="s">
        <v>40</v>
      </c>
      <c r="AH101">
        <v>11.29</v>
      </c>
      <c r="AJ101" t="s">
        <v>40</v>
      </c>
      <c r="AK101">
        <v>79.44</v>
      </c>
    </row>
    <row r="102" spans="1:37" x14ac:dyDescent="0.2">
      <c r="A102" t="s">
        <v>41</v>
      </c>
      <c r="B102">
        <v>0.15255072644183321</v>
      </c>
      <c r="D102" t="s">
        <v>41</v>
      </c>
      <c r="E102">
        <v>1.0236906972704998</v>
      </c>
      <c r="I102" t="s">
        <v>41</v>
      </c>
      <c r="J102">
        <v>0.22602537747865345</v>
      </c>
      <c r="L102" t="s">
        <v>41</v>
      </c>
      <c r="M102">
        <v>1.3082647979706532</v>
      </c>
      <c r="Q102" t="s">
        <v>41</v>
      </c>
      <c r="R102">
        <v>0.27977186929813841</v>
      </c>
      <c r="T102" t="s">
        <v>41</v>
      </c>
      <c r="U102">
        <v>1.9392105278345531</v>
      </c>
      <c r="Y102" t="s">
        <v>41</v>
      </c>
      <c r="Z102">
        <v>0.21855455143744559</v>
      </c>
      <c r="AB102" t="s">
        <v>41</v>
      </c>
      <c r="AC102">
        <v>1.4491807039302171</v>
      </c>
      <c r="AG102" t="s">
        <v>41</v>
      </c>
      <c r="AH102">
        <v>0.22259287097051544</v>
      </c>
      <c r="AJ102" t="s">
        <v>41</v>
      </c>
      <c r="AK102">
        <v>1.5018451869341405</v>
      </c>
    </row>
    <row r="103" spans="1:37" x14ac:dyDescent="0.2">
      <c r="A103" t="s">
        <v>42</v>
      </c>
      <c r="B103">
        <v>2.3271724137931032E-2</v>
      </c>
      <c r="D103" t="s">
        <v>42</v>
      </c>
      <c r="E103">
        <v>1.047942643678162</v>
      </c>
      <c r="I103" t="s">
        <v>42</v>
      </c>
      <c r="J103">
        <v>5.108747126436778E-2</v>
      </c>
      <c r="L103" t="s">
        <v>42</v>
      </c>
      <c r="M103">
        <v>1.7115567816091943</v>
      </c>
      <c r="Q103" t="s">
        <v>42</v>
      </c>
      <c r="R103">
        <v>7.8272298850574656E-2</v>
      </c>
      <c r="T103" t="s">
        <v>42</v>
      </c>
      <c r="U103">
        <v>3.760537471264366</v>
      </c>
      <c r="Y103" t="s">
        <v>42</v>
      </c>
      <c r="Z103">
        <v>4.7766091954023052E-2</v>
      </c>
      <c r="AB103" t="s">
        <v>42</v>
      </c>
      <c r="AC103">
        <v>2.1001247126436797</v>
      </c>
      <c r="AG103" t="s">
        <v>42</v>
      </c>
      <c r="AH103">
        <v>4.9547586206896539E-2</v>
      </c>
      <c r="AJ103" t="s">
        <v>42</v>
      </c>
      <c r="AK103">
        <v>2.2555389655172431</v>
      </c>
    </row>
    <row r="104" spans="1:37" x14ac:dyDescent="0.2">
      <c r="A104" t="s">
        <v>43</v>
      </c>
      <c r="B104">
        <v>-0.55881506437919759</v>
      </c>
      <c r="D104" t="s">
        <v>43</v>
      </c>
      <c r="E104">
        <v>-0.7494481328673146</v>
      </c>
      <c r="I104" t="s">
        <v>43</v>
      </c>
      <c r="J104">
        <v>2.6048739989959713</v>
      </c>
      <c r="L104" t="s">
        <v>43</v>
      </c>
      <c r="M104">
        <v>-0.67289933480790776</v>
      </c>
      <c r="Q104" t="s">
        <v>43</v>
      </c>
      <c r="R104">
        <v>-0.58611036189796151</v>
      </c>
      <c r="T104" t="s">
        <v>43</v>
      </c>
      <c r="U104">
        <v>-0.52901792488402011</v>
      </c>
      <c r="Y104" t="s">
        <v>43</v>
      </c>
      <c r="Z104">
        <v>-0.19488733421972748</v>
      </c>
      <c r="AB104" t="s">
        <v>43</v>
      </c>
      <c r="AC104">
        <v>-0.55390970167915077</v>
      </c>
      <c r="AG104" t="s">
        <v>43</v>
      </c>
      <c r="AH104">
        <v>-0.16015237263045545</v>
      </c>
      <c r="AJ104" t="s">
        <v>43</v>
      </c>
      <c r="AK104">
        <v>0.35914458000653227</v>
      </c>
    </row>
    <row r="105" spans="1:37" x14ac:dyDescent="0.2">
      <c r="A105" t="s">
        <v>44</v>
      </c>
      <c r="B105">
        <v>-0.17464400414669165</v>
      </c>
      <c r="D105" t="s">
        <v>44</v>
      </c>
      <c r="E105">
        <v>-1.7985005482069168E-2</v>
      </c>
      <c r="I105" t="s">
        <v>44</v>
      </c>
      <c r="J105">
        <v>1.1378600564547092</v>
      </c>
      <c r="L105" t="s">
        <v>44</v>
      </c>
      <c r="M105">
        <v>0.1534160655189597</v>
      </c>
      <c r="Q105" t="s">
        <v>44</v>
      </c>
      <c r="R105">
        <v>-2.3405221987125024E-2</v>
      </c>
      <c r="T105" t="s">
        <v>44</v>
      </c>
      <c r="U105">
        <v>9.409539383001031E-2</v>
      </c>
      <c r="Y105" t="s">
        <v>44</v>
      </c>
      <c r="Z105">
        <v>0.24813360576429949</v>
      </c>
      <c r="AB105" t="s">
        <v>44</v>
      </c>
      <c r="AC105">
        <v>9.9257394895904918E-2</v>
      </c>
      <c r="AG105" t="s">
        <v>44</v>
      </c>
      <c r="AH105">
        <v>0.47902698382005188</v>
      </c>
      <c r="AJ105" t="s">
        <v>44</v>
      </c>
      <c r="AK105">
        <v>0.71348370002986994</v>
      </c>
    </row>
    <row r="106" spans="1:37" x14ac:dyDescent="0.2">
      <c r="A106" t="s">
        <v>45</v>
      </c>
      <c r="B106">
        <v>0.58000000000000007</v>
      </c>
      <c r="D106" t="s">
        <v>45</v>
      </c>
      <c r="E106">
        <v>3.9900000000000091</v>
      </c>
      <c r="I106" t="s">
        <v>45</v>
      </c>
      <c r="J106">
        <v>1.1199999999999992</v>
      </c>
      <c r="L106" t="s">
        <v>45</v>
      </c>
      <c r="M106">
        <v>5.3199999999999932</v>
      </c>
      <c r="Q106" t="s">
        <v>45</v>
      </c>
      <c r="R106">
        <v>1.0599999999999987</v>
      </c>
      <c r="T106" t="s">
        <v>45</v>
      </c>
      <c r="U106">
        <v>7.4399999999999977</v>
      </c>
      <c r="Y106" t="s">
        <v>45</v>
      </c>
      <c r="Z106">
        <v>0.90000000000000036</v>
      </c>
      <c r="AB106" t="s">
        <v>45</v>
      </c>
      <c r="AC106">
        <v>5.6500000000000057</v>
      </c>
      <c r="AG106" t="s">
        <v>45</v>
      </c>
      <c r="AH106">
        <v>0.83000000000000007</v>
      </c>
      <c r="AJ106" t="s">
        <v>45</v>
      </c>
      <c r="AK106">
        <v>5.789999999999992</v>
      </c>
    </row>
    <row r="107" spans="1:37" x14ac:dyDescent="0.2">
      <c r="A107" t="s">
        <v>46</v>
      </c>
      <c r="B107">
        <v>11.03</v>
      </c>
      <c r="D107" t="s">
        <v>46</v>
      </c>
      <c r="E107">
        <v>77.069999999999993</v>
      </c>
      <c r="I107" t="s">
        <v>46</v>
      </c>
      <c r="J107">
        <v>10.81</v>
      </c>
      <c r="L107" t="s">
        <v>46</v>
      </c>
      <c r="M107">
        <v>75.48</v>
      </c>
      <c r="Q107" t="s">
        <v>46</v>
      </c>
      <c r="R107">
        <v>11.63</v>
      </c>
      <c r="T107" t="s">
        <v>46</v>
      </c>
      <c r="U107">
        <v>81.2</v>
      </c>
      <c r="Y107" t="s">
        <v>46</v>
      </c>
      <c r="Z107">
        <v>11.6</v>
      </c>
      <c r="AB107" t="s">
        <v>46</v>
      </c>
      <c r="AC107">
        <v>81.05</v>
      </c>
      <c r="AG107" t="s">
        <v>46</v>
      </c>
      <c r="AH107">
        <v>10.91</v>
      </c>
      <c r="AJ107" t="s">
        <v>46</v>
      </c>
      <c r="AK107">
        <v>76.2</v>
      </c>
    </row>
    <row r="108" spans="1:37" x14ac:dyDescent="0.2">
      <c r="A108" t="s">
        <v>47</v>
      </c>
      <c r="B108">
        <v>11.61</v>
      </c>
      <c r="D108" t="s">
        <v>47</v>
      </c>
      <c r="E108">
        <v>81.06</v>
      </c>
      <c r="I108" t="s">
        <v>47</v>
      </c>
      <c r="J108">
        <v>11.93</v>
      </c>
      <c r="L108" t="s">
        <v>47</v>
      </c>
      <c r="M108">
        <v>80.8</v>
      </c>
      <c r="Q108" t="s">
        <v>47</v>
      </c>
      <c r="R108">
        <v>12.69</v>
      </c>
      <c r="T108" t="s">
        <v>47</v>
      </c>
      <c r="U108">
        <v>88.64</v>
      </c>
      <c r="Y108" t="s">
        <v>47</v>
      </c>
      <c r="Z108">
        <v>12.5</v>
      </c>
      <c r="AB108" t="s">
        <v>47</v>
      </c>
      <c r="AC108">
        <v>86.7</v>
      </c>
      <c r="AG108" t="s">
        <v>47</v>
      </c>
      <c r="AH108">
        <v>11.74</v>
      </c>
      <c r="AJ108" t="s">
        <v>47</v>
      </c>
      <c r="AK108">
        <v>81.99</v>
      </c>
    </row>
    <row r="109" spans="1:37" x14ac:dyDescent="0.2">
      <c r="A109" t="s">
        <v>48</v>
      </c>
      <c r="B109">
        <v>340.56000000000006</v>
      </c>
      <c r="D109" t="s">
        <v>48</v>
      </c>
      <c r="E109">
        <v>2368.5699999999997</v>
      </c>
      <c r="I109" t="s">
        <v>48</v>
      </c>
      <c r="J109">
        <v>336.16999999999996</v>
      </c>
      <c r="L109" t="s">
        <v>48</v>
      </c>
      <c r="M109">
        <v>2338.3600000000006</v>
      </c>
      <c r="Q109" t="s">
        <v>48</v>
      </c>
      <c r="R109">
        <v>364.69000000000017</v>
      </c>
      <c r="T109" t="s">
        <v>48</v>
      </c>
      <c r="U109">
        <v>2543.9200000000005</v>
      </c>
      <c r="Y109" t="s">
        <v>48</v>
      </c>
      <c r="Z109">
        <v>359.94999999999993</v>
      </c>
      <c r="AB109" t="s">
        <v>48</v>
      </c>
      <c r="AC109">
        <v>2509.1500000000005</v>
      </c>
      <c r="AG109" t="s">
        <v>48</v>
      </c>
      <c r="AH109">
        <v>337.44</v>
      </c>
      <c r="AJ109" t="s">
        <v>48</v>
      </c>
      <c r="AK109">
        <v>2350.5900000000006</v>
      </c>
    </row>
    <row r="110" spans="1:37" ht="17" thickBot="1" x14ac:dyDescent="0.25">
      <c r="A110" s="1" t="s">
        <v>49</v>
      </c>
      <c r="B110" s="1">
        <v>30</v>
      </c>
      <c r="D110" s="1" t="s">
        <v>49</v>
      </c>
      <c r="E110" s="1">
        <v>30</v>
      </c>
      <c r="I110" s="1" t="s">
        <v>49</v>
      </c>
      <c r="J110" s="1">
        <v>30</v>
      </c>
      <c r="L110" s="1" t="s">
        <v>49</v>
      </c>
      <c r="M110" s="1">
        <v>30</v>
      </c>
      <c r="Q110" s="1" t="s">
        <v>49</v>
      </c>
      <c r="R110" s="1">
        <v>30</v>
      </c>
      <c r="T110" s="1" t="s">
        <v>49</v>
      </c>
      <c r="U110" s="1">
        <v>30</v>
      </c>
      <c r="Y110" s="1" t="s">
        <v>49</v>
      </c>
      <c r="Z110" s="1">
        <v>30</v>
      </c>
      <c r="AB110" s="1" t="s">
        <v>49</v>
      </c>
      <c r="AC110" s="1">
        <v>30</v>
      </c>
      <c r="AG110" s="1" t="s">
        <v>49</v>
      </c>
      <c r="AH110" s="1">
        <v>30</v>
      </c>
      <c r="AJ110" s="1" t="s">
        <v>49</v>
      </c>
      <c r="AK110" s="1">
        <v>30</v>
      </c>
    </row>
    <row r="111" spans="1:37" x14ac:dyDescent="0.2">
      <c r="B111">
        <v>1</v>
      </c>
      <c r="E111">
        <v>1</v>
      </c>
      <c r="J111">
        <v>1</v>
      </c>
      <c r="M111">
        <v>1</v>
      </c>
      <c r="R111">
        <v>1</v>
      </c>
      <c r="U111">
        <v>1</v>
      </c>
      <c r="Z111">
        <v>1</v>
      </c>
      <c r="AC111">
        <v>1</v>
      </c>
      <c r="AH111">
        <v>1</v>
      </c>
      <c r="AK111">
        <v>1</v>
      </c>
    </row>
  </sheetData>
  <mergeCells count="2">
    <mergeCell ref="A1:D1"/>
    <mergeCell ref="AB52:AC5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A96D2-F466-EC41-B67B-828D7E824AC9}">
  <dimension ref="A1:I42"/>
  <sheetViews>
    <sheetView zoomScale="109" workbookViewId="0">
      <selection activeCell="H24" sqref="H24"/>
    </sheetView>
  </sheetViews>
  <sheetFormatPr baseColWidth="10" defaultRowHeight="16" x14ac:dyDescent="0.2"/>
  <cols>
    <col min="1" max="1" width="29.33203125" customWidth="1"/>
    <col min="2" max="3" width="29.1640625" customWidth="1"/>
    <col min="7" max="7" width="21.5" customWidth="1"/>
    <col min="8" max="8" width="24.6640625" customWidth="1"/>
  </cols>
  <sheetData>
    <row r="1" spans="1:9" x14ac:dyDescent="0.2">
      <c r="A1" t="s">
        <v>112</v>
      </c>
    </row>
    <row r="2" spans="1:9" ht="17" thickBot="1" x14ac:dyDescent="0.25">
      <c r="A2" t="s">
        <v>113</v>
      </c>
    </row>
    <row r="3" spans="1:9" x14ac:dyDescent="0.2">
      <c r="A3" s="7"/>
      <c r="B3" s="7" t="s">
        <v>2</v>
      </c>
      <c r="C3" s="7" t="s">
        <v>2</v>
      </c>
      <c r="D3" s="7"/>
      <c r="E3" s="7"/>
      <c r="G3" t="s">
        <v>116</v>
      </c>
    </row>
    <row r="4" spans="1:9" ht="17" thickBot="1" x14ac:dyDescent="0.25">
      <c r="A4" t="s">
        <v>37</v>
      </c>
      <c r="B4">
        <v>174.23500000000001</v>
      </c>
      <c r="C4">
        <v>189.94300000000001</v>
      </c>
      <c r="G4" t="s">
        <v>118</v>
      </c>
    </row>
    <row r="5" spans="1:9" x14ac:dyDescent="0.2">
      <c r="A5" t="s">
        <v>103</v>
      </c>
      <c r="B5">
        <v>6.6030051724137815</v>
      </c>
      <c r="C5">
        <v>44.022890689655199</v>
      </c>
      <c r="G5" s="7"/>
      <c r="H5" s="7" t="s">
        <v>2</v>
      </c>
      <c r="I5" s="7" t="s">
        <v>2</v>
      </c>
    </row>
    <row r="6" spans="1:9" x14ac:dyDescent="0.2">
      <c r="A6" t="s">
        <v>104</v>
      </c>
      <c r="B6">
        <v>30</v>
      </c>
      <c r="C6">
        <v>30</v>
      </c>
      <c r="G6" t="s">
        <v>37</v>
      </c>
      <c r="H6">
        <v>62.829666666666661</v>
      </c>
      <c r="I6">
        <v>61.195333333333338</v>
      </c>
    </row>
    <row r="7" spans="1:9" x14ac:dyDescent="0.2">
      <c r="A7" t="s">
        <v>105</v>
      </c>
      <c r="B7">
        <v>0</v>
      </c>
      <c r="G7" t="s">
        <v>103</v>
      </c>
      <c r="H7">
        <v>8.3928309195402306</v>
      </c>
      <c r="I7">
        <v>1.5295636781609196</v>
      </c>
    </row>
    <row r="8" spans="1:9" x14ac:dyDescent="0.2">
      <c r="A8" t="s">
        <v>106</v>
      </c>
      <c r="B8">
        <v>38</v>
      </c>
      <c r="G8" t="s">
        <v>104</v>
      </c>
      <c r="H8">
        <v>30</v>
      </c>
      <c r="I8">
        <v>30</v>
      </c>
    </row>
    <row r="9" spans="1:9" x14ac:dyDescent="0.2">
      <c r="A9" t="s">
        <v>107</v>
      </c>
      <c r="B9">
        <v>-12.0919170488517</v>
      </c>
      <c r="G9" t="s">
        <v>117</v>
      </c>
      <c r="H9">
        <v>0.39164519221337885</v>
      </c>
    </row>
    <row r="10" spans="1:9" x14ac:dyDescent="0.2">
      <c r="A10" t="s">
        <v>108</v>
      </c>
      <c r="B10">
        <v>6.765286070548117E-15</v>
      </c>
      <c r="G10" t="s">
        <v>105</v>
      </c>
      <c r="H10">
        <v>0</v>
      </c>
    </row>
    <row r="11" spans="1:9" x14ac:dyDescent="0.2">
      <c r="A11" t="s">
        <v>109</v>
      </c>
      <c r="B11">
        <v>1.6859544601667387</v>
      </c>
      <c r="G11" t="s">
        <v>106</v>
      </c>
      <c r="H11">
        <v>29</v>
      </c>
    </row>
    <row r="12" spans="1:9" x14ac:dyDescent="0.2">
      <c r="A12" t="s">
        <v>110</v>
      </c>
      <c r="B12">
        <v>1.3530572141096234E-14</v>
      </c>
      <c r="G12" t="s">
        <v>107</v>
      </c>
      <c r="H12">
        <v>3.3557197024537828</v>
      </c>
    </row>
    <row r="13" spans="1:9" ht="17" thickBot="1" x14ac:dyDescent="0.25">
      <c r="A13" s="1" t="s">
        <v>111</v>
      </c>
      <c r="B13" s="1">
        <v>2.0243941639119702</v>
      </c>
      <c r="C13" s="1"/>
      <c r="D13" s="1"/>
      <c r="E13" s="1"/>
      <c r="G13" t="s">
        <v>108</v>
      </c>
      <c r="H13">
        <v>1.1111000162991927E-3</v>
      </c>
    </row>
    <row r="14" spans="1:9" x14ac:dyDescent="0.2">
      <c r="G14" t="s">
        <v>109</v>
      </c>
      <c r="H14">
        <v>1.6991270265334986</v>
      </c>
    </row>
    <row r="15" spans="1:9" x14ac:dyDescent="0.2">
      <c r="A15" t="s">
        <v>112</v>
      </c>
      <c r="G15" t="s">
        <v>110</v>
      </c>
      <c r="H15">
        <v>2.2222000325983855E-3</v>
      </c>
    </row>
    <row r="16" spans="1:9" ht="17" thickBot="1" x14ac:dyDescent="0.25">
      <c r="A16" t="s">
        <v>114</v>
      </c>
      <c r="G16" s="1" t="s">
        <v>111</v>
      </c>
      <c r="H16" s="1">
        <v>2.0452296421327048</v>
      </c>
      <c r="I16" s="1"/>
    </row>
    <row r="17" spans="1:9" x14ac:dyDescent="0.2">
      <c r="A17" s="7"/>
      <c r="B17" s="7" t="s">
        <v>2</v>
      </c>
      <c r="C17" s="7" t="s">
        <v>2</v>
      </c>
    </row>
    <row r="18" spans="1:9" x14ac:dyDescent="0.2">
      <c r="A18" t="s">
        <v>37</v>
      </c>
      <c r="B18">
        <v>174.23500000000001</v>
      </c>
      <c r="C18">
        <v>175.92800000000003</v>
      </c>
      <c r="G18" t="s">
        <v>116</v>
      </c>
    </row>
    <row r="19" spans="1:9" ht="17" thickBot="1" x14ac:dyDescent="0.25">
      <c r="A19" t="s">
        <v>103</v>
      </c>
      <c r="B19">
        <v>6.6030051724137815</v>
      </c>
      <c r="C19">
        <v>3.1383475862068986</v>
      </c>
      <c r="G19" t="s">
        <v>119</v>
      </c>
    </row>
    <row r="20" spans="1:9" x14ac:dyDescent="0.2">
      <c r="A20" t="s">
        <v>104</v>
      </c>
      <c r="B20">
        <v>30</v>
      </c>
      <c r="C20">
        <v>30</v>
      </c>
      <c r="G20" s="7"/>
      <c r="H20" s="7" t="s">
        <v>2</v>
      </c>
      <c r="I20" s="7" t="s">
        <v>2</v>
      </c>
    </row>
    <row r="21" spans="1:9" x14ac:dyDescent="0.2">
      <c r="A21" t="s">
        <v>105</v>
      </c>
      <c r="B21">
        <v>0</v>
      </c>
      <c r="G21" t="s">
        <v>37</v>
      </c>
      <c r="H21">
        <v>62.829666666666661</v>
      </c>
      <c r="I21">
        <v>66.957999999999998</v>
      </c>
    </row>
    <row r="22" spans="1:9" x14ac:dyDescent="0.2">
      <c r="A22" t="s">
        <v>106</v>
      </c>
      <c r="B22">
        <v>51</v>
      </c>
      <c r="G22" t="s">
        <v>103</v>
      </c>
      <c r="H22">
        <v>8.3928309195402306</v>
      </c>
      <c r="I22">
        <v>2.1016372413793065</v>
      </c>
    </row>
    <row r="23" spans="1:9" x14ac:dyDescent="0.2">
      <c r="A23" t="s">
        <v>107</v>
      </c>
      <c r="B23">
        <v>-2.9710362465260332</v>
      </c>
      <c r="G23" t="s">
        <v>104</v>
      </c>
      <c r="H23">
        <v>30</v>
      </c>
      <c r="I23">
        <v>30</v>
      </c>
    </row>
    <row r="24" spans="1:9" x14ac:dyDescent="0.2">
      <c r="A24" t="s">
        <v>108</v>
      </c>
      <c r="B24">
        <v>2.2590516258966871E-3</v>
      </c>
      <c r="G24" t="s">
        <v>117</v>
      </c>
      <c r="H24">
        <v>0.12269734490284293</v>
      </c>
    </row>
    <row r="25" spans="1:9" x14ac:dyDescent="0.2">
      <c r="A25" t="s">
        <v>109</v>
      </c>
      <c r="B25">
        <v>1.6752849504249088</v>
      </c>
      <c r="G25" t="s">
        <v>105</v>
      </c>
      <c r="H25">
        <v>0</v>
      </c>
    </row>
    <row r="26" spans="1:9" x14ac:dyDescent="0.2">
      <c r="A26" t="s">
        <v>110</v>
      </c>
      <c r="B26">
        <v>4.5181032517933742E-3</v>
      </c>
      <c r="G26" t="s">
        <v>106</v>
      </c>
      <c r="H26">
        <v>29</v>
      </c>
    </row>
    <row r="27" spans="1:9" ht="17" thickBot="1" x14ac:dyDescent="0.25">
      <c r="A27" s="1" t="s">
        <v>111</v>
      </c>
      <c r="B27" s="1">
        <v>2.007583770315835</v>
      </c>
      <c r="C27" s="1"/>
      <c r="G27" t="s">
        <v>107</v>
      </c>
      <c r="H27">
        <v>-7.3502394235271344</v>
      </c>
    </row>
    <row r="28" spans="1:9" x14ac:dyDescent="0.2">
      <c r="G28" t="s">
        <v>108</v>
      </c>
      <c r="H28">
        <v>2.1291178892303741E-8</v>
      </c>
    </row>
    <row r="29" spans="1:9" x14ac:dyDescent="0.2">
      <c r="G29" t="s">
        <v>109</v>
      </c>
      <c r="H29">
        <v>1.6991270265334986</v>
      </c>
    </row>
    <row r="30" spans="1:9" x14ac:dyDescent="0.2">
      <c r="A30" t="s">
        <v>112</v>
      </c>
      <c r="G30" t="s">
        <v>110</v>
      </c>
      <c r="H30">
        <v>4.2582357784607481E-8</v>
      </c>
    </row>
    <row r="31" spans="1:9" ht="17" thickBot="1" x14ac:dyDescent="0.25">
      <c r="A31" t="s">
        <v>115</v>
      </c>
      <c r="G31" s="1" t="s">
        <v>111</v>
      </c>
      <c r="H31" s="1">
        <v>2.0452296421327048</v>
      </c>
      <c r="I31" s="1"/>
    </row>
    <row r="32" spans="1:9" x14ac:dyDescent="0.2">
      <c r="A32" s="7"/>
      <c r="B32" s="7" t="s">
        <v>2</v>
      </c>
      <c r="C32" s="7" t="s">
        <v>2</v>
      </c>
    </row>
    <row r="33" spans="1:3" x14ac:dyDescent="0.2">
      <c r="A33" t="s">
        <v>37</v>
      </c>
      <c r="B33">
        <v>189.94300000000001</v>
      </c>
      <c r="C33">
        <v>175.92800000000003</v>
      </c>
    </row>
    <row r="34" spans="1:3" x14ac:dyDescent="0.2">
      <c r="A34" t="s">
        <v>103</v>
      </c>
      <c r="B34">
        <v>44.022890689655199</v>
      </c>
      <c r="C34">
        <v>3.1383475862068986</v>
      </c>
    </row>
    <row r="35" spans="1:3" x14ac:dyDescent="0.2">
      <c r="A35" t="s">
        <v>104</v>
      </c>
      <c r="B35">
        <v>30</v>
      </c>
      <c r="C35">
        <v>30</v>
      </c>
    </row>
    <row r="36" spans="1:3" x14ac:dyDescent="0.2">
      <c r="A36" t="s">
        <v>105</v>
      </c>
      <c r="B36">
        <v>0</v>
      </c>
    </row>
    <row r="37" spans="1:3" x14ac:dyDescent="0.2">
      <c r="A37" t="s">
        <v>106</v>
      </c>
      <c r="B37">
        <v>33</v>
      </c>
    </row>
    <row r="38" spans="1:3" x14ac:dyDescent="0.2">
      <c r="A38" t="s">
        <v>107</v>
      </c>
      <c r="B38">
        <v>11.177923414007948</v>
      </c>
    </row>
    <row r="39" spans="1:3" x14ac:dyDescent="0.2">
      <c r="A39" t="s">
        <v>108</v>
      </c>
      <c r="B39">
        <v>4.6357952726418282E-13</v>
      </c>
    </row>
    <row r="40" spans="1:3" x14ac:dyDescent="0.2">
      <c r="A40" t="s">
        <v>109</v>
      </c>
      <c r="B40">
        <v>1.6923603090303456</v>
      </c>
    </row>
    <row r="41" spans="1:3" x14ac:dyDescent="0.2">
      <c r="A41" t="s">
        <v>110</v>
      </c>
      <c r="B41">
        <v>9.2715905452836565E-13</v>
      </c>
    </row>
    <row r="42" spans="1:3" ht="17" thickBot="1" x14ac:dyDescent="0.25">
      <c r="A42" s="1" t="s">
        <v>111</v>
      </c>
      <c r="B42" s="1">
        <v>2.0345152974493397</v>
      </c>
      <c r="C42" s="1"/>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Einleitung</vt:lpstr>
      <vt:lpstr>React</vt:lpstr>
      <vt:lpstr>Next</vt:lpstr>
      <vt:lpstr>Astro</vt:lpstr>
      <vt:lpstr>Energy Compound</vt:lpstr>
      <vt:lpstr>Optimierung</vt:lpstr>
      <vt:lpstr>t-Tests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2023-06-05T12:23:42Z</dcterms:created>
  <dcterms:modified xsi:type="dcterms:W3CDTF">2023-06-18T17:50:53Z</dcterms:modified>
</cp:coreProperties>
</file>