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AC9D1BFB-C442-45D8-B672-C39372C9F0C5}" xr6:coauthVersionLast="47" xr6:coauthVersionMax="47" xr10:uidLastSave="{00000000-0000-0000-0000-000000000000}"/>
  <bookViews>
    <workbookView minimized="1" xWindow="-23535" yWindow="4335" windowWidth="21600" windowHeight="11265" activeTab="2" xr2:uid="{00000000-000D-0000-FFFF-FFFF00000000}"/>
  </bookViews>
  <sheets>
    <sheet name="Results" sheetId="28" r:id="rId1"/>
    <sheet name="10 seeds 7200s" sheetId="27" r:id="rId2"/>
    <sheet name="Sheet1" sheetId="29" r:id="rId3"/>
    <sheet name="Tuning" sheetId="4" r:id="rId4"/>
    <sheet name="Final results" sheetId="3" r:id="rId5"/>
    <sheet name="0.001" sheetId="10" r:id="rId6"/>
    <sheet name="0.0005" sheetId="24" r:id="rId7"/>
    <sheet name="0.0001" sheetId="13" r:id="rId8"/>
    <sheet name="0.00001" sheetId="6" r:id="rId9"/>
  </sheets>
  <definedNames>
    <definedName name="_xlnm._FilterDatabase" localSheetId="5" hidden="1">'0.001'!$A$1:$A$133</definedName>
    <definedName name="_xlnm._FilterDatabase" localSheetId="1" hidden="1">'10 seeds 7200s'!$H$1:$H$321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29" l="1"/>
  <c r="AF3" i="29"/>
  <c r="AF4" i="29"/>
  <c r="AF5" i="29"/>
  <c r="AF6" i="29"/>
  <c r="AF7" i="29"/>
  <c r="AF8" i="29"/>
  <c r="AF9" i="29"/>
  <c r="AF10" i="29"/>
  <c r="AF11" i="29"/>
  <c r="AF12" i="29"/>
  <c r="AF13" i="29"/>
  <c r="AF14" i="29"/>
  <c r="AF15" i="29"/>
  <c r="AF16" i="29"/>
  <c r="AF17" i="29"/>
  <c r="AF18" i="29"/>
  <c r="AF19" i="29"/>
  <c r="AF20" i="29"/>
  <c r="AF21" i="29"/>
  <c r="AF22" i="29"/>
  <c r="AF23" i="29"/>
  <c r="AF24" i="29"/>
  <c r="AF25" i="29"/>
  <c r="AF26" i="29"/>
  <c r="AF27" i="29"/>
  <c r="AF28" i="29"/>
  <c r="AF29" i="29"/>
  <c r="AF30" i="29"/>
  <c r="AF31" i="29"/>
  <c r="AF32" i="29"/>
  <c r="AF33" i="29"/>
  <c r="AF34" i="29"/>
  <c r="AF35" i="29"/>
  <c r="AF36" i="29"/>
  <c r="AF37" i="29"/>
  <c r="AF38" i="29"/>
  <c r="AF39" i="29"/>
  <c r="AF40" i="29"/>
  <c r="AF41" i="29"/>
  <c r="AF42" i="29"/>
  <c r="AF43" i="29"/>
  <c r="AF44" i="29"/>
  <c r="AF45" i="29"/>
  <c r="AF46" i="29"/>
  <c r="AF47" i="29"/>
  <c r="AF48" i="29"/>
  <c r="AF49" i="29"/>
  <c r="AF50" i="29"/>
  <c r="AF51" i="29"/>
  <c r="AF52" i="29"/>
  <c r="AF53" i="29"/>
  <c r="AF54" i="29"/>
  <c r="AF55" i="29"/>
  <c r="AF56" i="29"/>
  <c r="AF57" i="29"/>
  <c r="AF58" i="29"/>
  <c r="AF59" i="29"/>
  <c r="AF60" i="29"/>
  <c r="AF61" i="29"/>
  <c r="AF62" i="29"/>
  <c r="AF63" i="29"/>
  <c r="AF64" i="29"/>
  <c r="AF65" i="29"/>
  <c r="AF66" i="29"/>
  <c r="AF67" i="29"/>
  <c r="AF68" i="29"/>
  <c r="AF69" i="29"/>
  <c r="AF70" i="29"/>
  <c r="AF71" i="29"/>
  <c r="AF72" i="29"/>
  <c r="AF73" i="29"/>
  <c r="AF74" i="29"/>
  <c r="AF75" i="29"/>
  <c r="AF76" i="29"/>
  <c r="AF77" i="29"/>
  <c r="AF78" i="29"/>
  <c r="AF79" i="29"/>
  <c r="AF80" i="29"/>
  <c r="AF81" i="29"/>
  <c r="AF82" i="29"/>
  <c r="AF83" i="29"/>
  <c r="AF84" i="29"/>
  <c r="AF85" i="29"/>
  <c r="AF86" i="29"/>
  <c r="AF87" i="29"/>
  <c r="AF88" i="29"/>
  <c r="AF89" i="29"/>
  <c r="AF90" i="29"/>
  <c r="AF91" i="29"/>
  <c r="AF92" i="29"/>
  <c r="AF93" i="29"/>
  <c r="AF94" i="29"/>
  <c r="AF95" i="29"/>
  <c r="AF96" i="29"/>
  <c r="AF97" i="29"/>
  <c r="AF98" i="29"/>
  <c r="AF99" i="29"/>
  <c r="AF100" i="29"/>
  <c r="AF101" i="29"/>
  <c r="AF102" i="29"/>
  <c r="AF103" i="29"/>
  <c r="AF104" i="29"/>
  <c r="AF105" i="29"/>
  <c r="AF106" i="29"/>
  <c r="AF107" i="29"/>
  <c r="AF108" i="29"/>
  <c r="AF109" i="29"/>
  <c r="AF110" i="29"/>
  <c r="AF111" i="29"/>
  <c r="AF112" i="29"/>
  <c r="AF113" i="29"/>
  <c r="AF114" i="29"/>
  <c r="AF115" i="29"/>
  <c r="AF116" i="29"/>
  <c r="AF117" i="29"/>
  <c r="AF118" i="29"/>
  <c r="AF119" i="29"/>
  <c r="AF120" i="29"/>
  <c r="AF121" i="29"/>
  <c r="AF122" i="29"/>
  <c r="AF123" i="29"/>
  <c r="AF124" i="29"/>
  <c r="AF125" i="29"/>
  <c r="AF126" i="29"/>
  <c r="AF127" i="29"/>
  <c r="AF128" i="29"/>
  <c r="AF129" i="29"/>
  <c r="AF130" i="29"/>
  <c r="AF1" i="29"/>
  <c r="B134" i="28"/>
  <c r="F134" i="28" s="1"/>
  <c r="C134" i="28"/>
  <c r="D134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B37" i="28" s="1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B53" i="28" l="1"/>
  <c r="D47" i="28"/>
  <c r="G21" i="28"/>
  <c r="C42" i="28"/>
  <c r="N134" i="28"/>
  <c r="D31" i="28"/>
  <c r="D111" i="28"/>
  <c r="C26" i="28"/>
  <c r="C106" i="28"/>
  <c r="B21" i="28"/>
  <c r="B101" i="28"/>
  <c r="D15" i="28"/>
  <c r="D95" i="28"/>
  <c r="C90" i="28"/>
  <c r="D79" i="28"/>
  <c r="D128" i="28"/>
  <c r="B85" i="28"/>
  <c r="C74" i="28"/>
  <c r="I15" i="28"/>
  <c r="B69" i="28"/>
  <c r="H58" i="28"/>
  <c r="G53" i="28"/>
  <c r="I63" i="28"/>
  <c r="C10" i="28"/>
  <c r="I47" i="28"/>
  <c r="G85" i="28"/>
  <c r="H26" i="28"/>
  <c r="H10" i="28"/>
  <c r="I79" i="28"/>
  <c r="I31" i="28"/>
  <c r="G5" i="28"/>
  <c r="K5" i="28" s="1"/>
  <c r="G69" i="28"/>
  <c r="C123" i="28"/>
  <c r="H74" i="28"/>
  <c r="B118" i="28"/>
  <c r="H90" i="28"/>
  <c r="D63" i="28"/>
  <c r="G37" i="28"/>
  <c r="C58" i="28"/>
  <c r="H42" i="28"/>
  <c r="I95" i="28"/>
  <c r="G101" i="28"/>
  <c r="H106" i="28"/>
  <c r="I111" i="28"/>
  <c r="G117" i="28"/>
  <c r="K117" i="28" s="1"/>
  <c r="H122" i="28"/>
  <c r="I127" i="28"/>
  <c r="G133" i="28"/>
  <c r="L7" i="28"/>
  <c r="M12" i="28"/>
  <c r="N17" i="28"/>
  <c r="L23" i="28"/>
  <c r="P23" i="28" s="1"/>
  <c r="M28" i="28"/>
  <c r="N33" i="28"/>
  <c r="L39" i="28"/>
  <c r="M44" i="28"/>
  <c r="N49" i="28"/>
  <c r="L55" i="28"/>
  <c r="M60" i="28"/>
  <c r="N65" i="28"/>
  <c r="L71" i="28"/>
  <c r="P71" i="28" s="1"/>
  <c r="M76" i="28"/>
  <c r="N81" i="28"/>
  <c r="L87" i="28"/>
  <c r="M92" i="28"/>
  <c r="N97" i="28"/>
  <c r="L103" i="28"/>
  <c r="M108" i="28"/>
  <c r="N113" i="28"/>
  <c r="L119" i="28"/>
  <c r="M124" i="28"/>
  <c r="N129" i="28"/>
  <c r="C111" i="28"/>
  <c r="B106" i="28"/>
  <c r="D100" i="28"/>
  <c r="C95" i="28"/>
  <c r="B90" i="28"/>
  <c r="D84" i="28"/>
  <c r="C79" i="28"/>
  <c r="B74" i="28"/>
  <c r="D68" i="28"/>
  <c r="C63" i="28"/>
  <c r="B58" i="28"/>
  <c r="D52" i="28"/>
  <c r="C47" i="28"/>
  <c r="B42" i="28"/>
  <c r="D36" i="28"/>
  <c r="C31" i="28"/>
  <c r="B26" i="28"/>
  <c r="D20" i="28"/>
  <c r="C15" i="28"/>
  <c r="B10" i="28"/>
  <c r="D133" i="28"/>
  <c r="C128" i="28"/>
  <c r="B123" i="28"/>
  <c r="F123" i="28" s="1"/>
  <c r="D117" i="28"/>
  <c r="H5" i="28"/>
  <c r="I10" i="28"/>
  <c r="G16" i="28"/>
  <c r="H21" i="28"/>
  <c r="I26" i="28"/>
  <c r="G32" i="28"/>
  <c r="H37" i="28"/>
  <c r="I42" i="28"/>
  <c r="G48" i="28"/>
  <c r="H53" i="28"/>
  <c r="I58" i="28"/>
  <c r="G64" i="28"/>
  <c r="H69" i="28"/>
  <c r="I74" i="28"/>
  <c r="G80" i="28"/>
  <c r="H85" i="28"/>
  <c r="I90" i="28"/>
  <c r="G96" i="28"/>
  <c r="H101" i="28"/>
  <c r="I106" i="28"/>
  <c r="G112" i="28"/>
  <c r="H117" i="28"/>
  <c r="I122" i="28"/>
  <c r="G128" i="28"/>
  <c r="H133" i="28"/>
  <c r="M7" i="28"/>
  <c r="N12" i="28"/>
  <c r="L18" i="28"/>
  <c r="P18" i="28" s="1"/>
  <c r="M23" i="28"/>
  <c r="N28" i="28"/>
  <c r="L34" i="28"/>
  <c r="P34" i="28" s="1"/>
  <c r="M39" i="28"/>
  <c r="N44" i="28"/>
  <c r="L50" i="28"/>
  <c r="P50" i="28" s="1"/>
  <c r="M55" i="28"/>
  <c r="N60" i="28"/>
  <c r="L66" i="28"/>
  <c r="P66" i="28" s="1"/>
  <c r="M71" i="28"/>
  <c r="N76" i="28"/>
  <c r="L82" i="28"/>
  <c r="P82" i="28" s="1"/>
  <c r="M87" i="28"/>
  <c r="N92" i="28"/>
  <c r="L98" i="28"/>
  <c r="P98" i="28" s="1"/>
  <c r="M103" i="28"/>
  <c r="N108" i="28"/>
  <c r="L114" i="28"/>
  <c r="P114" i="28" s="1"/>
  <c r="M119" i="28"/>
  <c r="O119" i="28" s="1"/>
  <c r="N124" i="28"/>
  <c r="L130" i="28"/>
  <c r="P130" i="28" s="1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7" i="28"/>
  <c r="D41" i="28"/>
  <c r="C36" i="28"/>
  <c r="B31" i="28"/>
  <c r="D25" i="28"/>
  <c r="C20" i="28"/>
  <c r="B15" i="28"/>
  <c r="D9" i="28"/>
  <c r="C133" i="28"/>
  <c r="B128" i="28"/>
  <c r="D122" i="28"/>
  <c r="C117" i="28"/>
  <c r="I5" i="28"/>
  <c r="G11" i="28"/>
  <c r="H16" i="28"/>
  <c r="I21" i="28"/>
  <c r="G27" i="28"/>
  <c r="H32" i="28"/>
  <c r="I37" i="28"/>
  <c r="G43" i="28"/>
  <c r="H48" i="28"/>
  <c r="I53" i="28"/>
  <c r="G59" i="28"/>
  <c r="H64" i="28"/>
  <c r="I69" i="28"/>
  <c r="G75" i="28"/>
  <c r="H80" i="28"/>
  <c r="I85" i="28"/>
  <c r="G91" i="28"/>
  <c r="H96" i="28"/>
  <c r="I101" i="28"/>
  <c r="G107" i="28"/>
  <c r="K107" i="28" s="1"/>
  <c r="H112" i="28"/>
  <c r="I117" i="28"/>
  <c r="G123" i="28"/>
  <c r="H128" i="28"/>
  <c r="I133" i="28"/>
  <c r="N7" i="28"/>
  <c r="L13" i="28"/>
  <c r="P13" i="28" s="1"/>
  <c r="M18" i="28"/>
  <c r="N23" i="28"/>
  <c r="L29" i="28"/>
  <c r="P29" i="28" s="1"/>
  <c r="M34" i="28"/>
  <c r="N39" i="28"/>
  <c r="L45" i="28"/>
  <c r="P45" i="28" s="1"/>
  <c r="M50" i="28"/>
  <c r="N55" i="28"/>
  <c r="L61" i="28"/>
  <c r="M66" i="28"/>
  <c r="N71" i="28"/>
  <c r="L77" i="28"/>
  <c r="M82" i="28"/>
  <c r="N87" i="28"/>
  <c r="L93" i="28"/>
  <c r="M98" i="28"/>
  <c r="N103" i="28"/>
  <c r="L109" i="28"/>
  <c r="P109" i="28" s="1"/>
  <c r="M114" i="28"/>
  <c r="N119" i="28"/>
  <c r="L125" i="28"/>
  <c r="P125" i="28" s="1"/>
  <c r="M130" i="28"/>
  <c r="D110" i="28"/>
  <c r="C105" i="28"/>
  <c r="B100" i="28"/>
  <c r="F100" i="28" s="1"/>
  <c r="D94" i="28"/>
  <c r="C89" i="28"/>
  <c r="B84" i="28"/>
  <c r="D78" i="28"/>
  <c r="C73" i="28"/>
  <c r="B68" i="28"/>
  <c r="D62" i="28"/>
  <c r="C57" i="28"/>
  <c r="B52" i="28"/>
  <c r="D46" i="28"/>
  <c r="C41" i="28"/>
  <c r="B36" i="28"/>
  <c r="D30" i="28"/>
  <c r="C25" i="28"/>
  <c r="B20" i="28"/>
  <c r="D14" i="28"/>
  <c r="C9" i="28"/>
  <c r="B133" i="28"/>
  <c r="F133" i="28" s="1"/>
  <c r="D127" i="28"/>
  <c r="C122" i="28"/>
  <c r="B117" i="28"/>
  <c r="G6" i="28"/>
  <c r="H11" i="28"/>
  <c r="I16" i="28"/>
  <c r="G22" i="28"/>
  <c r="H27" i="28"/>
  <c r="I32" i="28"/>
  <c r="G38" i="28"/>
  <c r="H43" i="28"/>
  <c r="I48" i="28"/>
  <c r="G54" i="28"/>
  <c r="H59" i="28"/>
  <c r="I64" i="28"/>
  <c r="G70" i="28"/>
  <c r="H75" i="28"/>
  <c r="I80" i="28"/>
  <c r="G86" i="28"/>
  <c r="H91" i="28"/>
  <c r="I96" i="28"/>
  <c r="G102" i="28"/>
  <c r="K102" i="28" s="1"/>
  <c r="H107" i="28"/>
  <c r="I112" i="28"/>
  <c r="G118" i="28"/>
  <c r="H123" i="28"/>
  <c r="I128" i="28"/>
  <c r="G134" i="28"/>
  <c r="L8" i="28"/>
  <c r="P8" i="28" s="1"/>
  <c r="M13" i="28"/>
  <c r="O13" i="28" s="1"/>
  <c r="N18" i="28"/>
  <c r="L24" i="28"/>
  <c r="P24" i="28" s="1"/>
  <c r="M29" i="28"/>
  <c r="N34" i="28"/>
  <c r="L40" i="28"/>
  <c r="M45" i="28"/>
  <c r="N50" i="28"/>
  <c r="L56" i="28"/>
  <c r="M61" i="28"/>
  <c r="N66" i="28"/>
  <c r="L72" i="28"/>
  <c r="P72" i="28" s="1"/>
  <c r="M77" i="28"/>
  <c r="N82" i="28"/>
  <c r="L88" i="28"/>
  <c r="P88" i="28" s="1"/>
  <c r="M93" i="28"/>
  <c r="N98" i="28"/>
  <c r="L104" i="28"/>
  <c r="M109" i="28"/>
  <c r="O109" i="28" s="1"/>
  <c r="N114" i="28"/>
  <c r="L120" i="28"/>
  <c r="P120" i="28" s="1"/>
  <c r="M125" i="28"/>
  <c r="N130" i="28"/>
  <c r="C110" i="28"/>
  <c r="B105" i="28"/>
  <c r="D99" i="28"/>
  <c r="C94" i="28"/>
  <c r="B89" i="28"/>
  <c r="D83" i="28"/>
  <c r="C78" i="28"/>
  <c r="B73" i="28"/>
  <c r="D67" i="28"/>
  <c r="C62" i="28"/>
  <c r="E62" i="28" s="1"/>
  <c r="B57" i="28"/>
  <c r="D51" i="28"/>
  <c r="C46" i="28"/>
  <c r="B41" i="28"/>
  <c r="D35" i="28"/>
  <c r="C30" i="28"/>
  <c r="B25" i="28"/>
  <c r="D19" i="28"/>
  <c r="C14" i="28"/>
  <c r="B9" i="28"/>
  <c r="D132" i="28"/>
  <c r="C127" i="28"/>
  <c r="B122" i="28"/>
  <c r="D116" i="28"/>
  <c r="H6" i="28"/>
  <c r="I11" i="28"/>
  <c r="G17" i="28"/>
  <c r="H22" i="28"/>
  <c r="I27" i="28"/>
  <c r="G33" i="28"/>
  <c r="H38" i="28"/>
  <c r="I43" i="28"/>
  <c r="G49" i="28"/>
  <c r="H54" i="28"/>
  <c r="I59" i="28"/>
  <c r="G65" i="28"/>
  <c r="H70" i="28"/>
  <c r="I75" i="28"/>
  <c r="G81" i="28"/>
  <c r="H86" i="28"/>
  <c r="I91" i="28"/>
  <c r="G97" i="28"/>
  <c r="H102" i="28"/>
  <c r="I107" i="28"/>
  <c r="G113" i="28"/>
  <c r="H118" i="28"/>
  <c r="I123" i="28"/>
  <c r="G129" i="28"/>
  <c r="H134" i="28"/>
  <c r="M8" i="28"/>
  <c r="N13" i="28"/>
  <c r="L19" i="28"/>
  <c r="M24" i="28"/>
  <c r="N29" i="28"/>
  <c r="L35" i="28"/>
  <c r="M40" i="28"/>
  <c r="N45" i="28"/>
  <c r="L51" i="28"/>
  <c r="O51" i="28" s="1"/>
  <c r="M56" i="28"/>
  <c r="N61" i="28"/>
  <c r="L67" i="28"/>
  <c r="M72" i="28"/>
  <c r="N77" i="28"/>
  <c r="L83" i="28"/>
  <c r="M88" i="28"/>
  <c r="N93" i="28"/>
  <c r="L99" i="28"/>
  <c r="M104" i="28"/>
  <c r="N109" i="28"/>
  <c r="L115" i="28"/>
  <c r="M120" i="28"/>
  <c r="N125" i="28"/>
  <c r="L131" i="28"/>
  <c r="P131" i="28" s="1"/>
  <c r="B110" i="28"/>
  <c r="F110" i="28" s="1"/>
  <c r="D104" i="28"/>
  <c r="C99" i="28"/>
  <c r="B94" i="28"/>
  <c r="D88" i="28"/>
  <c r="C83" i="28"/>
  <c r="B78" i="28"/>
  <c r="F78" i="28" s="1"/>
  <c r="D72" i="28"/>
  <c r="C67" i="28"/>
  <c r="B62" i="28"/>
  <c r="D56" i="28"/>
  <c r="C51" i="28"/>
  <c r="B46" i="28"/>
  <c r="D40" i="28"/>
  <c r="C35" i="28"/>
  <c r="B30" i="28"/>
  <c r="F30" i="28" s="1"/>
  <c r="D24" i="28"/>
  <c r="C19" i="28"/>
  <c r="B14" i="28"/>
  <c r="F14" i="28" s="1"/>
  <c r="D8" i="28"/>
  <c r="C132" i="28"/>
  <c r="B127" i="28"/>
  <c r="D121" i="28"/>
  <c r="C116" i="28"/>
  <c r="I6" i="28"/>
  <c r="G12" i="28"/>
  <c r="H17" i="28"/>
  <c r="I22" i="28"/>
  <c r="G28" i="28"/>
  <c r="H33" i="28"/>
  <c r="I38" i="28"/>
  <c r="G44" i="28"/>
  <c r="H49" i="28"/>
  <c r="I54" i="28"/>
  <c r="G60" i="28"/>
  <c r="K60" i="28" s="1"/>
  <c r="H65" i="28"/>
  <c r="I70" i="28"/>
  <c r="G76" i="28"/>
  <c r="H81" i="28"/>
  <c r="I86" i="28"/>
  <c r="G92" i="28"/>
  <c r="J92" i="28" s="1"/>
  <c r="H97" i="28"/>
  <c r="I102" i="28"/>
  <c r="G108" i="28"/>
  <c r="H113" i="28"/>
  <c r="I118" i="28"/>
  <c r="G124" i="28"/>
  <c r="H129" i="28"/>
  <c r="I134" i="28"/>
  <c r="N8" i="28"/>
  <c r="L14" i="28"/>
  <c r="M19" i="28"/>
  <c r="N24" i="28"/>
  <c r="L30" i="28"/>
  <c r="M35" i="28"/>
  <c r="N40" i="28"/>
  <c r="L46" i="28"/>
  <c r="P46" i="28" s="1"/>
  <c r="M51" i="28"/>
  <c r="N56" i="28"/>
  <c r="L62" i="28"/>
  <c r="M67" i="28"/>
  <c r="N72" i="28"/>
  <c r="L78" i="28"/>
  <c r="M83" i="28"/>
  <c r="N88" i="28"/>
  <c r="L94" i="28"/>
  <c r="P94" i="28" s="1"/>
  <c r="M99" i="28"/>
  <c r="N104" i="28"/>
  <c r="L110" i="28"/>
  <c r="M115" i="28"/>
  <c r="N120" i="28"/>
  <c r="L126" i="28"/>
  <c r="P126" i="28" s="1"/>
  <c r="M131" i="28"/>
  <c r="D109" i="28"/>
  <c r="C104" i="28"/>
  <c r="B99" i="28"/>
  <c r="D93" i="28"/>
  <c r="C88" i="28"/>
  <c r="B83" i="28"/>
  <c r="D77" i="28"/>
  <c r="C72" i="28"/>
  <c r="B67" i="28"/>
  <c r="D61" i="28"/>
  <c r="C56" i="28"/>
  <c r="B51" i="28"/>
  <c r="D45" i="28"/>
  <c r="C40" i="28"/>
  <c r="B35" i="28"/>
  <c r="D29" i="28"/>
  <c r="C24" i="28"/>
  <c r="B19" i="28"/>
  <c r="D13" i="28"/>
  <c r="C8" i="28"/>
  <c r="B132" i="28"/>
  <c r="D126" i="28"/>
  <c r="C121" i="28"/>
  <c r="B116" i="28"/>
  <c r="F116" i="28" s="1"/>
  <c r="G7" i="28"/>
  <c r="H12" i="28"/>
  <c r="J12" i="28" s="1"/>
  <c r="I17" i="28"/>
  <c r="G23" i="28"/>
  <c r="H28" i="28"/>
  <c r="I33" i="28"/>
  <c r="G39" i="28"/>
  <c r="H44" i="28"/>
  <c r="I49" i="28"/>
  <c r="G55" i="28"/>
  <c r="H60" i="28"/>
  <c r="I65" i="28"/>
  <c r="G71" i="28"/>
  <c r="H76" i="28"/>
  <c r="I81" i="28"/>
  <c r="G87" i="28"/>
  <c r="H92" i="28"/>
  <c r="I97" i="28"/>
  <c r="G103" i="28"/>
  <c r="H108" i="28"/>
  <c r="I113" i="28"/>
  <c r="G119" i="28"/>
  <c r="H124" i="28"/>
  <c r="I129" i="28"/>
  <c r="L9" i="28"/>
  <c r="P9" i="28" s="1"/>
  <c r="M14" i="28"/>
  <c r="N19" i="28"/>
  <c r="L25" i="28"/>
  <c r="P25" i="28" s="1"/>
  <c r="M30" i="28"/>
  <c r="N35" i="28"/>
  <c r="L41" i="28"/>
  <c r="P41" i="28" s="1"/>
  <c r="M46" i="28"/>
  <c r="N51" i="28"/>
  <c r="L57" i="28"/>
  <c r="M62" i="28"/>
  <c r="N67" i="28"/>
  <c r="L73" i="28"/>
  <c r="P73" i="28" s="1"/>
  <c r="M78" i="28"/>
  <c r="N83" i="28"/>
  <c r="L89" i="28"/>
  <c r="M94" i="28"/>
  <c r="N99" i="28"/>
  <c r="L105" i="28"/>
  <c r="P105" i="28" s="1"/>
  <c r="M110" i="28"/>
  <c r="N115" i="28"/>
  <c r="L121" i="28"/>
  <c r="P121" i="28" s="1"/>
  <c r="M126" i="28"/>
  <c r="N131" i="28"/>
  <c r="C109" i="28"/>
  <c r="B104" i="28"/>
  <c r="E104" i="28" s="1"/>
  <c r="D98" i="28"/>
  <c r="C93" i="28"/>
  <c r="B88" i="28"/>
  <c r="D82" i="28"/>
  <c r="C77" i="28"/>
  <c r="B72" i="28"/>
  <c r="D66" i="28"/>
  <c r="C61" i="28"/>
  <c r="B56" i="28"/>
  <c r="D50" i="28"/>
  <c r="C45" i="28"/>
  <c r="B40" i="28"/>
  <c r="D34" i="28"/>
  <c r="C29" i="28"/>
  <c r="B24" i="28"/>
  <c r="F24" i="28" s="1"/>
  <c r="D18" i="28"/>
  <c r="C13" i="28"/>
  <c r="B8" i="28"/>
  <c r="D131" i="28"/>
  <c r="C126" i="28"/>
  <c r="B121" i="28"/>
  <c r="D115" i="28"/>
  <c r="H7" i="28"/>
  <c r="I12" i="28"/>
  <c r="G18" i="28"/>
  <c r="H23" i="28"/>
  <c r="I28" i="28"/>
  <c r="G34" i="28"/>
  <c r="H39" i="28"/>
  <c r="I44" i="28"/>
  <c r="G50" i="28"/>
  <c r="K50" i="28" s="1"/>
  <c r="H55" i="28"/>
  <c r="I60" i="28"/>
  <c r="G66" i="28"/>
  <c r="H71" i="28"/>
  <c r="I76" i="28"/>
  <c r="G82" i="28"/>
  <c r="H87" i="28"/>
  <c r="I92" i="28"/>
  <c r="G98" i="28"/>
  <c r="H103" i="28"/>
  <c r="I108" i="28"/>
  <c r="G114" i="28"/>
  <c r="H119" i="28"/>
  <c r="I124" i="28"/>
  <c r="G130" i="28"/>
  <c r="K130" i="28" s="1"/>
  <c r="M9" i="28"/>
  <c r="O9" i="28" s="1"/>
  <c r="N14" i="28"/>
  <c r="L20" i="28"/>
  <c r="P20" i="28" s="1"/>
  <c r="M25" i="28"/>
  <c r="N30" i="28"/>
  <c r="L36" i="28"/>
  <c r="M41" i="28"/>
  <c r="N46" i="28"/>
  <c r="L52" i="28"/>
  <c r="M57" i="28"/>
  <c r="N62" i="28"/>
  <c r="L68" i="28"/>
  <c r="P68" i="28" s="1"/>
  <c r="M73" i="28"/>
  <c r="N78" i="28"/>
  <c r="L84" i="28"/>
  <c r="M89" i="28"/>
  <c r="N94" i="28"/>
  <c r="L100" i="28"/>
  <c r="M105" i="28"/>
  <c r="N110" i="28"/>
  <c r="L116" i="28"/>
  <c r="M121" i="28"/>
  <c r="N126" i="28"/>
  <c r="L132" i="28"/>
  <c r="B109" i="28"/>
  <c r="D103" i="28"/>
  <c r="C98" i="28"/>
  <c r="B93" i="28"/>
  <c r="D87" i="28"/>
  <c r="C82" i="28"/>
  <c r="B77" i="28"/>
  <c r="F77" i="28" s="1"/>
  <c r="D71" i="28"/>
  <c r="C66" i="28"/>
  <c r="B61" i="28"/>
  <c r="F61" i="28" s="1"/>
  <c r="D55" i="28"/>
  <c r="C50" i="28"/>
  <c r="B45" i="28"/>
  <c r="D39" i="28"/>
  <c r="C34" i="28"/>
  <c r="B29" i="28"/>
  <c r="F29" i="28" s="1"/>
  <c r="D23" i="28"/>
  <c r="C18" i="28"/>
  <c r="B13" i="28"/>
  <c r="D7" i="28"/>
  <c r="C131" i="28"/>
  <c r="B126" i="28"/>
  <c r="D120" i="28"/>
  <c r="C115" i="28"/>
  <c r="I7" i="28"/>
  <c r="G13" i="28"/>
  <c r="K13" i="28" s="1"/>
  <c r="H18" i="28"/>
  <c r="I23" i="28"/>
  <c r="G29" i="28"/>
  <c r="H34" i="28"/>
  <c r="I39" i="28"/>
  <c r="G45" i="28"/>
  <c r="K45" i="28" s="1"/>
  <c r="H50" i="28"/>
  <c r="I55" i="28"/>
  <c r="G61" i="28"/>
  <c r="H66" i="28"/>
  <c r="I71" i="28"/>
  <c r="G77" i="28"/>
  <c r="H82" i="28"/>
  <c r="I87" i="28"/>
  <c r="G93" i="28"/>
  <c r="K93" i="28" s="1"/>
  <c r="H98" i="28"/>
  <c r="I103" i="28"/>
  <c r="G109" i="28"/>
  <c r="H114" i="28"/>
  <c r="I119" i="28"/>
  <c r="G125" i="28"/>
  <c r="H130" i="28"/>
  <c r="N9" i="28"/>
  <c r="L15" i="28"/>
  <c r="M20" i="28"/>
  <c r="N25" i="28"/>
  <c r="L31" i="28"/>
  <c r="P31" i="28" s="1"/>
  <c r="M36" i="28"/>
  <c r="N41" i="28"/>
  <c r="L47" i="28"/>
  <c r="P47" i="28" s="1"/>
  <c r="M52" i="28"/>
  <c r="N57" i="28"/>
  <c r="L63" i="28"/>
  <c r="P63" i="28" s="1"/>
  <c r="M68" i="28"/>
  <c r="N73" i="28"/>
  <c r="L79" i="28"/>
  <c r="P79" i="28" s="1"/>
  <c r="M84" i="28"/>
  <c r="N89" i="28"/>
  <c r="L95" i="28"/>
  <c r="P95" i="28" s="1"/>
  <c r="M100" i="28"/>
  <c r="N105" i="28"/>
  <c r="L111" i="28"/>
  <c r="P111" i="28" s="1"/>
  <c r="M116" i="28"/>
  <c r="N121" i="28"/>
  <c r="L127" i="28"/>
  <c r="P127" i="28" s="1"/>
  <c r="M132" i="28"/>
  <c r="D108" i="28"/>
  <c r="C103" i="28"/>
  <c r="B98" i="28"/>
  <c r="D92" i="28"/>
  <c r="C87" i="28"/>
  <c r="B82" i="28"/>
  <c r="D76" i="28"/>
  <c r="C71" i="28"/>
  <c r="B66" i="28"/>
  <c r="D60" i="28"/>
  <c r="C55" i="28"/>
  <c r="B50" i="28"/>
  <c r="D44" i="28"/>
  <c r="C39" i="28"/>
  <c r="B34" i="28"/>
  <c r="D28" i="28"/>
  <c r="C23" i="28"/>
  <c r="B18" i="28"/>
  <c r="D12" i="28"/>
  <c r="C7" i="28"/>
  <c r="B131" i="28"/>
  <c r="D125" i="28"/>
  <c r="C120" i="28"/>
  <c r="B115" i="28"/>
  <c r="F115" i="28" s="1"/>
  <c r="G8" i="28"/>
  <c r="H13" i="28"/>
  <c r="I18" i="28"/>
  <c r="G24" i="28"/>
  <c r="H29" i="28"/>
  <c r="I34" i="28"/>
  <c r="G40" i="28"/>
  <c r="H45" i="28"/>
  <c r="I50" i="28"/>
  <c r="G56" i="28"/>
  <c r="K56" i="28" s="1"/>
  <c r="H61" i="28"/>
  <c r="I66" i="28"/>
  <c r="G72" i="28"/>
  <c r="H77" i="28"/>
  <c r="I82" i="28"/>
  <c r="G88" i="28"/>
  <c r="K88" i="28" s="1"/>
  <c r="H93" i="28"/>
  <c r="I98" i="28"/>
  <c r="G104" i="28"/>
  <c r="H109" i="28"/>
  <c r="I114" i="28"/>
  <c r="G120" i="28"/>
  <c r="H125" i="28"/>
  <c r="I130" i="28"/>
  <c r="L10" i="28"/>
  <c r="P10" i="28" s="1"/>
  <c r="M15" i="28"/>
  <c r="O15" i="28" s="1"/>
  <c r="N20" i="28"/>
  <c r="L26" i="28"/>
  <c r="P26" i="28" s="1"/>
  <c r="M31" i="28"/>
  <c r="N36" i="28"/>
  <c r="L42" i="28"/>
  <c r="P42" i="28" s="1"/>
  <c r="M47" i="28"/>
  <c r="N52" i="28"/>
  <c r="L58" i="28"/>
  <c r="M63" i="28"/>
  <c r="N68" i="28"/>
  <c r="L74" i="28"/>
  <c r="M79" i="28"/>
  <c r="N84" i="28"/>
  <c r="L90" i="28"/>
  <c r="P90" i="28" s="1"/>
  <c r="M95" i="28"/>
  <c r="O95" i="28" s="1"/>
  <c r="N100" i="28"/>
  <c r="L106" i="28"/>
  <c r="P106" i="28" s="1"/>
  <c r="M111" i="28"/>
  <c r="N116" i="28"/>
  <c r="L122" i="28"/>
  <c r="P122" i="28" s="1"/>
  <c r="M127" i="28"/>
  <c r="N132" i="28"/>
  <c r="B5" i="28"/>
  <c r="C108" i="28"/>
  <c r="B103" i="28"/>
  <c r="D97" i="28"/>
  <c r="C92" i="28"/>
  <c r="B87" i="28"/>
  <c r="D81" i="28"/>
  <c r="C76" i="28"/>
  <c r="B71" i="28"/>
  <c r="D65" i="28"/>
  <c r="C60" i="28"/>
  <c r="B55" i="28"/>
  <c r="D49" i="28"/>
  <c r="C44" i="28"/>
  <c r="B39" i="28"/>
  <c r="D33" i="28"/>
  <c r="C28" i="28"/>
  <c r="B23" i="28"/>
  <c r="D17" i="28"/>
  <c r="C12" i="28"/>
  <c r="B7" i="28"/>
  <c r="F7" i="28" s="1"/>
  <c r="D130" i="28"/>
  <c r="C125" i="28"/>
  <c r="B120" i="28"/>
  <c r="F120" i="28" s="1"/>
  <c r="D114" i="28"/>
  <c r="H8" i="28"/>
  <c r="I13" i="28"/>
  <c r="G19" i="28"/>
  <c r="H24" i="28"/>
  <c r="I29" i="28"/>
  <c r="G35" i="28"/>
  <c r="H40" i="28"/>
  <c r="I45" i="28"/>
  <c r="G51" i="28"/>
  <c r="H56" i="28"/>
  <c r="I61" i="28"/>
  <c r="G67" i="28"/>
  <c r="H72" i="28"/>
  <c r="I77" i="28"/>
  <c r="G83" i="28"/>
  <c r="H88" i="28"/>
  <c r="I93" i="28"/>
  <c r="G99" i="28"/>
  <c r="H104" i="28"/>
  <c r="I109" i="28"/>
  <c r="G115" i="28"/>
  <c r="H120" i="28"/>
  <c r="I125" i="28"/>
  <c r="G131" i="28"/>
  <c r="L5" i="28"/>
  <c r="M10" i="28"/>
  <c r="N15" i="28"/>
  <c r="L21" i="28"/>
  <c r="P21" i="28" s="1"/>
  <c r="M26" i="28"/>
  <c r="N31" i="28"/>
  <c r="L37" i="28"/>
  <c r="P37" i="28" s="1"/>
  <c r="M42" i="28"/>
  <c r="O42" i="28" s="1"/>
  <c r="N47" i="28"/>
  <c r="L53" i="28"/>
  <c r="P53" i="28" s="1"/>
  <c r="M58" i="28"/>
  <c r="N63" i="28"/>
  <c r="L69" i="28"/>
  <c r="P69" i="28" s="1"/>
  <c r="M74" i="28"/>
  <c r="N79" i="28"/>
  <c r="L85" i="28"/>
  <c r="P85" i="28" s="1"/>
  <c r="M90" i="28"/>
  <c r="N95" i="28"/>
  <c r="L101" i="28"/>
  <c r="P101" i="28" s="1"/>
  <c r="M106" i="28"/>
  <c r="N111" i="28"/>
  <c r="L117" i="28"/>
  <c r="P117" i="28" s="1"/>
  <c r="M122" i="28"/>
  <c r="N127" i="28"/>
  <c r="L133" i="28"/>
  <c r="P133" i="28" s="1"/>
  <c r="C5" i="28"/>
  <c r="B108" i="28"/>
  <c r="D102" i="28"/>
  <c r="C97" i="28"/>
  <c r="B92" i="28"/>
  <c r="D86" i="28"/>
  <c r="C81" i="28"/>
  <c r="B76" i="28"/>
  <c r="D70" i="28"/>
  <c r="C65" i="28"/>
  <c r="B60" i="28"/>
  <c r="D54" i="28"/>
  <c r="C49" i="28"/>
  <c r="E49" i="28" s="1"/>
  <c r="B44" i="28"/>
  <c r="D38" i="28"/>
  <c r="C33" i="28"/>
  <c r="E33" i="28" s="1"/>
  <c r="B28" i="28"/>
  <c r="D22" i="28"/>
  <c r="C17" i="28"/>
  <c r="B12" i="28"/>
  <c r="D6" i="28"/>
  <c r="C130" i="28"/>
  <c r="B125" i="28"/>
  <c r="D119" i="28"/>
  <c r="C114" i="28"/>
  <c r="I8" i="28"/>
  <c r="G14" i="28"/>
  <c r="H19" i="28"/>
  <c r="I24" i="28"/>
  <c r="G30" i="28"/>
  <c r="K30" i="28" s="1"/>
  <c r="H35" i="28"/>
  <c r="I40" i="28"/>
  <c r="G46" i="28"/>
  <c r="H51" i="28"/>
  <c r="I56" i="28"/>
  <c r="G62" i="28"/>
  <c r="K62" i="28" s="1"/>
  <c r="H67" i="28"/>
  <c r="I72" i="28"/>
  <c r="G78" i="28"/>
  <c r="H83" i="28"/>
  <c r="I88" i="28"/>
  <c r="G94" i="28"/>
  <c r="H99" i="28"/>
  <c r="I104" i="28"/>
  <c r="G110" i="28"/>
  <c r="K110" i="28" s="1"/>
  <c r="H115" i="28"/>
  <c r="I120" i="28"/>
  <c r="G126" i="28"/>
  <c r="H131" i="28"/>
  <c r="M5" i="28"/>
  <c r="N10" i="28"/>
  <c r="L16" i="28"/>
  <c r="M21" i="28"/>
  <c r="N26" i="28"/>
  <c r="L32" i="28"/>
  <c r="M37" i="28"/>
  <c r="N42" i="28"/>
  <c r="L48" i="28"/>
  <c r="P48" i="28" s="1"/>
  <c r="M53" i="28"/>
  <c r="N58" i="28"/>
  <c r="L64" i="28"/>
  <c r="P64" i="28" s="1"/>
  <c r="M69" i="28"/>
  <c r="N74" i="28"/>
  <c r="L80" i="28"/>
  <c r="M85" i="28"/>
  <c r="N90" i="28"/>
  <c r="L96" i="28"/>
  <c r="M101" i="28"/>
  <c r="O101" i="28" s="1"/>
  <c r="N106" i="28"/>
  <c r="L112" i="28"/>
  <c r="P112" i="28" s="1"/>
  <c r="M117" i="28"/>
  <c r="N122" i="28"/>
  <c r="L128" i="28"/>
  <c r="P128" i="28" s="1"/>
  <c r="M133" i="28"/>
  <c r="D5" i="28"/>
  <c r="D107" i="28"/>
  <c r="C102" i="28"/>
  <c r="B97" i="28"/>
  <c r="F97" i="28" s="1"/>
  <c r="D91" i="28"/>
  <c r="C86" i="28"/>
  <c r="E86" i="28" s="1"/>
  <c r="B81" i="28"/>
  <c r="D75" i="28"/>
  <c r="C70" i="28"/>
  <c r="B65" i="28"/>
  <c r="E65" i="28" s="1"/>
  <c r="D59" i="28"/>
  <c r="C54" i="28"/>
  <c r="B49" i="28"/>
  <c r="D43" i="28"/>
  <c r="C38" i="28"/>
  <c r="B33" i="28"/>
  <c r="F33" i="28" s="1"/>
  <c r="D27" i="28"/>
  <c r="C22" i="28"/>
  <c r="B17" i="28"/>
  <c r="E17" i="28" s="1"/>
  <c r="D11" i="28"/>
  <c r="C6" i="28"/>
  <c r="B130" i="28"/>
  <c r="F130" i="28" s="1"/>
  <c r="D124" i="28"/>
  <c r="C119" i="28"/>
  <c r="B114" i="28"/>
  <c r="G9" i="28"/>
  <c r="H14" i="28"/>
  <c r="I19" i="28"/>
  <c r="G25" i="28"/>
  <c r="H30" i="28"/>
  <c r="I35" i="28"/>
  <c r="G41" i="28"/>
  <c r="H46" i="28"/>
  <c r="I51" i="28"/>
  <c r="G57" i="28"/>
  <c r="H62" i="28"/>
  <c r="I67" i="28"/>
  <c r="G73" i="28"/>
  <c r="H78" i="28"/>
  <c r="I83" i="28"/>
  <c r="G89" i="28"/>
  <c r="H94" i="28"/>
  <c r="I99" i="28"/>
  <c r="G105" i="28"/>
  <c r="H110" i="28"/>
  <c r="I115" i="28"/>
  <c r="G121" i="28"/>
  <c r="H126" i="28"/>
  <c r="I131" i="28"/>
  <c r="N5" i="28"/>
  <c r="N2" i="28" s="1"/>
  <c r="L11" i="28"/>
  <c r="P11" i="28" s="1"/>
  <c r="M16" i="28"/>
  <c r="N21" i="28"/>
  <c r="L27" i="28"/>
  <c r="P27" i="28" s="1"/>
  <c r="M32" i="28"/>
  <c r="N37" i="28"/>
  <c r="L43" i="28"/>
  <c r="P43" i="28" s="1"/>
  <c r="M48" i="28"/>
  <c r="O48" i="28" s="1"/>
  <c r="N53" i="28"/>
  <c r="L59" i="28"/>
  <c r="P59" i="28" s="1"/>
  <c r="M64" i="28"/>
  <c r="N69" i="28"/>
  <c r="L75" i="28"/>
  <c r="P75" i="28" s="1"/>
  <c r="M80" i="28"/>
  <c r="N85" i="28"/>
  <c r="L91" i="28"/>
  <c r="P91" i="28" s="1"/>
  <c r="M96" i="28"/>
  <c r="N101" i="28"/>
  <c r="L107" i="28"/>
  <c r="P107" i="28" s="1"/>
  <c r="M112" i="28"/>
  <c r="N117" i="28"/>
  <c r="L123" i="28"/>
  <c r="P123" i="28" s="1"/>
  <c r="M128" i="28"/>
  <c r="N133" i="28"/>
  <c r="D112" i="28"/>
  <c r="C107" i="28"/>
  <c r="B102" i="28"/>
  <c r="D96" i="28"/>
  <c r="C91" i="28"/>
  <c r="B86" i="28"/>
  <c r="D80" i="28"/>
  <c r="C75" i="28"/>
  <c r="B70" i="28"/>
  <c r="D64" i="28"/>
  <c r="C59" i="28"/>
  <c r="B54" i="28"/>
  <c r="F54" i="28" s="1"/>
  <c r="D48" i="28"/>
  <c r="C43" i="28"/>
  <c r="B38" i="28"/>
  <c r="D32" i="28"/>
  <c r="C27" i="28"/>
  <c r="B22" i="28"/>
  <c r="D16" i="28"/>
  <c r="C11" i="28"/>
  <c r="B6" i="28"/>
  <c r="D129" i="28"/>
  <c r="C124" i="28"/>
  <c r="B119" i="28"/>
  <c r="D113" i="28"/>
  <c r="H9" i="28"/>
  <c r="I14" i="28"/>
  <c r="G20" i="28"/>
  <c r="H25" i="28"/>
  <c r="I30" i="28"/>
  <c r="G36" i="28"/>
  <c r="H41" i="28"/>
  <c r="I46" i="28"/>
  <c r="G52" i="28"/>
  <c r="H57" i="28"/>
  <c r="I62" i="28"/>
  <c r="G68" i="28"/>
  <c r="H73" i="28"/>
  <c r="I78" i="28"/>
  <c r="G84" i="28"/>
  <c r="H89" i="28"/>
  <c r="I94" i="28"/>
  <c r="G100" i="28"/>
  <c r="H105" i="28"/>
  <c r="I110" i="28"/>
  <c r="G116" i="28"/>
  <c r="H121" i="28"/>
  <c r="I126" i="28"/>
  <c r="G132" i="28"/>
  <c r="L6" i="28"/>
  <c r="P6" i="28" s="1"/>
  <c r="M11" i="28"/>
  <c r="N16" i="28"/>
  <c r="L22" i="28"/>
  <c r="O22" i="28" s="1"/>
  <c r="M27" i="28"/>
  <c r="N32" i="28"/>
  <c r="L38" i="28"/>
  <c r="M43" i="28"/>
  <c r="O43" i="28" s="1"/>
  <c r="N48" i="28"/>
  <c r="L54" i="28"/>
  <c r="P54" i="28" s="1"/>
  <c r="M59" i="28"/>
  <c r="N64" i="28"/>
  <c r="L70" i="28"/>
  <c r="P70" i="28" s="1"/>
  <c r="M75" i="28"/>
  <c r="N80" i="28"/>
  <c r="L86" i="28"/>
  <c r="P86" i="28" s="1"/>
  <c r="M91" i="28"/>
  <c r="O91" i="28" s="1"/>
  <c r="N96" i="28"/>
  <c r="L102" i="28"/>
  <c r="P102" i="28" s="1"/>
  <c r="M107" i="28"/>
  <c r="N112" i="28"/>
  <c r="L118" i="28"/>
  <c r="P118" i="28" s="1"/>
  <c r="M123" i="28"/>
  <c r="N128" i="28"/>
  <c r="L134" i="28"/>
  <c r="P134" i="28" s="1"/>
  <c r="C112" i="28"/>
  <c r="B107" i="28"/>
  <c r="F107" i="28" s="1"/>
  <c r="D101" i="28"/>
  <c r="C96" i="28"/>
  <c r="B91" i="28"/>
  <c r="D85" i="28"/>
  <c r="C80" i="28"/>
  <c r="B75" i="28"/>
  <c r="D69" i="28"/>
  <c r="C64" i="28"/>
  <c r="B59" i="28"/>
  <c r="D53" i="28"/>
  <c r="C48" i="28"/>
  <c r="B43" i="28"/>
  <c r="D37" i="28"/>
  <c r="C32" i="28"/>
  <c r="B27" i="28"/>
  <c r="F27" i="28" s="1"/>
  <c r="D21" i="28"/>
  <c r="C16" i="28"/>
  <c r="B11" i="28"/>
  <c r="F11" i="28" s="1"/>
  <c r="C129" i="28"/>
  <c r="B124" i="28"/>
  <c r="E124" i="28" s="1"/>
  <c r="D118" i="28"/>
  <c r="C113" i="28"/>
  <c r="I9" i="28"/>
  <c r="G15" i="28"/>
  <c r="H20" i="28"/>
  <c r="I25" i="28"/>
  <c r="G31" i="28"/>
  <c r="H36" i="28"/>
  <c r="I41" i="28"/>
  <c r="G47" i="28"/>
  <c r="J47" i="28" s="1"/>
  <c r="H52" i="28"/>
  <c r="I57" i="28"/>
  <c r="G63" i="28"/>
  <c r="H68" i="28"/>
  <c r="I73" i="28"/>
  <c r="G79" i="28"/>
  <c r="K79" i="28" s="1"/>
  <c r="H84" i="28"/>
  <c r="I89" i="28"/>
  <c r="G95" i="28"/>
  <c r="H100" i="28"/>
  <c r="I105" i="28"/>
  <c r="G111" i="28"/>
  <c r="H116" i="28"/>
  <c r="I121" i="28"/>
  <c r="G127" i="28"/>
  <c r="H132" i="28"/>
  <c r="M6" i="28"/>
  <c r="N11" i="28"/>
  <c r="L17" i="28"/>
  <c r="M22" i="28"/>
  <c r="N27" i="28"/>
  <c r="L33" i="28"/>
  <c r="M38" i="28"/>
  <c r="N43" i="28"/>
  <c r="L49" i="28"/>
  <c r="M54" i="28"/>
  <c r="N59" i="28"/>
  <c r="L65" i="28"/>
  <c r="M70" i="28"/>
  <c r="N75" i="28"/>
  <c r="L81" i="28"/>
  <c r="P81" i="28" s="1"/>
  <c r="M86" i="28"/>
  <c r="O86" i="28" s="1"/>
  <c r="N91" i="28"/>
  <c r="L97" i="28"/>
  <c r="P97" i="28" s="1"/>
  <c r="M102" i="28"/>
  <c r="O102" i="28" s="1"/>
  <c r="N107" i="28"/>
  <c r="L113" i="28"/>
  <c r="P113" i="28" s="1"/>
  <c r="M118" i="28"/>
  <c r="O118" i="28" s="1"/>
  <c r="N123" i="28"/>
  <c r="L129" i="28"/>
  <c r="O129" i="28" s="1"/>
  <c r="M134" i="28"/>
  <c r="B112" i="28"/>
  <c r="D106" i="28"/>
  <c r="C101" i="28"/>
  <c r="B96" i="28"/>
  <c r="D90" i="28"/>
  <c r="C85" i="28"/>
  <c r="B80" i="28"/>
  <c r="F80" i="28" s="1"/>
  <c r="D74" i="28"/>
  <c r="C69" i="28"/>
  <c r="B64" i="28"/>
  <c r="F64" i="28" s="1"/>
  <c r="D58" i="28"/>
  <c r="C53" i="28"/>
  <c r="B48" i="28"/>
  <c r="F48" i="28" s="1"/>
  <c r="D42" i="28"/>
  <c r="C37" i="28"/>
  <c r="B32" i="28"/>
  <c r="F32" i="28" s="1"/>
  <c r="D26" i="28"/>
  <c r="C21" i="28"/>
  <c r="B16" i="28"/>
  <c r="F16" i="28" s="1"/>
  <c r="D10" i="28"/>
  <c r="B129" i="28"/>
  <c r="D123" i="28"/>
  <c r="C118" i="28"/>
  <c r="B113" i="28"/>
  <c r="F113" i="28" s="1"/>
  <c r="G10" i="28"/>
  <c r="H15" i="28"/>
  <c r="I20" i="28"/>
  <c r="G26" i="28"/>
  <c r="H31" i="28"/>
  <c r="I36" i="28"/>
  <c r="G42" i="28"/>
  <c r="H47" i="28"/>
  <c r="I52" i="28"/>
  <c r="G58" i="28"/>
  <c r="H63" i="28"/>
  <c r="I68" i="28"/>
  <c r="G74" i="28"/>
  <c r="H79" i="28"/>
  <c r="I84" i="28"/>
  <c r="G90" i="28"/>
  <c r="H95" i="28"/>
  <c r="I100" i="28"/>
  <c r="G106" i="28"/>
  <c r="H111" i="28"/>
  <c r="I116" i="28"/>
  <c r="G122" i="28"/>
  <c r="H127" i="28"/>
  <c r="I132" i="28"/>
  <c r="N6" i="28"/>
  <c r="L12" i="28"/>
  <c r="P12" i="28" s="1"/>
  <c r="M17" i="28"/>
  <c r="N22" i="28"/>
  <c r="L28" i="28"/>
  <c r="O28" i="28" s="1"/>
  <c r="M33" i="28"/>
  <c r="N38" i="28"/>
  <c r="L44" i="28"/>
  <c r="P44" i="28" s="1"/>
  <c r="M49" i="28"/>
  <c r="N54" i="28"/>
  <c r="L60" i="28"/>
  <c r="P60" i="28" s="1"/>
  <c r="M65" i="28"/>
  <c r="N70" i="28"/>
  <c r="L76" i="28"/>
  <c r="P76" i="28" s="1"/>
  <c r="M81" i="28"/>
  <c r="N86" i="28"/>
  <c r="L92" i="28"/>
  <c r="P92" i="28" s="1"/>
  <c r="M97" i="28"/>
  <c r="N102" i="28"/>
  <c r="L108" i="28"/>
  <c r="P108" i="28" s="1"/>
  <c r="M113" i="28"/>
  <c r="O113" i="28" s="1"/>
  <c r="N118" i="28"/>
  <c r="L124" i="28"/>
  <c r="P124" i="28" s="1"/>
  <c r="M129" i="28"/>
  <c r="P61" i="28"/>
  <c r="P77" i="28"/>
  <c r="P93" i="28"/>
  <c r="O72" i="28"/>
  <c r="O126" i="28"/>
  <c r="O7" i="28"/>
  <c r="O29" i="28"/>
  <c r="P103" i="28"/>
  <c r="O68" i="28"/>
  <c r="P7" i="28"/>
  <c r="O20" i="28"/>
  <c r="O64" i="28"/>
  <c r="P99" i="28"/>
  <c r="O73" i="28"/>
  <c r="O128" i="28"/>
  <c r="P38" i="28"/>
  <c r="P65" i="28"/>
  <c r="P87" i="28"/>
  <c r="O5" i="28"/>
  <c r="O88" i="28"/>
  <c r="P119" i="28"/>
  <c r="O120" i="28"/>
  <c r="P22" i="28"/>
  <c r="P39" i="28"/>
  <c r="O23" i="28"/>
  <c r="O40" i="28"/>
  <c r="O45" i="28"/>
  <c r="O125" i="28"/>
  <c r="O26" i="28"/>
  <c r="O106" i="28"/>
  <c r="P52" i="28"/>
  <c r="O75" i="28"/>
  <c r="O123" i="28"/>
  <c r="O53" i="28"/>
  <c r="O85" i="28"/>
  <c r="O50" i="28"/>
  <c r="O66" i="28"/>
  <c r="O82" i="28"/>
  <c r="O98" i="28"/>
  <c r="O114" i="28"/>
  <c r="O130" i="28"/>
  <c r="O63" i="28"/>
  <c r="O111" i="28"/>
  <c r="O60" i="28"/>
  <c r="O92" i="28"/>
  <c r="P40" i="28"/>
  <c r="P5" i="28"/>
  <c r="P15" i="28"/>
  <c r="O25" i="28"/>
  <c r="P28" i="28"/>
  <c r="O105" i="28"/>
  <c r="O121" i="28"/>
  <c r="O21" i="28"/>
  <c r="O18" i="28"/>
  <c r="O31" i="28"/>
  <c r="O70" i="28"/>
  <c r="K115" i="28"/>
  <c r="F17" i="28"/>
  <c r="F119" i="28"/>
  <c r="K26" i="28"/>
  <c r="F81" i="28"/>
  <c r="K106" i="28"/>
  <c r="F69" i="28"/>
  <c r="K123" i="28"/>
  <c r="F49" i="28"/>
  <c r="F94" i="28"/>
  <c r="F62" i="28"/>
  <c r="F46" i="28"/>
  <c r="K120" i="28"/>
  <c r="K63" i="28"/>
  <c r="F99" i="28"/>
  <c r="F83" i="28"/>
  <c r="F67" i="28"/>
  <c r="F51" i="28"/>
  <c r="F35" i="28"/>
  <c r="K108" i="28"/>
  <c r="K76" i="28"/>
  <c r="K44" i="28"/>
  <c r="K28" i="28"/>
  <c r="K12" i="28"/>
  <c r="E131" i="28"/>
  <c r="F126" i="28"/>
  <c r="F88" i="28"/>
  <c r="F56" i="28"/>
  <c r="F40" i="28"/>
  <c r="F8" i="28"/>
  <c r="K97" i="28"/>
  <c r="K114" i="28"/>
  <c r="F131" i="28"/>
  <c r="F109" i="28"/>
  <c r="F93" i="28"/>
  <c r="F45" i="28"/>
  <c r="F13" i="28"/>
  <c r="K86" i="28"/>
  <c r="K119" i="28"/>
  <c r="K111" i="28"/>
  <c r="E7" i="28"/>
  <c r="K91" i="28"/>
  <c r="K75" i="28"/>
  <c r="K59" i="28"/>
  <c r="K43" i="28"/>
  <c r="K27" i="28"/>
  <c r="K11" i="28"/>
  <c r="K124" i="28"/>
  <c r="K112" i="28"/>
  <c r="K96" i="28"/>
  <c r="K16" i="28"/>
  <c r="F125" i="28"/>
  <c r="F103" i="28"/>
  <c r="J106" i="28"/>
  <c r="K101" i="28"/>
  <c r="K85" i="28"/>
  <c r="K69" i="28"/>
  <c r="K53" i="28"/>
  <c r="J26" i="28"/>
  <c r="K134" i="28"/>
  <c r="K118" i="28"/>
  <c r="F129" i="28"/>
  <c r="F91" i="28"/>
  <c r="F75" i="28"/>
  <c r="F59" i="28"/>
  <c r="F43" i="28"/>
  <c r="K133" i="28"/>
  <c r="K95" i="28"/>
  <c r="F112" i="28"/>
  <c r="F96" i="28"/>
  <c r="E69" i="28"/>
  <c r="E134" i="28"/>
  <c r="F101" i="28"/>
  <c r="F85" i="28"/>
  <c r="F53" i="28"/>
  <c r="F37" i="28"/>
  <c r="F21" i="28"/>
  <c r="K94" i="28"/>
  <c r="K78" i="28"/>
  <c r="K46" i="28"/>
  <c r="K14" i="28"/>
  <c r="K127" i="28"/>
  <c r="K31" i="28"/>
  <c r="F128" i="28"/>
  <c r="K99" i="28"/>
  <c r="K132" i="28"/>
  <c r="E38" i="28"/>
  <c r="F117" i="28"/>
  <c r="K104" i="28"/>
  <c r="K72" i="28"/>
  <c r="K121" i="28"/>
  <c r="F5" i="28"/>
  <c r="F122" i="28"/>
  <c r="F84" i="28"/>
  <c r="F68" i="28"/>
  <c r="F52" i="28"/>
  <c r="K109" i="28"/>
  <c r="K77" i="28"/>
  <c r="K61" i="28"/>
  <c r="K29" i="28"/>
  <c r="E46" i="28"/>
  <c r="K98" i="28"/>
  <c r="K82" i="28"/>
  <c r="K66" i="28"/>
  <c r="K34" i="28"/>
  <c r="J120" i="28"/>
  <c r="J86" i="28"/>
  <c r="J5" i="28"/>
  <c r="J53" i="28"/>
  <c r="J124" i="28"/>
  <c r="J28" i="28"/>
  <c r="F6" i="28"/>
  <c r="E35" i="28"/>
  <c r="E83" i="28"/>
  <c r="F86" i="28"/>
  <c r="F19" i="28"/>
  <c r="E119" i="28"/>
  <c r="E11" i="28"/>
  <c r="E53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E107" i="28" l="1"/>
  <c r="J117" i="28"/>
  <c r="O41" i="28"/>
  <c r="P51" i="28"/>
  <c r="E59" i="28"/>
  <c r="E67" i="28"/>
  <c r="O117" i="28"/>
  <c r="O133" i="28"/>
  <c r="O11" i="28"/>
  <c r="O97" i="28"/>
  <c r="E30" i="28"/>
  <c r="F104" i="28"/>
  <c r="O34" i="28"/>
  <c r="O76" i="28"/>
  <c r="O71" i="28"/>
  <c r="K47" i="28"/>
  <c r="O47" i="28"/>
  <c r="O24" i="28"/>
  <c r="O127" i="28"/>
  <c r="E72" i="28"/>
  <c r="O8" i="28"/>
  <c r="O83" i="28"/>
  <c r="G1" i="28"/>
  <c r="H1" i="28"/>
  <c r="O27" i="28"/>
  <c r="J115" i="28"/>
  <c r="O89" i="28"/>
  <c r="P89" i="28"/>
  <c r="I2" i="28"/>
  <c r="P56" i="28"/>
  <c r="O56" i="28"/>
  <c r="F65" i="28"/>
  <c r="O122" i="28"/>
  <c r="O94" i="28"/>
  <c r="O93" i="28"/>
  <c r="O103" i="28"/>
  <c r="E113" i="28"/>
  <c r="E97" i="28"/>
  <c r="E78" i="28"/>
  <c r="O37" i="28"/>
  <c r="O96" i="28"/>
  <c r="P96" i="28"/>
  <c r="O116" i="28"/>
  <c r="P116" i="28"/>
  <c r="P30" i="28"/>
  <c r="O30" i="28"/>
  <c r="F72" i="28"/>
  <c r="E110" i="28"/>
  <c r="P83" i="28"/>
  <c r="M2" i="28"/>
  <c r="M1" i="28"/>
  <c r="P110" i="28"/>
  <c r="O110" i="28"/>
  <c r="H2" i="28"/>
  <c r="P16" i="28"/>
  <c r="O16" i="28"/>
  <c r="P36" i="28"/>
  <c r="O36" i="28"/>
  <c r="O17" i="28"/>
  <c r="P17" i="28"/>
  <c r="P67" i="28"/>
  <c r="O67" i="28"/>
  <c r="O77" i="28"/>
  <c r="O87" i="28"/>
  <c r="O132" i="28"/>
  <c r="P132" i="28"/>
  <c r="O33" i="28"/>
  <c r="P33" i="28"/>
  <c r="E116" i="28"/>
  <c r="O124" i="28"/>
  <c r="O10" i="28"/>
  <c r="O108" i="28"/>
  <c r="P80" i="28"/>
  <c r="O80" i="28"/>
  <c r="O100" i="28"/>
  <c r="P100" i="28"/>
  <c r="O57" i="28"/>
  <c r="P57" i="28"/>
  <c r="O14" i="28"/>
  <c r="P14" i="28"/>
  <c r="G2" i="28"/>
  <c r="P104" i="28"/>
  <c r="O104" i="28"/>
  <c r="O61" i="28"/>
  <c r="O134" i="28"/>
  <c r="O69" i="28"/>
  <c r="O81" i="28"/>
  <c r="O84" i="28"/>
  <c r="P84" i="28"/>
  <c r="O131" i="28"/>
  <c r="O38" i="28"/>
  <c r="P78" i="28"/>
  <c r="O78" i="28"/>
  <c r="O74" i="28"/>
  <c r="P74" i="28"/>
  <c r="P35" i="28"/>
  <c r="O35" i="28"/>
  <c r="P55" i="28"/>
  <c r="O55" i="28"/>
  <c r="F124" i="28"/>
  <c r="O6" i="28"/>
  <c r="O112" i="28"/>
  <c r="K92" i="28"/>
  <c r="O107" i="28"/>
  <c r="O90" i="28"/>
  <c r="O65" i="28"/>
  <c r="P115" i="28"/>
  <c r="O115" i="28"/>
  <c r="O44" i="28"/>
  <c r="O46" i="28"/>
  <c r="P62" i="28"/>
  <c r="O62" i="28"/>
  <c r="O79" i="28"/>
  <c r="O54" i="28"/>
  <c r="L2" i="28"/>
  <c r="L1" i="28"/>
  <c r="P58" i="28"/>
  <c r="O58" i="28"/>
  <c r="P19" i="28"/>
  <c r="O19" i="28"/>
  <c r="O39" i="28"/>
  <c r="E24" i="28"/>
  <c r="O12" i="28"/>
  <c r="O59" i="28"/>
  <c r="P129" i="28"/>
  <c r="P49" i="28"/>
  <c r="O49" i="28"/>
  <c r="P32" i="28"/>
  <c r="O32" i="28"/>
  <c r="O52" i="28"/>
  <c r="O99" i="28"/>
  <c r="O2" i="28"/>
  <c r="O1" i="28" s="1"/>
  <c r="P2" i="28"/>
  <c r="P1" i="28" s="1"/>
  <c r="E70" i="28"/>
  <c r="J108" i="28"/>
  <c r="J119" i="28"/>
  <c r="J88" i="28"/>
  <c r="F70" i="28"/>
  <c r="J134" i="28"/>
  <c r="J60" i="28"/>
  <c r="E128" i="28"/>
  <c r="J123" i="28"/>
  <c r="E102" i="28"/>
  <c r="J94" i="28"/>
  <c r="E48" i="28"/>
  <c r="J99" i="28"/>
  <c r="J131" i="28"/>
  <c r="E64" i="28"/>
  <c r="E43" i="28"/>
  <c r="J110" i="28"/>
  <c r="E129" i="28"/>
  <c r="E27" i="28"/>
  <c r="J82" i="28"/>
  <c r="J43" i="28"/>
  <c r="E85" i="28"/>
  <c r="J16" i="28"/>
  <c r="J72" i="28"/>
  <c r="J14" i="28"/>
  <c r="E112" i="28"/>
  <c r="E130" i="28"/>
  <c r="E22" i="28"/>
  <c r="E6" i="28"/>
  <c r="E52" i="28"/>
  <c r="J79" i="28"/>
  <c r="E91" i="28"/>
  <c r="F102" i="28"/>
  <c r="E5" i="28"/>
  <c r="J77" i="28"/>
  <c r="J98" i="28"/>
  <c r="J56" i="28"/>
  <c r="E117" i="28"/>
  <c r="E101" i="28"/>
  <c r="E80" i="28"/>
  <c r="J61" i="28"/>
  <c r="J133" i="28"/>
  <c r="J46" i="28"/>
  <c r="J114" i="28"/>
  <c r="E40" i="28"/>
  <c r="E126" i="28"/>
  <c r="J93" i="28"/>
  <c r="E68" i="28"/>
  <c r="E96" i="28"/>
  <c r="J121" i="28"/>
  <c r="J107" i="28"/>
  <c r="E122" i="28"/>
  <c r="E125" i="28"/>
  <c r="E75" i="28"/>
  <c r="J118" i="28"/>
  <c r="J30" i="28"/>
  <c r="D2" i="28"/>
  <c r="J13" i="28"/>
  <c r="E118" i="28"/>
  <c r="J44" i="28"/>
  <c r="E99" i="28"/>
  <c r="J34" i="28"/>
  <c r="E123" i="28"/>
  <c r="E16" i="28"/>
  <c r="J59" i="28"/>
  <c r="E120" i="28"/>
  <c r="E93" i="28"/>
  <c r="J130" i="28"/>
  <c r="E56" i="28"/>
  <c r="E19" i="28"/>
  <c r="E21" i="28"/>
  <c r="E81" i="28"/>
  <c r="J109" i="28"/>
  <c r="E84" i="28"/>
  <c r="J69" i="28"/>
  <c r="J96" i="28"/>
  <c r="E13" i="28"/>
  <c r="J75" i="28"/>
  <c r="E54" i="28"/>
  <c r="J127" i="28"/>
  <c r="J85" i="28"/>
  <c r="J112" i="28"/>
  <c r="C1" i="28"/>
  <c r="E45" i="28"/>
  <c r="J102" i="28"/>
  <c r="F38" i="28"/>
  <c r="E103" i="28"/>
  <c r="K33" i="28"/>
  <c r="J33" i="28"/>
  <c r="K24" i="28"/>
  <c r="J24" i="28"/>
  <c r="E8" i="28"/>
  <c r="J104" i="28"/>
  <c r="J78" i="28"/>
  <c r="C2" i="28"/>
  <c r="J31" i="28"/>
  <c r="J62" i="28"/>
  <c r="F9" i="28"/>
  <c r="E9" i="28"/>
  <c r="J8" i="28"/>
  <c r="K8" i="28"/>
  <c r="K67" i="28"/>
  <c r="J67" i="28"/>
  <c r="F42" i="28"/>
  <c r="E42" i="28"/>
  <c r="K20" i="28"/>
  <c r="J20" i="28"/>
  <c r="F105" i="28"/>
  <c r="E105" i="28"/>
  <c r="J111" i="28"/>
  <c r="J66" i="28"/>
  <c r="E20" i="28"/>
  <c r="F20" i="28"/>
  <c r="K73" i="28"/>
  <c r="J73" i="28"/>
  <c r="J70" i="28"/>
  <c r="K70" i="28"/>
  <c r="K55" i="28"/>
  <c r="J55" i="28"/>
  <c r="F76" i="28"/>
  <c r="E76" i="28"/>
  <c r="E37" i="28"/>
  <c r="J50" i="28"/>
  <c r="F95" i="28"/>
  <c r="E95" i="28"/>
  <c r="K122" i="28"/>
  <c r="J122" i="28"/>
  <c r="F92" i="28"/>
  <c r="E92" i="28"/>
  <c r="J80" i="28"/>
  <c r="K80" i="28"/>
  <c r="E82" i="28"/>
  <c r="F82" i="28"/>
  <c r="K49" i="28"/>
  <c r="J49" i="28"/>
  <c r="E109" i="28"/>
  <c r="J97" i="28"/>
  <c r="K90" i="28"/>
  <c r="J90" i="28"/>
  <c r="E29" i="28"/>
  <c r="J42" i="28"/>
  <c r="K42" i="28"/>
  <c r="K83" i="28"/>
  <c r="J83" i="28"/>
  <c r="E41" i="28"/>
  <c r="F41" i="28"/>
  <c r="F71" i="28"/>
  <c r="E71" i="28"/>
  <c r="E36" i="28"/>
  <c r="F36" i="28"/>
  <c r="K19" i="28"/>
  <c r="J19" i="28"/>
  <c r="K89" i="28"/>
  <c r="J89" i="28"/>
  <c r="K71" i="28"/>
  <c r="J71" i="28"/>
  <c r="K116" i="28"/>
  <c r="J116" i="28"/>
  <c r="F39" i="28"/>
  <c r="E39" i="28"/>
  <c r="K39" i="28"/>
  <c r="J39" i="28"/>
  <c r="F74" i="28"/>
  <c r="E74" i="28"/>
  <c r="F111" i="28"/>
  <c r="E111" i="28"/>
  <c r="J132" i="28"/>
  <c r="K9" i="28"/>
  <c r="J9" i="28"/>
  <c r="F108" i="28"/>
  <c r="E108" i="28"/>
  <c r="F98" i="28"/>
  <c r="E98" i="28"/>
  <c r="K6" i="28"/>
  <c r="J6" i="28"/>
  <c r="K65" i="28"/>
  <c r="J65" i="28"/>
  <c r="K10" i="28"/>
  <c r="J10" i="28"/>
  <c r="F55" i="28"/>
  <c r="E55" i="28"/>
  <c r="F127" i="28"/>
  <c r="E127" i="28"/>
  <c r="E100" i="28"/>
  <c r="E32" i="28"/>
  <c r="F22" i="28"/>
  <c r="J101" i="28"/>
  <c r="J45" i="28"/>
  <c r="F57" i="28"/>
  <c r="E57" i="28"/>
  <c r="F31" i="28"/>
  <c r="E31" i="28"/>
  <c r="F90" i="28"/>
  <c r="E90" i="28"/>
  <c r="K68" i="28"/>
  <c r="J68" i="28"/>
  <c r="F28" i="28"/>
  <c r="E28" i="28"/>
  <c r="E114" i="28"/>
  <c r="F114" i="28"/>
  <c r="F87" i="28"/>
  <c r="E87" i="28"/>
  <c r="F18" i="28"/>
  <c r="E18" i="28"/>
  <c r="E132" i="28"/>
  <c r="F132" i="28"/>
  <c r="K57" i="28"/>
  <c r="J57" i="28"/>
  <c r="J113" i="28"/>
  <c r="K113" i="28"/>
  <c r="J91" i="28"/>
  <c r="E133" i="28"/>
  <c r="E88" i="28"/>
  <c r="E94" i="28"/>
  <c r="J27" i="28"/>
  <c r="J29" i="28"/>
  <c r="K35" i="28"/>
  <c r="J35" i="28"/>
  <c r="E10" i="28"/>
  <c r="F10" i="28"/>
  <c r="K105" i="28"/>
  <c r="J105" i="28"/>
  <c r="K87" i="28"/>
  <c r="J87" i="28"/>
  <c r="F79" i="28"/>
  <c r="E79" i="28"/>
  <c r="E51" i="28"/>
  <c r="F12" i="28"/>
  <c r="E12" i="28"/>
  <c r="J11" i="28"/>
  <c r="K126" i="28"/>
  <c r="J126" i="28"/>
  <c r="K25" i="28"/>
  <c r="J25" i="28"/>
  <c r="K22" i="28"/>
  <c r="J22" i="28"/>
  <c r="K81" i="28"/>
  <c r="J81" i="28"/>
  <c r="K7" i="28"/>
  <c r="J7" i="28"/>
  <c r="J74" i="28"/>
  <c r="K74" i="28"/>
  <c r="B2" i="28"/>
  <c r="K125" i="28"/>
  <c r="J125" i="28"/>
  <c r="F15" i="28"/>
  <c r="E15" i="28"/>
  <c r="K129" i="28"/>
  <c r="J129" i="28"/>
  <c r="B1" i="28"/>
  <c r="F73" i="28"/>
  <c r="E73" i="28"/>
  <c r="F47" i="28"/>
  <c r="E47" i="28"/>
  <c r="E106" i="28"/>
  <c r="F106" i="28"/>
  <c r="K84" i="28"/>
  <c r="J84" i="28"/>
  <c r="F44" i="28"/>
  <c r="E44" i="28"/>
  <c r="J32" i="28"/>
  <c r="K32" i="28"/>
  <c r="E34" i="28"/>
  <c r="F34" i="28"/>
  <c r="E61" i="28"/>
  <c r="K58" i="28"/>
  <c r="J58" i="28"/>
  <c r="K64" i="28"/>
  <c r="J64" i="28"/>
  <c r="J76" i="28"/>
  <c r="K52" i="28"/>
  <c r="J52" i="28"/>
  <c r="J95" i="28"/>
  <c r="F118" i="28"/>
  <c r="K18" i="28"/>
  <c r="J18" i="28"/>
  <c r="K51" i="28"/>
  <c r="J51" i="28"/>
  <c r="F26" i="28"/>
  <c r="E26" i="28"/>
  <c r="J103" i="28"/>
  <c r="K103" i="28"/>
  <c r="K54" i="28"/>
  <c r="J54" i="28"/>
  <c r="J128" i="28"/>
  <c r="K128" i="28"/>
  <c r="F25" i="28"/>
  <c r="E25" i="28"/>
  <c r="E58" i="28"/>
  <c r="F58" i="28"/>
  <c r="K21" i="28"/>
  <c r="J21" i="28"/>
  <c r="J37" i="28"/>
  <c r="K37" i="28"/>
  <c r="E115" i="28"/>
  <c r="J63" i="28"/>
  <c r="K131" i="28"/>
  <c r="K41" i="28"/>
  <c r="J41" i="28"/>
  <c r="F23" i="28"/>
  <c r="E23" i="28"/>
  <c r="K38" i="28"/>
  <c r="J38" i="28"/>
  <c r="J23" i="28"/>
  <c r="K23" i="28"/>
  <c r="F66" i="28"/>
  <c r="E66" i="28"/>
  <c r="K36" i="28"/>
  <c r="J36" i="28"/>
  <c r="K40" i="28"/>
  <c r="J40" i="28"/>
  <c r="E14" i="28"/>
  <c r="E89" i="28"/>
  <c r="F89" i="28"/>
  <c r="F63" i="28"/>
  <c r="E63" i="28"/>
  <c r="K100" i="28"/>
  <c r="J100" i="28"/>
  <c r="F60" i="28"/>
  <c r="E60" i="28"/>
  <c r="J48" i="28"/>
  <c r="K48" i="28"/>
  <c r="F50" i="28"/>
  <c r="E50" i="28"/>
  <c r="K15" i="28"/>
  <c r="J15" i="28"/>
  <c r="K17" i="28"/>
  <c r="J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K2" i="28" l="1"/>
  <c r="K1" i="28" s="1"/>
  <c r="J2" i="28"/>
  <c r="J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<sst xmlns="http://schemas.openxmlformats.org/spreadsheetml/2006/main" count="16435" uniqueCount="699">
  <si>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</si>
  <si>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</si>
  <si>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</si>
  <si>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</si>
  <si>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</si>
  <si>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</si>
  <si>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</si>
  <si>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</si>
  <si>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</si>
  <si>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</si>
  <si>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</si>
  <si>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</si>
  <si>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</si>
  <si>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</si>
  <si>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</si>
  <si>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</si>
  <si>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</si>
  <si>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</si>
  <si>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</si>
  <si>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</si>
  <si>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</si>
  <si>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</si>
  <si>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</si>
  <si>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</si>
  <si>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</si>
  <si>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</si>
  <si>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</si>
  <si>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</si>
  <si>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</si>
  <si>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</si>
  <si>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</si>
  <si>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</si>
  <si>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</si>
  <si>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</si>
  <si>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</si>
  <si>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</si>
  <si>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</si>
  <si>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</si>
  <si>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</si>
  <si>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</si>
  <si>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</si>
  <si>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</si>
  <si>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</si>
  <si>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</si>
  <si>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</si>
  <si>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</si>
  <si>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</si>
  <si>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</si>
  <si>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</si>
  <si>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</si>
  <si>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</si>
  <si>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</si>
  <si>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</si>
  <si>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</si>
  <si>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</si>
  <si>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</si>
  <si>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</si>
  <si>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</si>
  <si>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</si>
  <si>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</si>
  <si>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</si>
  <si>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</si>
  <si>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</si>
  <si>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</si>
  <si>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</si>
  <si>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</si>
  <si>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</si>
  <si>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</si>
  <si>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</si>
  <si>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</si>
  <si>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</si>
  <si>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</si>
  <si>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</si>
  <si>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</si>
  <si>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</si>
  <si>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</si>
  <si>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</si>
  <si>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</si>
  <si>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</si>
  <si>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</si>
  <si>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</si>
  <si>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</si>
  <si>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</si>
  <si>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</si>
  <si>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</si>
  <si>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</si>
  <si>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</si>
  <si>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</si>
  <si>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</si>
  <si>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</si>
  <si>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</si>
  <si>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</si>
  <si>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</si>
  <si>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</si>
  <si>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</si>
  <si>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</si>
  <si>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</si>
  <si>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</si>
  <si>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</si>
  <si>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</si>
  <si>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</si>
  <si>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</si>
  <si>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</si>
  <si>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</si>
  <si>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</si>
  <si>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</si>
  <si>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</si>
  <si>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</si>
  <si>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</si>
  <si>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</si>
  <si>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</si>
  <si>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</si>
  <si>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</si>
  <si>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</si>
  <si>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</si>
  <si>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</si>
  <si>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</si>
  <si>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</si>
  <si>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</si>
  <si>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</si>
  <si>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</si>
  <si>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</si>
  <si>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</si>
  <si>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</si>
  <si>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</si>
  <si>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</si>
  <si>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</si>
  <si>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</si>
  <si>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</si>
  <si>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</si>
  <si>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</si>
  <si>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</si>
  <si>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</si>
  <si>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</si>
  <si>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</si>
  <si>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</si>
  <si>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</si>
  <si>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</si>
  <si>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</si>
  <si>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</si>
  <si>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</si>
  <si>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</si>
  <si>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</si>
  <si>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</si>
  <si>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</si>
  <si>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</si>
  <si>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</si>
  <si>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</si>
  <si>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</si>
  <si>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</si>
  <si>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</si>
  <si>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</si>
  <si>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</si>
  <si>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</si>
  <si>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</si>
  <si>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</si>
  <si>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</si>
  <si>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</si>
  <si>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</si>
  <si>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</si>
  <si>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</si>
  <si>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</si>
  <si>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</si>
  <si>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</si>
  <si>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</si>
  <si>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</si>
  <si>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</si>
  <si>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</si>
  <si>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</si>
  <si>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</si>
  <si>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</si>
  <si>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</si>
  <si>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</si>
  <si>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</si>
  <si>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</si>
  <si>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</si>
  <si>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</si>
  <si>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</si>
  <si>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</si>
  <si>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</si>
  <si>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</si>
  <si>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</si>
  <si>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</si>
  <si>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</si>
  <si>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</si>
  <si>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</si>
  <si>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</si>
  <si>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</si>
  <si>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</si>
  <si>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</si>
  <si>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</si>
  <si>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</si>
  <si>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</si>
  <si>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</si>
  <si>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</si>
  <si>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</si>
  <si>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</si>
  <si>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</si>
  <si>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</si>
  <si>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</si>
  <si>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</si>
  <si>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</si>
  <si>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</si>
  <si>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</si>
  <si>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</si>
  <si>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</si>
  <si>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</si>
  <si>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</si>
  <si>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</si>
  <si>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</si>
  <si>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</si>
  <si>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</si>
  <si>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</si>
  <si>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</si>
  <si>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</si>
  <si>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</si>
  <si>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</si>
  <si>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</si>
  <si>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</si>
  <si>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</si>
  <si>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</si>
  <si>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</si>
  <si>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</si>
  <si>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</si>
  <si>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</si>
  <si>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</si>
  <si>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</si>
  <si>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</si>
  <si>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</si>
  <si>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</si>
  <si>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</si>
  <si>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</si>
  <si>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</si>
  <si>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</si>
  <si>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</si>
  <si>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</si>
  <si>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</si>
  <si>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</si>
  <si>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</si>
  <si>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</si>
  <si>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</si>
  <si>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</si>
  <si>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</si>
  <si>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</si>
  <si>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</si>
  <si>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</si>
  <si>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</si>
  <si>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</si>
  <si>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</si>
  <si>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</si>
  <si>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</si>
  <si>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</si>
  <si>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</si>
  <si>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</si>
  <si>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</si>
  <si>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</si>
  <si>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</si>
  <si>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</si>
  <si>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</si>
  <si>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</si>
  <si>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</si>
  <si>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</si>
  <si>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</si>
  <si>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</si>
  <si>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</si>
  <si>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</si>
  <si>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</si>
  <si>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</si>
  <si>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</si>
  <si>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</si>
  <si>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</si>
  <si>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</si>
  <si>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</si>
  <si>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</si>
  <si>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</si>
  <si>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</si>
  <si>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</si>
  <si>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</si>
  <si>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</si>
  <si>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</si>
  <si>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</si>
  <si>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</si>
  <si>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</si>
  <si>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</si>
  <si>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</si>
  <si>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</si>
  <si>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</si>
  <si>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</si>
  <si>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</si>
  <si>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</si>
  <si>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</si>
  <si>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</si>
  <si>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</si>
  <si>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</si>
  <si>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</si>
  <si>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</si>
  <si>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</si>
  <si>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</si>
  <si>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</si>
  <si>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</si>
  <si>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</si>
  <si>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</si>
  <si>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</si>
  <si>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</si>
  <si>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</si>
  <si>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</si>
  <si>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</si>
  <si>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</si>
  <si>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</si>
  <si>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</si>
  <si>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</si>
  <si>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</si>
  <si>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</si>
  <si>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</si>
  <si>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</si>
  <si>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</si>
  <si>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</si>
  <si>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</si>
  <si>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</si>
  <si>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</si>
  <si>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</si>
  <si>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</si>
  <si>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</si>
  <si>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</si>
  <si>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</si>
  <si>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</si>
  <si>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</si>
  <si>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</si>
  <si>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</si>
  <si>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</si>
  <si>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</si>
  <si>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</si>
  <si>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</si>
  <si>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</si>
  <si>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</si>
  <si>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</si>
  <si>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</si>
  <si>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</si>
  <si>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</si>
  <si>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</si>
  <si>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</si>
  <si>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</si>
  <si>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</si>
  <si>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</si>
  <si>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</si>
  <si>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</si>
  <si>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</si>
  <si>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</si>
  <si>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</si>
  <si>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</si>
  <si>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</si>
  <si>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</si>
  <si>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</si>
  <si>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</si>
  <si>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</si>
  <si>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</si>
  <si>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</si>
  <si>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</si>
  <si>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</si>
  <si>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</si>
  <si>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</si>
  <si>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</si>
  <si>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</si>
  <si>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</si>
  <si>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</si>
  <si>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</si>
  <si>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</si>
  <si>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</si>
  <si>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</si>
  <si>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</si>
  <si>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</si>
  <si>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</si>
  <si>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</si>
  <si>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</si>
  <si>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</si>
  <si>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</si>
  <si>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</si>
  <si>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</si>
  <si>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</si>
  <si>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</si>
  <si>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</si>
  <si>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</si>
  <si>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</si>
  <si>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</si>
  <si>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</si>
  <si>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</si>
  <si>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</si>
  <si>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</si>
  <si>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</si>
  <si>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</si>
  <si>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</si>
  <si>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</si>
  <si>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</si>
  <si>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</si>
  <si>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</si>
  <si>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</si>
  <si>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</si>
  <si>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</si>
  <si>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</si>
  <si>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</si>
  <si>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</si>
  <si>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</si>
  <si>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</si>
  <si>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</si>
  <si>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</si>
  <si>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</si>
  <si>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</si>
  <si>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</si>
  <si>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</si>
  <si>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</si>
  <si>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</si>
  <si>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</si>
  <si>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</si>
  <si>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</si>
  <si>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</si>
  <si>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</si>
  <si>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</si>
  <si>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</si>
  <si>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</si>
  <si>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</si>
  <si>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</si>
  <si>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</si>
  <si>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</si>
  <si>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</si>
  <si>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</si>
  <si>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</si>
  <si>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</si>
  <si>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</si>
  <si>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</si>
  <si>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</si>
  <si>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</si>
  <si>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</si>
  <si>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</si>
  <si>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</si>
  <si>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</si>
  <si>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</si>
  <si>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</si>
  <si>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</si>
  <si>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</si>
  <si>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</si>
  <si>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</si>
  <si>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</si>
  <si>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</si>
  <si>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</si>
  <si>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</si>
  <si>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</si>
  <si>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</si>
  <si>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</si>
  <si>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</si>
  <si>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</si>
  <si>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</si>
  <si>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</si>
  <si>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</si>
  <si>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</si>
  <si>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</si>
  <si>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</si>
  <si>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</si>
  <si>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</si>
  <si>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</si>
  <si>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</si>
  <si>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</si>
  <si>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</si>
  <si>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</si>
  <si>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</si>
  <si>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</si>
  <si>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</si>
  <si>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</si>
  <si>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</si>
  <si>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</si>
  <si>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</si>
  <si>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</si>
  <si>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</si>
  <si>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</si>
  <si>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</si>
  <si>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</si>
  <si>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</si>
  <si>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</si>
  <si>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</si>
  <si>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</si>
  <si>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</si>
  <si>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</si>
  <si>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</si>
  <si>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</si>
  <si>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</si>
  <si>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</si>
  <si>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</si>
  <si>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</si>
  <si>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</si>
  <si>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</si>
  <si>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</si>
  <si>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</si>
  <si>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</si>
  <si>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</si>
  <si>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</si>
  <si>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</si>
  <si>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</si>
  <si>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</si>
  <si>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</si>
  <si>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</si>
  <si>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</si>
  <si>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</si>
  <si>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</si>
  <si>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</si>
  <si>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</si>
  <si>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</si>
  <si>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</si>
  <si>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</si>
  <si>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</si>
  <si>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</si>
  <si>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</si>
  <si>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</si>
  <si>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</si>
  <si>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</si>
  <si>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</si>
  <si>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</si>
  <si>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</si>
  <si>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</si>
  <si>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</si>
  <si>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</si>
  <si>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</si>
  <si>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</si>
  <si>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</si>
  <si>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</si>
  <si>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</si>
  <si>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</si>
  <si>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</si>
  <si>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</si>
  <si>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</si>
  <si>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</si>
  <si>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</si>
  <si>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</si>
  <si>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</si>
  <si>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</si>
  <si>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</si>
  <si>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</si>
  <si>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</si>
  <si>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</si>
  <si>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</si>
  <si>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</si>
  <si>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</si>
  <si>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</si>
  <si>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</si>
  <si>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</si>
  <si>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</si>
  <si>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</si>
  <si>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</si>
  <si>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</si>
  <si>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</si>
  <si>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</si>
  <si>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</si>
  <si>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</si>
  <si>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</si>
  <si>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</si>
  <si>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</si>
  <si>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</si>
  <si>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</si>
  <si>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</si>
  <si>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</si>
  <si>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</si>
  <si>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</si>
  <si>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</si>
  <si>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</si>
  <si>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</si>
  <si>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</si>
  <si>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</si>
  <si>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</si>
  <si>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</si>
  <si>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</si>
  <si>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</si>
  <si>
    <t>strogatz_vdp2_23654</t>
  </si>
  <si>
    <t>feynman_I_12_1_23654</t>
  </si>
  <si>
    <t>feynman_I_12_5_23654</t>
  </si>
  <si>
    <t>feynman_I_39_1_23654</t>
  </si>
  <si>
    <t>feynman_III_12_43_23654</t>
  </si>
  <si>
    <t>feynman_I_34_27_23654</t>
  </si>
  <si>
    <t>feynman_I_25_13_23654</t>
  </si>
  <si>
    <t>feynman_I_29_4_23654</t>
  </si>
  <si>
    <t>feynman_II_8_31_23654</t>
  </si>
  <si>
    <t>feynman_I_14_4_23654</t>
  </si>
  <si>
    <t>feynman_II_27_18_23654</t>
  </si>
  <si>
    <t>feynman_I_14_3_23654</t>
  </si>
  <si>
    <t>feynman_II_34_2_23654</t>
  </si>
  <si>
    <t>feynman_I_43_31_23654</t>
  </si>
  <si>
    <t>feynman_II_3_24_23654</t>
  </si>
  <si>
    <t>strogatz_glider1_23654</t>
  </si>
  <si>
    <t>feynman_II_38_14_23654</t>
  </si>
  <si>
    <t>feynman_II_34_29a_23654</t>
  </si>
  <si>
    <t>feynman_II_34_2a_23654</t>
  </si>
  <si>
    <t>feynman_III_7_38_23654</t>
  </si>
  <si>
    <t>feynman_I_18_12_23654</t>
  </si>
  <si>
    <t>feynman_III_15_27_23654</t>
  </si>
  <si>
    <t>feynman_II_37_1_23654</t>
  </si>
  <si>
    <t>feynman_I_47_23_23654</t>
  </si>
  <si>
    <t>feynman_III_21_20_23654</t>
  </si>
  <si>
    <t>feynman_I_39_22_23654</t>
  </si>
  <si>
    <t>feynman_I_34_8_23654</t>
  </si>
  <si>
    <t>feynman_II_15_5_23654</t>
  </si>
  <si>
    <t>feynman_I_39_11_23654</t>
  </si>
  <si>
    <t>feynman_I_43_16_23654</t>
  </si>
  <si>
    <t>feynman_I_12_4_23654</t>
  </si>
  <si>
    <t>feynman_II_38_3_23654</t>
  </si>
  <si>
    <t>feynman_II_34_11_23654</t>
  </si>
  <si>
    <t>feynman_II_10_9_23654</t>
  </si>
  <si>
    <t>feynman_I_43_43_23654</t>
  </si>
  <si>
    <t>feynman_II_34_29b_23654</t>
  </si>
  <si>
    <t>feynman_I_34_1_23654</t>
  </si>
  <si>
    <t>feynman_III_13_18_23654</t>
  </si>
  <si>
    <t>feynman_III_15_14_23654</t>
  </si>
  <si>
    <t>feynman_III_17_37_23654</t>
  </si>
  <si>
    <t>strogatz_glider2_23654</t>
  </si>
  <si>
    <t>feynman_II_15_4_23654</t>
  </si>
  <si>
    <t>feynman_I_11_19_23654</t>
  </si>
  <si>
    <t>feynman_II_27_16_23654</t>
  </si>
  <si>
    <t>feynman_II_4_23_23654</t>
  </si>
  <si>
    <t>strogatz_lv2_23654</t>
  </si>
  <si>
    <t>feynman_II_11_3_23654</t>
  </si>
  <si>
    <t>feynman_III_19_51_23654</t>
  </si>
  <si>
    <t>feynman_I_24_6_23654</t>
  </si>
  <si>
    <t>feynman_I_32_5_23654</t>
  </si>
  <si>
    <t>feynman_I_18_14_23654</t>
  </si>
  <si>
    <t>feynman_II_6_11_23654</t>
  </si>
  <si>
    <t>feynman_II_8_7_23654</t>
  </si>
  <si>
    <t>feynman_III_15_12_23654</t>
  </si>
  <si>
    <t>strogatz_barmag2_23654</t>
  </si>
  <si>
    <t>feynman_II_36_38_23654</t>
  </si>
  <si>
    <t>feynman_I_12_2_23654</t>
  </si>
  <si>
    <t>feynman_test_18_23654</t>
  </si>
  <si>
    <t>feynman_I_12_11_23654</t>
  </si>
  <si>
    <t>strogatz_shearflow2_23654</t>
  </si>
  <si>
    <t>strogatz_barmag1_23654</t>
  </si>
  <si>
    <t>feynman_I_44_4_23654</t>
  </si>
  <si>
    <t>feynman_I_13_4_23654</t>
  </si>
  <si>
    <t>feynman_II_13_17_23654</t>
  </si>
  <si>
    <t>feynman_I_37_4_23654</t>
  </si>
  <si>
    <t>feynman_I_38_12_23654</t>
  </si>
  <si>
    <t>feynman_II_11_20_23654</t>
  </si>
  <si>
    <t>feynman_II_6_15b_23654</t>
  </si>
  <si>
    <t>strogatz_bacres1_23654</t>
  </si>
  <si>
    <t>strogatz_lv1_23654</t>
  </si>
  <si>
    <t>strogatz_vdp1_23654</t>
  </si>
  <si>
    <t>strogatz_shearflow1_23654</t>
  </si>
  <si>
    <t>feynman_test_17_23654</t>
  </si>
  <si>
    <t>feynman_I_27_6_23654</t>
  </si>
  <si>
    <t>feynman_I_6_2_23654</t>
  </si>
  <si>
    <t>feynman_test_7_23654</t>
  </si>
  <si>
    <t>feynman_II_2_42_23654</t>
  </si>
  <si>
    <t>feynman_test_19_23654</t>
  </si>
  <si>
    <t>feynman_test_20_23654</t>
  </si>
  <si>
    <t>strogatz_bacres2_23654</t>
  </si>
  <si>
    <t>feynman_I_13_12_23654</t>
  </si>
  <si>
    <t>feynman_I_50_26_23654</t>
  </si>
  <si>
    <t>feynman_III_10_19_23654</t>
  </si>
  <si>
    <t>feynman_I_40_1_23654</t>
  </si>
  <si>
    <t>feynman_III_9_52_23654</t>
  </si>
  <si>
    <t>strogatz_predprey1_23654</t>
  </si>
  <si>
    <t>feynman_test_1_23654</t>
  </si>
  <si>
    <t>feynman_I_9_18_23654</t>
  </si>
  <si>
    <t>feynman_I_15_3x_23654</t>
  </si>
  <si>
    <t>feynman_I_48_2_23654</t>
  </si>
  <si>
    <t>feynman_III_8_54_23654</t>
  </si>
  <si>
    <t>feynman_test_2_23654</t>
  </si>
  <si>
    <t>strogatz_predprey2_23654</t>
  </si>
  <si>
    <t>feynman_I_41_16_23654</t>
  </si>
  <si>
    <t>feynman_test_11_23654</t>
  </si>
  <si>
    <t>feynman_I_16_6_23654</t>
  </si>
  <si>
    <t>feynman_test_16_23654</t>
  </si>
  <si>
    <t>feynman_II_13_34_23654</t>
  </si>
  <si>
    <t>feynman_I_6_2b_23654</t>
  </si>
  <si>
    <t>feynman_I_34_14_23654</t>
  </si>
  <si>
    <t>feynman_I_32_17_23654</t>
  </si>
  <si>
    <t>feynman_test_3_23654</t>
  </si>
  <si>
    <t>feynman_test_9_23654</t>
  </si>
  <si>
    <t>feynman_I_30_3_23654</t>
  </si>
  <si>
    <t>feynman_I_29_16_23654</t>
  </si>
  <si>
    <t>feynman_test_4_23654</t>
  </si>
  <si>
    <t>feynman_test_5_23654</t>
  </si>
  <si>
    <t>feynman_II_6_15a_23654</t>
  </si>
  <si>
    <t>feynman_III_4_32_23654</t>
  </si>
  <si>
    <t>feynman_test_15_23654</t>
  </si>
  <si>
    <t>feynman_test_6_23654</t>
  </si>
  <si>
    <t>feynman_II_35_21_23654</t>
  </si>
  <si>
    <t>feynman_test_13_23654</t>
  </si>
  <si>
    <t>feynman_test_14_23654</t>
  </si>
  <si>
    <t>feynman_II_21_32_23654</t>
  </si>
  <si>
    <t>feynman_test_8_23654</t>
  </si>
  <si>
    <t>feynman_II_11_28_23654</t>
  </si>
  <si>
    <t>feynman_test_12_23654</t>
  </si>
  <si>
    <t>feynman_I_15_10_23654</t>
  </si>
  <si>
    <t>feynman_II_11_27_23654</t>
  </si>
  <si>
    <t>feynman_I_18_4_23654</t>
  </si>
  <si>
    <t>feynman_I_8_14_23654</t>
  </si>
  <si>
    <t>feynman_II_24_17_23654</t>
  </si>
  <si>
    <t>feynman_I_15_3t_23654</t>
  </si>
  <si>
    <t>feynman_III_14_14_23654</t>
  </si>
  <si>
    <t>feynman_I_10_7_23654</t>
  </si>
  <si>
    <t>feynman_I_6_2a_23654</t>
  </si>
  <si>
    <t>feynman_II_35_18_23654</t>
  </si>
  <si>
    <t>feynman_III_4_33_23654</t>
  </si>
  <si>
    <t>feynman_II_13_23_23654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</si>
</sst>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P134"/>
  <sheetViews>
    <sheetView workbookViewId="0">
      <selection activeCell="W27" sqref="W27"/>
    </sheetView>
  </sheetViews>
  <sheetFormatPr defaultRowHeight="15" x14ac:dyDescent="0.25"/>
  <cols>
    <col min="1" max="1" width="19.140625" bestFit="1" customWidth="1"/>
    <col min="2" max="16" width="9.140625" style="24"/>
  </cols>
  <sheetData>
    <row r="1" spans="1:16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 t="e">
        <f>MEDIAN(G5:G134)</f>
        <v>#N/A</v>
      </c>
      <c r="H1" s="24" t="e">
        <f>MEDIAN(H5:H134)</f>
        <v>#N/A</v>
      </c>
      <c r="J1" s="24" t="e">
        <f>J2/130</f>
        <v>#N/A</v>
      </c>
      <c r="K1" s="24" t="e">
        <f>K2/130</f>
        <v>#N/A</v>
      </c>
      <c r="L1" s="24" t="e">
        <f>MEDIAN(L5:L134)</f>
        <v>#N/A</v>
      </c>
      <c r="M1" s="24" t="e">
        <f>MEDIAN(M5:M134)</f>
        <v>#N/A</v>
      </c>
      <c r="O1" s="24" t="e">
        <f>O2/130</f>
        <v>#N/A</v>
      </c>
      <c r="P1" s="24" t="e">
        <f>P2/130</f>
        <v>#N/A</v>
      </c>
    </row>
    <row r="2" spans="1:16" x14ac:dyDescent="0.25">
      <c r="A2" s="28" t="s">
        <v>196</v>
      </c>
      <c r="B2" s="15">
        <f>AVERAGE(B5:B134)</f>
        <v>-26.554999777692306</v>
      </c>
      <c r="C2" s="16">
        <f>AVERAGE(C5:C134)</f>
        <v>11.424134104615383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 t="e">
        <f>AVERAGE(G5:G134)</f>
        <v>#N/A</v>
      </c>
      <c r="H2" s="16" t="e">
        <f>AVERAGE(H5:H134)</f>
        <v>#N/A</v>
      </c>
      <c r="I2" s="16" t="e">
        <f>AVERAGE(I5:I134)</f>
        <v>#N/A</v>
      </c>
      <c r="J2" s="16" t="e">
        <f>SUM(J5:J134)</f>
        <v>#N/A</v>
      </c>
      <c r="K2" s="17" t="e">
        <f>SUM(K5:K134)</f>
        <v>#N/A</v>
      </c>
      <c r="L2" s="15" t="e">
        <f>AVERAGE(L5:L134)</f>
        <v>#N/A</v>
      </c>
      <c r="M2" s="16" t="e">
        <f>AVERAGE(M5:M134)</f>
        <v>#N/A</v>
      </c>
      <c r="N2" s="16" t="e">
        <f>AVERAGE(N5:N134)</f>
        <v>#N/A</v>
      </c>
      <c r="O2" s="16" t="e">
        <f>SUM(O5:O134)</f>
        <v>#N/A</v>
      </c>
      <c r="P2" s="17" t="e">
        <f>SUM(P5:P134)</f>
        <v>#N/A</v>
      </c>
    </row>
    <row r="3" spans="1:16" x14ac:dyDescent="0.25">
      <c r="A3" s="27" t="s">
        <v>195</v>
      </c>
      <c r="B3" s="29">
        <v>23654</v>
      </c>
      <c r="C3" s="30"/>
      <c r="D3" s="30"/>
      <c r="E3" s="30"/>
      <c r="F3" s="25"/>
      <c r="G3" s="29">
        <v>15795</v>
      </c>
      <c r="H3" s="30"/>
      <c r="I3" s="30"/>
      <c r="J3" s="30"/>
      <c r="K3" s="25"/>
      <c r="L3" s="29">
        <v>860</v>
      </c>
      <c r="M3" s="30"/>
      <c r="N3" s="30"/>
      <c r="O3" s="30"/>
      <c r="P3" s="25"/>
    </row>
    <row r="4" spans="1:16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</row>
    <row r="5" spans="1:16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VLOOKUP(CONCATENATE($A5,"_",G$3),'10 seeds 7200s'!$A$1:$AD$1300,12, FALSE)</f>
        <v>0.99999939999999998</v>
      </c>
      <c r="H5" s="20">
        <f>VLOOKUP(CONCATENATE($A5,"_",G$3),'10 seeds 7200s'!$A$1:$AD$1300,14, FALSE)</f>
        <v>9.2250000000000003E-4</v>
      </c>
      <c r="I5" s="20">
        <f>VLOOKUP(CONCATENATE($A5,"_",G$3),'10 seeds 7200s'!$A$1:$AD$1300,18, FALSE)</f>
        <v>7203.7</v>
      </c>
      <c r="J5" s="20">
        <f>IF(AND(G5=1,H5=0),1,0)</f>
        <v>0</v>
      </c>
      <c r="K5" s="21">
        <f>IF(G5&gt;0.999,1,0)</f>
        <v>1</v>
      </c>
      <c r="L5" s="19" t="e">
        <f>VLOOKUP(CONCATENATE($A5,"_",L$3),'10 seeds 7200s'!$A$1:$AD$1300,12, FALSE)</f>
        <v>#N/A</v>
      </c>
      <c r="M5" s="20" t="e">
        <f>VLOOKUP(CONCATENATE($A5,"_",L$3),'10 seeds 7200s'!$A$1:$AD$1300,14, FALSE)</f>
        <v>#N/A</v>
      </c>
      <c r="N5" s="20" t="e">
        <f>VLOOKUP(CONCATENATE($A5,"_",L$3),'10 seeds 7200s'!$A$1:$AD$1300,18, FALSE)</f>
        <v>#N/A</v>
      </c>
      <c r="O5" s="20" t="e">
        <f>IF(AND(L5=1,M5=0),1,0)</f>
        <v>#N/A</v>
      </c>
      <c r="P5" s="21" t="e">
        <f>IF(L5&gt;0.999,1,0)</f>
        <v>#N/A</v>
      </c>
    </row>
    <row r="6" spans="1:16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VLOOKUP(CONCATENATE($A6,"_",G$3),'10 seeds 7200s'!$A$1:$AD$1300,12, FALSE)</f>
        <v>1</v>
      </c>
      <c r="H6" s="20">
        <f>VLOOKUP(CONCATENATE($A6,"_",G$3),'10 seeds 7200s'!$A$1:$AD$1300,14, FALSE)</f>
        <v>0</v>
      </c>
      <c r="I6" s="20">
        <f>VLOOKUP(CONCATENATE($A6,"_",G$3),'10 seeds 7200s'!$A$1:$AD$1300,18, FALSE)</f>
        <v>17.8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VLOOKUP(CONCATENATE($A6,"_",L$3),'10 seeds 7200s'!$A$1:$AD$1300,12, FALSE)</f>
        <v>1</v>
      </c>
      <c r="M6" s="20">
        <f>VLOOKUP(CONCATENATE($A6,"_",L$3),'10 seeds 7200s'!$A$1:$AD$1300,14, FALSE)</f>
        <v>0</v>
      </c>
      <c r="N6" s="20">
        <f>VLOOKUP(CONCATENATE($A6,"_",L$3),'10 seeds 7200s'!$A$1:$AD$1300,18, FALSE)</f>
        <v>18.100000000000001</v>
      </c>
      <c r="O6" s="20">
        <f t="shared" ref="O6:O69" si="4">IF(AND(L6=1,M6=0),1,0)</f>
        <v>1</v>
      </c>
      <c r="P6" s="21">
        <f t="shared" ref="P6:P69" si="5">IF(L6&gt;0.999,1,0)</f>
        <v>1</v>
      </c>
    </row>
    <row r="7" spans="1:16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VLOOKUP(CONCATENATE($A7,"_",G$3),'10 seeds 7200s'!$A$1:$AD$1300,12, FALSE)</f>
        <v>1</v>
      </c>
      <c r="H7" s="20">
        <f>VLOOKUP(CONCATENATE($A7,"_",G$3),'10 seeds 7200s'!$A$1:$AD$1300,14, FALSE)</f>
        <v>0</v>
      </c>
      <c r="I7" s="20">
        <f>VLOOKUP(CONCATENATE($A7,"_",G$3),'10 seeds 7200s'!$A$1:$AD$1300,18, FALSE)</f>
        <v>1.1000000000000001</v>
      </c>
      <c r="J7" s="20">
        <f t="shared" si="2"/>
        <v>1</v>
      </c>
      <c r="K7" s="21">
        <f t="shared" si="3"/>
        <v>1</v>
      </c>
      <c r="L7" s="19">
        <f>VLOOKUP(CONCATENATE($A7,"_",L$3),'10 seeds 7200s'!$A$1:$AD$1300,12, FALSE)</f>
        <v>1</v>
      </c>
      <c r="M7" s="20">
        <f>VLOOKUP(CONCATENATE($A7,"_",L$3),'10 seeds 7200s'!$A$1:$AD$1300,14, FALSE)</f>
        <v>0</v>
      </c>
      <c r="N7" s="20">
        <f>VLOOKUP(CONCATENATE($A7,"_",L$3),'10 seeds 7200s'!$A$1:$AD$1300,18, FALSE)</f>
        <v>1.3</v>
      </c>
      <c r="O7" s="20">
        <f t="shared" si="4"/>
        <v>1</v>
      </c>
      <c r="P7" s="21">
        <f t="shared" si="5"/>
        <v>1</v>
      </c>
    </row>
    <row r="8" spans="1:16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VLOOKUP(CONCATENATE($A8,"_",G$3),'10 seeds 7200s'!$A$1:$AD$1300,12, FALSE)</f>
        <v>1</v>
      </c>
      <c r="H8" s="20">
        <f>VLOOKUP(CONCATENATE($A8,"_",G$3),'10 seeds 7200s'!$A$1:$AD$1300,14, FALSE)</f>
        <v>0</v>
      </c>
      <c r="I8" s="20">
        <f>VLOOKUP(CONCATENATE($A8,"_",G$3),'10 seeds 7200s'!$A$1:$AD$1300,18, FALSE)</f>
        <v>21.8</v>
      </c>
      <c r="J8" s="20">
        <f t="shared" si="2"/>
        <v>1</v>
      </c>
      <c r="K8" s="21">
        <f t="shared" si="3"/>
        <v>1</v>
      </c>
      <c r="L8" s="19">
        <f>VLOOKUP(CONCATENATE($A8,"_",L$3),'10 seeds 7200s'!$A$1:$AD$1300,12, FALSE)</f>
        <v>1</v>
      </c>
      <c r="M8" s="20">
        <f>VLOOKUP(CONCATENATE($A8,"_",L$3),'10 seeds 7200s'!$A$1:$AD$1300,14, FALSE)</f>
        <v>0</v>
      </c>
      <c r="N8" s="20">
        <f>VLOOKUP(CONCATENATE($A8,"_",L$3),'10 seeds 7200s'!$A$1:$AD$1300,18, FALSE)</f>
        <v>21</v>
      </c>
      <c r="O8" s="20">
        <f t="shared" si="4"/>
        <v>1</v>
      </c>
      <c r="P8" s="21">
        <f t="shared" si="5"/>
        <v>1</v>
      </c>
    </row>
    <row r="9" spans="1:16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VLOOKUP(CONCATENATE($A9,"_",G$3),'10 seeds 7200s'!$A$1:$AD$1300,12, FALSE)</f>
        <v>1</v>
      </c>
      <c r="H9" s="20">
        <f>VLOOKUP(CONCATENATE($A9,"_",G$3),'10 seeds 7200s'!$A$1:$AD$1300,14, FALSE)</f>
        <v>0</v>
      </c>
      <c r="I9" s="20">
        <f>VLOOKUP(CONCATENATE($A9,"_",G$3),'10 seeds 7200s'!$A$1:$AD$1300,18, FALSE)</f>
        <v>18.899999999999999</v>
      </c>
      <c r="J9" s="20">
        <f t="shared" si="2"/>
        <v>1</v>
      </c>
      <c r="K9" s="21">
        <f t="shared" si="3"/>
        <v>1</v>
      </c>
      <c r="L9" s="19">
        <f>VLOOKUP(CONCATENATE($A9,"_",L$3),'10 seeds 7200s'!$A$1:$AD$1300,12, FALSE)</f>
        <v>1</v>
      </c>
      <c r="M9" s="20">
        <f>VLOOKUP(CONCATENATE($A9,"_",L$3),'10 seeds 7200s'!$A$1:$AD$1300,14, FALSE)</f>
        <v>0</v>
      </c>
      <c r="N9" s="20">
        <f>VLOOKUP(CONCATENATE($A9,"_",L$3),'10 seeds 7200s'!$A$1:$AD$1300,18, FALSE)</f>
        <v>19</v>
      </c>
      <c r="O9" s="20">
        <f t="shared" si="4"/>
        <v>1</v>
      </c>
      <c r="P9" s="21">
        <f t="shared" si="5"/>
        <v>1</v>
      </c>
    </row>
    <row r="10" spans="1:16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VLOOKUP(CONCATENATE($A10,"_",G$3),'10 seeds 7200s'!$A$1:$AD$1300,12, FALSE)</f>
        <v>1</v>
      </c>
      <c r="H10" s="20">
        <f>VLOOKUP(CONCATENATE($A10,"_",G$3),'10 seeds 7200s'!$A$1:$AD$1300,14, FALSE)</f>
        <v>0</v>
      </c>
      <c r="I10" s="20">
        <f>VLOOKUP(CONCATENATE($A10,"_",G$3),'10 seeds 7200s'!$A$1:$AD$1300,18, FALSE)</f>
        <v>8.4</v>
      </c>
      <c r="J10" s="20">
        <f t="shared" si="2"/>
        <v>1</v>
      </c>
      <c r="K10" s="21">
        <f t="shared" si="3"/>
        <v>1</v>
      </c>
      <c r="L10" s="19">
        <f>VLOOKUP(CONCATENATE($A10,"_",L$3),'10 seeds 7200s'!$A$1:$AD$1300,12, FALSE)</f>
        <v>1</v>
      </c>
      <c r="M10" s="20">
        <f>VLOOKUP(CONCATENATE($A10,"_",L$3),'10 seeds 7200s'!$A$1:$AD$1300,14, FALSE)</f>
        <v>0</v>
      </c>
      <c r="N10" s="20">
        <f>VLOOKUP(CONCATENATE($A10,"_",L$3),'10 seeds 7200s'!$A$1:$AD$1300,18, FALSE)</f>
        <v>7.9</v>
      </c>
      <c r="O10" s="20">
        <f t="shared" si="4"/>
        <v>1</v>
      </c>
      <c r="P10" s="21">
        <f t="shared" si="5"/>
        <v>1</v>
      </c>
    </row>
    <row r="11" spans="1:16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VLOOKUP(CONCATENATE($A11,"_",G$3),'10 seeds 7200s'!$A$1:$AD$1300,12, FALSE)</f>
        <v>1</v>
      </c>
      <c r="H11" s="20">
        <f>VLOOKUP(CONCATENATE($A11,"_",G$3),'10 seeds 7200s'!$A$1:$AD$1300,14, FALSE)</f>
        <v>0</v>
      </c>
      <c r="I11" s="20">
        <f>VLOOKUP(CONCATENATE($A11,"_",G$3),'10 seeds 7200s'!$A$1:$AD$1300,18, FALSE)</f>
        <v>1.2</v>
      </c>
      <c r="J11" s="20">
        <f t="shared" si="2"/>
        <v>1</v>
      </c>
      <c r="K11" s="21">
        <f t="shared" si="3"/>
        <v>1</v>
      </c>
      <c r="L11" s="19">
        <f>VLOOKUP(CONCATENATE($A11,"_",L$3),'10 seeds 7200s'!$A$1:$AD$1300,12, FALSE)</f>
        <v>1</v>
      </c>
      <c r="M11" s="20">
        <f>VLOOKUP(CONCATENATE($A11,"_",L$3),'10 seeds 7200s'!$A$1:$AD$1300,14, FALSE)</f>
        <v>0</v>
      </c>
      <c r="N11" s="20">
        <f>VLOOKUP(CONCATENATE($A11,"_",L$3),'10 seeds 7200s'!$A$1:$AD$1300,18, FALSE)</f>
        <v>1.2</v>
      </c>
      <c r="O11" s="20">
        <f t="shared" si="4"/>
        <v>1</v>
      </c>
      <c r="P11" s="21">
        <f t="shared" si="5"/>
        <v>1</v>
      </c>
    </row>
    <row r="12" spans="1:16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VLOOKUP(CONCATENATE($A12,"_",G$3),'10 seeds 7200s'!$A$1:$AD$1300,12, FALSE)</f>
        <v>0.9999962</v>
      </c>
      <c r="H12" s="20">
        <f>VLOOKUP(CONCATENATE($A12,"_",G$3),'10 seeds 7200s'!$A$1:$AD$1300,14, FALSE)</f>
        <v>1.7681100000000002E-2</v>
      </c>
      <c r="I12" s="20">
        <f>VLOOKUP(CONCATENATE($A12,"_",G$3),'10 seeds 7200s'!$A$1:$AD$1300,18, FALSE)</f>
        <v>7200.2</v>
      </c>
      <c r="J12" s="20">
        <f t="shared" si="2"/>
        <v>0</v>
      </c>
      <c r="K12" s="21">
        <f t="shared" si="3"/>
        <v>1</v>
      </c>
      <c r="L12" s="19" t="e">
        <f>VLOOKUP(CONCATENATE($A12,"_",L$3),'10 seeds 7200s'!$A$1:$AD$1300,12, FALSE)</f>
        <v>#N/A</v>
      </c>
      <c r="M12" s="20" t="e">
        <f>VLOOKUP(CONCATENATE($A12,"_",L$3),'10 seeds 7200s'!$A$1:$AD$1300,14, FALSE)</f>
        <v>#N/A</v>
      </c>
      <c r="N12" s="20" t="e">
        <f>VLOOKUP(CONCATENATE($A12,"_",L$3),'10 seeds 7200s'!$A$1:$AD$1300,18, FALSE)</f>
        <v>#N/A</v>
      </c>
      <c r="O12" s="20" t="e">
        <f t="shared" si="4"/>
        <v>#N/A</v>
      </c>
      <c r="P12" s="21" t="e">
        <f t="shared" si="5"/>
        <v>#N/A</v>
      </c>
    </row>
    <row r="13" spans="1:16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VLOOKUP(CONCATENATE($A13,"_",G$3),'10 seeds 7200s'!$A$1:$AD$1300,12, FALSE)</f>
        <v>1</v>
      </c>
      <c r="H13" s="20">
        <f>VLOOKUP(CONCATENATE($A13,"_",G$3),'10 seeds 7200s'!$A$1:$AD$1300,14, FALSE)</f>
        <v>0</v>
      </c>
      <c r="I13" s="20">
        <f>VLOOKUP(CONCATENATE($A13,"_",G$3),'10 seeds 7200s'!$A$1:$AD$1300,18, FALSE)</f>
        <v>219.5</v>
      </c>
      <c r="J13" s="20">
        <f t="shared" si="2"/>
        <v>1</v>
      </c>
      <c r="K13" s="21">
        <f t="shared" si="3"/>
        <v>1</v>
      </c>
      <c r="L13" s="19">
        <f>VLOOKUP(CONCATENATE($A13,"_",L$3),'10 seeds 7200s'!$A$1:$AD$1300,12, FALSE)</f>
        <v>1</v>
      </c>
      <c r="M13" s="20">
        <f>VLOOKUP(CONCATENATE($A13,"_",L$3),'10 seeds 7200s'!$A$1:$AD$1300,14, FALSE)</f>
        <v>0</v>
      </c>
      <c r="N13" s="20">
        <f>VLOOKUP(CONCATENATE($A13,"_",L$3),'10 seeds 7200s'!$A$1:$AD$1300,18, FALSE)</f>
        <v>313</v>
      </c>
      <c r="O13" s="20">
        <f t="shared" si="4"/>
        <v>1</v>
      </c>
      <c r="P13" s="21">
        <f t="shared" si="5"/>
        <v>1</v>
      </c>
    </row>
    <row r="14" spans="1:16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VLOOKUP(CONCATENATE($A14,"_",G$3),'10 seeds 7200s'!$A$1:$AD$1300,12, FALSE)</f>
        <v>1</v>
      </c>
      <c r="H14" s="20">
        <f>VLOOKUP(CONCATENATE($A14,"_",G$3),'10 seeds 7200s'!$A$1:$AD$1300,14, FALSE)</f>
        <v>0</v>
      </c>
      <c r="I14" s="20">
        <f>VLOOKUP(CONCATENATE($A14,"_",G$3),'10 seeds 7200s'!$A$1:$AD$1300,18, FALSE)</f>
        <v>3.1</v>
      </c>
      <c r="J14" s="20">
        <f t="shared" si="2"/>
        <v>1</v>
      </c>
      <c r="K14" s="21">
        <f t="shared" si="3"/>
        <v>1</v>
      </c>
      <c r="L14" s="19">
        <f>VLOOKUP(CONCATENATE($A14,"_",L$3),'10 seeds 7200s'!$A$1:$AD$1300,12, FALSE)</f>
        <v>1</v>
      </c>
      <c r="M14" s="20">
        <f>VLOOKUP(CONCATENATE($A14,"_",L$3),'10 seeds 7200s'!$A$1:$AD$1300,14, FALSE)</f>
        <v>0</v>
      </c>
      <c r="N14" s="20">
        <f>VLOOKUP(CONCATENATE($A14,"_",L$3),'10 seeds 7200s'!$A$1:$AD$1300,18, FALSE)</f>
        <v>3.1</v>
      </c>
      <c r="O14" s="20">
        <f t="shared" si="4"/>
        <v>1</v>
      </c>
      <c r="P14" s="21">
        <f t="shared" si="5"/>
        <v>1</v>
      </c>
    </row>
    <row r="15" spans="1:16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VLOOKUP(CONCATENATE($A15,"_",G$3),'10 seeds 7200s'!$A$1:$AD$1300,12, FALSE)</f>
        <v>1</v>
      </c>
      <c r="H15" s="20">
        <f>VLOOKUP(CONCATENATE($A15,"_",G$3),'10 seeds 7200s'!$A$1:$AD$1300,14, FALSE)</f>
        <v>0</v>
      </c>
      <c r="I15" s="20">
        <f>VLOOKUP(CONCATENATE($A15,"_",G$3),'10 seeds 7200s'!$A$1:$AD$1300,18, FALSE)</f>
        <v>2.8</v>
      </c>
      <c r="J15" s="20">
        <f t="shared" si="2"/>
        <v>1</v>
      </c>
      <c r="K15" s="21">
        <f t="shared" si="3"/>
        <v>1</v>
      </c>
      <c r="L15" s="19">
        <f>VLOOKUP(CONCATENATE($A15,"_",L$3),'10 seeds 7200s'!$A$1:$AD$1300,12, FALSE)</f>
        <v>1</v>
      </c>
      <c r="M15" s="20">
        <f>VLOOKUP(CONCATENATE($A15,"_",L$3),'10 seeds 7200s'!$A$1:$AD$1300,14, FALSE)</f>
        <v>0</v>
      </c>
      <c r="N15" s="20">
        <f>VLOOKUP(CONCATENATE($A15,"_",L$3),'10 seeds 7200s'!$A$1:$AD$1300,18, FALSE)</f>
        <v>2.7</v>
      </c>
      <c r="O15" s="20">
        <f t="shared" si="4"/>
        <v>1</v>
      </c>
      <c r="P15" s="21">
        <f t="shared" si="5"/>
        <v>1</v>
      </c>
    </row>
    <row r="16" spans="1:16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VLOOKUP(CONCATENATE($A16,"_",G$3),'10 seeds 7200s'!$A$1:$AD$1300,12, FALSE)</f>
        <v>0.99998050000000005</v>
      </c>
      <c r="H16" s="20">
        <f>VLOOKUP(CONCATENATE($A16,"_",G$3),'10 seeds 7200s'!$A$1:$AD$1300,14, FALSE)</f>
        <v>9.3231000000000008E-3</v>
      </c>
      <c r="I16" s="20">
        <f>VLOOKUP(CONCATENATE($A16,"_",G$3),'10 seeds 7200s'!$A$1:$AD$1300,18, FALSE)</f>
        <v>7200.7</v>
      </c>
      <c r="J16" s="20">
        <f t="shared" si="2"/>
        <v>0</v>
      </c>
      <c r="K16" s="21">
        <f t="shared" si="3"/>
        <v>1</v>
      </c>
      <c r="L16" s="19" t="e">
        <f>VLOOKUP(CONCATENATE($A16,"_",L$3),'10 seeds 7200s'!$A$1:$AD$1300,12, FALSE)</f>
        <v>#N/A</v>
      </c>
      <c r="M16" s="20" t="e">
        <f>VLOOKUP(CONCATENATE($A16,"_",L$3),'10 seeds 7200s'!$A$1:$AD$1300,14, FALSE)</f>
        <v>#N/A</v>
      </c>
      <c r="N16" s="20" t="e">
        <f>VLOOKUP(CONCATENATE($A16,"_",L$3),'10 seeds 7200s'!$A$1:$AD$1300,18, FALSE)</f>
        <v>#N/A</v>
      </c>
      <c r="O16" s="20" t="e">
        <f t="shared" si="4"/>
        <v>#N/A</v>
      </c>
      <c r="P16" s="21" t="e">
        <f t="shared" si="5"/>
        <v>#N/A</v>
      </c>
    </row>
    <row r="17" spans="1:16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VLOOKUP(CONCATENATE($A17,"_",G$3),'10 seeds 7200s'!$A$1:$AD$1300,12, FALSE)</f>
        <v>0.99994130000000003</v>
      </c>
      <c r="H17" s="20">
        <f>VLOOKUP(CONCATENATE($A17,"_",G$3),'10 seeds 7200s'!$A$1:$AD$1300,14, FALSE)</f>
        <v>9.2738999999999999E-3</v>
      </c>
      <c r="I17" s="20">
        <f>VLOOKUP(CONCATENATE($A17,"_",G$3),'10 seeds 7200s'!$A$1:$AD$1300,18, FALSE)</f>
        <v>7201.6</v>
      </c>
      <c r="J17" s="20">
        <f t="shared" si="2"/>
        <v>0</v>
      </c>
      <c r="K17" s="21">
        <f t="shared" si="3"/>
        <v>1</v>
      </c>
      <c r="L17" s="19" t="e">
        <f>VLOOKUP(CONCATENATE($A17,"_",L$3),'10 seeds 7200s'!$A$1:$AD$1300,12, FALSE)</f>
        <v>#N/A</v>
      </c>
      <c r="M17" s="20" t="e">
        <f>VLOOKUP(CONCATENATE($A17,"_",L$3),'10 seeds 7200s'!$A$1:$AD$1300,14, FALSE)</f>
        <v>#N/A</v>
      </c>
      <c r="N17" s="20" t="e">
        <f>VLOOKUP(CONCATENATE($A17,"_",L$3),'10 seeds 7200s'!$A$1:$AD$1300,18, FALSE)</f>
        <v>#N/A</v>
      </c>
      <c r="O17" s="20" t="e">
        <f t="shared" si="4"/>
        <v>#N/A</v>
      </c>
      <c r="P17" s="21" t="e">
        <f t="shared" si="5"/>
        <v>#N/A</v>
      </c>
    </row>
    <row r="18" spans="1:16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VLOOKUP(CONCATENATE($A18,"_",G$3),'10 seeds 7200s'!$A$1:$AD$1300,12, FALSE)</f>
        <v>0.99994799999999995</v>
      </c>
      <c r="H18" s="20">
        <f>VLOOKUP(CONCATENATE($A18,"_",G$3),'10 seeds 7200s'!$A$1:$AD$1300,14, FALSE)</f>
        <v>1.15508E-2</v>
      </c>
      <c r="I18" s="20">
        <f>VLOOKUP(CONCATENATE($A18,"_",G$3),'10 seeds 7200s'!$A$1:$AD$1300,18, FALSE)</f>
        <v>7200.1</v>
      </c>
      <c r="J18" s="20">
        <f t="shared" si="2"/>
        <v>0</v>
      </c>
      <c r="K18" s="21">
        <f t="shared" si="3"/>
        <v>1</v>
      </c>
      <c r="L18" s="19" t="e">
        <f>VLOOKUP(CONCATENATE($A18,"_",L$3),'10 seeds 7200s'!$A$1:$AD$1300,12, FALSE)</f>
        <v>#N/A</v>
      </c>
      <c r="M18" s="20" t="e">
        <f>VLOOKUP(CONCATENATE($A18,"_",L$3),'10 seeds 7200s'!$A$1:$AD$1300,14, FALSE)</f>
        <v>#N/A</v>
      </c>
      <c r="N18" s="20" t="e">
        <f>VLOOKUP(CONCATENATE($A18,"_",L$3),'10 seeds 7200s'!$A$1:$AD$1300,18, FALSE)</f>
        <v>#N/A</v>
      </c>
      <c r="O18" s="20" t="e">
        <f t="shared" si="4"/>
        <v>#N/A</v>
      </c>
      <c r="P18" s="21" t="e">
        <f t="shared" si="5"/>
        <v>#N/A</v>
      </c>
    </row>
    <row r="19" spans="1:16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VLOOKUP(CONCATENATE($A19,"_",G$3),'10 seeds 7200s'!$A$1:$AD$1300,12, FALSE)</f>
        <v>0.99804870000000001</v>
      </c>
      <c r="H19" s="20">
        <f>VLOOKUP(CONCATENATE($A19,"_",G$3),'10 seeds 7200s'!$A$1:$AD$1300,14, FALSE)</f>
        <v>5.0287499999999999E-2</v>
      </c>
      <c r="I19" s="20">
        <f>VLOOKUP(CONCATENATE($A19,"_",G$3),'10 seeds 7200s'!$A$1:$AD$1300,18, FALSE)</f>
        <v>7200.6</v>
      </c>
      <c r="J19" s="20">
        <f t="shared" si="2"/>
        <v>0</v>
      </c>
      <c r="K19" s="21">
        <f t="shared" si="3"/>
        <v>0</v>
      </c>
      <c r="L19" s="19" t="e">
        <f>VLOOKUP(CONCATENATE($A19,"_",L$3),'10 seeds 7200s'!$A$1:$AD$1300,12, FALSE)</f>
        <v>#N/A</v>
      </c>
      <c r="M19" s="20" t="e">
        <f>VLOOKUP(CONCATENATE($A19,"_",L$3),'10 seeds 7200s'!$A$1:$AD$1300,14, FALSE)</f>
        <v>#N/A</v>
      </c>
      <c r="N19" s="20" t="e">
        <f>VLOOKUP(CONCATENATE($A19,"_",L$3),'10 seeds 7200s'!$A$1:$AD$1300,18, FALSE)</f>
        <v>#N/A</v>
      </c>
      <c r="O19" s="20" t="e">
        <f t="shared" si="4"/>
        <v>#N/A</v>
      </c>
      <c r="P19" s="21" t="e">
        <f t="shared" si="5"/>
        <v>#N/A</v>
      </c>
    </row>
    <row r="20" spans="1:16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VLOOKUP(CONCATENATE($A20,"_",G$3),'10 seeds 7200s'!$A$1:$AD$1300,12, FALSE)</f>
        <v>1</v>
      </c>
      <c r="H20" s="20">
        <f>VLOOKUP(CONCATENATE($A20,"_",G$3),'10 seeds 7200s'!$A$1:$AD$1300,14, FALSE)</f>
        <v>0</v>
      </c>
      <c r="I20" s="20">
        <f>VLOOKUP(CONCATENATE($A20,"_",G$3),'10 seeds 7200s'!$A$1:$AD$1300,18, FALSE)</f>
        <v>4.5</v>
      </c>
      <c r="J20" s="20">
        <f t="shared" si="2"/>
        <v>1</v>
      </c>
      <c r="K20" s="21">
        <f t="shared" si="3"/>
        <v>1</v>
      </c>
      <c r="L20" s="19">
        <f>VLOOKUP(CONCATENATE($A20,"_",L$3),'10 seeds 7200s'!$A$1:$AD$1300,12, FALSE)</f>
        <v>1</v>
      </c>
      <c r="M20" s="20">
        <f>VLOOKUP(CONCATENATE($A20,"_",L$3),'10 seeds 7200s'!$A$1:$AD$1300,14, FALSE)</f>
        <v>0</v>
      </c>
      <c r="N20" s="20">
        <f>VLOOKUP(CONCATENATE($A20,"_",L$3),'10 seeds 7200s'!$A$1:$AD$1300,18, FALSE)</f>
        <v>4.4000000000000004</v>
      </c>
      <c r="O20" s="20">
        <f t="shared" si="4"/>
        <v>1</v>
      </c>
      <c r="P20" s="21">
        <f t="shared" si="5"/>
        <v>1</v>
      </c>
    </row>
    <row r="21" spans="1:16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VLOOKUP(CONCATENATE($A21,"_",G$3),'10 seeds 7200s'!$A$1:$AD$1300,12, FALSE)</f>
        <v>1</v>
      </c>
      <c r="H21" s="20">
        <f>VLOOKUP(CONCATENATE($A21,"_",G$3),'10 seeds 7200s'!$A$1:$AD$1300,14, FALSE)</f>
        <v>0</v>
      </c>
      <c r="I21" s="20">
        <f>VLOOKUP(CONCATENATE($A21,"_",G$3),'10 seeds 7200s'!$A$1:$AD$1300,18, FALSE)</f>
        <v>8.3000000000000007</v>
      </c>
      <c r="J21" s="20">
        <f t="shared" si="2"/>
        <v>1</v>
      </c>
      <c r="K21" s="21">
        <f t="shared" si="3"/>
        <v>1</v>
      </c>
      <c r="L21" s="19">
        <f>VLOOKUP(CONCATENATE($A21,"_",L$3),'10 seeds 7200s'!$A$1:$AD$1300,12, FALSE)</f>
        <v>1</v>
      </c>
      <c r="M21" s="20">
        <f>VLOOKUP(CONCATENATE($A21,"_",L$3),'10 seeds 7200s'!$A$1:$AD$1300,14, FALSE)</f>
        <v>0</v>
      </c>
      <c r="N21" s="20">
        <f>VLOOKUP(CONCATENATE($A21,"_",L$3),'10 seeds 7200s'!$A$1:$AD$1300,18, FALSE)</f>
        <v>7.9</v>
      </c>
      <c r="O21" s="20">
        <f t="shared" si="4"/>
        <v>1</v>
      </c>
      <c r="P21" s="21">
        <f t="shared" si="5"/>
        <v>1</v>
      </c>
    </row>
    <row r="22" spans="1:16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VLOOKUP(CONCATENATE($A22,"_",G$3),'10 seeds 7200s'!$A$1:$AD$1300,12, FALSE)</f>
        <v>0.92343209999999998</v>
      </c>
      <c r="H22" s="20">
        <f>VLOOKUP(CONCATENATE($A22,"_",G$3),'10 seeds 7200s'!$A$1:$AD$1300,14, FALSE)</f>
        <v>0.23507349999999999</v>
      </c>
      <c r="I22" s="20">
        <f>VLOOKUP(CONCATENATE($A22,"_",G$3),'10 seeds 7200s'!$A$1:$AD$1300,18, FALSE)</f>
        <v>2004.5</v>
      </c>
      <c r="J22" s="20">
        <f t="shared" si="2"/>
        <v>0</v>
      </c>
      <c r="K22" s="21">
        <f t="shared" si="3"/>
        <v>0</v>
      </c>
      <c r="L22" s="19" t="e">
        <f>VLOOKUP(CONCATENATE($A22,"_",L$3),'10 seeds 7200s'!$A$1:$AD$1300,12, FALSE)</f>
        <v>#N/A</v>
      </c>
      <c r="M22" s="20" t="e">
        <f>VLOOKUP(CONCATENATE($A22,"_",L$3),'10 seeds 7200s'!$A$1:$AD$1300,14, FALSE)</f>
        <v>#N/A</v>
      </c>
      <c r="N22" s="20" t="e">
        <f>VLOOKUP(CONCATENATE($A22,"_",L$3),'10 seeds 7200s'!$A$1:$AD$1300,18, FALSE)</f>
        <v>#N/A</v>
      </c>
      <c r="O22" s="20" t="e">
        <f t="shared" si="4"/>
        <v>#N/A</v>
      </c>
      <c r="P22" s="21" t="e">
        <f t="shared" si="5"/>
        <v>#N/A</v>
      </c>
    </row>
    <row r="23" spans="1:16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VLOOKUP(CONCATENATE($A23,"_",G$3),'10 seeds 7200s'!$A$1:$AD$1300,12, FALSE)</f>
        <v>1</v>
      </c>
      <c r="H23" s="20">
        <f>VLOOKUP(CONCATENATE($A23,"_",G$3),'10 seeds 7200s'!$A$1:$AD$1300,14, FALSE)</f>
        <v>0</v>
      </c>
      <c r="I23" s="20">
        <f>VLOOKUP(CONCATENATE($A23,"_",G$3),'10 seeds 7200s'!$A$1:$AD$1300,18, FALSE)</f>
        <v>89.5</v>
      </c>
      <c r="J23" s="20">
        <f t="shared" si="2"/>
        <v>1</v>
      </c>
      <c r="K23" s="21">
        <f t="shared" si="3"/>
        <v>1</v>
      </c>
      <c r="L23" s="19">
        <f>VLOOKUP(CONCATENATE($A23,"_",L$3),'10 seeds 7200s'!$A$1:$AD$1300,12, FALSE)</f>
        <v>1</v>
      </c>
      <c r="M23" s="20">
        <f>VLOOKUP(CONCATENATE($A23,"_",L$3),'10 seeds 7200s'!$A$1:$AD$1300,14, FALSE)</f>
        <v>0</v>
      </c>
      <c r="N23" s="20">
        <f>VLOOKUP(CONCATENATE($A23,"_",L$3),'10 seeds 7200s'!$A$1:$AD$1300,18, FALSE)</f>
        <v>43</v>
      </c>
      <c r="O23" s="20">
        <f t="shared" si="4"/>
        <v>1</v>
      </c>
      <c r="P23" s="21">
        <f t="shared" si="5"/>
        <v>1</v>
      </c>
    </row>
    <row r="24" spans="1:16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VLOOKUP(CONCATENATE($A24,"_",G$3),'10 seeds 7200s'!$A$1:$AD$1300,12, FALSE)</f>
        <v>1</v>
      </c>
      <c r="H24" s="20">
        <f>VLOOKUP(CONCATENATE($A24,"_",G$3),'10 seeds 7200s'!$A$1:$AD$1300,14, FALSE)</f>
        <v>0</v>
      </c>
      <c r="I24" s="20">
        <f>VLOOKUP(CONCATENATE($A24,"_",G$3),'10 seeds 7200s'!$A$1:$AD$1300,18, FALSE)</f>
        <v>1.5</v>
      </c>
      <c r="J24" s="20">
        <f t="shared" si="2"/>
        <v>1</v>
      </c>
      <c r="K24" s="21">
        <f t="shared" si="3"/>
        <v>1</v>
      </c>
      <c r="L24" s="19" t="e">
        <f>VLOOKUP(CONCATENATE($A24,"_",L$3),'10 seeds 7200s'!$A$1:$AD$1300,12, FALSE)</f>
        <v>#N/A</v>
      </c>
      <c r="M24" s="20" t="e">
        <f>VLOOKUP(CONCATENATE($A24,"_",L$3),'10 seeds 7200s'!$A$1:$AD$1300,14, FALSE)</f>
        <v>#N/A</v>
      </c>
      <c r="N24" s="20" t="e">
        <f>VLOOKUP(CONCATENATE($A24,"_",L$3),'10 seeds 7200s'!$A$1:$AD$1300,18, FALSE)</f>
        <v>#N/A</v>
      </c>
      <c r="O24" s="20" t="e">
        <f t="shared" si="4"/>
        <v>#N/A</v>
      </c>
      <c r="P24" s="21" t="e">
        <f t="shared" si="5"/>
        <v>#N/A</v>
      </c>
    </row>
    <row r="25" spans="1:16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VLOOKUP(CONCATENATE($A25,"_",G$3),'10 seeds 7200s'!$A$1:$AD$1300,12, FALSE)</f>
        <v>1</v>
      </c>
      <c r="H25" s="20">
        <f>VLOOKUP(CONCATENATE($A25,"_",G$3),'10 seeds 7200s'!$A$1:$AD$1300,14, FALSE)</f>
        <v>0</v>
      </c>
      <c r="I25" s="20">
        <f>VLOOKUP(CONCATENATE($A25,"_",G$3),'10 seeds 7200s'!$A$1:$AD$1300,18, FALSE)</f>
        <v>16.5</v>
      </c>
      <c r="J25" s="20">
        <f t="shared" si="2"/>
        <v>1</v>
      </c>
      <c r="K25" s="21">
        <f t="shared" si="3"/>
        <v>1</v>
      </c>
      <c r="L25" s="19">
        <f>VLOOKUP(CONCATENATE($A25,"_",L$3),'10 seeds 7200s'!$A$1:$AD$1300,12, FALSE)</f>
        <v>1</v>
      </c>
      <c r="M25" s="20">
        <f>VLOOKUP(CONCATENATE($A25,"_",L$3),'10 seeds 7200s'!$A$1:$AD$1300,14, FALSE)</f>
        <v>0</v>
      </c>
      <c r="N25" s="20">
        <f>VLOOKUP(CONCATENATE($A25,"_",L$3),'10 seeds 7200s'!$A$1:$AD$1300,18, FALSE)</f>
        <v>16.3</v>
      </c>
      <c r="O25" s="20">
        <f t="shared" si="4"/>
        <v>1</v>
      </c>
      <c r="P25" s="21">
        <f t="shared" si="5"/>
        <v>1</v>
      </c>
    </row>
    <row r="26" spans="1:16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VLOOKUP(CONCATENATE($A26,"_",G$3),'10 seeds 7200s'!$A$1:$AD$1300,12, FALSE)</f>
        <v>0.96318400000000004</v>
      </c>
      <c r="H26" s="20">
        <f>VLOOKUP(CONCATENATE($A26,"_",G$3),'10 seeds 7200s'!$A$1:$AD$1300,14, FALSE)</f>
        <v>0.36867280000000002</v>
      </c>
      <c r="I26" s="20">
        <f>VLOOKUP(CONCATENATE($A26,"_",G$3),'10 seeds 7200s'!$A$1:$AD$1300,18, FALSE)</f>
        <v>7201</v>
      </c>
      <c r="J26" s="20">
        <f t="shared" si="2"/>
        <v>0</v>
      </c>
      <c r="K26" s="21">
        <f t="shared" si="3"/>
        <v>0</v>
      </c>
      <c r="L26" s="19" t="e">
        <f>VLOOKUP(CONCATENATE($A26,"_",L$3),'10 seeds 7200s'!$A$1:$AD$1300,12, FALSE)</f>
        <v>#N/A</v>
      </c>
      <c r="M26" s="20" t="e">
        <f>VLOOKUP(CONCATENATE($A26,"_",L$3),'10 seeds 7200s'!$A$1:$AD$1300,14, FALSE)</f>
        <v>#N/A</v>
      </c>
      <c r="N26" s="20" t="e">
        <f>VLOOKUP(CONCATENATE($A26,"_",L$3),'10 seeds 7200s'!$A$1:$AD$1300,18, FALSE)</f>
        <v>#N/A</v>
      </c>
      <c r="O26" s="20" t="e">
        <f t="shared" si="4"/>
        <v>#N/A</v>
      </c>
      <c r="P26" s="21" t="e">
        <f t="shared" si="5"/>
        <v>#N/A</v>
      </c>
    </row>
    <row r="27" spans="1:16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VLOOKUP(CONCATENATE($A27,"_",G$3),'10 seeds 7200s'!$A$1:$AD$1300,12, FALSE)</f>
        <v>1</v>
      </c>
      <c r="H27" s="20">
        <f>VLOOKUP(CONCATENATE($A27,"_",G$3),'10 seeds 7200s'!$A$1:$AD$1300,14, FALSE)</f>
        <v>0</v>
      </c>
      <c r="I27" s="20">
        <f>VLOOKUP(CONCATENATE($A27,"_",G$3),'10 seeds 7200s'!$A$1:$AD$1300,18, FALSE)</f>
        <v>1.5</v>
      </c>
      <c r="J27" s="20">
        <f t="shared" si="2"/>
        <v>1</v>
      </c>
      <c r="K27" s="21">
        <f t="shared" si="3"/>
        <v>1</v>
      </c>
      <c r="L27" s="19">
        <f>VLOOKUP(CONCATENATE($A27,"_",L$3),'10 seeds 7200s'!$A$1:$AD$1300,12, FALSE)</f>
        <v>1</v>
      </c>
      <c r="M27" s="20">
        <f>VLOOKUP(CONCATENATE($A27,"_",L$3),'10 seeds 7200s'!$A$1:$AD$1300,14, FALSE)</f>
        <v>0</v>
      </c>
      <c r="N27" s="20">
        <f>VLOOKUP(CONCATENATE($A27,"_",L$3),'10 seeds 7200s'!$A$1:$AD$1300,18, FALSE)</f>
        <v>1.6</v>
      </c>
      <c r="O27" s="20">
        <f t="shared" si="4"/>
        <v>1</v>
      </c>
      <c r="P27" s="21">
        <f t="shared" si="5"/>
        <v>1</v>
      </c>
    </row>
    <row r="28" spans="1:16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VLOOKUP(CONCATENATE($A28,"_",G$3),'10 seeds 7200s'!$A$1:$AD$1300,12, FALSE)</f>
        <v>0.99870340000000002</v>
      </c>
      <c r="H28" s="20">
        <f>VLOOKUP(CONCATENATE($A28,"_",G$3),'10 seeds 7200s'!$A$1:$AD$1300,14, FALSE)</f>
        <v>9.2857999999999996E-2</v>
      </c>
      <c r="I28" s="20">
        <f>VLOOKUP(CONCATENATE($A28,"_",G$3),'10 seeds 7200s'!$A$1:$AD$1300,18, FALSE)</f>
        <v>7200.8</v>
      </c>
      <c r="J28" s="20">
        <f t="shared" si="2"/>
        <v>0</v>
      </c>
      <c r="K28" s="21">
        <f t="shared" si="3"/>
        <v>0</v>
      </c>
      <c r="L28" s="19" t="e">
        <f>VLOOKUP(CONCATENATE($A28,"_",L$3),'10 seeds 7200s'!$A$1:$AD$1300,12, FALSE)</f>
        <v>#N/A</v>
      </c>
      <c r="M28" s="20" t="e">
        <f>VLOOKUP(CONCATENATE($A28,"_",L$3),'10 seeds 7200s'!$A$1:$AD$1300,14, FALSE)</f>
        <v>#N/A</v>
      </c>
      <c r="N28" s="20" t="e">
        <f>VLOOKUP(CONCATENATE($A28,"_",L$3),'10 seeds 7200s'!$A$1:$AD$1300,18, FALSE)</f>
        <v>#N/A</v>
      </c>
      <c r="O28" s="20" t="e">
        <f t="shared" si="4"/>
        <v>#N/A</v>
      </c>
      <c r="P28" s="21" t="e">
        <f t="shared" si="5"/>
        <v>#N/A</v>
      </c>
    </row>
    <row r="29" spans="1:16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VLOOKUP(CONCATENATE($A29,"_",G$3),'10 seeds 7200s'!$A$1:$AD$1300,12, FALSE)</f>
        <v>0.99848490000000001</v>
      </c>
      <c r="H29" s="20">
        <f>VLOOKUP(CONCATENATE($A29,"_",G$3),'10 seeds 7200s'!$A$1:$AD$1300,14, FALSE)</f>
        <v>0.18260999999999999</v>
      </c>
      <c r="I29" s="20">
        <f>VLOOKUP(CONCATENATE($A29,"_",G$3),'10 seeds 7200s'!$A$1:$AD$1300,18, FALSE)</f>
        <v>7200.8</v>
      </c>
      <c r="J29" s="20">
        <f t="shared" si="2"/>
        <v>0</v>
      </c>
      <c r="K29" s="21">
        <f t="shared" si="3"/>
        <v>0</v>
      </c>
      <c r="L29" s="19" t="e">
        <f>VLOOKUP(CONCATENATE($A29,"_",L$3),'10 seeds 7200s'!$A$1:$AD$1300,12, FALSE)</f>
        <v>#N/A</v>
      </c>
      <c r="M29" s="20" t="e">
        <f>VLOOKUP(CONCATENATE($A29,"_",L$3),'10 seeds 7200s'!$A$1:$AD$1300,14, FALSE)</f>
        <v>#N/A</v>
      </c>
      <c r="N29" s="20" t="e">
        <f>VLOOKUP(CONCATENATE($A29,"_",L$3),'10 seeds 7200s'!$A$1:$AD$1300,18, FALSE)</f>
        <v>#N/A</v>
      </c>
      <c r="O29" s="20" t="e">
        <f t="shared" si="4"/>
        <v>#N/A</v>
      </c>
      <c r="P29" s="21" t="e">
        <f t="shared" si="5"/>
        <v>#N/A</v>
      </c>
    </row>
    <row r="30" spans="1:16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VLOOKUP(CONCATENATE($A30,"_",G$3),'10 seeds 7200s'!$A$1:$AD$1300,12, FALSE)</f>
        <v>1</v>
      </c>
      <c r="H30" s="20">
        <f>VLOOKUP(CONCATENATE($A30,"_",G$3),'10 seeds 7200s'!$A$1:$AD$1300,14, FALSE)</f>
        <v>0</v>
      </c>
      <c r="I30" s="20">
        <f>VLOOKUP(CONCATENATE($A30,"_",G$3),'10 seeds 7200s'!$A$1:$AD$1300,18, FALSE)</f>
        <v>21.4</v>
      </c>
      <c r="J30" s="20">
        <f t="shared" si="2"/>
        <v>1</v>
      </c>
      <c r="K30" s="21">
        <f t="shared" si="3"/>
        <v>1</v>
      </c>
      <c r="L30" s="19">
        <f>VLOOKUP(CONCATENATE($A30,"_",L$3),'10 seeds 7200s'!$A$1:$AD$1300,12, FALSE)</f>
        <v>1</v>
      </c>
      <c r="M30" s="20">
        <f>VLOOKUP(CONCATENATE($A30,"_",L$3),'10 seeds 7200s'!$A$1:$AD$1300,14, FALSE)</f>
        <v>0</v>
      </c>
      <c r="N30" s="20">
        <f>VLOOKUP(CONCATENATE($A30,"_",L$3),'10 seeds 7200s'!$A$1:$AD$1300,18, FALSE)</f>
        <v>486.7</v>
      </c>
      <c r="O30" s="20">
        <f t="shared" si="4"/>
        <v>1</v>
      </c>
      <c r="P30" s="21">
        <f t="shared" si="5"/>
        <v>1</v>
      </c>
    </row>
    <row r="31" spans="1:16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VLOOKUP(CONCATENATE($A31,"_",G$3),'10 seeds 7200s'!$A$1:$AD$1300,12, FALSE)</f>
        <v>1</v>
      </c>
      <c r="H31" s="20">
        <f>VLOOKUP(CONCATENATE($A31,"_",G$3),'10 seeds 7200s'!$A$1:$AD$1300,14, FALSE)</f>
        <v>0</v>
      </c>
      <c r="I31" s="20">
        <f>VLOOKUP(CONCATENATE($A31,"_",G$3),'10 seeds 7200s'!$A$1:$AD$1300,18, FALSE)</f>
        <v>11.8</v>
      </c>
      <c r="J31" s="20">
        <f t="shared" si="2"/>
        <v>1</v>
      </c>
      <c r="K31" s="21">
        <f t="shared" si="3"/>
        <v>1</v>
      </c>
      <c r="L31" s="19">
        <f>VLOOKUP(CONCATENATE($A31,"_",L$3),'10 seeds 7200s'!$A$1:$AD$1300,12, FALSE)</f>
        <v>1</v>
      </c>
      <c r="M31" s="20">
        <f>VLOOKUP(CONCATENATE($A31,"_",L$3),'10 seeds 7200s'!$A$1:$AD$1300,14, FALSE)</f>
        <v>0</v>
      </c>
      <c r="N31" s="20">
        <f>VLOOKUP(CONCATENATE($A31,"_",L$3),'10 seeds 7200s'!$A$1:$AD$1300,18, FALSE)</f>
        <v>11.8</v>
      </c>
      <c r="O31" s="20">
        <f t="shared" si="4"/>
        <v>1</v>
      </c>
      <c r="P31" s="21">
        <f t="shared" si="5"/>
        <v>1</v>
      </c>
    </row>
    <row r="32" spans="1:16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VLOOKUP(CONCATENATE($A32,"_",G$3),'10 seeds 7200s'!$A$1:$AD$1300,12, FALSE)</f>
        <v>0.99998869999999995</v>
      </c>
      <c r="H32" s="20">
        <f>VLOOKUP(CONCATENATE($A32,"_",G$3),'10 seeds 7200s'!$A$1:$AD$1300,14, FALSE)</f>
        <v>5.4416999999999998E-3</v>
      </c>
      <c r="I32" s="20">
        <f>VLOOKUP(CONCATENATE($A32,"_",G$3),'10 seeds 7200s'!$A$1:$AD$1300,18, FALSE)</f>
        <v>7200.4</v>
      </c>
      <c r="J32" s="20">
        <f t="shared" si="2"/>
        <v>0</v>
      </c>
      <c r="K32" s="21">
        <f t="shared" si="3"/>
        <v>1</v>
      </c>
      <c r="L32" s="19" t="e">
        <f>VLOOKUP(CONCATENATE($A32,"_",L$3),'10 seeds 7200s'!$A$1:$AD$1300,12, FALSE)</f>
        <v>#N/A</v>
      </c>
      <c r="M32" s="20" t="e">
        <f>VLOOKUP(CONCATENATE($A32,"_",L$3),'10 seeds 7200s'!$A$1:$AD$1300,14, FALSE)</f>
        <v>#N/A</v>
      </c>
      <c r="N32" s="20" t="e">
        <f>VLOOKUP(CONCATENATE($A32,"_",L$3),'10 seeds 7200s'!$A$1:$AD$1300,18, FALSE)</f>
        <v>#N/A</v>
      </c>
      <c r="O32" s="20" t="e">
        <f t="shared" si="4"/>
        <v>#N/A</v>
      </c>
      <c r="P32" s="21" t="e">
        <f t="shared" si="5"/>
        <v>#N/A</v>
      </c>
    </row>
    <row r="33" spans="1:16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VLOOKUP(CONCATENATE($A33,"_",G$3),'10 seeds 7200s'!$A$1:$AD$1300,12, FALSE)</f>
        <v>1</v>
      </c>
      <c r="H33" s="20">
        <f>VLOOKUP(CONCATENATE($A33,"_",G$3),'10 seeds 7200s'!$A$1:$AD$1300,14, FALSE)</f>
        <v>0</v>
      </c>
      <c r="I33" s="20">
        <f>VLOOKUP(CONCATENATE($A33,"_",G$3),'10 seeds 7200s'!$A$1:$AD$1300,18, FALSE)</f>
        <v>1.2</v>
      </c>
      <c r="J33" s="20">
        <f t="shared" si="2"/>
        <v>1</v>
      </c>
      <c r="K33" s="21">
        <f t="shared" si="3"/>
        <v>1</v>
      </c>
      <c r="L33" s="19" t="e">
        <f>VLOOKUP(CONCATENATE($A33,"_",L$3),'10 seeds 7200s'!$A$1:$AD$1300,12, FALSE)</f>
        <v>#N/A</v>
      </c>
      <c r="M33" s="20" t="e">
        <f>VLOOKUP(CONCATENATE($A33,"_",L$3),'10 seeds 7200s'!$A$1:$AD$1300,14, FALSE)</f>
        <v>#N/A</v>
      </c>
      <c r="N33" s="20" t="e">
        <f>VLOOKUP(CONCATENATE($A33,"_",L$3),'10 seeds 7200s'!$A$1:$AD$1300,18, FALSE)</f>
        <v>#N/A</v>
      </c>
      <c r="O33" s="20" t="e">
        <f t="shared" si="4"/>
        <v>#N/A</v>
      </c>
      <c r="P33" s="21" t="e">
        <f t="shared" si="5"/>
        <v>#N/A</v>
      </c>
    </row>
    <row r="34" spans="1:16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VLOOKUP(CONCATENATE($A34,"_",G$3),'10 seeds 7200s'!$A$1:$AD$1300,12, FALSE)</f>
        <v>1</v>
      </c>
      <c r="H34" s="20">
        <f>VLOOKUP(CONCATENATE($A34,"_",G$3),'10 seeds 7200s'!$A$1:$AD$1300,14, FALSE)</f>
        <v>0</v>
      </c>
      <c r="I34" s="20">
        <f>VLOOKUP(CONCATENATE($A34,"_",G$3),'10 seeds 7200s'!$A$1:$AD$1300,18, FALSE)</f>
        <v>7.4</v>
      </c>
      <c r="J34" s="20">
        <f t="shared" si="2"/>
        <v>1</v>
      </c>
      <c r="K34" s="21">
        <f t="shared" si="3"/>
        <v>1</v>
      </c>
      <c r="L34" s="19">
        <f>VLOOKUP(CONCATENATE($A34,"_",L$3),'10 seeds 7200s'!$A$1:$AD$1300,12, FALSE)</f>
        <v>1</v>
      </c>
      <c r="M34" s="20">
        <f>VLOOKUP(CONCATENATE($A34,"_",L$3),'10 seeds 7200s'!$A$1:$AD$1300,14, FALSE)</f>
        <v>0</v>
      </c>
      <c r="N34" s="20">
        <f>VLOOKUP(CONCATENATE($A34,"_",L$3),'10 seeds 7200s'!$A$1:$AD$1300,18, FALSE)</f>
        <v>7.6</v>
      </c>
      <c r="O34" s="20">
        <f t="shared" si="4"/>
        <v>1</v>
      </c>
      <c r="P34" s="21">
        <f t="shared" si="5"/>
        <v>1</v>
      </c>
    </row>
    <row r="35" spans="1:16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VLOOKUP(CONCATENATE($A35,"_",G$3),'10 seeds 7200s'!$A$1:$AD$1300,12, FALSE)</f>
        <v>1</v>
      </c>
      <c r="H35" s="20">
        <f>VLOOKUP(CONCATENATE($A35,"_",G$3),'10 seeds 7200s'!$A$1:$AD$1300,14, FALSE)</f>
        <v>0</v>
      </c>
      <c r="I35" s="20">
        <f>VLOOKUP(CONCATENATE($A35,"_",G$3),'10 seeds 7200s'!$A$1:$AD$1300,18, FALSE)</f>
        <v>63.1</v>
      </c>
      <c r="J35" s="20">
        <f t="shared" si="2"/>
        <v>1</v>
      </c>
      <c r="K35" s="21">
        <f t="shared" si="3"/>
        <v>1</v>
      </c>
      <c r="L35" s="19">
        <f>VLOOKUP(CONCATENATE($A35,"_",L$3),'10 seeds 7200s'!$A$1:$AD$1300,12, FALSE)</f>
        <v>1</v>
      </c>
      <c r="M35" s="20">
        <f>VLOOKUP(CONCATENATE($A35,"_",L$3),'10 seeds 7200s'!$A$1:$AD$1300,14, FALSE)</f>
        <v>0</v>
      </c>
      <c r="N35" s="20">
        <f>VLOOKUP(CONCATENATE($A35,"_",L$3),'10 seeds 7200s'!$A$1:$AD$1300,18, FALSE)</f>
        <v>241.7</v>
      </c>
      <c r="O35" s="20">
        <f t="shared" si="4"/>
        <v>1</v>
      </c>
      <c r="P35" s="21">
        <f t="shared" si="5"/>
        <v>1</v>
      </c>
    </row>
    <row r="36" spans="1:16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VLOOKUP(CONCATENATE($A36,"_",G$3),'10 seeds 7200s'!$A$1:$AD$1300,12, FALSE)</f>
        <v>1</v>
      </c>
      <c r="H36" s="20">
        <f>VLOOKUP(CONCATENATE($A36,"_",G$3),'10 seeds 7200s'!$A$1:$AD$1300,14, FALSE)</f>
        <v>0</v>
      </c>
      <c r="I36" s="20">
        <f>VLOOKUP(CONCATENATE($A36,"_",G$3),'10 seeds 7200s'!$A$1:$AD$1300,18, FALSE)</f>
        <v>30</v>
      </c>
      <c r="J36" s="20">
        <f t="shared" si="2"/>
        <v>1</v>
      </c>
      <c r="K36" s="21">
        <f t="shared" si="3"/>
        <v>1</v>
      </c>
      <c r="L36" s="19">
        <f>VLOOKUP(CONCATENATE($A36,"_",L$3),'10 seeds 7200s'!$A$1:$AD$1300,12, FALSE)</f>
        <v>1</v>
      </c>
      <c r="M36" s="20">
        <f>VLOOKUP(CONCATENATE($A36,"_",L$3),'10 seeds 7200s'!$A$1:$AD$1300,14, FALSE)</f>
        <v>0</v>
      </c>
      <c r="N36" s="20">
        <f>VLOOKUP(CONCATENATE($A36,"_",L$3),'10 seeds 7200s'!$A$1:$AD$1300,18, FALSE)</f>
        <v>29.1</v>
      </c>
      <c r="O36" s="20">
        <f t="shared" si="4"/>
        <v>1</v>
      </c>
      <c r="P36" s="21">
        <f t="shared" si="5"/>
        <v>1</v>
      </c>
    </row>
    <row r="37" spans="1:16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VLOOKUP(CONCATENATE($A37,"_",G$3),'10 seeds 7200s'!$A$1:$AD$1300,12, FALSE)</f>
        <v>1</v>
      </c>
      <c r="H37" s="20">
        <f>VLOOKUP(CONCATENATE($A37,"_",G$3),'10 seeds 7200s'!$A$1:$AD$1300,14, FALSE)</f>
        <v>0</v>
      </c>
      <c r="I37" s="20">
        <f>VLOOKUP(CONCATENATE($A37,"_",G$3),'10 seeds 7200s'!$A$1:$AD$1300,18, FALSE)</f>
        <v>1.1000000000000001</v>
      </c>
      <c r="J37" s="20">
        <f t="shared" si="2"/>
        <v>1</v>
      </c>
      <c r="K37" s="21">
        <f t="shared" si="3"/>
        <v>1</v>
      </c>
      <c r="L37" s="19">
        <f>VLOOKUP(CONCATENATE($A37,"_",L$3),'10 seeds 7200s'!$A$1:$AD$1300,12, FALSE)</f>
        <v>1</v>
      </c>
      <c r="M37" s="20">
        <f>VLOOKUP(CONCATENATE($A37,"_",L$3),'10 seeds 7200s'!$A$1:$AD$1300,14, FALSE)</f>
        <v>0</v>
      </c>
      <c r="N37" s="20">
        <f>VLOOKUP(CONCATENATE($A37,"_",L$3),'10 seeds 7200s'!$A$1:$AD$1300,18, FALSE)</f>
        <v>1.3</v>
      </c>
      <c r="O37" s="20">
        <f t="shared" si="4"/>
        <v>1</v>
      </c>
      <c r="P37" s="21">
        <f t="shared" si="5"/>
        <v>1</v>
      </c>
    </row>
    <row r="38" spans="1:16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VLOOKUP(CONCATENATE($A38,"_",G$3),'10 seeds 7200s'!$A$1:$AD$1300,12, FALSE)</f>
        <v>1</v>
      </c>
      <c r="H38" s="20">
        <f>VLOOKUP(CONCATENATE($A38,"_",G$3),'10 seeds 7200s'!$A$1:$AD$1300,14, FALSE)</f>
        <v>0</v>
      </c>
      <c r="I38" s="20">
        <f>VLOOKUP(CONCATENATE($A38,"_",G$3),'10 seeds 7200s'!$A$1:$AD$1300,18, FALSE)</f>
        <v>6.9</v>
      </c>
      <c r="J38" s="20">
        <f t="shared" si="2"/>
        <v>1</v>
      </c>
      <c r="K38" s="21">
        <f t="shared" si="3"/>
        <v>1</v>
      </c>
      <c r="L38" s="19">
        <f>VLOOKUP(CONCATENATE($A38,"_",L$3),'10 seeds 7200s'!$A$1:$AD$1300,12, FALSE)</f>
        <v>1</v>
      </c>
      <c r="M38" s="20">
        <f>VLOOKUP(CONCATENATE($A38,"_",L$3),'10 seeds 7200s'!$A$1:$AD$1300,14, FALSE)</f>
        <v>0</v>
      </c>
      <c r="N38" s="20">
        <f>VLOOKUP(CONCATENATE($A38,"_",L$3),'10 seeds 7200s'!$A$1:$AD$1300,18, FALSE)</f>
        <v>7.6</v>
      </c>
      <c r="O38" s="20">
        <f t="shared" si="4"/>
        <v>1</v>
      </c>
      <c r="P38" s="21">
        <f t="shared" si="5"/>
        <v>1</v>
      </c>
    </row>
    <row r="39" spans="1:16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VLOOKUP(CONCATENATE($A39,"_",G$3),'10 seeds 7200s'!$A$1:$AD$1300,12, FALSE)</f>
        <v>1</v>
      </c>
      <c r="H39" s="20">
        <f>VLOOKUP(CONCATENATE($A39,"_",G$3),'10 seeds 7200s'!$A$1:$AD$1300,14, FALSE)</f>
        <v>0</v>
      </c>
      <c r="I39" s="20">
        <f>VLOOKUP(CONCATENATE($A39,"_",G$3),'10 seeds 7200s'!$A$1:$AD$1300,18, FALSE)</f>
        <v>7.7</v>
      </c>
      <c r="J39" s="20">
        <f t="shared" si="2"/>
        <v>1</v>
      </c>
      <c r="K39" s="21">
        <f t="shared" si="3"/>
        <v>1</v>
      </c>
      <c r="L39" s="19" t="e">
        <f>VLOOKUP(CONCATENATE($A39,"_",L$3),'10 seeds 7200s'!$A$1:$AD$1300,12, FALSE)</f>
        <v>#N/A</v>
      </c>
      <c r="M39" s="20" t="e">
        <f>VLOOKUP(CONCATENATE($A39,"_",L$3),'10 seeds 7200s'!$A$1:$AD$1300,14, FALSE)</f>
        <v>#N/A</v>
      </c>
      <c r="N39" s="20" t="e">
        <f>VLOOKUP(CONCATENATE($A39,"_",L$3),'10 seeds 7200s'!$A$1:$AD$1300,18, FALSE)</f>
        <v>#N/A</v>
      </c>
      <c r="O39" s="20" t="e">
        <f t="shared" si="4"/>
        <v>#N/A</v>
      </c>
      <c r="P39" s="21" t="e">
        <f t="shared" si="5"/>
        <v>#N/A</v>
      </c>
    </row>
    <row r="40" spans="1:16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VLOOKUP(CONCATENATE($A40,"_",G$3),'10 seeds 7200s'!$A$1:$AD$1300,12, FALSE)</f>
        <v>0.97962899999999997</v>
      </c>
      <c r="H40" s="20">
        <f>VLOOKUP(CONCATENATE($A40,"_",G$3),'10 seeds 7200s'!$A$1:$AD$1300,14, FALSE)</f>
        <v>9.3028799999999995E-2</v>
      </c>
      <c r="I40" s="20">
        <f>VLOOKUP(CONCATENATE($A40,"_",G$3),'10 seeds 7200s'!$A$1:$AD$1300,18, FALSE)</f>
        <v>7200.8</v>
      </c>
      <c r="J40" s="20">
        <f t="shared" si="2"/>
        <v>0</v>
      </c>
      <c r="K40" s="21">
        <f t="shared" si="3"/>
        <v>0</v>
      </c>
      <c r="L40" s="19">
        <f>VLOOKUP(CONCATENATE($A40,"_",L$3),'10 seeds 7200s'!$A$1:$AD$1300,12, FALSE)</f>
        <v>0.96473589999999998</v>
      </c>
      <c r="M40" s="20">
        <f>VLOOKUP(CONCATENATE($A40,"_",L$3),'10 seeds 7200s'!$A$1:$AD$1300,14, FALSE)</f>
        <v>0.1223426</v>
      </c>
      <c r="N40" s="20">
        <f>VLOOKUP(CONCATENATE($A40,"_",L$3),'10 seeds 7200s'!$A$1:$AD$1300,18, FALSE)</f>
        <v>7215.9</v>
      </c>
      <c r="O40" s="20">
        <f t="shared" si="4"/>
        <v>0</v>
      </c>
      <c r="P40" s="21">
        <f t="shared" si="5"/>
        <v>0</v>
      </c>
    </row>
    <row r="41" spans="1:16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VLOOKUP(CONCATENATE($A41,"_",G$3),'10 seeds 7200s'!$A$1:$AD$1300,12, FALSE)</f>
        <v>0.99997139999999995</v>
      </c>
      <c r="H41" s="20">
        <f>VLOOKUP(CONCATENATE($A41,"_",G$3),'10 seeds 7200s'!$A$1:$AD$1300,14, FALSE)</f>
        <v>1.5892400000000001E-2</v>
      </c>
      <c r="I41" s="20">
        <f>VLOOKUP(CONCATENATE($A41,"_",G$3),'10 seeds 7200s'!$A$1:$AD$1300,18, FALSE)</f>
        <v>6872.5</v>
      </c>
      <c r="J41" s="20">
        <f t="shared" si="2"/>
        <v>0</v>
      </c>
      <c r="K41" s="21">
        <f t="shared" si="3"/>
        <v>1</v>
      </c>
      <c r="L41" s="19" t="e">
        <f>VLOOKUP(CONCATENATE($A41,"_",L$3),'10 seeds 7200s'!$A$1:$AD$1300,12, FALSE)</f>
        <v>#N/A</v>
      </c>
      <c r="M41" s="20" t="e">
        <f>VLOOKUP(CONCATENATE($A41,"_",L$3),'10 seeds 7200s'!$A$1:$AD$1300,14, FALSE)</f>
        <v>#N/A</v>
      </c>
      <c r="N41" s="20" t="e">
        <f>VLOOKUP(CONCATENATE($A41,"_",L$3),'10 seeds 7200s'!$A$1:$AD$1300,18, FALSE)</f>
        <v>#N/A</v>
      </c>
      <c r="O41" s="20" t="e">
        <f t="shared" si="4"/>
        <v>#N/A</v>
      </c>
      <c r="P41" s="21" t="e">
        <f t="shared" si="5"/>
        <v>#N/A</v>
      </c>
    </row>
    <row r="42" spans="1:16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VLOOKUP(CONCATENATE($A42,"_",G$3),'10 seeds 7200s'!$A$1:$AD$1300,12, FALSE)</f>
        <v>1</v>
      </c>
      <c r="H42" s="20">
        <f>VLOOKUP(CONCATENATE($A42,"_",G$3),'10 seeds 7200s'!$A$1:$AD$1300,14, FALSE)</f>
        <v>0</v>
      </c>
      <c r="I42" s="20">
        <f>VLOOKUP(CONCATENATE($A42,"_",G$3),'10 seeds 7200s'!$A$1:$AD$1300,18, FALSE)</f>
        <v>7.4</v>
      </c>
      <c r="J42" s="20">
        <f t="shared" si="2"/>
        <v>1</v>
      </c>
      <c r="K42" s="21">
        <f t="shared" si="3"/>
        <v>1</v>
      </c>
      <c r="L42" s="19">
        <f>VLOOKUP(CONCATENATE($A42,"_",L$3),'10 seeds 7200s'!$A$1:$AD$1300,12, FALSE)</f>
        <v>1</v>
      </c>
      <c r="M42" s="20">
        <f>VLOOKUP(CONCATENATE($A42,"_",L$3),'10 seeds 7200s'!$A$1:$AD$1300,14, FALSE)</f>
        <v>0</v>
      </c>
      <c r="N42" s="20">
        <f>VLOOKUP(CONCATENATE($A42,"_",L$3),'10 seeds 7200s'!$A$1:$AD$1300,18, FALSE)</f>
        <v>7.5</v>
      </c>
      <c r="O42" s="20">
        <f t="shared" si="4"/>
        <v>1</v>
      </c>
      <c r="P42" s="21">
        <f t="shared" si="5"/>
        <v>1</v>
      </c>
    </row>
    <row r="43" spans="1:16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VLOOKUP(CONCATENATE($A43,"_",G$3),'10 seeds 7200s'!$A$1:$AD$1300,12, FALSE)</f>
        <v>1</v>
      </c>
      <c r="H43" s="20">
        <f>VLOOKUP(CONCATENATE($A43,"_",G$3),'10 seeds 7200s'!$A$1:$AD$1300,14, FALSE)</f>
        <v>0</v>
      </c>
      <c r="I43" s="20">
        <f>VLOOKUP(CONCATENATE($A43,"_",G$3),'10 seeds 7200s'!$A$1:$AD$1300,18, FALSE)</f>
        <v>3.1</v>
      </c>
      <c r="J43" s="20">
        <f t="shared" si="2"/>
        <v>1</v>
      </c>
      <c r="K43" s="21">
        <f t="shared" si="3"/>
        <v>1</v>
      </c>
      <c r="L43" s="19">
        <f>VLOOKUP(CONCATENATE($A43,"_",L$3),'10 seeds 7200s'!$A$1:$AD$1300,12, FALSE)</f>
        <v>1</v>
      </c>
      <c r="M43" s="20">
        <f>VLOOKUP(CONCATENATE($A43,"_",L$3),'10 seeds 7200s'!$A$1:$AD$1300,14, FALSE)</f>
        <v>0</v>
      </c>
      <c r="N43" s="20">
        <f>VLOOKUP(CONCATENATE($A43,"_",L$3),'10 seeds 7200s'!$A$1:$AD$1300,18, FALSE)</f>
        <v>3.1</v>
      </c>
      <c r="O43" s="20">
        <f t="shared" si="4"/>
        <v>1</v>
      </c>
      <c r="P43" s="21">
        <f t="shared" si="5"/>
        <v>1</v>
      </c>
    </row>
    <row r="44" spans="1:16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VLOOKUP(CONCATENATE($A44,"_",G$3),'10 seeds 7200s'!$A$1:$AD$1300,12, FALSE)</f>
        <v>1</v>
      </c>
      <c r="H44" s="20">
        <f>VLOOKUP(CONCATENATE($A44,"_",G$3),'10 seeds 7200s'!$A$1:$AD$1300,14, FALSE)</f>
        <v>0</v>
      </c>
      <c r="I44" s="20">
        <f>VLOOKUP(CONCATENATE($A44,"_",G$3),'10 seeds 7200s'!$A$1:$AD$1300,18, FALSE)</f>
        <v>13.9</v>
      </c>
      <c r="J44" s="20">
        <f t="shared" si="2"/>
        <v>1</v>
      </c>
      <c r="K44" s="21">
        <f t="shared" si="3"/>
        <v>1</v>
      </c>
      <c r="L44" s="19">
        <f>VLOOKUP(CONCATENATE($A44,"_",L$3),'10 seeds 7200s'!$A$1:$AD$1300,12, FALSE)</f>
        <v>1</v>
      </c>
      <c r="M44" s="20">
        <f>VLOOKUP(CONCATENATE($A44,"_",L$3),'10 seeds 7200s'!$A$1:$AD$1300,14, FALSE)</f>
        <v>0</v>
      </c>
      <c r="N44" s="20">
        <f>VLOOKUP(CONCATENATE($A44,"_",L$3),'10 seeds 7200s'!$A$1:$AD$1300,18, FALSE)</f>
        <v>15.1</v>
      </c>
      <c r="O44" s="20">
        <f t="shared" si="4"/>
        <v>1</v>
      </c>
      <c r="P44" s="21">
        <f t="shared" si="5"/>
        <v>1</v>
      </c>
    </row>
    <row r="45" spans="1:16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VLOOKUP(CONCATENATE($A45,"_",G$3),'10 seeds 7200s'!$A$1:$AD$1300,12, FALSE)</f>
        <v>1</v>
      </c>
      <c r="H45" s="20">
        <f>VLOOKUP(CONCATENATE($A45,"_",G$3),'10 seeds 7200s'!$A$1:$AD$1300,14, FALSE)</f>
        <v>0</v>
      </c>
      <c r="I45" s="20">
        <f>VLOOKUP(CONCATENATE($A45,"_",G$3),'10 seeds 7200s'!$A$1:$AD$1300,18, FALSE)</f>
        <v>16.7</v>
      </c>
      <c r="J45" s="20">
        <f t="shared" si="2"/>
        <v>1</v>
      </c>
      <c r="K45" s="21">
        <f t="shared" si="3"/>
        <v>1</v>
      </c>
      <c r="L45" s="19" t="e">
        <f>VLOOKUP(CONCATENATE($A45,"_",L$3),'10 seeds 7200s'!$A$1:$AD$1300,12, FALSE)</f>
        <v>#N/A</v>
      </c>
      <c r="M45" s="20" t="e">
        <f>VLOOKUP(CONCATENATE($A45,"_",L$3),'10 seeds 7200s'!$A$1:$AD$1300,14, FALSE)</f>
        <v>#N/A</v>
      </c>
      <c r="N45" s="20" t="e">
        <f>VLOOKUP(CONCATENATE($A45,"_",L$3),'10 seeds 7200s'!$A$1:$AD$1300,18, FALSE)</f>
        <v>#N/A</v>
      </c>
      <c r="O45" s="20" t="e">
        <f t="shared" si="4"/>
        <v>#N/A</v>
      </c>
      <c r="P45" s="21" t="e">
        <f t="shared" si="5"/>
        <v>#N/A</v>
      </c>
    </row>
    <row r="46" spans="1:16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VLOOKUP(CONCATENATE($A46,"_",G$3),'10 seeds 7200s'!$A$1:$AD$1300,12, FALSE)</f>
        <v>1</v>
      </c>
      <c r="H46" s="20">
        <f>VLOOKUP(CONCATENATE($A46,"_",G$3),'10 seeds 7200s'!$A$1:$AD$1300,14, FALSE)</f>
        <v>0</v>
      </c>
      <c r="I46" s="20">
        <f>VLOOKUP(CONCATENATE($A46,"_",G$3),'10 seeds 7200s'!$A$1:$AD$1300,18, FALSE)</f>
        <v>6.9</v>
      </c>
      <c r="J46" s="20">
        <f t="shared" si="2"/>
        <v>1</v>
      </c>
      <c r="K46" s="21">
        <f t="shared" si="3"/>
        <v>1</v>
      </c>
      <c r="L46" s="19">
        <f>VLOOKUP(CONCATENATE($A46,"_",L$3),'10 seeds 7200s'!$A$1:$AD$1300,12, FALSE)</f>
        <v>1</v>
      </c>
      <c r="M46" s="20">
        <f>VLOOKUP(CONCATENATE($A46,"_",L$3),'10 seeds 7200s'!$A$1:$AD$1300,14, FALSE)</f>
        <v>0</v>
      </c>
      <c r="N46" s="20">
        <f>VLOOKUP(CONCATENATE($A46,"_",L$3),'10 seeds 7200s'!$A$1:$AD$1300,18, FALSE)</f>
        <v>9.3000000000000007</v>
      </c>
      <c r="O46" s="20">
        <f t="shared" si="4"/>
        <v>1</v>
      </c>
      <c r="P46" s="21">
        <f t="shared" si="5"/>
        <v>1</v>
      </c>
    </row>
    <row r="47" spans="1:16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VLOOKUP(CONCATENATE($A47,"_",G$3),'10 seeds 7200s'!$A$1:$AD$1300,12, FALSE)</f>
        <v>1</v>
      </c>
      <c r="H47" s="20">
        <f>VLOOKUP(CONCATENATE($A47,"_",G$3),'10 seeds 7200s'!$A$1:$AD$1300,14, FALSE)</f>
        <v>9.1331999999999993E-3</v>
      </c>
      <c r="I47" s="20">
        <f>VLOOKUP(CONCATENATE($A47,"_",G$3),'10 seeds 7200s'!$A$1:$AD$1300,18, FALSE)</f>
        <v>7200.3</v>
      </c>
      <c r="J47" s="20">
        <f t="shared" si="2"/>
        <v>0</v>
      </c>
      <c r="K47" s="21">
        <f t="shared" si="3"/>
        <v>1</v>
      </c>
      <c r="L47" s="19" t="e">
        <f>VLOOKUP(CONCATENATE($A47,"_",L$3),'10 seeds 7200s'!$A$1:$AD$1300,12, FALSE)</f>
        <v>#N/A</v>
      </c>
      <c r="M47" s="20" t="e">
        <f>VLOOKUP(CONCATENATE($A47,"_",L$3),'10 seeds 7200s'!$A$1:$AD$1300,14, FALSE)</f>
        <v>#N/A</v>
      </c>
      <c r="N47" s="20" t="e">
        <f>VLOOKUP(CONCATENATE($A47,"_",L$3),'10 seeds 7200s'!$A$1:$AD$1300,18, FALSE)</f>
        <v>#N/A</v>
      </c>
      <c r="O47" s="20" t="e">
        <f t="shared" si="4"/>
        <v>#N/A</v>
      </c>
      <c r="P47" s="21" t="e">
        <f t="shared" si="5"/>
        <v>#N/A</v>
      </c>
    </row>
    <row r="48" spans="1:16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VLOOKUP(CONCATENATE($A48,"_",G$3),'10 seeds 7200s'!$A$1:$AD$1300,12, FALSE)</f>
        <v>1</v>
      </c>
      <c r="H48" s="20">
        <f>VLOOKUP(CONCATENATE($A48,"_",G$3),'10 seeds 7200s'!$A$1:$AD$1300,14, FALSE)</f>
        <v>0</v>
      </c>
      <c r="I48" s="20">
        <f>VLOOKUP(CONCATENATE($A48,"_",G$3),'10 seeds 7200s'!$A$1:$AD$1300,18, FALSE)</f>
        <v>178.6</v>
      </c>
      <c r="J48" s="20">
        <f t="shared" si="2"/>
        <v>1</v>
      </c>
      <c r="K48" s="21">
        <f t="shared" si="3"/>
        <v>1</v>
      </c>
      <c r="L48" s="19" t="e">
        <f>VLOOKUP(CONCATENATE($A48,"_",L$3),'10 seeds 7200s'!$A$1:$AD$1300,12, FALSE)</f>
        <v>#N/A</v>
      </c>
      <c r="M48" s="20" t="e">
        <f>VLOOKUP(CONCATENATE($A48,"_",L$3),'10 seeds 7200s'!$A$1:$AD$1300,14, FALSE)</f>
        <v>#N/A</v>
      </c>
      <c r="N48" s="20" t="e">
        <f>VLOOKUP(CONCATENATE($A48,"_",L$3),'10 seeds 7200s'!$A$1:$AD$1300,18, FALSE)</f>
        <v>#N/A</v>
      </c>
      <c r="O48" s="20" t="e">
        <f t="shared" si="4"/>
        <v>#N/A</v>
      </c>
      <c r="P48" s="21" t="e">
        <f t="shared" si="5"/>
        <v>#N/A</v>
      </c>
    </row>
    <row r="49" spans="1:16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VLOOKUP(CONCATENATE($A49,"_",G$3),'10 seeds 7200s'!$A$1:$AD$1300,12, FALSE)</f>
        <v>0.99837100000000001</v>
      </c>
      <c r="H49" s="20">
        <f>VLOOKUP(CONCATENATE($A49,"_",G$3),'10 seeds 7200s'!$A$1:$AD$1300,14, FALSE)</f>
        <v>1.7189E-3</v>
      </c>
      <c r="I49" s="20">
        <f>VLOOKUP(CONCATENATE($A49,"_",G$3),'10 seeds 7200s'!$A$1:$AD$1300,18, FALSE)</f>
        <v>7200.5</v>
      </c>
      <c r="J49" s="20">
        <f t="shared" si="2"/>
        <v>0</v>
      </c>
      <c r="K49" s="21">
        <f t="shared" si="3"/>
        <v>0</v>
      </c>
      <c r="L49" s="19" t="e">
        <f>VLOOKUP(CONCATENATE($A49,"_",L$3),'10 seeds 7200s'!$A$1:$AD$1300,12, FALSE)</f>
        <v>#N/A</v>
      </c>
      <c r="M49" s="20" t="e">
        <f>VLOOKUP(CONCATENATE($A49,"_",L$3),'10 seeds 7200s'!$A$1:$AD$1300,14, FALSE)</f>
        <v>#N/A</v>
      </c>
      <c r="N49" s="20" t="e">
        <f>VLOOKUP(CONCATENATE($A49,"_",L$3),'10 seeds 7200s'!$A$1:$AD$1300,18, FALSE)</f>
        <v>#N/A</v>
      </c>
      <c r="O49" s="20" t="e">
        <f t="shared" si="4"/>
        <v>#N/A</v>
      </c>
      <c r="P49" s="21" t="e">
        <f t="shared" si="5"/>
        <v>#N/A</v>
      </c>
    </row>
    <row r="50" spans="1:16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>
        <f>VLOOKUP(CONCATENATE($A50,"_",G$3),'10 seeds 7200s'!$A$1:$AD$1300,12, FALSE)</f>
        <v>0.99994340000000004</v>
      </c>
      <c r="H50" s="20">
        <f>VLOOKUP(CONCATENATE($A50,"_",G$3),'10 seeds 7200s'!$A$1:$AD$1300,14, FALSE)</f>
        <v>5.2689999999999996E-4</v>
      </c>
      <c r="I50" s="20">
        <f>VLOOKUP(CONCATENATE($A50,"_",G$3),'10 seeds 7200s'!$A$1:$AD$1300,18, FALSE)</f>
        <v>7204.7</v>
      </c>
      <c r="J50" s="20">
        <f t="shared" si="2"/>
        <v>0</v>
      </c>
      <c r="K50" s="21">
        <f t="shared" si="3"/>
        <v>1</v>
      </c>
      <c r="L50" s="19" t="e">
        <f>VLOOKUP(CONCATENATE($A50,"_",L$3),'10 seeds 7200s'!$A$1:$AD$1300,12, FALSE)</f>
        <v>#N/A</v>
      </c>
      <c r="M50" s="20" t="e">
        <f>VLOOKUP(CONCATENATE($A50,"_",L$3),'10 seeds 7200s'!$A$1:$AD$1300,14, FALSE)</f>
        <v>#N/A</v>
      </c>
      <c r="N50" s="20" t="e">
        <f>VLOOKUP(CONCATENATE($A50,"_",L$3),'10 seeds 7200s'!$A$1:$AD$1300,18, FALSE)</f>
        <v>#N/A</v>
      </c>
      <c r="O50" s="20" t="e">
        <f t="shared" si="4"/>
        <v>#N/A</v>
      </c>
      <c r="P50" s="21" t="e">
        <f t="shared" si="5"/>
        <v>#N/A</v>
      </c>
    </row>
    <row r="51" spans="1:16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VLOOKUP(CONCATENATE($A51,"_",G$3),'10 seeds 7200s'!$A$1:$AD$1300,12, FALSE)</f>
        <v>0.9925948</v>
      </c>
      <c r="H51" s="20">
        <f>VLOOKUP(CONCATENATE($A51,"_",G$3),'10 seeds 7200s'!$A$1:$AD$1300,14, FALSE)</f>
        <v>5.1643000000000001E-3</v>
      </c>
      <c r="I51" s="20">
        <f>VLOOKUP(CONCATENATE($A51,"_",G$3),'10 seeds 7200s'!$A$1:$AD$1300,18, FALSE)</f>
        <v>7200.5</v>
      </c>
      <c r="J51" s="20">
        <f t="shared" si="2"/>
        <v>0</v>
      </c>
      <c r="K51" s="21">
        <f t="shared" si="3"/>
        <v>0</v>
      </c>
      <c r="L51" s="19" t="e">
        <f>VLOOKUP(CONCATENATE($A51,"_",L$3),'10 seeds 7200s'!$A$1:$AD$1300,12, FALSE)</f>
        <v>#N/A</v>
      </c>
      <c r="M51" s="20" t="e">
        <f>VLOOKUP(CONCATENATE($A51,"_",L$3),'10 seeds 7200s'!$A$1:$AD$1300,14, FALSE)</f>
        <v>#N/A</v>
      </c>
      <c r="N51" s="20" t="e">
        <f>VLOOKUP(CONCATENATE($A51,"_",L$3),'10 seeds 7200s'!$A$1:$AD$1300,18, FALSE)</f>
        <v>#N/A</v>
      </c>
      <c r="O51" s="20" t="e">
        <f t="shared" si="4"/>
        <v>#N/A</v>
      </c>
      <c r="P51" s="21" t="e">
        <f t="shared" si="5"/>
        <v>#N/A</v>
      </c>
    </row>
    <row r="52" spans="1:16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VLOOKUP(CONCATENATE($A52,"_",G$3),'10 seeds 7200s'!$A$1:$AD$1300,12, FALSE)</f>
        <v>0.96296519999999997</v>
      </c>
      <c r="H52" s="20">
        <f>VLOOKUP(CONCATENATE($A52,"_",G$3),'10 seeds 7200s'!$A$1:$AD$1300,14, FALSE)</f>
        <v>0.19119269999999999</v>
      </c>
      <c r="I52" s="20">
        <f>VLOOKUP(CONCATENATE($A52,"_",G$3),'10 seeds 7200s'!$A$1:$AD$1300,18, FALSE)</f>
        <v>7200.5</v>
      </c>
      <c r="J52" s="20">
        <f t="shared" si="2"/>
        <v>0</v>
      </c>
      <c r="K52" s="21">
        <f t="shared" si="3"/>
        <v>0</v>
      </c>
      <c r="L52" s="19" t="e">
        <f>VLOOKUP(CONCATENATE($A52,"_",L$3),'10 seeds 7200s'!$A$1:$AD$1300,12, FALSE)</f>
        <v>#N/A</v>
      </c>
      <c r="M52" s="20" t="e">
        <f>VLOOKUP(CONCATENATE($A52,"_",L$3),'10 seeds 7200s'!$A$1:$AD$1300,14, FALSE)</f>
        <v>#N/A</v>
      </c>
      <c r="N52" s="20" t="e">
        <f>VLOOKUP(CONCATENATE($A52,"_",L$3),'10 seeds 7200s'!$A$1:$AD$1300,18, FALSE)</f>
        <v>#N/A</v>
      </c>
      <c r="O52" s="20" t="e">
        <f t="shared" si="4"/>
        <v>#N/A</v>
      </c>
      <c r="P52" s="21" t="e">
        <f t="shared" si="5"/>
        <v>#N/A</v>
      </c>
    </row>
    <row r="53" spans="1:16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VLOOKUP(CONCATENATE($A53,"_",G$3),'10 seeds 7200s'!$A$1:$AD$1300,12, FALSE)</f>
        <v>0.98798569999999997</v>
      </c>
      <c r="H53" s="20">
        <f>VLOOKUP(CONCATENATE($A53,"_",G$3),'10 seeds 7200s'!$A$1:$AD$1300,14, FALSE)</f>
        <v>1.3465700000000001E-2</v>
      </c>
      <c r="I53" s="20">
        <f>VLOOKUP(CONCATENATE($A53,"_",G$3),'10 seeds 7200s'!$A$1:$AD$1300,18, FALSE)</f>
        <v>7200</v>
      </c>
      <c r="J53" s="20">
        <f t="shared" si="2"/>
        <v>0</v>
      </c>
      <c r="K53" s="21">
        <f t="shared" si="3"/>
        <v>0</v>
      </c>
      <c r="L53" s="19" t="e">
        <f>VLOOKUP(CONCATENATE($A53,"_",L$3),'10 seeds 7200s'!$A$1:$AD$1300,12, FALSE)</f>
        <v>#N/A</v>
      </c>
      <c r="M53" s="20" t="e">
        <f>VLOOKUP(CONCATENATE($A53,"_",L$3),'10 seeds 7200s'!$A$1:$AD$1300,14, FALSE)</f>
        <v>#N/A</v>
      </c>
      <c r="N53" s="20" t="e">
        <f>VLOOKUP(CONCATENATE($A53,"_",L$3),'10 seeds 7200s'!$A$1:$AD$1300,18, FALSE)</f>
        <v>#N/A</v>
      </c>
      <c r="O53" s="20" t="e">
        <f t="shared" si="4"/>
        <v>#N/A</v>
      </c>
      <c r="P53" s="21" t="e">
        <f t="shared" si="5"/>
        <v>#N/A</v>
      </c>
    </row>
    <row r="54" spans="1:16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VLOOKUP(CONCATENATE($A54,"_",G$3),'10 seeds 7200s'!$A$1:$AD$1300,12, FALSE)</f>
        <v>1</v>
      </c>
      <c r="H54" s="20">
        <f>VLOOKUP(CONCATENATE($A54,"_",G$3),'10 seeds 7200s'!$A$1:$AD$1300,14, FALSE)</f>
        <v>0</v>
      </c>
      <c r="I54" s="20">
        <f>VLOOKUP(CONCATENATE($A54,"_",G$3),'10 seeds 7200s'!$A$1:$AD$1300,18, FALSE)</f>
        <v>8.5</v>
      </c>
      <c r="J54" s="20">
        <f t="shared" si="2"/>
        <v>1</v>
      </c>
      <c r="K54" s="21">
        <f t="shared" si="3"/>
        <v>1</v>
      </c>
      <c r="L54" s="19">
        <f>VLOOKUP(CONCATENATE($A54,"_",L$3),'10 seeds 7200s'!$A$1:$AD$1300,12, FALSE)</f>
        <v>1</v>
      </c>
      <c r="M54" s="20">
        <f>VLOOKUP(CONCATENATE($A54,"_",L$3),'10 seeds 7200s'!$A$1:$AD$1300,14, FALSE)</f>
        <v>0</v>
      </c>
      <c r="N54" s="20">
        <f>VLOOKUP(CONCATENATE($A54,"_",L$3),'10 seeds 7200s'!$A$1:$AD$1300,18, FALSE)</f>
        <v>8.4</v>
      </c>
      <c r="O54" s="20">
        <f t="shared" si="4"/>
        <v>1</v>
      </c>
      <c r="P54" s="21">
        <f t="shared" si="5"/>
        <v>1</v>
      </c>
    </row>
    <row r="55" spans="1:16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VLOOKUP(CONCATENATE($A55,"_",G$3),'10 seeds 7200s'!$A$1:$AD$1300,12, FALSE)</f>
        <v>1</v>
      </c>
      <c r="H55" s="20">
        <f>VLOOKUP(CONCATENATE($A55,"_",G$3),'10 seeds 7200s'!$A$1:$AD$1300,14, FALSE)</f>
        <v>0</v>
      </c>
      <c r="I55" s="20">
        <f>VLOOKUP(CONCATENATE($A55,"_",G$3),'10 seeds 7200s'!$A$1:$AD$1300,18, FALSE)</f>
        <v>1061.5999999999999</v>
      </c>
      <c r="J55" s="20">
        <f t="shared" si="2"/>
        <v>1</v>
      </c>
      <c r="K55" s="21">
        <f t="shared" si="3"/>
        <v>1</v>
      </c>
      <c r="L55" s="19">
        <f>VLOOKUP(CONCATENATE($A55,"_",L$3),'10 seeds 7200s'!$A$1:$AD$1300,12, FALSE)</f>
        <v>1</v>
      </c>
      <c r="M55" s="20">
        <f>VLOOKUP(CONCATENATE($A55,"_",L$3),'10 seeds 7200s'!$A$1:$AD$1300,14, FALSE)</f>
        <v>0</v>
      </c>
      <c r="N55" s="20">
        <f>VLOOKUP(CONCATENATE($A55,"_",L$3),'10 seeds 7200s'!$A$1:$AD$1300,18, FALSE)</f>
        <v>23.5</v>
      </c>
      <c r="O55" s="20">
        <f t="shared" si="4"/>
        <v>1</v>
      </c>
      <c r="P55" s="21">
        <f t="shared" si="5"/>
        <v>1</v>
      </c>
    </row>
    <row r="56" spans="1:16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VLOOKUP(CONCATENATE($A56,"_",G$3),'10 seeds 7200s'!$A$1:$AD$1300,12, FALSE)</f>
        <v>0.99990570000000001</v>
      </c>
      <c r="H56" s="20">
        <f>VLOOKUP(CONCATENATE($A56,"_",G$3),'10 seeds 7200s'!$A$1:$AD$1300,14, FALSE)</f>
        <v>6.8025999999999998E-3</v>
      </c>
      <c r="I56" s="20">
        <f>VLOOKUP(CONCATENATE($A56,"_",G$3),'10 seeds 7200s'!$A$1:$AD$1300,18, FALSE)</f>
        <v>7201.3</v>
      </c>
      <c r="J56" s="20">
        <f t="shared" si="2"/>
        <v>0</v>
      </c>
      <c r="K56" s="21">
        <f t="shared" si="3"/>
        <v>1</v>
      </c>
      <c r="L56" s="19" t="e">
        <f>VLOOKUP(CONCATENATE($A56,"_",L$3),'10 seeds 7200s'!$A$1:$AD$1300,12, FALSE)</f>
        <v>#N/A</v>
      </c>
      <c r="M56" s="20" t="e">
        <f>VLOOKUP(CONCATENATE($A56,"_",L$3),'10 seeds 7200s'!$A$1:$AD$1300,14, FALSE)</f>
        <v>#N/A</v>
      </c>
      <c r="N56" s="20" t="e">
        <f>VLOOKUP(CONCATENATE($A56,"_",L$3),'10 seeds 7200s'!$A$1:$AD$1300,18, FALSE)</f>
        <v>#N/A</v>
      </c>
      <c r="O56" s="20" t="e">
        <f t="shared" si="4"/>
        <v>#N/A</v>
      </c>
      <c r="P56" s="21" t="e">
        <f t="shared" si="5"/>
        <v>#N/A</v>
      </c>
    </row>
    <row r="57" spans="1:16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>
        <f>VLOOKUP(CONCATENATE($A57,"_",G$3),'10 seeds 7200s'!$A$1:$AD$1300,12, FALSE)</f>
        <v>0.99998580000000004</v>
      </c>
      <c r="H57" s="20">
        <f>VLOOKUP(CONCATENATE($A57,"_",G$3),'10 seeds 7200s'!$A$1:$AD$1300,14, FALSE)</f>
        <v>1.0973000000000001E-3</v>
      </c>
      <c r="I57" s="20">
        <f>VLOOKUP(CONCATENATE($A57,"_",G$3),'10 seeds 7200s'!$A$1:$AD$1300,18, FALSE)</f>
        <v>7226.5</v>
      </c>
      <c r="J57" s="20">
        <f t="shared" si="2"/>
        <v>0</v>
      </c>
      <c r="K57" s="21">
        <f t="shared" si="3"/>
        <v>1</v>
      </c>
      <c r="L57" s="19" t="e">
        <f>VLOOKUP(CONCATENATE($A57,"_",L$3),'10 seeds 7200s'!$A$1:$AD$1300,12, FALSE)</f>
        <v>#N/A</v>
      </c>
      <c r="M57" s="20" t="e">
        <f>VLOOKUP(CONCATENATE($A57,"_",L$3),'10 seeds 7200s'!$A$1:$AD$1300,14, FALSE)</f>
        <v>#N/A</v>
      </c>
      <c r="N57" s="20" t="e">
        <f>VLOOKUP(CONCATENATE($A57,"_",L$3),'10 seeds 7200s'!$A$1:$AD$1300,18, FALSE)</f>
        <v>#N/A</v>
      </c>
      <c r="O57" s="20" t="e">
        <f t="shared" si="4"/>
        <v>#N/A</v>
      </c>
      <c r="P57" s="21" t="e">
        <f t="shared" si="5"/>
        <v>#N/A</v>
      </c>
    </row>
    <row r="58" spans="1:16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VLOOKUP(CONCATENATE($A58,"_",G$3),'10 seeds 7200s'!$A$1:$AD$1300,12, FALSE)</f>
        <v>1</v>
      </c>
      <c r="H58" s="20">
        <f>VLOOKUP(CONCATENATE($A58,"_",G$3),'10 seeds 7200s'!$A$1:$AD$1300,14, FALSE)</f>
        <v>0</v>
      </c>
      <c r="I58" s="20">
        <f>VLOOKUP(CONCATENATE($A58,"_",G$3),'10 seeds 7200s'!$A$1:$AD$1300,18, FALSE)</f>
        <v>43.8</v>
      </c>
      <c r="J58" s="20">
        <f t="shared" si="2"/>
        <v>1</v>
      </c>
      <c r="K58" s="21">
        <f t="shared" si="3"/>
        <v>1</v>
      </c>
      <c r="L58" s="19">
        <f>VLOOKUP(CONCATENATE($A58,"_",L$3),'10 seeds 7200s'!$A$1:$AD$1300,12, FALSE)</f>
        <v>1</v>
      </c>
      <c r="M58" s="20">
        <f>VLOOKUP(CONCATENATE($A58,"_",L$3),'10 seeds 7200s'!$A$1:$AD$1300,14, FALSE)</f>
        <v>0</v>
      </c>
      <c r="N58" s="20">
        <f>VLOOKUP(CONCATENATE($A58,"_",L$3),'10 seeds 7200s'!$A$1:$AD$1300,18, FALSE)</f>
        <v>72</v>
      </c>
      <c r="O58" s="20">
        <f t="shared" si="4"/>
        <v>1</v>
      </c>
      <c r="P58" s="21">
        <f t="shared" si="5"/>
        <v>1</v>
      </c>
    </row>
    <row r="59" spans="1:16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VLOOKUP(CONCATENATE($A59,"_",G$3),'10 seeds 7200s'!$A$1:$AD$1300,12, FALSE)</f>
        <v>1</v>
      </c>
      <c r="H59" s="20">
        <f>VLOOKUP(CONCATENATE($A59,"_",G$3),'10 seeds 7200s'!$A$1:$AD$1300,14, FALSE)</f>
        <v>0</v>
      </c>
      <c r="I59" s="20">
        <f>VLOOKUP(CONCATENATE($A59,"_",G$3),'10 seeds 7200s'!$A$1:$AD$1300,18, FALSE)</f>
        <v>239.9</v>
      </c>
      <c r="J59" s="20">
        <f t="shared" si="2"/>
        <v>1</v>
      </c>
      <c r="K59" s="21">
        <f t="shared" si="3"/>
        <v>1</v>
      </c>
      <c r="L59" s="19">
        <f>VLOOKUP(CONCATENATE($A59,"_",L$3),'10 seeds 7200s'!$A$1:$AD$1300,12, FALSE)</f>
        <v>1</v>
      </c>
      <c r="M59" s="20">
        <f>VLOOKUP(CONCATENATE($A59,"_",L$3),'10 seeds 7200s'!$A$1:$AD$1300,14, FALSE)</f>
        <v>0</v>
      </c>
      <c r="N59" s="20">
        <f>VLOOKUP(CONCATENATE($A59,"_",L$3),'10 seeds 7200s'!$A$1:$AD$1300,18, FALSE)</f>
        <v>301.39999999999998</v>
      </c>
      <c r="O59" s="20">
        <f t="shared" si="4"/>
        <v>1</v>
      </c>
      <c r="P59" s="21">
        <f t="shared" si="5"/>
        <v>1</v>
      </c>
    </row>
    <row r="60" spans="1:16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 t="e">
        <f>VLOOKUP(CONCATENATE($A60,"_",G$3),'10 seeds 7200s'!$A$1:$AD$1300,12, FALSE)</f>
        <v>#N/A</v>
      </c>
      <c r="H60" s="20" t="e">
        <f>VLOOKUP(CONCATENATE($A60,"_",G$3),'10 seeds 7200s'!$A$1:$AD$1300,14, FALSE)</f>
        <v>#N/A</v>
      </c>
      <c r="I60" s="20" t="e">
        <f>VLOOKUP(CONCATENATE($A60,"_",G$3),'10 seeds 7200s'!$A$1:$AD$1300,18, FALSE)</f>
        <v>#N/A</v>
      </c>
      <c r="J60" s="20" t="e">
        <f t="shared" si="2"/>
        <v>#N/A</v>
      </c>
      <c r="K60" s="21" t="e">
        <f t="shared" si="3"/>
        <v>#N/A</v>
      </c>
      <c r="L60" s="19" t="e">
        <f>VLOOKUP(CONCATENATE($A60,"_",L$3),'10 seeds 7200s'!$A$1:$AD$1300,12, FALSE)</f>
        <v>#N/A</v>
      </c>
      <c r="M60" s="20" t="e">
        <f>VLOOKUP(CONCATENATE($A60,"_",L$3),'10 seeds 7200s'!$A$1:$AD$1300,14, FALSE)</f>
        <v>#N/A</v>
      </c>
      <c r="N60" s="20" t="e">
        <f>VLOOKUP(CONCATENATE($A60,"_",L$3),'10 seeds 7200s'!$A$1:$AD$1300,18, FALSE)</f>
        <v>#N/A</v>
      </c>
      <c r="O60" s="20" t="e">
        <f t="shared" si="4"/>
        <v>#N/A</v>
      </c>
      <c r="P60" s="21" t="e">
        <f t="shared" si="5"/>
        <v>#N/A</v>
      </c>
    </row>
    <row r="61" spans="1:16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VLOOKUP(CONCATENATE($A61,"_",G$3),'10 seeds 7200s'!$A$1:$AD$1300,12, FALSE)</f>
        <v>0.99997409999999998</v>
      </c>
      <c r="H61" s="20">
        <f>VLOOKUP(CONCATENATE($A61,"_",G$3),'10 seeds 7200s'!$A$1:$AD$1300,14, FALSE)</f>
        <v>1.07451E-2</v>
      </c>
      <c r="I61" s="20">
        <f>VLOOKUP(CONCATENATE($A61,"_",G$3),'10 seeds 7200s'!$A$1:$AD$1300,18, FALSE)</f>
        <v>7202</v>
      </c>
      <c r="J61" s="20">
        <f t="shared" si="2"/>
        <v>0</v>
      </c>
      <c r="K61" s="21">
        <f t="shared" si="3"/>
        <v>1</v>
      </c>
      <c r="L61" s="19" t="e">
        <f>VLOOKUP(CONCATENATE($A61,"_",L$3),'10 seeds 7200s'!$A$1:$AD$1300,12, FALSE)</f>
        <v>#N/A</v>
      </c>
      <c r="M61" s="20" t="e">
        <f>VLOOKUP(CONCATENATE($A61,"_",L$3),'10 seeds 7200s'!$A$1:$AD$1300,14, FALSE)</f>
        <v>#N/A</v>
      </c>
      <c r="N61" s="20" t="e">
        <f>VLOOKUP(CONCATENATE($A61,"_",L$3),'10 seeds 7200s'!$A$1:$AD$1300,18, FALSE)</f>
        <v>#N/A</v>
      </c>
      <c r="O61" s="20" t="e">
        <f t="shared" si="4"/>
        <v>#N/A</v>
      </c>
      <c r="P61" s="21" t="e">
        <f t="shared" si="5"/>
        <v>#N/A</v>
      </c>
    </row>
    <row r="62" spans="1:16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VLOOKUP(CONCATENATE($A62,"_",G$3),'10 seeds 7200s'!$A$1:$AD$1300,12, FALSE)</f>
        <v>1</v>
      </c>
      <c r="H62" s="20">
        <f>VLOOKUP(CONCATENATE($A62,"_",G$3),'10 seeds 7200s'!$A$1:$AD$1300,14, FALSE)</f>
        <v>0</v>
      </c>
      <c r="I62" s="20">
        <f>VLOOKUP(CONCATENATE($A62,"_",G$3),'10 seeds 7200s'!$A$1:$AD$1300,18, FALSE)</f>
        <v>331</v>
      </c>
      <c r="J62" s="20">
        <f t="shared" si="2"/>
        <v>1</v>
      </c>
      <c r="K62" s="21">
        <f t="shared" si="3"/>
        <v>1</v>
      </c>
      <c r="L62" s="19" t="e">
        <f>VLOOKUP(CONCATENATE($A62,"_",L$3),'10 seeds 7200s'!$A$1:$AD$1300,12, FALSE)</f>
        <v>#N/A</v>
      </c>
      <c r="M62" s="20" t="e">
        <f>VLOOKUP(CONCATENATE($A62,"_",L$3),'10 seeds 7200s'!$A$1:$AD$1300,14, FALSE)</f>
        <v>#N/A</v>
      </c>
      <c r="N62" s="20" t="e">
        <f>VLOOKUP(CONCATENATE($A62,"_",L$3),'10 seeds 7200s'!$A$1:$AD$1300,18, FALSE)</f>
        <v>#N/A</v>
      </c>
      <c r="O62" s="20" t="e">
        <f t="shared" si="4"/>
        <v>#N/A</v>
      </c>
      <c r="P62" s="21" t="e">
        <f t="shared" si="5"/>
        <v>#N/A</v>
      </c>
    </row>
    <row r="63" spans="1:16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VLOOKUP(CONCATENATE($A63,"_",G$3),'10 seeds 7200s'!$A$1:$AD$1300,12, FALSE)</f>
        <v>1</v>
      </c>
      <c r="H63" s="20">
        <f>VLOOKUP(CONCATENATE($A63,"_",G$3),'10 seeds 7200s'!$A$1:$AD$1300,14, FALSE)</f>
        <v>0</v>
      </c>
      <c r="I63" s="20">
        <f>VLOOKUP(CONCATENATE($A63,"_",G$3),'10 seeds 7200s'!$A$1:$AD$1300,18, FALSE)</f>
        <v>362.8</v>
      </c>
      <c r="J63" s="20">
        <f t="shared" si="2"/>
        <v>1</v>
      </c>
      <c r="K63" s="21">
        <f t="shared" si="3"/>
        <v>1</v>
      </c>
      <c r="L63" s="19">
        <f>VLOOKUP(CONCATENATE($A63,"_",L$3),'10 seeds 7200s'!$A$1:$AD$1300,12, FALSE)</f>
        <v>1</v>
      </c>
      <c r="M63" s="20">
        <f>VLOOKUP(CONCATENATE($A63,"_",L$3),'10 seeds 7200s'!$A$1:$AD$1300,14, FALSE)</f>
        <v>0</v>
      </c>
      <c r="N63" s="20">
        <f>VLOOKUP(CONCATENATE($A63,"_",L$3),'10 seeds 7200s'!$A$1:$AD$1300,18, FALSE)</f>
        <v>33</v>
      </c>
      <c r="O63" s="20">
        <f t="shared" si="4"/>
        <v>1</v>
      </c>
      <c r="P63" s="21">
        <f t="shared" si="5"/>
        <v>1</v>
      </c>
    </row>
    <row r="64" spans="1:16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VLOOKUP(CONCATENATE($A64,"_",G$3),'10 seeds 7200s'!$A$1:$AD$1300,12, FALSE)</f>
        <v>0.99512800000000001</v>
      </c>
      <c r="H64" s="20">
        <f>VLOOKUP(CONCATENATE($A64,"_",G$3),'10 seeds 7200s'!$A$1:$AD$1300,14, FALSE)</f>
        <v>0.52479279999999995</v>
      </c>
      <c r="I64" s="20">
        <f>VLOOKUP(CONCATENATE($A64,"_",G$3),'10 seeds 7200s'!$A$1:$AD$1300,18, FALSE)</f>
        <v>7201.1</v>
      </c>
      <c r="J64" s="20">
        <f t="shared" si="2"/>
        <v>0</v>
      </c>
      <c r="K64" s="21">
        <f t="shared" si="3"/>
        <v>0</v>
      </c>
      <c r="L64" s="19" t="e">
        <f>VLOOKUP(CONCATENATE($A64,"_",L$3),'10 seeds 7200s'!$A$1:$AD$1300,12, FALSE)</f>
        <v>#N/A</v>
      </c>
      <c r="M64" s="20" t="e">
        <f>VLOOKUP(CONCATENATE($A64,"_",L$3),'10 seeds 7200s'!$A$1:$AD$1300,14, FALSE)</f>
        <v>#N/A</v>
      </c>
      <c r="N64" s="20" t="e">
        <f>VLOOKUP(CONCATENATE($A64,"_",L$3),'10 seeds 7200s'!$A$1:$AD$1300,18, FALSE)</f>
        <v>#N/A</v>
      </c>
      <c r="O64" s="20" t="e">
        <f t="shared" si="4"/>
        <v>#N/A</v>
      </c>
      <c r="P64" s="21" t="e">
        <f t="shared" si="5"/>
        <v>#N/A</v>
      </c>
    </row>
    <row r="65" spans="1:16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VLOOKUP(CONCATENATE($A65,"_",G$3),'10 seeds 7200s'!$A$1:$AD$1300,12, FALSE)</f>
        <v>0.99798109999999995</v>
      </c>
      <c r="H65" s="20">
        <f>VLOOKUP(CONCATENATE($A65,"_",G$3),'10 seeds 7200s'!$A$1:$AD$1300,14, FALSE)</f>
        <v>2.1765999999999999E-3</v>
      </c>
      <c r="I65" s="20">
        <f>VLOOKUP(CONCATENATE($A65,"_",G$3),'10 seeds 7200s'!$A$1:$AD$1300,18, FALSE)</f>
        <v>7202.7</v>
      </c>
      <c r="J65" s="20">
        <f t="shared" si="2"/>
        <v>0</v>
      </c>
      <c r="K65" s="21">
        <f t="shared" si="3"/>
        <v>0</v>
      </c>
      <c r="L65" s="19" t="e">
        <f>VLOOKUP(CONCATENATE($A65,"_",L$3),'10 seeds 7200s'!$A$1:$AD$1300,12, FALSE)</f>
        <v>#N/A</v>
      </c>
      <c r="M65" s="20" t="e">
        <f>VLOOKUP(CONCATENATE($A65,"_",L$3),'10 seeds 7200s'!$A$1:$AD$1300,14, FALSE)</f>
        <v>#N/A</v>
      </c>
      <c r="N65" s="20" t="e">
        <f>VLOOKUP(CONCATENATE($A65,"_",L$3),'10 seeds 7200s'!$A$1:$AD$1300,18, FALSE)</f>
        <v>#N/A</v>
      </c>
      <c r="O65" s="20" t="e">
        <f t="shared" si="4"/>
        <v>#N/A</v>
      </c>
      <c r="P65" s="21" t="e">
        <f t="shared" si="5"/>
        <v>#N/A</v>
      </c>
    </row>
    <row r="66" spans="1:16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 t="e">
        <f>VLOOKUP(CONCATENATE($A66,"_",G$3),'10 seeds 7200s'!$A$1:$AD$1300,12, FALSE)</f>
        <v>#N/A</v>
      </c>
      <c r="H66" s="20" t="e">
        <f>VLOOKUP(CONCATENATE($A66,"_",G$3),'10 seeds 7200s'!$A$1:$AD$1300,14, FALSE)</f>
        <v>#N/A</v>
      </c>
      <c r="I66" s="20" t="e">
        <f>VLOOKUP(CONCATENATE($A66,"_",G$3),'10 seeds 7200s'!$A$1:$AD$1300,18, FALSE)</f>
        <v>#N/A</v>
      </c>
      <c r="J66" s="20" t="e">
        <f t="shared" si="2"/>
        <v>#N/A</v>
      </c>
      <c r="K66" s="21" t="e">
        <f t="shared" si="3"/>
        <v>#N/A</v>
      </c>
      <c r="L66" s="19" t="e">
        <f>VLOOKUP(CONCATENATE($A66,"_",L$3),'10 seeds 7200s'!$A$1:$AD$1300,12, FALSE)</f>
        <v>#N/A</v>
      </c>
      <c r="M66" s="20" t="e">
        <f>VLOOKUP(CONCATENATE($A66,"_",L$3),'10 seeds 7200s'!$A$1:$AD$1300,14, FALSE)</f>
        <v>#N/A</v>
      </c>
      <c r="N66" s="20" t="e">
        <f>VLOOKUP(CONCATENATE($A66,"_",L$3),'10 seeds 7200s'!$A$1:$AD$1300,18, FALSE)</f>
        <v>#N/A</v>
      </c>
      <c r="O66" s="20" t="e">
        <f t="shared" si="4"/>
        <v>#N/A</v>
      </c>
      <c r="P66" s="21" t="e">
        <f t="shared" si="5"/>
        <v>#N/A</v>
      </c>
    </row>
    <row r="67" spans="1:16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VLOOKUP(CONCATENATE($A67,"_",G$3),'10 seeds 7200s'!$A$1:$AD$1300,12, FALSE)</f>
        <v>1</v>
      </c>
      <c r="H67" s="20">
        <f>VLOOKUP(CONCATENATE($A67,"_",G$3),'10 seeds 7200s'!$A$1:$AD$1300,14, FALSE)</f>
        <v>0</v>
      </c>
      <c r="I67" s="20">
        <f>VLOOKUP(CONCATENATE($A67,"_",G$3),'10 seeds 7200s'!$A$1:$AD$1300,18, FALSE)</f>
        <v>6.1</v>
      </c>
      <c r="J67" s="20">
        <f t="shared" si="2"/>
        <v>1</v>
      </c>
      <c r="K67" s="21">
        <f t="shared" si="3"/>
        <v>1</v>
      </c>
      <c r="L67" s="19">
        <f>VLOOKUP(CONCATENATE($A67,"_",L$3),'10 seeds 7200s'!$A$1:$AD$1300,12, FALSE)</f>
        <v>1</v>
      </c>
      <c r="M67" s="20">
        <f>VLOOKUP(CONCATENATE($A67,"_",L$3),'10 seeds 7200s'!$A$1:$AD$1300,14, FALSE)</f>
        <v>0</v>
      </c>
      <c r="N67" s="20">
        <f>VLOOKUP(CONCATENATE($A67,"_",L$3),'10 seeds 7200s'!$A$1:$AD$1300,18, FALSE)</f>
        <v>5.7</v>
      </c>
      <c r="O67" s="20">
        <f t="shared" si="4"/>
        <v>1</v>
      </c>
      <c r="P67" s="21">
        <f t="shared" si="5"/>
        <v>1</v>
      </c>
    </row>
    <row r="68" spans="1:16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VLOOKUP(CONCATENATE($A68,"_",G$3),'10 seeds 7200s'!$A$1:$AD$1300,12, FALSE)</f>
        <v>1</v>
      </c>
      <c r="H68" s="20">
        <f>VLOOKUP(CONCATENATE($A68,"_",G$3),'10 seeds 7200s'!$A$1:$AD$1300,14, FALSE)</f>
        <v>0</v>
      </c>
      <c r="I68" s="20">
        <f>VLOOKUP(CONCATENATE($A68,"_",G$3),'10 seeds 7200s'!$A$1:$AD$1300,18, FALSE)</f>
        <v>2.6</v>
      </c>
      <c r="J68" s="20">
        <f t="shared" si="2"/>
        <v>1</v>
      </c>
      <c r="K68" s="21">
        <f t="shared" si="3"/>
        <v>1</v>
      </c>
      <c r="L68" s="19">
        <f>VLOOKUP(CONCATENATE($A68,"_",L$3),'10 seeds 7200s'!$A$1:$AD$1300,12, FALSE)</f>
        <v>1</v>
      </c>
      <c r="M68" s="20">
        <f>VLOOKUP(CONCATENATE($A68,"_",L$3),'10 seeds 7200s'!$A$1:$AD$1300,14, FALSE)</f>
        <v>0</v>
      </c>
      <c r="N68" s="20">
        <f>VLOOKUP(CONCATENATE($A68,"_",L$3),'10 seeds 7200s'!$A$1:$AD$1300,18, FALSE)</f>
        <v>3</v>
      </c>
      <c r="O68" s="20">
        <f t="shared" si="4"/>
        <v>1</v>
      </c>
      <c r="P68" s="21">
        <f t="shared" si="5"/>
        <v>1</v>
      </c>
    </row>
    <row r="69" spans="1:16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VLOOKUP(CONCATENATE($A69,"_",G$3),'10 seeds 7200s'!$A$1:$AD$1300,12, FALSE)</f>
        <v>1</v>
      </c>
      <c r="H69" s="20">
        <f>VLOOKUP(CONCATENATE($A69,"_",G$3),'10 seeds 7200s'!$A$1:$AD$1300,14, FALSE)</f>
        <v>0</v>
      </c>
      <c r="I69" s="20">
        <f>VLOOKUP(CONCATENATE($A69,"_",G$3),'10 seeds 7200s'!$A$1:$AD$1300,18, FALSE)</f>
        <v>3.1</v>
      </c>
      <c r="J69" s="20">
        <f t="shared" si="2"/>
        <v>1</v>
      </c>
      <c r="K69" s="21">
        <f t="shared" si="3"/>
        <v>1</v>
      </c>
      <c r="L69" s="19">
        <f>VLOOKUP(CONCATENATE($A69,"_",L$3),'10 seeds 7200s'!$A$1:$AD$1300,12, FALSE)</f>
        <v>1</v>
      </c>
      <c r="M69" s="20">
        <f>VLOOKUP(CONCATENATE($A69,"_",L$3),'10 seeds 7200s'!$A$1:$AD$1300,14, FALSE)</f>
        <v>0</v>
      </c>
      <c r="N69" s="20">
        <f>VLOOKUP(CONCATENATE($A69,"_",L$3),'10 seeds 7200s'!$A$1:$AD$1300,18, FALSE)</f>
        <v>3</v>
      </c>
      <c r="O69" s="20">
        <f t="shared" si="4"/>
        <v>1</v>
      </c>
      <c r="P69" s="21">
        <f t="shared" si="5"/>
        <v>1</v>
      </c>
    </row>
    <row r="70" spans="1:16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6">IF(AND(B70=1,C70=0),1,0)</f>
        <v>1</v>
      </c>
      <c r="F70" s="21">
        <f t="shared" ref="F70:F133" si="7">IF(B70&gt;0.999,1,0)</f>
        <v>1</v>
      </c>
      <c r="G70" s="19">
        <f>VLOOKUP(CONCATENATE($A70,"_",G$3),'10 seeds 7200s'!$A$1:$AD$1300,12, FALSE)</f>
        <v>1</v>
      </c>
      <c r="H70" s="20">
        <f>VLOOKUP(CONCATENATE($A70,"_",G$3),'10 seeds 7200s'!$A$1:$AD$1300,14, FALSE)</f>
        <v>0</v>
      </c>
      <c r="I70" s="20">
        <f>VLOOKUP(CONCATENATE($A70,"_",G$3),'10 seeds 7200s'!$A$1:$AD$1300,18, FALSE)</f>
        <v>7.9</v>
      </c>
      <c r="J70" s="20">
        <f t="shared" ref="J70:J133" si="8">IF(AND(G70=1,H70=0),1,0)</f>
        <v>1</v>
      </c>
      <c r="K70" s="21">
        <f t="shared" ref="K70:K133" si="9">IF(G70&gt;0.999,1,0)</f>
        <v>1</v>
      </c>
      <c r="L70" s="19">
        <f>VLOOKUP(CONCATENATE($A70,"_",L$3),'10 seeds 7200s'!$A$1:$AD$1300,12, FALSE)</f>
        <v>1</v>
      </c>
      <c r="M70" s="20">
        <f>VLOOKUP(CONCATENATE($A70,"_",L$3),'10 seeds 7200s'!$A$1:$AD$1300,14, FALSE)</f>
        <v>0</v>
      </c>
      <c r="N70" s="20">
        <f>VLOOKUP(CONCATENATE($A70,"_",L$3),'10 seeds 7200s'!$A$1:$AD$1300,18, FALSE)</f>
        <v>7.6</v>
      </c>
      <c r="O70" s="20">
        <f t="shared" ref="O70:O133" si="10">IF(AND(L70=1,M70=0),1,0)</f>
        <v>1</v>
      </c>
      <c r="P70" s="21">
        <f t="shared" ref="P70:P133" si="11">IF(L70&gt;0.999,1,0)</f>
        <v>1</v>
      </c>
    </row>
    <row r="71" spans="1:16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6"/>
        <v>1</v>
      </c>
      <c r="F71" s="21">
        <f t="shared" si="7"/>
        <v>1</v>
      </c>
      <c r="G71" s="19">
        <f>VLOOKUP(CONCATENATE($A71,"_",G$3),'10 seeds 7200s'!$A$1:$AD$1300,12, FALSE)</f>
        <v>1</v>
      </c>
      <c r="H71" s="20">
        <f>VLOOKUP(CONCATENATE($A71,"_",G$3),'10 seeds 7200s'!$A$1:$AD$1300,14, FALSE)</f>
        <v>0</v>
      </c>
      <c r="I71" s="20">
        <f>VLOOKUP(CONCATENATE($A71,"_",G$3),'10 seeds 7200s'!$A$1:$AD$1300,18, FALSE)</f>
        <v>3.1</v>
      </c>
      <c r="J71" s="20">
        <f t="shared" si="8"/>
        <v>1</v>
      </c>
      <c r="K71" s="21">
        <f t="shared" si="9"/>
        <v>1</v>
      </c>
      <c r="L71" s="19">
        <f>VLOOKUP(CONCATENATE($A71,"_",L$3),'10 seeds 7200s'!$A$1:$AD$1300,12, FALSE)</f>
        <v>1</v>
      </c>
      <c r="M71" s="20">
        <f>VLOOKUP(CONCATENATE($A71,"_",L$3),'10 seeds 7200s'!$A$1:$AD$1300,14, FALSE)</f>
        <v>0</v>
      </c>
      <c r="N71" s="20">
        <f>VLOOKUP(CONCATENATE($A71,"_",L$3),'10 seeds 7200s'!$A$1:$AD$1300,18, FALSE)</f>
        <v>2.8</v>
      </c>
      <c r="O71" s="20">
        <f t="shared" si="10"/>
        <v>1</v>
      </c>
      <c r="P71" s="21">
        <f t="shared" si="11"/>
        <v>1</v>
      </c>
    </row>
    <row r="72" spans="1:16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6"/>
        <v>1</v>
      </c>
      <c r="F72" s="21">
        <f t="shared" si="7"/>
        <v>1</v>
      </c>
      <c r="G72" s="19">
        <f>VLOOKUP(CONCATENATE($A72,"_",G$3),'10 seeds 7200s'!$A$1:$AD$1300,12, FALSE)</f>
        <v>1</v>
      </c>
      <c r="H72" s="20">
        <f>VLOOKUP(CONCATENATE($A72,"_",G$3),'10 seeds 7200s'!$A$1:$AD$1300,14, FALSE)</f>
        <v>0</v>
      </c>
      <c r="I72" s="20">
        <f>VLOOKUP(CONCATENATE($A72,"_",G$3),'10 seeds 7200s'!$A$1:$AD$1300,18, FALSE)</f>
        <v>3.9</v>
      </c>
      <c r="J72" s="20">
        <f t="shared" si="8"/>
        <v>1</v>
      </c>
      <c r="K72" s="21">
        <f t="shared" si="9"/>
        <v>1</v>
      </c>
      <c r="L72" s="19">
        <f>VLOOKUP(CONCATENATE($A72,"_",L$3),'10 seeds 7200s'!$A$1:$AD$1300,12, FALSE)</f>
        <v>1</v>
      </c>
      <c r="M72" s="20">
        <f>VLOOKUP(CONCATENATE($A72,"_",L$3),'10 seeds 7200s'!$A$1:$AD$1300,14, FALSE)</f>
        <v>0</v>
      </c>
      <c r="N72" s="20">
        <f>VLOOKUP(CONCATENATE($A72,"_",L$3),'10 seeds 7200s'!$A$1:$AD$1300,18, FALSE)</f>
        <v>3.9</v>
      </c>
      <c r="O72" s="20">
        <f t="shared" si="10"/>
        <v>1</v>
      </c>
      <c r="P72" s="21">
        <f t="shared" si="11"/>
        <v>1</v>
      </c>
    </row>
    <row r="73" spans="1:16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6"/>
        <v>1</v>
      </c>
      <c r="F73" s="21">
        <f t="shared" si="7"/>
        <v>1</v>
      </c>
      <c r="G73" s="19">
        <f>VLOOKUP(CONCATENATE($A73,"_",G$3),'10 seeds 7200s'!$A$1:$AD$1300,12, FALSE)</f>
        <v>1</v>
      </c>
      <c r="H73" s="20">
        <f>VLOOKUP(CONCATENATE($A73,"_",G$3),'10 seeds 7200s'!$A$1:$AD$1300,14, FALSE)</f>
        <v>0</v>
      </c>
      <c r="I73" s="20">
        <f>VLOOKUP(CONCATENATE($A73,"_",G$3),'10 seeds 7200s'!$A$1:$AD$1300,18, FALSE)</f>
        <v>15</v>
      </c>
      <c r="J73" s="20">
        <f t="shared" si="8"/>
        <v>1</v>
      </c>
      <c r="K73" s="21">
        <f t="shared" si="9"/>
        <v>1</v>
      </c>
      <c r="L73" s="19">
        <f>VLOOKUP(CONCATENATE($A73,"_",L$3),'10 seeds 7200s'!$A$1:$AD$1300,12, FALSE)</f>
        <v>1</v>
      </c>
      <c r="M73" s="20">
        <f>VLOOKUP(CONCATENATE($A73,"_",L$3),'10 seeds 7200s'!$A$1:$AD$1300,14, FALSE)</f>
        <v>0</v>
      </c>
      <c r="N73" s="20">
        <f>VLOOKUP(CONCATENATE($A73,"_",L$3),'10 seeds 7200s'!$A$1:$AD$1300,18, FALSE)</f>
        <v>13.3</v>
      </c>
      <c r="O73" s="20">
        <f t="shared" si="10"/>
        <v>1</v>
      </c>
      <c r="P73" s="21">
        <f t="shared" si="11"/>
        <v>1</v>
      </c>
    </row>
    <row r="74" spans="1:16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6"/>
        <v>1</v>
      </c>
      <c r="F74" s="21">
        <f t="shared" si="7"/>
        <v>1</v>
      </c>
      <c r="G74" s="19">
        <f>VLOOKUP(CONCATENATE($A74,"_",G$3),'10 seeds 7200s'!$A$1:$AD$1300,12, FALSE)</f>
        <v>1</v>
      </c>
      <c r="H74" s="20">
        <f>VLOOKUP(CONCATENATE($A74,"_",G$3),'10 seeds 7200s'!$A$1:$AD$1300,14, FALSE)</f>
        <v>0</v>
      </c>
      <c r="I74" s="20">
        <f>VLOOKUP(CONCATENATE($A74,"_",G$3),'10 seeds 7200s'!$A$1:$AD$1300,18, FALSE)</f>
        <v>3.9</v>
      </c>
      <c r="J74" s="20">
        <f t="shared" si="8"/>
        <v>1</v>
      </c>
      <c r="K74" s="21">
        <f t="shared" si="9"/>
        <v>1</v>
      </c>
      <c r="L74" s="19">
        <f>VLOOKUP(CONCATENATE($A74,"_",L$3),'10 seeds 7200s'!$A$1:$AD$1300,12, FALSE)</f>
        <v>1</v>
      </c>
      <c r="M74" s="20">
        <f>VLOOKUP(CONCATENATE($A74,"_",L$3),'10 seeds 7200s'!$A$1:$AD$1300,14, FALSE)</f>
        <v>0</v>
      </c>
      <c r="N74" s="20">
        <f>VLOOKUP(CONCATENATE($A74,"_",L$3),'10 seeds 7200s'!$A$1:$AD$1300,18, FALSE)</f>
        <v>3.9</v>
      </c>
      <c r="O74" s="20">
        <f t="shared" si="10"/>
        <v>1</v>
      </c>
      <c r="P74" s="21">
        <f t="shared" si="11"/>
        <v>1</v>
      </c>
    </row>
    <row r="75" spans="1:16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6"/>
        <v>0</v>
      </c>
      <c r="F75" s="21">
        <f t="shared" si="7"/>
        <v>1</v>
      </c>
      <c r="G75" s="19" t="e">
        <f>VLOOKUP(CONCATENATE($A75,"_",G$3),'10 seeds 7200s'!$A$1:$AD$1300,12, FALSE)</f>
        <v>#N/A</v>
      </c>
      <c r="H75" s="20" t="e">
        <f>VLOOKUP(CONCATENATE($A75,"_",G$3),'10 seeds 7200s'!$A$1:$AD$1300,14, FALSE)</f>
        <v>#N/A</v>
      </c>
      <c r="I75" s="20" t="e">
        <f>VLOOKUP(CONCATENATE($A75,"_",G$3),'10 seeds 7200s'!$A$1:$AD$1300,18, FALSE)</f>
        <v>#N/A</v>
      </c>
      <c r="J75" s="20" t="e">
        <f t="shared" si="8"/>
        <v>#N/A</v>
      </c>
      <c r="K75" s="21" t="e">
        <f t="shared" si="9"/>
        <v>#N/A</v>
      </c>
      <c r="L75" s="19" t="e">
        <f>VLOOKUP(CONCATENATE($A75,"_",L$3),'10 seeds 7200s'!$A$1:$AD$1300,12, FALSE)</f>
        <v>#N/A</v>
      </c>
      <c r="M75" s="20" t="e">
        <f>VLOOKUP(CONCATENATE($A75,"_",L$3),'10 seeds 7200s'!$A$1:$AD$1300,14, FALSE)</f>
        <v>#N/A</v>
      </c>
      <c r="N75" s="20" t="e">
        <f>VLOOKUP(CONCATENATE($A75,"_",L$3),'10 seeds 7200s'!$A$1:$AD$1300,18, FALSE)</f>
        <v>#N/A</v>
      </c>
      <c r="O75" s="20" t="e">
        <f t="shared" si="10"/>
        <v>#N/A</v>
      </c>
      <c r="P75" s="21" t="e">
        <f t="shared" si="11"/>
        <v>#N/A</v>
      </c>
    </row>
    <row r="76" spans="1:16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6"/>
        <v>0</v>
      </c>
      <c r="F76" s="21">
        <f t="shared" si="7"/>
        <v>1</v>
      </c>
      <c r="G76" s="19">
        <f>VLOOKUP(CONCATENATE($A76,"_",G$3),'10 seeds 7200s'!$A$1:$AD$1300,12, FALSE)</f>
        <v>0.99888690000000002</v>
      </c>
      <c r="H76" s="20">
        <f>VLOOKUP(CONCATENATE($A76,"_",G$3),'10 seeds 7200s'!$A$1:$AD$1300,14, FALSE)</f>
        <v>0.1680963</v>
      </c>
      <c r="I76" s="20">
        <f>VLOOKUP(CONCATENATE($A76,"_",G$3),'10 seeds 7200s'!$A$1:$AD$1300,18, FALSE)</f>
        <v>7200.7</v>
      </c>
      <c r="J76" s="20">
        <f t="shared" si="8"/>
        <v>0</v>
      </c>
      <c r="K76" s="21">
        <f t="shared" si="9"/>
        <v>0</v>
      </c>
      <c r="L76" s="19" t="e">
        <f>VLOOKUP(CONCATENATE($A76,"_",L$3),'10 seeds 7200s'!$A$1:$AD$1300,12, FALSE)</f>
        <v>#N/A</v>
      </c>
      <c r="M76" s="20" t="e">
        <f>VLOOKUP(CONCATENATE($A76,"_",L$3),'10 seeds 7200s'!$A$1:$AD$1300,14, FALSE)</f>
        <v>#N/A</v>
      </c>
      <c r="N76" s="20" t="e">
        <f>VLOOKUP(CONCATENATE($A76,"_",L$3),'10 seeds 7200s'!$A$1:$AD$1300,18, FALSE)</f>
        <v>#N/A</v>
      </c>
      <c r="O76" s="20" t="e">
        <f t="shared" si="10"/>
        <v>#N/A</v>
      </c>
      <c r="P76" s="21" t="e">
        <f t="shared" si="11"/>
        <v>#N/A</v>
      </c>
    </row>
    <row r="77" spans="1:16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6"/>
        <v>1</v>
      </c>
      <c r="F77" s="21">
        <f t="shared" si="7"/>
        <v>1</v>
      </c>
      <c r="G77" s="19">
        <f>VLOOKUP(CONCATENATE($A77,"_",G$3),'10 seeds 7200s'!$A$1:$AD$1300,12, FALSE)</f>
        <v>1</v>
      </c>
      <c r="H77" s="20">
        <f>VLOOKUP(CONCATENATE($A77,"_",G$3),'10 seeds 7200s'!$A$1:$AD$1300,14, FALSE)</f>
        <v>0</v>
      </c>
      <c r="I77" s="20">
        <f>VLOOKUP(CONCATENATE($A77,"_",G$3),'10 seeds 7200s'!$A$1:$AD$1300,18, FALSE)</f>
        <v>167.9</v>
      </c>
      <c r="J77" s="20">
        <f t="shared" si="8"/>
        <v>1</v>
      </c>
      <c r="K77" s="21">
        <f t="shared" si="9"/>
        <v>1</v>
      </c>
      <c r="L77" s="19">
        <f>VLOOKUP(CONCATENATE($A77,"_",L$3),'10 seeds 7200s'!$A$1:$AD$1300,12, FALSE)</f>
        <v>1</v>
      </c>
      <c r="M77" s="20">
        <f>VLOOKUP(CONCATENATE($A77,"_",L$3),'10 seeds 7200s'!$A$1:$AD$1300,14, FALSE)</f>
        <v>0</v>
      </c>
      <c r="N77" s="20">
        <f>VLOOKUP(CONCATENATE($A77,"_",L$3),'10 seeds 7200s'!$A$1:$AD$1300,18, FALSE)</f>
        <v>235</v>
      </c>
      <c r="O77" s="20">
        <f t="shared" si="10"/>
        <v>1</v>
      </c>
      <c r="P77" s="21">
        <f t="shared" si="11"/>
        <v>1</v>
      </c>
    </row>
    <row r="78" spans="1:16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6"/>
        <v>1</v>
      </c>
      <c r="F78" s="21">
        <f t="shared" si="7"/>
        <v>1</v>
      </c>
      <c r="G78" s="19">
        <f>VLOOKUP(CONCATENATE($A78,"_",G$3),'10 seeds 7200s'!$A$1:$AD$1300,12, FALSE)</f>
        <v>1</v>
      </c>
      <c r="H78" s="20">
        <f>VLOOKUP(CONCATENATE($A78,"_",G$3),'10 seeds 7200s'!$A$1:$AD$1300,14, FALSE)</f>
        <v>0</v>
      </c>
      <c r="I78" s="20">
        <f>VLOOKUP(CONCATENATE($A78,"_",G$3),'10 seeds 7200s'!$A$1:$AD$1300,18, FALSE)</f>
        <v>6.6</v>
      </c>
      <c r="J78" s="20">
        <f t="shared" si="8"/>
        <v>1</v>
      </c>
      <c r="K78" s="21">
        <f t="shared" si="9"/>
        <v>1</v>
      </c>
      <c r="L78" s="19">
        <f>VLOOKUP(CONCATENATE($A78,"_",L$3),'10 seeds 7200s'!$A$1:$AD$1300,12, FALSE)</f>
        <v>1</v>
      </c>
      <c r="M78" s="20">
        <f>VLOOKUP(CONCATENATE($A78,"_",L$3),'10 seeds 7200s'!$A$1:$AD$1300,14, FALSE)</f>
        <v>0</v>
      </c>
      <c r="N78" s="20">
        <f>VLOOKUP(CONCATENATE($A78,"_",L$3),'10 seeds 7200s'!$A$1:$AD$1300,18, FALSE)</f>
        <v>6.7</v>
      </c>
      <c r="O78" s="20">
        <f t="shared" si="10"/>
        <v>1</v>
      </c>
      <c r="P78" s="21">
        <f t="shared" si="11"/>
        <v>1</v>
      </c>
    </row>
    <row r="79" spans="1:16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6"/>
        <v>1</v>
      </c>
      <c r="F79" s="21">
        <f t="shared" si="7"/>
        <v>1</v>
      </c>
      <c r="G79" s="19">
        <f>VLOOKUP(CONCATENATE($A79,"_",G$3),'10 seeds 7200s'!$A$1:$AD$1300,12, FALSE)</f>
        <v>1</v>
      </c>
      <c r="H79" s="20">
        <f>VLOOKUP(CONCATENATE($A79,"_",G$3),'10 seeds 7200s'!$A$1:$AD$1300,14, FALSE)</f>
        <v>0</v>
      </c>
      <c r="I79" s="20">
        <f>VLOOKUP(CONCATENATE($A79,"_",G$3),'10 seeds 7200s'!$A$1:$AD$1300,18, FALSE)</f>
        <v>4.9000000000000004</v>
      </c>
      <c r="J79" s="20">
        <f t="shared" si="8"/>
        <v>1</v>
      </c>
      <c r="K79" s="21">
        <f t="shared" si="9"/>
        <v>1</v>
      </c>
      <c r="L79" s="19" t="e">
        <f>VLOOKUP(CONCATENATE($A79,"_",L$3),'10 seeds 7200s'!$A$1:$AD$1300,12, FALSE)</f>
        <v>#N/A</v>
      </c>
      <c r="M79" s="20" t="e">
        <f>VLOOKUP(CONCATENATE($A79,"_",L$3),'10 seeds 7200s'!$A$1:$AD$1300,14, FALSE)</f>
        <v>#N/A</v>
      </c>
      <c r="N79" s="20" t="e">
        <f>VLOOKUP(CONCATENATE($A79,"_",L$3),'10 seeds 7200s'!$A$1:$AD$1300,18, FALSE)</f>
        <v>#N/A</v>
      </c>
      <c r="O79" s="20" t="e">
        <f t="shared" si="10"/>
        <v>#N/A</v>
      </c>
      <c r="P79" s="21" t="e">
        <f t="shared" si="11"/>
        <v>#N/A</v>
      </c>
    </row>
    <row r="80" spans="1:16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6"/>
        <v>1</v>
      </c>
      <c r="F80" s="21">
        <f t="shared" si="7"/>
        <v>1</v>
      </c>
      <c r="G80" s="19">
        <f>VLOOKUP(CONCATENATE($A80,"_",G$3),'10 seeds 7200s'!$A$1:$AD$1300,12, FALSE)</f>
        <v>1</v>
      </c>
      <c r="H80" s="20">
        <f>VLOOKUP(CONCATENATE($A80,"_",G$3),'10 seeds 7200s'!$A$1:$AD$1300,14, FALSE)</f>
        <v>0</v>
      </c>
      <c r="I80" s="20">
        <f>VLOOKUP(CONCATENATE($A80,"_",G$3),'10 seeds 7200s'!$A$1:$AD$1300,18, FALSE)</f>
        <v>7.7</v>
      </c>
      <c r="J80" s="20">
        <f t="shared" si="8"/>
        <v>1</v>
      </c>
      <c r="K80" s="21">
        <f t="shared" si="9"/>
        <v>1</v>
      </c>
      <c r="L80" s="19">
        <f>VLOOKUP(CONCATENATE($A80,"_",L$3),'10 seeds 7200s'!$A$1:$AD$1300,12, FALSE)</f>
        <v>1</v>
      </c>
      <c r="M80" s="20">
        <f>VLOOKUP(CONCATENATE($A80,"_",L$3),'10 seeds 7200s'!$A$1:$AD$1300,14, FALSE)</f>
        <v>0</v>
      </c>
      <c r="N80" s="20">
        <f>VLOOKUP(CONCATENATE($A80,"_",L$3),'10 seeds 7200s'!$A$1:$AD$1300,18, FALSE)</f>
        <v>7.9</v>
      </c>
      <c r="O80" s="20">
        <f t="shared" si="10"/>
        <v>1</v>
      </c>
      <c r="P80" s="21">
        <f t="shared" si="11"/>
        <v>1</v>
      </c>
    </row>
    <row r="81" spans="1:16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6"/>
        <v>1</v>
      </c>
      <c r="F81" s="21">
        <f t="shared" si="7"/>
        <v>1</v>
      </c>
      <c r="G81" s="19">
        <f>VLOOKUP(CONCATENATE($A81,"_",G$3),'10 seeds 7200s'!$A$1:$AD$1300,12, FALSE)</f>
        <v>1</v>
      </c>
      <c r="H81" s="20">
        <f>VLOOKUP(CONCATENATE($A81,"_",G$3),'10 seeds 7200s'!$A$1:$AD$1300,14, FALSE)</f>
        <v>0</v>
      </c>
      <c r="I81" s="20">
        <f>VLOOKUP(CONCATENATE($A81,"_",G$3),'10 seeds 7200s'!$A$1:$AD$1300,18, FALSE)</f>
        <v>4.3</v>
      </c>
      <c r="J81" s="20">
        <f t="shared" si="8"/>
        <v>1</v>
      </c>
      <c r="K81" s="21">
        <f t="shared" si="9"/>
        <v>1</v>
      </c>
      <c r="L81" s="19" t="e">
        <f>VLOOKUP(CONCATENATE($A81,"_",L$3),'10 seeds 7200s'!$A$1:$AD$1300,12, FALSE)</f>
        <v>#N/A</v>
      </c>
      <c r="M81" s="20" t="e">
        <f>VLOOKUP(CONCATENATE($A81,"_",L$3),'10 seeds 7200s'!$A$1:$AD$1300,14, FALSE)</f>
        <v>#N/A</v>
      </c>
      <c r="N81" s="20" t="e">
        <f>VLOOKUP(CONCATENATE($A81,"_",L$3),'10 seeds 7200s'!$A$1:$AD$1300,18, FALSE)</f>
        <v>#N/A</v>
      </c>
      <c r="O81" s="20" t="e">
        <f t="shared" si="10"/>
        <v>#N/A</v>
      </c>
      <c r="P81" s="21" t="e">
        <f t="shared" si="11"/>
        <v>#N/A</v>
      </c>
    </row>
    <row r="82" spans="1:16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6"/>
        <v>1</v>
      </c>
      <c r="F82" s="21">
        <f t="shared" si="7"/>
        <v>1</v>
      </c>
      <c r="G82" s="19">
        <f>VLOOKUP(CONCATENATE($A82,"_",G$3),'10 seeds 7200s'!$A$1:$AD$1300,12, FALSE)</f>
        <v>1</v>
      </c>
      <c r="H82" s="20">
        <f>VLOOKUP(CONCATENATE($A82,"_",G$3),'10 seeds 7200s'!$A$1:$AD$1300,14, FALSE)</f>
        <v>0</v>
      </c>
      <c r="I82" s="20">
        <f>VLOOKUP(CONCATENATE($A82,"_",G$3),'10 seeds 7200s'!$A$1:$AD$1300,18, FALSE)</f>
        <v>3722.2</v>
      </c>
      <c r="J82" s="20">
        <f t="shared" si="8"/>
        <v>1</v>
      </c>
      <c r="K82" s="21">
        <f t="shared" si="9"/>
        <v>1</v>
      </c>
      <c r="L82" s="19">
        <f>VLOOKUP(CONCATENATE($A82,"_",L$3),'10 seeds 7200s'!$A$1:$AD$1300,12, FALSE)</f>
        <v>1</v>
      </c>
      <c r="M82" s="20">
        <f>VLOOKUP(CONCATENATE($A82,"_",L$3),'10 seeds 7200s'!$A$1:$AD$1300,14, FALSE)</f>
        <v>0</v>
      </c>
      <c r="N82" s="20">
        <f>VLOOKUP(CONCATENATE($A82,"_",L$3),'10 seeds 7200s'!$A$1:$AD$1300,18, FALSE)</f>
        <v>449</v>
      </c>
      <c r="O82" s="20">
        <f t="shared" si="10"/>
        <v>1</v>
      </c>
      <c r="P82" s="21">
        <f t="shared" si="11"/>
        <v>1</v>
      </c>
    </row>
    <row r="83" spans="1:16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6"/>
        <v>0</v>
      </c>
      <c r="F83" s="21">
        <f t="shared" si="7"/>
        <v>1</v>
      </c>
      <c r="G83" s="19">
        <f>VLOOKUP(CONCATENATE($A83,"_",G$3),'10 seeds 7200s'!$A$1:$AD$1300,12, FALSE)</f>
        <v>0.99927589999999999</v>
      </c>
      <c r="H83" s="20">
        <f>VLOOKUP(CONCATENATE($A83,"_",G$3),'10 seeds 7200s'!$A$1:$AD$1300,14, FALSE)</f>
        <v>1.00544E-2</v>
      </c>
      <c r="I83" s="20">
        <f>VLOOKUP(CONCATENATE($A83,"_",G$3),'10 seeds 7200s'!$A$1:$AD$1300,18, FALSE)</f>
        <v>7167.1</v>
      </c>
      <c r="J83" s="20">
        <f t="shared" si="8"/>
        <v>0</v>
      </c>
      <c r="K83" s="21">
        <f t="shared" si="9"/>
        <v>1</v>
      </c>
      <c r="L83" s="19" t="e">
        <f>VLOOKUP(CONCATENATE($A83,"_",L$3),'10 seeds 7200s'!$A$1:$AD$1300,12, FALSE)</f>
        <v>#N/A</v>
      </c>
      <c r="M83" s="20" t="e">
        <f>VLOOKUP(CONCATENATE($A83,"_",L$3),'10 seeds 7200s'!$A$1:$AD$1300,14, FALSE)</f>
        <v>#N/A</v>
      </c>
      <c r="N83" s="20" t="e">
        <f>VLOOKUP(CONCATENATE($A83,"_",L$3),'10 seeds 7200s'!$A$1:$AD$1300,18, FALSE)</f>
        <v>#N/A</v>
      </c>
      <c r="O83" s="20" t="e">
        <f t="shared" si="10"/>
        <v>#N/A</v>
      </c>
      <c r="P83" s="21" t="e">
        <f t="shared" si="11"/>
        <v>#N/A</v>
      </c>
    </row>
    <row r="84" spans="1:16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6"/>
        <v>1</v>
      </c>
      <c r="F84" s="21">
        <f t="shared" si="7"/>
        <v>1</v>
      </c>
      <c r="G84" s="19">
        <f>VLOOKUP(CONCATENATE($A84,"_",G$3),'10 seeds 7200s'!$A$1:$AD$1300,12, FALSE)</f>
        <v>0.99769549999999996</v>
      </c>
      <c r="H84" s="20">
        <f>VLOOKUP(CONCATENATE($A84,"_",G$3),'10 seeds 7200s'!$A$1:$AD$1300,14, FALSE)</f>
        <v>1.4257E-3</v>
      </c>
      <c r="I84" s="20">
        <f>VLOOKUP(CONCATENATE($A84,"_",G$3),'10 seeds 7200s'!$A$1:$AD$1300,18, FALSE)</f>
        <v>7200.8</v>
      </c>
      <c r="J84" s="20">
        <f t="shared" si="8"/>
        <v>0</v>
      </c>
      <c r="K84" s="21">
        <f t="shared" si="9"/>
        <v>0</v>
      </c>
      <c r="L84" s="19">
        <f>VLOOKUP(CONCATENATE($A84,"_",L$3),'10 seeds 7200s'!$A$1:$AD$1300,12, FALSE)</f>
        <v>0.99946480000000004</v>
      </c>
      <c r="M84" s="20">
        <f>VLOOKUP(CONCATENATE($A84,"_",L$3),'10 seeds 7200s'!$A$1:$AD$1300,14, FALSE)</f>
        <v>6.9340000000000005E-4</v>
      </c>
      <c r="N84" s="20">
        <f>VLOOKUP(CONCATENATE($A84,"_",L$3),'10 seeds 7200s'!$A$1:$AD$1300,18, FALSE)</f>
        <v>6473.5</v>
      </c>
      <c r="O84" s="20">
        <f t="shared" si="10"/>
        <v>0</v>
      </c>
      <c r="P84" s="21">
        <f t="shared" si="11"/>
        <v>1</v>
      </c>
    </row>
    <row r="85" spans="1:16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6"/>
        <v>1</v>
      </c>
      <c r="F85" s="21">
        <f t="shared" si="7"/>
        <v>1</v>
      </c>
      <c r="G85" s="19">
        <f>VLOOKUP(CONCATENATE($A85,"_",G$3),'10 seeds 7200s'!$A$1:$AD$1300,12, FALSE)</f>
        <v>1</v>
      </c>
      <c r="H85" s="20">
        <f>VLOOKUP(CONCATENATE($A85,"_",G$3),'10 seeds 7200s'!$A$1:$AD$1300,14, FALSE)</f>
        <v>0</v>
      </c>
      <c r="I85" s="20">
        <f>VLOOKUP(CONCATENATE($A85,"_",G$3),'10 seeds 7200s'!$A$1:$AD$1300,18, FALSE)</f>
        <v>2.8</v>
      </c>
      <c r="J85" s="20">
        <f t="shared" si="8"/>
        <v>1</v>
      </c>
      <c r="K85" s="21">
        <f t="shared" si="9"/>
        <v>1</v>
      </c>
      <c r="L85" s="19">
        <f>VLOOKUP(CONCATENATE($A85,"_",L$3),'10 seeds 7200s'!$A$1:$AD$1300,12, FALSE)</f>
        <v>1</v>
      </c>
      <c r="M85" s="20">
        <f>VLOOKUP(CONCATENATE($A85,"_",L$3),'10 seeds 7200s'!$A$1:$AD$1300,14, FALSE)</f>
        <v>0</v>
      </c>
      <c r="N85" s="20">
        <f>VLOOKUP(CONCATENATE($A85,"_",L$3),'10 seeds 7200s'!$A$1:$AD$1300,18, FALSE)</f>
        <v>2.6</v>
      </c>
      <c r="O85" s="20">
        <f t="shared" si="10"/>
        <v>1</v>
      </c>
      <c r="P85" s="21">
        <f t="shared" si="11"/>
        <v>1</v>
      </c>
    </row>
    <row r="86" spans="1:16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6"/>
        <v>1</v>
      </c>
      <c r="F86" s="21">
        <f t="shared" si="7"/>
        <v>1</v>
      </c>
      <c r="G86" s="19">
        <f>VLOOKUP(CONCATENATE($A86,"_",G$3),'10 seeds 7200s'!$A$1:$AD$1300,12, FALSE)</f>
        <v>1</v>
      </c>
      <c r="H86" s="20">
        <f>VLOOKUP(CONCATENATE($A86,"_",G$3),'10 seeds 7200s'!$A$1:$AD$1300,14, FALSE)</f>
        <v>0</v>
      </c>
      <c r="I86" s="20">
        <f>VLOOKUP(CONCATENATE($A86,"_",G$3),'10 seeds 7200s'!$A$1:$AD$1300,18, FALSE)</f>
        <v>8.5</v>
      </c>
      <c r="J86" s="20">
        <f t="shared" si="8"/>
        <v>1</v>
      </c>
      <c r="K86" s="21">
        <f t="shared" si="9"/>
        <v>1</v>
      </c>
      <c r="L86" s="19" t="e">
        <f>VLOOKUP(CONCATENATE($A86,"_",L$3),'10 seeds 7200s'!$A$1:$AD$1300,12, FALSE)</f>
        <v>#N/A</v>
      </c>
      <c r="M86" s="20" t="e">
        <f>VLOOKUP(CONCATENATE($A86,"_",L$3),'10 seeds 7200s'!$A$1:$AD$1300,14, FALSE)</f>
        <v>#N/A</v>
      </c>
      <c r="N86" s="20" t="e">
        <f>VLOOKUP(CONCATENATE($A86,"_",L$3),'10 seeds 7200s'!$A$1:$AD$1300,18, FALSE)</f>
        <v>#N/A</v>
      </c>
      <c r="O86" s="20" t="e">
        <f t="shared" si="10"/>
        <v>#N/A</v>
      </c>
      <c r="P86" s="21" t="e">
        <f t="shared" si="11"/>
        <v>#N/A</v>
      </c>
    </row>
    <row r="87" spans="1:16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6"/>
        <v>0</v>
      </c>
      <c r="F87" s="21">
        <f t="shared" si="7"/>
        <v>1</v>
      </c>
      <c r="G87" s="19">
        <f>VLOOKUP(CONCATENATE($A87,"_",G$3),'10 seeds 7200s'!$A$1:$AD$1300,12, FALSE)</f>
        <v>0.99995619999999996</v>
      </c>
      <c r="H87" s="20">
        <f>VLOOKUP(CONCATENATE($A87,"_",G$3),'10 seeds 7200s'!$A$1:$AD$1300,14, FALSE)</f>
        <v>4.8070799999999997E-2</v>
      </c>
      <c r="I87" s="20">
        <f>VLOOKUP(CONCATENATE($A87,"_",G$3),'10 seeds 7200s'!$A$1:$AD$1300,18, FALSE)</f>
        <v>7200.8</v>
      </c>
      <c r="J87" s="20">
        <f t="shared" si="8"/>
        <v>0</v>
      </c>
      <c r="K87" s="21">
        <f t="shared" si="9"/>
        <v>1</v>
      </c>
      <c r="L87" s="19" t="e">
        <f>VLOOKUP(CONCATENATE($A87,"_",L$3),'10 seeds 7200s'!$A$1:$AD$1300,12, FALSE)</f>
        <v>#N/A</v>
      </c>
      <c r="M87" s="20" t="e">
        <f>VLOOKUP(CONCATENATE($A87,"_",L$3),'10 seeds 7200s'!$A$1:$AD$1300,14, FALSE)</f>
        <v>#N/A</v>
      </c>
      <c r="N87" s="20" t="e">
        <f>VLOOKUP(CONCATENATE($A87,"_",L$3),'10 seeds 7200s'!$A$1:$AD$1300,18, FALSE)</f>
        <v>#N/A</v>
      </c>
      <c r="O87" s="20" t="e">
        <f t="shared" si="10"/>
        <v>#N/A</v>
      </c>
      <c r="P87" s="21" t="e">
        <f t="shared" si="11"/>
        <v>#N/A</v>
      </c>
    </row>
    <row r="88" spans="1:16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6"/>
        <v>1</v>
      </c>
      <c r="F88" s="21">
        <f t="shared" si="7"/>
        <v>1</v>
      </c>
      <c r="G88" s="19">
        <f>VLOOKUP(CONCATENATE($A88,"_",G$3),'10 seeds 7200s'!$A$1:$AD$1300,12, FALSE)</f>
        <v>1</v>
      </c>
      <c r="H88" s="20">
        <f>VLOOKUP(CONCATENATE($A88,"_",G$3),'10 seeds 7200s'!$A$1:$AD$1300,14, FALSE)</f>
        <v>0</v>
      </c>
      <c r="I88" s="20">
        <f>VLOOKUP(CONCATENATE($A88,"_",G$3),'10 seeds 7200s'!$A$1:$AD$1300,18, FALSE)</f>
        <v>1.3</v>
      </c>
      <c r="J88" s="20">
        <f t="shared" si="8"/>
        <v>1</v>
      </c>
      <c r="K88" s="21">
        <f t="shared" si="9"/>
        <v>1</v>
      </c>
      <c r="L88" s="19">
        <f>VLOOKUP(CONCATENATE($A88,"_",L$3),'10 seeds 7200s'!$A$1:$AD$1300,12, FALSE)</f>
        <v>1</v>
      </c>
      <c r="M88" s="20">
        <f>VLOOKUP(CONCATENATE($A88,"_",L$3),'10 seeds 7200s'!$A$1:$AD$1300,14, FALSE)</f>
        <v>0</v>
      </c>
      <c r="N88" s="20">
        <f>VLOOKUP(CONCATENATE($A88,"_",L$3),'10 seeds 7200s'!$A$1:$AD$1300,18, FALSE)</f>
        <v>1.1000000000000001</v>
      </c>
      <c r="O88" s="20">
        <f t="shared" si="10"/>
        <v>1</v>
      </c>
      <c r="P88" s="21">
        <f t="shared" si="11"/>
        <v>1</v>
      </c>
    </row>
    <row r="89" spans="1:16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6"/>
        <v>1</v>
      </c>
      <c r="F89" s="21">
        <f t="shared" si="7"/>
        <v>1</v>
      </c>
      <c r="G89" s="19">
        <f>VLOOKUP(CONCATENATE($A89,"_",G$3),'10 seeds 7200s'!$A$1:$AD$1300,12, FALSE)</f>
        <v>1</v>
      </c>
      <c r="H89" s="20">
        <f>VLOOKUP(CONCATENATE($A89,"_",G$3),'10 seeds 7200s'!$A$1:$AD$1300,14, FALSE)</f>
        <v>0</v>
      </c>
      <c r="I89" s="20">
        <f>VLOOKUP(CONCATENATE($A89,"_",G$3),'10 seeds 7200s'!$A$1:$AD$1300,18, FALSE)</f>
        <v>14.6</v>
      </c>
      <c r="J89" s="20">
        <f t="shared" si="8"/>
        <v>1</v>
      </c>
      <c r="K89" s="21">
        <f t="shared" si="9"/>
        <v>1</v>
      </c>
      <c r="L89" s="19">
        <f>VLOOKUP(CONCATENATE($A89,"_",L$3),'10 seeds 7200s'!$A$1:$AD$1300,12, FALSE)</f>
        <v>1</v>
      </c>
      <c r="M89" s="20">
        <f>VLOOKUP(CONCATENATE($A89,"_",L$3),'10 seeds 7200s'!$A$1:$AD$1300,14, FALSE)</f>
        <v>0</v>
      </c>
      <c r="N89" s="20">
        <f>VLOOKUP(CONCATENATE($A89,"_",L$3),'10 seeds 7200s'!$A$1:$AD$1300,18, FALSE)</f>
        <v>12.9</v>
      </c>
      <c r="O89" s="20">
        <f t="shared" si="10"/>
        <v>1</v>
      </c>
      <c r="P89" s="21">
        <f t="shared" si="11"/>
        <v>1</v>
      </c>
    </row>
    <row r="90" spans="1:16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6"/>
        <v>0</v>
      </c>
      <c r="F90" s="21">
        <f t="shared" si="7"/>
        <v>0</v>
      </c>
      <c r="G90" s="19" t="e">
        <f>VLOOKUP(CONCATENATE($A90,"_",G$3),'10 seeds 7200s'!$A$1:$AD$1300,12, FALSE)</f>
        <v>#N/A</v>
      </c>
      <c r="H90" s="20" t="e">
        <f>VLOOKUP(CONCATENATE($A90,"_",G$3),'10 seeds 7200s'!$A$1:$AD$1300,14, FALSE)</f>
        <v>#N/A</v>
      </c>
      <c r="I90" s="20" t="e">
        <f>VLOOKUP(CONCATENATE($A90,"_",G$3),'10 seeds 7200s'!$A$1:$AD$1300,18, FALSE)</f>
        <v>#N/A</v>
      </c>
      <c r="J90" s="20" t="e">
        <f t="shared" si="8"/>
        <v>#N/A</v>
      </c>
      <c r="K90" s="21" t="e">
        <f t="shared" si="9"/>
        <v>#N/A</v>
      </c>
      <c r="L90" s="19" t="e">
        <f>VLOOKUP(CONCATENATE($A90,"_",L$3),'10 seeds 7200s'!$A$1:$AD$1300,12, FALSE)</f>
        <v>#N/A</v>
      </c>
      <c r="M90" s="20" t="e">
        <f>VLOOKUP(CONCATENATE($A90,"_",L$3),'10 seeds 7200s'!$A$1:$AD$1300,14, FALSE)</f>
        <v>#N/A</v>
      </c>
      <c r="N90" s="20" t="e">
        <f>VLOOKUP(CONCATENATE($A90,"_",L$3),'10 seeds 7200s'!$A$1:$AD$1300,18, FALSE)</f>
        <v>#N/A</v>
      </c>
      <c r="O90" s="20" t="e">
        <f t="shared" si="10"/>
        <v>#N/A</v>
      </c>
      <c r="P90" s="21" t="e">
        <f t="shared" si="11"/>
        <v>#N/A</v>
      </c>
    </row>
    <row r="91" spans="1:16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6"/>
        <v>1</v>
      </c>
      <c r="F91" s="21">
        <f t="shared" si="7"/>
        <v>1</v>
      </c>
      <c r="G91" s="19">
        <f>VLOOKUP(CONCATENATE($A91,"_",G$3),'10 seeds 7200s'!$A$1:$AD$1300,12, FALSE)</f>
        <v>1</v>
      </c>
      <c r="H91" s="20">
        <f>VLOOKUP(CONCATENATE($A91,"_",G$3),'10 seeds 7200s'!$A$1:$AD$1300,14, FALSE)</f>
        <v>0</v>
      </c>
      <c r="I91" s="20">
        <f>VLOOKUP(CONCATENATE($A91,"_",G$3),'10 seeds 7200s'!$A$1:$AD$1300,18, FALSE)</f>
        <v>817.2</v>
      </c>
      <c r="J91" s="20">
        <f t="shared" si="8"/>
        <v>1</v>
      </c>
      <c r="K91" s="21">
        <f t="shared" si="9"/>
        <v>1</v>
      </c>
      <c r="L91" s="19">
        <f>VLOOKUP(CONCATENATE($A91,"_",L$3),'10 seeds 7200s'!$A$1:$AD$1300,12, FALSE)</f>
        <v>1</v>
      </c>
      <c r="M91" s="20">
        <f>VLOOKUP(CONCATENATE($A91,"_",L$3),'10 seeds 7200s'!$A$1:$AD$1300,14, FALSE)</f>
        <v>0</v>
      </c>
      <c r="N91" s="20">
        <f>VLOOKUP(CONCATENATE($A91,"_",L$3),'10 seeds 7200s'!$A$1:$AD$1300,18, FALSE)</f>
        <v>221.7</v>
      </c>
      <c r="O91" s="20">
        <f t="shared" si="10"/>
        <v>1</v>
      </c>
      <c r="P91" s="21">
        <f t="shared" si="11"/>
        <v>1</v>
      </c>
    </row>
    <row r="92" spans="1:16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6"/>
        <v>1</v>
      </c>
      <c r="F92" s="21">
        <f t="shared" si="7"/>
        <v>1</v>
      </c>
      <c r="G92" s="19">
        <f>VLOOKUP(CONCATENATE($A92,"_",G$3),'10 seeds 7200s'!$A$1:$AD$1300,12, FALSE)</f>
        <v>1</v>
      </c>
      <c r="H92" s="20">
        <f>VLOOKUP(CONCATENATE($A92,"_",G$3),'10 seeds 7200s'!$A$1:$AD$1300,14, FALSE)</f>
        <v>0</v>
      </c>
      <c r="I92" s="20">
        <f>VLOOKUP(CONCATENATE($A92,"_",G$3),'10 seeds 7200s'!$A$1:$AD$1300,18, FALSE)</f>
        <v>69.8</v>
      </c>
      <c r="J92" s="20">
        <f t="shared" si="8"/>
        <v>1</v>
      </c>
      <c r="K92" s="21">
        <f t="shared" si="9"/>
        <v>1</v>
      </c>
      <c r="L92" s="19">
        <f>VLOOKUP(CONCATENATE($A92,"_",L$3),'10 seeds 7200s'!$A$1:$AD$1300,12, FALSE)</f>
        <v>1</v>
      </c>
      <c r="M92" s="20">
        <f>VLOOKUP(CONCATENATE($A92,"_",L$3),'10 seeds 7200s'!$A$1:$AD$1300,14, FALSE)</f>
        <v>0</v>
      </c>
      <c r="N92" s="20">
        <f>VLOOKUP(CONCATENATE($A92,"_",L$3),'10 seeds 7200s'!$A$1:$AD$1300,18, FALSE)</f>
        <v>11.5</v>
      </c>
      <c r="O92" s="20">
        <f t="shared" si="10"/>
        <v>1</v>
      </c>
      <c r="P92" s="21">
        <f t="shared" si="11"/>
        <v>1</v>
      </c>
    </row>
    <row r="93" spans="1:16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6"/>
        <v>1</v>
      </c>
      <c r="F93" s="21">
        <f t="shared" si="7"/>
        <v>1</v>
      </c>
      <c r="G93" s="19">
        <f>VLOOKUP(CONCATENATE($A93,"_",G$3),'10 seeds 7200s'!$A$1:$AD$1300,12, FALSE)</f>
        <v>1</v>
      </c>
      <c r="H93" s="20">
        <f>VLOOKUP(CONCATENATE($A93,"_",G$3),'10 seeds 7200s'!$A$1:$AD$1300,14, FALSE)</f>
        <v>0</v>
      </c>
      <c r="I93" s="20">
        <f>VLOOKUP(CONCATENATE($A93,"_",G$3),'10 seeds 7200s'!$A$1:$AD$1300,18, FALSE)</f>
        <v>4.2</v>
      </c>
      <c r="J93" s="20">
        <f t="shared" si="8"/>
        <v>1</v>
      </c>
      <c r="K93" s="21">
        <f t="shared" si="9"/>
        <v>1</v>
      </c>
      <c r="L93" s="19">
        <f>VLOOKUP(CONCATENATE($A93,"_",L$3),'10 seeds 7200s'!$A$1:$AD$1300,12, FALSE)</f>
        <v>1</v>
      </c>
      <c r="M93" s="20">
        <f>VLOOKUP(CONCATENATE($A93,"_",L$3),'10 seeds 7200s'!$A$1:$AD$1300,14, FALSE)</f>
        <v>0</v>
      </c>
      <c r="N93" s="20">
        <f>VLOOKUP(CONCATENATE($A93,"_",L$3),'10 seeds 7200s'!$A$1:$AD$1300,18, FALSE)</f>
        <v>4.2</v>
      </c>
      <c r="O93" s="20">
        <f t="shared" si="10"/>
        <v>1</v>
      </c>
      <c r="P93" s="21">
        <f t="shared" si="11"/>
        <v>1</v>
      </c>
    </row>
    <row r="94" spans="1:16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6"/>
        <v>1</v>
      </c>
      <c r="F94" s="21">
        <f t="shared" si="7"/>
        <v>1</v>
      </c>
      <c r="G94" s="19">
        <f>VLOOKUP(CONCATENATE($A94,"_",G$3),'10 seeds 7200s'!$A$1:$AD$1300,12, FALSE)</f>
        <v>1</v>
      </c>
      <c r="H94" s="20">
        <f>VLOOKUP(CONCATENATE($A94,"_",G$3),'10 seeds 7200s'!$A$1:$AD$1300,14, FALSE)</f>
        <v>0</v>
      </c>
      <c r="I94" s="20">
        <f>VLOOKUP(CONCATENATE($A94,"_",G$3),'10 seeds 7200s'!$A$1:$AD$1300,18, FALSE)</f>
        <v>156</v>
      </c>
      <c r="J94" s="20">
        <f t="shared" si="8"/>
        <v>1</v>
      </c>
      <c r="K94" s="21">
        <f t="shared" si="9"/>
        <v>1</v>
      </c>
      <c r="L94" s="19" t="e">
        <f>VLOOKUP(CONCATENATE($A94,"_",L$3),'10 seeds 7200s'!$A$1:$AD$1300,12, FALSE)</f>
        <v>#N/A</v>
      </c>
      <c r="M94" s="20" t="e">
        <f>VLOOKUP(CONCATENATE($A94,"_",L$3),'10 seeds 7200s'!$A$1:$AD$1300,14, FALSE)</f>
        <v>#N/A</v>
      </c>
      <c r="N94" s="20" t="e">
        <f>VLOOKUP(CONCATENATE($A94,"_",L$3),'10 seeds 7200s'!$A$1:$AD$1300,18, FALSE)</f>
        <v>#N/A</v>
      </c>
      <c r="O94" s="20" t="e">
        <f t="shared" si="10"/>
        <v>#N/A</v>
      </c>
      <c r="P94" s="21" t="e">
        <f t="shared" si="11"/>
        <v>#N/A</v>
      </c>
    </row>
    <row r="95" spans="1:16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6"/>
        <v>1</v>
      </c>
      <c r="F95" s="21">
        <f t="shared" si="7"/>
        <v>1</v>
      </c>
      <c r="G95" s="19">
        <f>VLOOKUP(CONCATENATE($A95,"_",G$3),'10 seeds 7200s'!$A$1:$AD$1300,12, FALSE)</f>
        <v>1</v>
      </c>
      <c r="H95" s="20">
        <f>VLOOKUP(CONCATENATE($A95,"_",G$3),'10 seeds 7200s'!$A$1:$AD$1300,14, FALSE)</f>
        <v>0</v>
      </c>
      <c r="I95" s="20">
        <f>VLOOKUP(CONCATENATE($A95,"_",G$3),'10 seeds 7200s'!$A$1:$AD$1300,18, FALSE)</f>
        <v>937.5</v>
      </c>
      <c r="J95" s="20">
        <f t="shared" si="8"/>
        <v>1</v>
      </c>
      <c r="K95" s="21">
        <f t="shared" si="9"/>
        <v>1</v>
      </c>
      <c r="L95" s="19">
        <f>VLOOKUP(CONCATENATE($A95,"_",L$3),'10 seeds 7200s'!$A$1:$AD$1300,12, FALSE)</f>
        <v>1</v>
      </c>
      <c r="M95" s="20">
        <f>VLOOKUP(CONCATENATE($A95,"_",L$3),'10 seeds 7200s'!$A$1:$AD$1300,14, FALSE)</f>
        <v>0</v>
      </c>
      <c r="N95" s="20">
        <f>VLOOKUP(CONCATENATE($A95,"_",L$3),'10 seeds 7200s'!$A$1:$AD$1300,18, FALSE)</f>
        <v>32.6</v>
      </c>
      <c r="O95" s="20">
        <f t="shared" si="10"/>
        <v>1</v>
      </c>
      <c r="P95" s="21">
        <f t="shared" si="11"/>
        <v>1</v>
      </c>
    </row>
    <row r="96" spans="1:16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6"/>
        <v>1</v>
      </c>
      <c r="F96" s="21">
        <f t="shared" si="7"/>
        <v>1</v>
      </c>
      <c r="G96" s="19">
        <f>VLOOKUP(CONCATENATE($A96,"_",G$3),'10 seeds 7200s'!$A$1:$AD$1300,12, FALSE)</f>
        <v>1</v>
      </c>
      <c r="H96" s="20">
        <f>VLOOKUP(CONCATENATE($A96,"_",G$3),'10 seeds 7200s'!$A$1:$AD$1300,14, FALSE)</f>
        <v>0</v>
      </c>
      <c r="I96" s="20">
        <f>VLOOKUP(CONCATENATE($A96,"_",G$3),'10 seeds 7200s'!$A$1:$AD$1300,18, FALSE)</f>
        <v>7.8</v>
      </c>
      <c r="J96" s="20">
        <f t="shared" si="8"/>
        <v>1</v>
      </c>
      <c r="K96" s="21">
        <f t="shared" si="9"/>
        <v>1</v>
      </c>
      <c r="L96" s="19">
        <f>VLOOKUP(CONCATENATE($A96,"_",L$3),'10 seeds 7200s'!$A$1:$AD$1300,12, FALSE)</f>
        <v>1</v>
      </c>
      <c r="M96" s="20">
        <f>VLOOKUP(CONCATENATE($A96,"_",L$3),'10 seeds 7200s'!$A$1:$AD$1300,14, FALSE)</f>
        <v>0</v>
      </c>
      <c r="N96" s="20">
        <f>VLOOKUP(CONCATENATE($A96,"_",L$3),'10 seeds 7200s'!$A$1:$AD$1300,18, FALSE)</f>
        <v>7</v>
      </c>
      <c r="O96" s="20">
        <f t="shared" si="10"/>
        <v>1</v>
      </c>
      <c r="P96" s="21">
        <f t="shared" si="11"/>
        <v>1</v>
      </c>
    </row>
    <row r="97" spans="1:16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6"/>
        <v>0</v>
      </c>
      <c r="F97" s="21">
        <f t="shared" si="7"/>
        <v>1</v>
      </c>
      <c r="G97" s="19">
        <f>VLOOKUP(CONCATENATE($A97,"_",G$3),'10 seeds 7200s'!$A$1:$AD$1300,12, FALSE)</f>
        <v>0.99999689999999997</v>
      </c>
      <c r="H97" s="20">
        <f>VLOOKUP(CONCATENATE($A97,"_",G$3),'10 seeds 7200s'!$A$1:$AD$1300,14, FALSE)</f>
        <v>1.6137599999999998E-2</v>
      </c>
      <c r="I97" s="20">
        <f>VLOOKUP(CONCATENATE($A97,"_",G$3),'10 seeds 7200s'!$A$1:$AD$1300,18, FALSE)</f>
        <v>7200.8</v>
      </c>
      <c r="J97" s="20">
        <f t="shared" si="8"/>
        <v>0</v>
      </c>
      <c r="K97" s="21">
        <f t="shared" si="9"/>
        <v>1</v>
      </c>
      <c r="L97" s="19" t="e">
        <f>VLOOKUP(CONCATENATE($A97,"_",L$3),'10 seeds 7200s'!$A$1:$AD$1300,12, FALSE)</f>
        <v>#N/A</v>
      </c>
      <c r="M97" s="20" t="e">
        <f>VLOOKUP(CONCATENATE($A97,"_",L$3),'10 seeds 7200s'!$A$1:$AD$1300,14, FALSE)</f>
        <v>#N/A</v>
      </c>
      <c r="N97" s="20" t="e">
        <f>VLOOKUP(CONCATENATE($A97,"_",L$3),'10 seeds 7200s'!$A$1:$AD$1300,18, FALSE)</f>
        <v>#N/A</v>
      </c>
      <c r="O97" s="20" t="e">
        <f t="shared" si="10"/>
        <v>#N/A</v>
      </c>
      <c r="P97" s="21" t="e">
        <f t="shared" si="11"/>
        <v>#N/A</v>
      </c>
    </row>
    <row r="98" spans="1:16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6"/>
        <v>0</v>
      </c>
      <c r="F98" s="21">
        <f t="shared" si="7"/>
        <v>1</v>
      </c>
      <c r="G98" s="19" t="e">
        <f>VLOOKUP(CONCATENATE($A98,"_",G$3),'10 seeds 7200s'!$A$1:$AD$1300,12, FALSE)</f>
        <v>#N/A</v>
      </c>
      <c r="H98" s="20" t="e">
        <f>VLOOKUP(CONCATENATE($A98,"_",G$3),'10 seeds 7200s'!$A$1:$AD$1300,14, FALSE)</f>
        <v>#N/A</v>
      </c>
      <c r="I98" s="20" t="e">
        <f>VLOOKUP(CONCATENATE($A98,"_",G$3),'10 seeds 7200s'!$A$1:$AD$1300,18, FALSE)</f>
        <v>#N/A</v>
      </c>
      <c r="J98" s="20" t="e">
        <f t="shared" si="8"/>
        <v>#N/A</v>
      </c>
      <c r="K98" s="21" t="e">
        <f t="shared" si="9"/>
        <v>#N/A</v>
      </c>
      <c r="L98" s="19" t="e">
        <f>VLOOKUP(CONCATENATE($A98,"_",L$3),'10 seeds 7200s'!$A$1:$AD$1300,12, FALSE)</f>
        <v>#N/A</v>
      </c>
      <c r="M98" s="20" t="e">
        <f>VLOOKUP(CONCATENATE($A98,"_",L$3),'10 seeds 7200s'!$A$1:$AD$1300,14, FALSE)</f>
        <v>#N/A</v>
      </c>
      <c r="N98" s="20" t="e">
        <f>VLOOKUP(CONCATENATE($A98,"_",L$3),'10 seeds 7200s'!$A$1:$AD$1300,18, FALSE)</f>
        <v>#N/A</v>
      </c>
      <c r="O98" s="20" t="e">
        <f t="shared" si="10"/>
        <v>#N/A</v>
      </c>
      <c r="P98" s="21" t="e">
        <f t="shared" si="11"/>
        <v>#N/A</v>
      </c>
    </row>
    <row r="99" spans="1:16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6"/>
        <v>1</v>
      </c>
      <c r="F99" s="21">
        <f t="shared" si="7"/>
        <v>1</v>
      </c>
      <c r="G99" s="19">
        <f>VLOOKUP(CONCATENATE($A99,"_",G$3),'10 seeds 7200s'!$A$1:$AD$1300,12, FALSE)</f>
        <v>1</v>
      </c>
      <c r="H99" s="20">
        <f>VLOOKUP(CONCATENATE($A99,"_",G$3),'10 seeds 7200s'!$A$1:$AD$1300,14, FALSE)</f>
        <v>0</v>
      </c>
      <c r="I99" s="20">
        <f>VLOOKUP(CONCATENATE($A99,"_",G$3),'10 seeds 7200s'!$A$1:$AD$1300,18, FALSE)</f>
        <v>4</v>
      </c>
      <c r="J99" s="20">
        <f t="shared" si="8"/>
        <v>1</v>
      </c>
      <c r="K99" s="21">
        <f t="shared" si="9"/>
        <v>1</v>
      </c>
      <c r="L99" s="19">
        <f>VLOOKUP(CONCATENATE($A99,"_",L$3),'10 seeds 7200s'!$A$1:$AD$1300,12, FALSE)</f>
        <v>1</v>
      </c>
      <c r="M99" s="20">
        <f>VLOOKUP(CONCATENATE($A99,"_",L$3),'10 seeds 7200s'!$A$1:$AD$1300,14, FALSE)</f>
        <v>0</v>
      </c>
      <c r="N99" s="20">
        <f>VLOOKUP(CONCATENATE($A99,"_",L$3),'10 seeds 7200s'!$A$1:$AD$1300,18, FALSE)</f>
        <v>3.9</v>
      </c>
      <c r="O99" s="20">
        <f t="shared" si="10"/>
        <v>1</v>
      </c>
      <c r="P99" s="21">
        <f t="shared" si="11"/>
        <v>1</v>
      </c>
    </row>
    <row r="100" spans="1:16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6"/>
        <v>0</v>
      </c>
      <c r="F100" s="21">
        <f t="shared" si="7"/>
        <v>0</v>
      </c>
      <c r="G100" s="19">
        <f>VLOOKUP(CONCATENATE($A100,"_",G$3),'10 seeds 7200s'!$A$1:$AD$1300,12, FALSE)</f>
        <v>0.74889830000000002</v>
      </c>
      <c r="H100" s="20">
        <f>VLOOKUP(CONCATENATE($A100,"_",G$3),'10 seeds 7200s'!$A$1:$AD$1300,14, FALSE)</f>
        <v>0.17692060000000001</v>
      </c>
      <c r="I100" s="20">
        <f>VLOOKUP(CONCATENATE($A100,"_",G$3),'10 seeds 7200s'!$A$1:$AD$1300,18, FALSE)</f>
        <v>7200.5</v>
      </c>
      <c r="J100" s="20">
        <f t="shared" si="8"/>
        <v>0</v>
      </c>
      <c r="K100" s="21">
        <f t="shared" si="9"/>
        <v>0</v>
      </c>
      <c r="L100" s="19" t="e">
        <f>VLOOKUP(CONCATENATE($A100,"_",L$3),'10 seeds 7200s'!$A$1:$AD$1300,12, FALSE)</f>
        <v>#N/A</v>
      </c>
      <c r="M100" s="20" t="e">
        <f>VLOOKUP(CONCATENATE($A100,"_",L$3),'10 seeds 7200s'!$A$1:$AD$1300,14, FALSE)</f>
        <v>#N/A</v>
      </c>
      <c r="N100" s="20" t="e">
        <f>VLOOKUP(CONCATENATE($A100,"_",L$3),'10 seeds 7200s'!$A$1:$AD$1300,18, FALSE)</f>
        <v>#N/A</v>
      </c>
      <c r="O100" s="20" t="e">
        <f t="shared" si="10"/>
        <v>#N/A</v>
      </c>
      <c r="P100" s="21" t="e">
        <f t="shared" si="11"/>
        <v>#N/A</v>
      </c>
    </row>
    <row r="101" spans="1:16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6"/>
        <v>0</v>
      </c>
      <c r="F101" s="21">
        <f t="shared" si="7"/>
        <v>0</v>
      </c>
      <c r="G101" s="19">
        <f>VLOOKUP(CONCATENATE($A101,"_",G$3),'10 seeds 7200s'!$A$1:$AD$1300,12, FALSE)</f>
        <v>0.99866759999999999</v>
      </c>
      <c r="H101" s="20">
        <f>VLOOKUP(CONCATENATE($A101,"_",G$3),'10 seeds 7200s'!$A$1:$AD$1300,14, FALSE)</f>
        <v>0.5246016</v>
      </c>
      <c r="I101" s="20">
        <f>VLOOKUP(CONCATENATE($A101,"_",G$3),'10 seeds 7200s'!$A$1:$AD$1300,18, FALSE)</f>
        <v>7201</v>
      </c>
      <c r="J101" s="20">
        <f t="shared" si="8"/>
        <v>0</v>
      </c>
      <c r="K101" s="21">
        <f t="shared" si="9"/>
        <v>0</v>
      </c>
      <c r="L101" s="19" t="e">
        <f>VLOOKUP(CONCATENATE($A101,"_",L$3),'10 seeds 7200s'!$A$1:$AD$1300,12, FALSE)</f>
        <v>#N/A</v>
      </c>
      <c r="M101" s="20" t="e">
        <f>VLOOKUP(CONCATENATE($A101,"_",L$3),'10 seeds 7200s'!$A$1:$AD$1300,14, FALSE)</f>
        <v>#N/A</v>
      </c>
      <c r="N101" s="20" t="e">
        <f>VLOOKUP(CONCATENATE($A101,"_",L$3),'10 seeds 7200s'!$A$1:$AD$1300,18, FALSE)</f>
        <v>#N/A</v>
      </c>
      <c r="O101" s="20" t="e">
        <f t="shared" si="10"/>
        <v>#N/A</v>
      </c>
      <c r="P101" s="21" t="e">
        <f t="shared" si="11"/>
        <v>#N/A</v>
      </c>
    </row>
    <row r="102" spans="1:16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6"/>
        <v>0</v>
      </c>
      <c r="F102" s="21">
        <f t="shared" si="7"/>
        <v>1</v>
      </c>
      <c r="G102" s="19">
        <f>VLOOKUP(CONCATENATE($A102,"_",G$3),'10 seeds 7200s'!$A$1:$AD$1300,12, FALSE)</f>
        <v>0.99999870000000002</v>
      </c>
      <c r="H102" s="20">
        <f>VLOOKUP(CONCATENATE($A102,"_",G$3),'10 seeds 7200s'!$A$1:$AD$1300,14, FALSE)</f>
        <v>1.35967E-2</v>
      </c>
      <c r="I102" s="20">
        <f>VLOOKUP(CONCATENATE($A102,"_",G$3),'10 seeds 7200s'!$A$1:$AD$1300,18, FALSE)</f>
        <v>7200.8</v>
      </c>
      <c r="J102" s="20">
        <f t="shared" si="8"/>
        <v>0</v>
      </c>
      <c r="K102" s="21">
        <f t="shared" si="9"/>
        <v>1</v>
      </c>
      <c r="L102" s="19">
        <f>VLOOKUP(CONCATENATE($A102,"_",L$3),'10 seeds 7200s'!$A$1:$AD$1300,12, FALSE)</f>
        <v>0.99999740000000004</v>
      </c>
      <c r="M102" s="20">
        <f>VLOOKUP(CONCATENATE($A102,"_",L$3),'10 seeds 7200s'!$A$1:$AD$1300,14, FALSE)</f>
        <v>1.9148499999999999E-2</v>
      </c>
      <c r="N102" s="20">
        <f>VLOOKUP(CONCATENATE($A102,"_",L$3),'10 seeds 7200s'!$A$1:$AD$1300,18, FALSE)</f>
        <v>7201.9</v>
      </c>
      <c r="O102" s="20">
        <f t="shared" si="10"/>
        <v>0</v>
      </c>
      <c r="P102" s="21">
        <f t="shared" si="11"/>
        <v>1</v>
      </c>
    </row>
    <row r="103" spans="1:16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6"/>
        <v>0</v>
      </c>
      <c r="F103" s="21">
        <f t="shared" si="7"/>
        <v>0</v>
      </c>
      <c r="G103" s="19">
        <f>VLOOKUP(CONCATENATE($A103,"_",G$3),'10 seeds 7200s'!$A$1:$AD$1300,12, FALSE)</f>
        <v>0.99569719999999995</v>
      </c>
      <c r="H103" s="20">
        <f>VLOOKUP(CONCATENATE($A103,"_",G$3),'10 seeds 7200s'!$A$1:$AD$1300,14, FALSE)</f>
        <v>6.7969000000000002E-2</v>
      </c>
      <c r="I103" s="20">
        <f>VLOOKUP(CONCATENATE($A103,"_",G$3),'10 seeds 7200s'!$A$1:$AD$1300,18, FALSE)</f>
        <v>7200.9</v>
      </c>
      <c r="J103" s="20">
        <f t="shared" si="8"/>
        <v>0</v>
      </c>
      <c r="K103" s="21">
        <f t="shared" si="9"/>
        <v>0</v>
      </c>
      <c r="L103" s="19" t="e">
        <f>VLOOKUP(CONCATENATE($A103,"_",L$3),'10 seeds 7200s'!$A$1:$AD$1300,12, FALSE)</f>
        <v>#N/A</v>
      </c>
      <c r="M103" s="20" t="e">
        <f>VLOOKUP(CONCATENATE($A103,"_",L$3),'10 seeds 7200s'!$A$1:$AD$1300,14, FALSE)</f>
        <v>#N/A</v>
      </c>
      <c r="N103" s="20" t="e">
        <f>VLOOKUP(CONCATENATE($A103,"_",L$3),'10 seeds 7200s'!$A$1:$AD$1300,18, FALSE)</f>
        <v>#N/A</v>
      </c>
      <c r="O103" s="20" t="e">
        <f t="shared" si="10"/>
        <v>#N/A</v>
      </c>
      <c r="P103" s="21" t="e">
        <f t="shared" si="11"/>
        <v>#N/A</v>
      </c>
    </row>
    <row r="104" spans="1:16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6"/>
        <v>0</v>
      </c>
      <c r="F104" s="21">
        <f t="shared" si="7"/>
        <v>1</v>
      </c>
      <c r="G104" s="19">
        <f>VLOOKUP(CONCATENATE($A104,"_",G$3),'10 seeds 7200s'!$A$1:$AD$1300,12, FALSE)</f>
        <v>0.99999830000000001</v>
      </c>
      <c r="H104" s="20">
        <f>VLOOKUP(CONCATENATE($A104,"_",G$3),'10 seeds 7200s'!$A$1:$AD$1300,14, FALSE)</f>
        <v>1.8753300000000001E-2</v>
      </c>
      <c r="I104" s="20">
        <f>VLOOKUP(CONCATENATE($A104,"_",G$3),'10 seeds 7200s'!$A$1:$AD$1300,18, FALSE)</f>
        <v>7203.1</v>
      </c>
      <c r="J104" s="20">
        <f t="shared" si="8"/>
        <v>0</v>
      </c>
      <c r="K104" s="21">
        <f t="shared" si="9"/>
        <v>1</v>
      </c>
      <c r="L104" s="19" t="e">
        <f>VLOOKUP(CONCATENATE($A104,"_",L$3),'10 seeds 7200s'!$A$1:$AD$1300,12, FALSE)</f>
        <v>#N/A</v>
      </c>
      <c r="M104" s="20" t="e">
        <f>VLOOKUP(CONCATENATE($A104,"_",L$3),'10 seeds 7200s'!$A$1:$AD$1300,14, FALSE)</f>
        <v>#N/A</v>
      </c>
      <c r="N104" s="20" t="e">
        <f>VLOOKUP(CONCATENATE($A104,"_",L$3),'10 seeds 7200s'!$A$1:$AD$1300,18, FALSE)</f>
        <v>#N/A</v>
      </c>
      <c r="O104" s="20" t="e">
        <f t="shared" si="10"/>
        <v>#N/A</v>
      </c>
      <c r="P104" s="21" t="e">
        <f t="shared" si="11"/>
        <v>#N/A</v>
      </c>
    </row>
    <row r="105" spans="1:16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6"/>
        <v>0</v>
      </c>
      <c r="F105" s="21">
        <f t="shared" si="7"/>
        <v>0</v>
      </c>
      <c r="G105" s="19" t="e">
        <f>VLOOKUP(CONCATENATE($A105,"_",G$3),'10 seeds 7200s'!$A$1:$AD$1300,12, FALSE)</f>
        <v>#N/A</v>
      </c>
      <c r="H105" s="20" t="e">
        <f>VLOOKUP(CONCATENATE($A105,"_",G$3),'10 seeds 7200s'!$A$1:$AD$1300,14, FALSE)</f>
        <v>#N/A</v>
      </c>
      <c r="I105" s="20" t="e">
        <f>VLOOKUP(CONCATENATE($A105,"_",G$3),'10 seeds 7200s'!$A$1:$AD$1300,18, FALSE)</f>
        <v>#N/A</v>
      </c>
      <c r="J105" s="20" t="e">
        <f t="shared" si="8"/>
        <v>#N/A</v>
      </c>
      <c r="K105" s="21" t="e">
        <f t="shared" si="9"/>
        <v>#N/A</v>
      </c>
      <c r="L105" s="19" t="e">
        <f>VLOOKUP(CONCATENATE($A105,"_",L$3),'10 seeds 7200s'!$A$1:$AD$1300,12, FALSE)</f>
        <v>#N/A</v>
      </c>
      <c r="M105" s="20" t="e">
        <f>VLOOKUP(CONCATENATE($A105,"_",L$3),'10 seeds 7200s'!$A$1:$AD$1300,14, FALSE)</f>
        <v>#N/A</v>
      </c>
      <c r="N105" s="20" t="e">
        <f>VLOOKUP(CONCATENATE($A105,"_",L$3),'10 seeds 7200s'!$A$1:$AD$1300,18, FALSE)</f>
        <v>#N/A</v>
      </c>
      <c r="O105" s="20" t="e">
        <f t="shared" si="10"/>
        <v>#N/A</v>
      </c>
      <c r="P105" s="21" t="e">
        <f t="shared" si="11"/>
        <v>#N/A</v>
      </c>
    </row>
    <row r="106" spans="1:16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6"/>
        <v>0</v>
      </c>
      <c r="F106" s="21">
        <f t="shared" si="7"/>
        <v>1</v>
      </c>
      <c r="G106" s="19">
        <f>VLOOKUP(CONCATENATE($A106,"_",G$3),'10 seeds 7200s'!$A$1:$AD$1300,12, FALSE)</f>
        <v>0.99999349999999998</v>
      </c>
      <c r="H106" s="20">
        <f>VLOOKUP(CONCATENATE($A106,"_",G$3),'10 seeds 7200s'!$A$1:$AD$1300,14, FALSE)</f>
        <v>3.3200899999999998E-2</v>
      </c>
      <c r="I106" s="20">
        <f>VLOOKUP(CONCATENATE($A106,"_",G$3),'10 seeds 7200s'!$A$1:$AD$1300,18, FALSE)</f>
        <v>7200.8</v>
      </c>
      <c r="J106" s="20">
        <f t="shared" si="8"/>
        <v>0</v>
      </c>
      <c r="K106" s="21">
        <f t="shared" si="9"/>
        <v>1</v>
      </c>
      <c r="L106" s="19" t="e">
        <f>VLOOKUP(CONCATENATE($A106,"_",L$3),'10 seeds 7200s'!$A$1:$AD$1300,12, FALSE)</f>
        <v>#N/A</v>
      </c>
      <c r="M106" s="20" t="e">
        <f>VLOOKUP(CONCATENATE($A106,"_",L$3),'10 seeds 7200s'!$A$1:$AD$1300,14, FALSE)</f>
        <v>#N/A</v>
      </c>
      <c r="N106" s="20" t="e">
        <f>VLOOKUP(CONCATENATE($A106,"_",L$3),'10 seeds 7200s'!$A$1:$AD$1300,18, FALSE)</f>
        <v>#N/A</v>
      </c>
      <c r="O106" s="20" t="e">
        <f t="shared" si="10"/>
        <v>#N/A</v>
      </c>
      <c r="P106" s="21" t="e">
        <f t="shared" si="11"/>
        <v>#N/A</v>
      </c>
    </row>
    <row r="107" spans="1:16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6"/>
        <v>0</v>
      </c>
      <c r="F107" s="21">
        <f t="shared" si="7"/>
        <v>0</v>
      </c>
      <c r="G107" s="19">
        <f>VLOOKUP(CONCATENATE($A107,"_",G$3),'10 seeds 7200s'!$A$1:$AD$1300,12, FALSE)</f>
        <v>0.99907429999999997</v>
      </c>
      <c r="H107" s="20">
        <f>VLOOKUP(CONCATENATE($A107,"_",G$3),'10 seeds 7200s'!$A$1:$AD$1300,14, FALSE)</f>
        <v>3.8354199999999998E-2</v>
      </c>
      <c r="I107" s="20">
        <f>VLOOKUP(CONCATENATE($A107,"_",G$3),'10 seeds 7200s'!$A$1:$AD$1300,18, FALSE)</f>
        <v>7200.2</v>
      </c>
      <c r="J107" s="20">
        <f t="shared" si="8"/>
        <v>0</v>
      </c>
      <c r="K107" s="21">
        <f t="shared" si="9"/>
        <v>1</v>
      </c>
      <c r="L107" s="19" t="e">
        <f>VLOOKUP(CONCATENATE($A107,"_",L$3),'10 seeds 7200s'!$A$1:$AD$1300,12, FALSE)</f>
        <v>#N/A</v>
      </c>
      <c r="M107" s="20" t="e">
        <f>VLOOKUP(CONCATENATE($A107,"_",L$3),'10 seeds 7200s'!$A$1:$AD$1300,14, FALSE)</f>
        <v>#N/A</v>
      </c>
      <c r="N107" s="20" t="e">
        <f>VLOOKUP(CONCATENATE($A107,"_",L$3),'10 seeds 7200s'!$A$1:$AD$1300,18, FALSE)</f>
        <v>#N/A</v>
      </c>
      <c r="O107" s="20" t="e">
        <f t="shared" si="10"/>
        <v>#N/A</v>
      </c>
      <c r="P107" s="21" t="e">
        <f t="shared" si="11"/>
        <v>#N/A</v>
      </c>
    </row>
    <row r="108" spans="1:16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6"/>
        <v>0</v>
      </c>
      <c r="F108" s="21">
        <f t="shared" si="7"/>
        <v>1</v>
      </c>
      <c r="G108" s="19">
        <f>VLOOKUP(CONCATENATE($A108,"_",G$3),'10 seeds 7200s'!$A$1:$AD$1300,12, FALSE)</f>
        <v>0.99915160000000003</v>
      </c>
      <c r="H108" s="20">
        <f>VLOOKUP(CONCATENATE($A108,"_",G$3),'10 seeds 7200s'!$A$1:$AD$1300,14, FALSE)</f>
        <v>0.8316789</v>
      </c>
      <c r="I108" s="20">
        <f>VLOOKUP(CONCATENATE($A108,"_",G$3),'10 seeds 7200s'!$A$1:$AD$1300,18, FALSE)</f>
        <v>7201</v>
      </c>
      <c r="J108" s="20">
        <f t="shared" si="8"/>
        <v>0</v>
      </c>
      <c r="K108" s="21">
        <f t="shared" si="9"/>
        <v>1</v>
      </c>
      <c r="L108" s="19" t="e">
        <f>VLOOKUP(CONCATENATE($A108,"_",L$3),'10 seeds 7200s'!$A$1:$AD$1300,12, FALSE)</f>
        <v>#N/A</v>
      </c>
      <c r="M108" s="20" t="e">
        <f>VLOOKUP(CONCATENATE($A108,"_",L$3),'10 seeds 7200s'!$A$1:$AD$1300,14, FALSE)</f>
        <v>#N/A</v>
      </c>
      <c r="N108" s="20" t="e">
        <f>VLOOKUP(CONCATENATE($A108,"_",L$3),'10 seeds 7200s'!$A$1:$AD$1300,18, FALSE)</f>
        <v>#N/A</v>
      </c>
      <c r="O108" s="20" t="e">
        <f t="shared" si="10"/>
        <v>#N/A</v>
      </c>
      <c r="P108" s="21" t="e">
        <f t="shared" si="11"/>
        <v>#N/A</v>
      </c>
    </row>
    <row r="109" spans="1:16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6"/>
        <v>1</v>
      </c>
      <c r="F109" s="21">
        <f t="shared" si="7"/>
        <v>1</v>
      </c>
      <c r="G109" s="19">
        <f>VLOOKUP(CONCATENATE($A109,"_",G$3),'10 seeds 7200s'!$A$1:$AD$1300,12, FALSE)</f>
        <v>0.9999979</v>
      </c>
      <c r="H109" s="20">
        <f>VLOOKUP(CONCATENATE($A109,"_",G$3),'10 seeds 7200s'!$A$1:$AD$1300,14, FALSE)</f>
        <v>2.1892675000000001</v>
      </c>
      <c r="I109" s="20">
        <f>VLOOKUP(CONCATENATE($A109,"_",G$3),'10 seeds 7200s'!$A$1:$AD$1300,18, FALSE)</f>
        <v>7200.7</v>
      </c>
      <c r="J109" s="20">
        <f t="shared" si="8"/>
        <v>0</v>
      </c>
      <c r="K109" s="21">
        <f t="shared" si="9"/>
        <v>1</v>
      </c>
      <c r="L109" s="19">
        <f>VLOOKUP(CONCATENATE($A109,"_",L$3),'10 seeds 7200s'!$A$1:$AD$1300,12, FALSE)</f>
        <v>1</v>
      </c>
      <c r="M109" s="20">
        <f>VLOOKUP(CONCATENATE($A109,"_",L$3),'10 seeds 7200s'!$A$1:$AD$1300,14, FALSE)</f>
        <v>4.9901300000000003E-2</v>
      </c>
      <c r="N109" s="20">
        <f>VLOOKUP(CONCATENATE($A109,"_",L$3),'10 seeds 7200s'!$A$1:$AD$1300,18, FALSE)</f>
        <v>7201.5</v>
      </c>
      <c r="O109" s="20">
        <f t="shared" si="10"/>
        <v>0</v>
      </c>
      <c r="P109" s="21">
        <f t="shared" si="11"/>
        <v>1</v>
      </c>
    </row>
    <row r="110" spans="1:16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6"/>
        <v>1</v>
      </c>
      <c r="F110" s="21">
        <f t="shared" si="7"/>
        <v>1</v>
      </c>
      <c r="G110" s="19">
        <f>VLOOKUP(CONCATENATE($A110,"_",G$3),'10 seeds 7200s'!$A$1:$AD$1300,12, FALSE)</f>
        <v>1</v>
      </c>
      <c r="H110" s="20">
        <f>VLOOKUP(CONCATENATE($A110,"_",G$3),'10 seeds 7200s'!$A$1:$AD$1300,14, FALSE)</f>
        <v>0</v>
      </c>
      <c r="I110" s="20">
        <f>VLOOKUP(CONCATENATE($A110,"_",G$3),'10 seeds 7200s'!$A$1:$AD$1300,18, FALSE)</f>
        <v>2709.1</v>
      </c>
      <c r="J110" s="20">
        <f t="shared" si="8"/>
        <v>1</v>
      </c>
      <c r="K110" s="21">
        <f t="shared" si="9"/>
        <v>1</v>
      </c>
      <c r="L110" s="19">
        <f>VLOOKUP(CONCATENATE($A110,"_",L$3),'10 seeds 7200s'!$A$1:$AD$1300,12, FALSE)</f>
        <v>1</v>
      </c>
      <c r="M110" s="20">
        <f>VLOOKUP(CONCATENATE($A110,"_",L$3),'10 seeds 7200s'!$A$1:$AD$1300,14, FALSE)</f>
        <v>0</v>
      </c>
      <c r="N110" s="20">
        <f>VLOOKUP(CONCATENATE($A110,"_",L$3),'10 seeds 7200s'!$A$1:$AD$1300,18, FALSE)</f>
        <v>441.7</v>
      </c>
      <c r="O110" s="20">
        <f t="shared" si="10"/>
        <v>1</v>
      </c>
      <c r="P110" s="21">
        <f t="shared" si="11"/>
        <v>1</v>
      </c>
    </row>
    <row r="111" spans="1:16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6"/>
        <v>1</v>
      </c>
      <c r="F111" s="21">
        <f t="shared" si="7"/>
        <v>1</v>
      </c>
      <c r="G111" s="19">
        <f>VLOOKUP(CONCATENATE($A111,"_",G$3),'10 seeds 7200s'!$A$1:$AD$1300,12, FALSE)</f>
        <v>1</v>
      </c>
      <c r="H111" s="20">
        <f>VLOOKUP(CONCATENATE($A111,"_",G$3),'10 seeds 7200s'!$A$1:$AD$1300,14, FALSE)</f>
        <v>0</v>
      </c>
      <c r="I111" s="20">
        <f>VLOOKUP(CONCATENATE($A111,"_",G$3),'10 seeds 7200s'!$A$1:$AD$1300,18, FALSE)</f>
        <v>196.6</v>
      </c>
      <c r="J111" s="20">
        <f t="shared" si="8"/>
        <v>1</v>
      </c>
      <c r="K111" s="21">
        <f t="shared" si="9"/>
        <v>1</v>
      </c>
      <c r="L111" s="19" t="e">
        <f>VLOOKUP(CONCATENATE($A111,"_",L$3),'10 seeds 7200s'!$A$1:$AD$1300,12, FALSE)</f>
        <v>#N/A</v>
      </c>
      <c r="M111" s="20" t="e">
        <f>VLOOKUP(CONCATENATE($A111,"_",L$3),'10 seeds 7200s'!$A$1:$AD$1300,14, FALSE)</f>
        <v>#N/A</v>
      </c>
      <c r="N111" s="20" t="e">
        <f>VLOOKUP(CONCATENATE($A111,"_",L$3),'10 seeds 7200s'!$A$1:$AD$1300,18, FALSE)</f>
        <v>#N/A</v>
      </c>
      <c r="O111" s="20" t="e">
        <f t="shared" si="10"/>
        <v>#N/A</v>
      </c>
      <c r="P111" s="21" t="e">
        <f t="shared" si="11"/>
        <v>#N/A</v>
      </c>
    </row>
    <row r="112" spans="1:16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6"/>
        <v>0</v>
      </c>
      <c r="F112" s="21">
        <f t="shared" si="7"/>
        <v>0</v>
      </c>
      <c r="G112" s="19">
        <f>VLOOKUP(CONCATENATE($A112,"_",G$3),'10 seeds 7200s'!$A$1:$AD$1300,12, FALSE)</f>
        <v>0.78791480000000003</v>
      </c>
      <c r="H112" s="20">
        <f>VLOOKUP(CONCATENATE($A112,"_",G$3),'10 seeds 7200s'!$A$1:$AD$1300,14, FALSE)</f>
        <v>0.93237820000000005</v>
      </c>
      <c r="I112" s="20">
        <f>VLOOKUP(CONCATENATE($A112,"_",G$3),'10 seeds 7200s'!$A$1:$AD$1300,18, FALSE)</f>
        <v>7200.3</v>
      </c>
      <c r="J112" s="20">
        <f t="shared" si="8"/>
        <v>0</v>
      </c>
      <c r="K112" s="21">
        <f t="shared" si="9"/>
        <v>0</v>
      </c>
      <c r="L112" s="19" t="e">
        <f>VLOOKUP(CONCATENATE($A112,"_",L$3),'10 seeds 7200s'!$A$1:$AD$1300,12, FALSE)</f>
        <v>#N/A</v>
      </c>
      <c r="M112" s="20" t="e">
        <f>VLOOKUP(CONCATENATE($A112,"_",L$3),'10 seeds 7200s'!$A$1:$AD$1300,14, FALSE)</f>
        <v>#N/A</v>
      </c>
      <c r="N112" s="20" t="e">
        <f>VLOOKUP(CONCATENATE($A112,"_",L$3),'10 seeds 7200s'!$A$1:$AD$1300,18, FALSE)</f>
        <v>#N/A</v>
      </c>
      <c r="O112" s="20" t="e">
        <f t="shared" si="10"/>
        <v>#N/A</v>
      </c>
      <c r="P112" s="21" t="e">
        <f t="shared" si="11"/>
        <v>#N/A</v>
      </c>
    </row>
    <row r="113" spans="1:16" x14ac:dyDescent="0.25">
      <c r="A113" s="27" t="s">
        <v>148</v>
      </c>
      <c r="B113" s="19">
        <f>VLOOKUP(CONCATENATE($A113,"_",B$3),'10 seeds 7200s'!$A$1:$AD$1300,12, FALSE)</f>
        <v>-3579.0747403</v>
      </c>
      <c r="C113" s="20">
        <f>VLOOKUP(CONCATENATE($A113,"_",B$3),'10 seeds 7200s'!$A$1:$AD$1300,14, FALSE)</f>
        <v>932.33604649999995</v>
      </c>
      <c r="D113" s="20">
        <f>VLOOKUP(CONCATENATE($A113,"_",B$3),'10 seeds 7200s'!$A$1:$AD$1300,18, FALSE)</f>
        <v>7201.1</v>
      </c>
      <c r="E113" s="20">
        <f t="shared" si="6"/>
        <v>0</v>
      </c>
      <c r="F113" s="21">
        <f t="shared" si="7"/>
        <v>0</v>
      </c>
      <c r="G113" s="19">
        <f>VLOOKUP(CONCATENATE($A113,"_",G$3),'10 seeds 7200s'!$A$1:$AD$1300,12, FALSE)</f>
        <v>0.91640180000000004</v>
      </c>
      <c r="H113" s="20">
        <f>VLOOKUP(CONCATENATE($A113,"_",G$3),'10 seeds 7200s'!$A$1:$AD$1300,14, FALSE)</f>
        <v>4.6431513999999998</v>
      </c>
      <c r="I113" s="20">
        <f>VLOOKUP(CONCATENATE($A113,"_",G$3),'10 seeds 7200s'!$A$1:$AD$1300,18, FALSE)</f>
        <v>7200.2</v>
      </c>
      <c r="J113" s="20">
        <f t="shared" si="8"/>
        <v>0</v>
      </c>
      <c r="K113" s="21">
        <f t="shared" si="9"/>
        <v>0</v>
      </c>
      <c r="L113" s="19" t="e">
        <f>VLOOKUP(CONCATENATE($A113,"_",L$3),'10 seeds 7200s'!$A$1:$AD$1300,12, FALSE)</f>
        <v>#N/A</v>
      </c>
      <c r="M113" s="20" t="e">
        <f>VLOOKUP(CONCATENATE($A113,"_",L$3),'10 seeds 7200s'!$A$1:$AD$1300,14, FALSE)</f>
        <v>#N/A</v>
      </c>
      <c r="N113" s="20" t="e">
        <f>VLOOKUP(CONCATENATE($A113,"_",L$3),'10 seeds 7200s'!$A$1:$AD$1300,18, FALSE)</f>
        <v>#N/A</v>
      </c>
      <c r="O113" s="20" t="e">
        <f t="shared" si="10"/>
        <v>#N/A</v>
      </c>
      <c r="P113" s="21" t="e">
        <f t="shared" si="11"/>
        <v>#N/A</v>
      </c>
    </row>
    <row r="114" spans="1:16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6"/>
        <v>0</v>
      </c>
      <c r="F114" s="21">
        <f t="shared" si="7"/>
        <v>0</v>
      </c>
      <c r="G114" s="19">
        <f>VLOOKUP(CONCATENATE($A114,"_",G$3),'10 seeds 7200s'!$A$1:$AD$1300,12, FALSE)</f>
        <v>0.95013429999999999</v>
      </c>
      <c r="H114" s="20">
        <f>VLOOKUP(CONCATENATE($A114,"_",G$3),'10 seeds 7200s'!$A$1:$AD$1300,14, FALSE)</f>
        <v>0.41112569999999998</v>
      </c>
      <c r="I114" s="20">
        <f>VLOOKUP(CONCATENATE($A114,"_",G$3),'10 seeds 7200s'!$A$1:$AD$1300,18, FALSE)</f>
        <v>7248.4</v>
      </c>
      <c r="J114" s="20">
        <f t="shared" si="8"/>
        <v>0</v>
      </c>
      <c r="K114" s="21">
        <f t="shared" si="9"/>
        <v>0</v>
      </c>
      <c r="L114" s="19" t="e">
        <f>VLOOKUP(CONCATENATE($A114,"_",L$3),'10 seeds 7200s'!$A$1:$AD$1300,12, FALSE)</f>
        <v>#N/A</v>
      </c>
      <c r="M114" s="20" t="e">
        <f>VLOOKUP(CONCATENATE($A114,"_",L$3),'10 seeds 7200s'!$A$1:$AD$1300,14, FALSE)</f>
        <v>#N/A</v>
      </c>
      <c r="N114" s="20" t="e">
        <f>VLOOKUP(CONCATENATE($A114,"_",L$3),'10 seeds 7200s'!$A$1:$AD$1300,18, FALSE)</f>
        <v>#N/A</v>
      </c>
      <c r="O114" s="20" t="e">
        <f t="shared" si="10"/>
        <v>#N/A</v>
      </c>
      <c r="P114" s="21" t="e">
        <f t="shared" si="11"/>
        <v>#N/A</v>
      </c>
    </row>
    <row r="115" spans="1:16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6"/>
        <v>0</v>
      </c>
      <c r="F115" s="21">
        <f t="shared" si="7"/>
        <v>1</v>
      </c>
      <c r="G115" s="19">
        <f>VLOOKUP(CONCATENATE($A115,"_",G$3),'10 seeds 7200s'!$A$1:$AD$1300,12, FALSE)</f>
        <v>0.99904389999999998</v>
      </c>
      <c r="H115" s="20">
        <f>VLOOKUP(CONCATENATE($A115,"_",G$3),'10 seeds 7200s'!$A$1:$AD$1300,14, FALSE)</f>
        <v>1.5384999999999999E-2</v>
      </c>
      <c r="I115" s="20">
        <f>VLOOKUP(CONCATENATE($A115,"_",G$3),'10 seeds 7200s'!$A$1:$AD$1300,18, FALSE)</f>
        <v>6877.9</v>
      </c>
      <c r="J115" s="20">
        <f t="shared" si="8"/>
        <v>0</v>
      </c>
      <c r="K115" s="21">
        <f t="shared" si="9"/>
        <v>1</v>
      </c>
      <c r="L115" s="19" t="e">
        <f>VLOOKUP(CONCATENATE($A115,"_",L$3),'10 seeds 7200s'!$A$1:$AD$1300,12, FALSE)</f>
        <v>#N/A</v>
      </c>
      <c r="M115" s="20" t="e">
        <f>VLOOKUP(CONCATENATE($A115,"_",L$3),'10 seeds 7200s'!$A$1:$AD$1300,14, FALSE)</f>
        <v>#N/A</v>
      </c>
      <c r="N115" s="20" t="e">
        <f>VLOOKUP(CONCATENATE($A115,"_",L$3),'10 seeds 7200s'!$A$1:$AD$1300,18, FALSE)</f>
        <v>#N/A</v>
      </c>
      <c r="O115" s="20" t="e">
        <f t="shared" si="10"/>
        <v>#N/A</v>
      </c>
      <c r="P115" s="21" t="e">
        <f t="shared" si="11"/>
        <v>#N/A</v>
      </c>
    </row>
    <row r="116" spans="1:16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6"/>
        <v>1</v>
      </c>
      <c r="F116" s="21">
        <f t="shared" si="7"/>
        <v>1</v>
      </c>
      <c r="G116" s="19">
        <f>VLOOKUP(CONCATENATE($A116,"_",G$3),'10 seeds 7200s'!$A$1:$AD$1300,12, FALSE)</f>
        <v>1</v>
      </c>
      <c r="H116" s="20">
        <f>VLOOKUP(CONCATENATE($A116,"_",G$3),'10 seeds 7200s'!$A$1:$AD$1300,14, FALSE)</f>
        <v>0</v>
      </c>
      <c r="I116" s="20">
        <f>VLOOKUP(CONCATENATE($A116,"_",G$3),'10 seeds 7200s'!$A$1:$AD$1300,18, FALSE)</f>
        <v>142.9</v>
      </c>
      <c r="J116" s="20">
        <f t="shared" si="8"/>
        <v>1</v>
      </c>
      <c r="K116" s="21">
        <f t="shared" si="9"/>
        <v>1</v>
      </c>
      <c r="L116" s="19" t="e">
        <f>VLOOKUP(CONCATENATE($A116,"_",L$3),'10 seeds 7200s'!$A$1:$AD$1300,12, FALSE)</f>
        <v>#N/A</v>
      </c>
      <c r="M116" s="20" t="e">
        <f>VLOOKUP(CONCATENATE($A116,"_",L$3),'10 seeds 7200s'!$A$1:$AD$1300,14, FALSE)</f>
        <v>#N/A</v>
      </c>
      <c r="N116" s="20" t="e">
        <f>VLOOKUP(CONCATENATE($A116,"_",L$3),'10 seeds 7200s'!$A$1:$AD$1300,18, FALSE)</f>
        <v>#N/A</v>
      </c>
      <c r="O116" s="20" t="e">
        <f t="shared" si="10"/>
        <v>#N/A</v>
      </c>
      <c r="P116" s="21" t="e">
        <f t="shared" si="11"/>
        <v>#N/A</v>
      </c>
    </row>
    <row r="117" spans="1:16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6"/>
        <v>0</v>
      </c>
      <c r="F117" s="21">
        <f t="shared" si="7"/>
        <v>0</v>
      </c>
      <c r="G117" s="19">
        <f>VLOOKUP(CONCATENATE($A117,"_",G$3),'10 seeds 7200s'!$A$1:$AD$1300,12, FALSE)</f>
        <v>0.99936000000000003</v>
      </c>
      <c r="H117" s="20">
        <f>VLOOKUP(CONCATENATE($A117,"_",G$3),'10 seeds 7200s'!$A$1:$AD$1300,14, FALSE)</f>
        <v>1.1558799999999999E-2</v>
      </c>
      <c r="I117" s="20">
        <f>VLOOKUP(CONCATENATE($A117,"_",G$3),'10 seeds 7200s'!$A$1:$AD$1300,18, FALSE)</f>
        <v>7116.6</v>
      </c>
      <c r="J117" s="20">
        <f t="shared" si="8"/>
        <v>0</v>
      </c>
      <c r="K117" s="21">
        <f t="shared" si="9"/>
        <v>1</v>
      </c>
      <c r="L117" s="19" t="e">
        <f>VLOOKUP(CONCATENATE($A117,"_",L$3),'10 seeds 7200s'!$A$1:$AD$1300,12, FALSE)</f>
        <v>#N/A</v>
      </c>
      <c r="M117" s="20" t="e">
        <f>VLOOKUP(CONCATENATE($A117,"_",L$3),'10 seeds 7200s'!$A$1:$AD$1300,14, FALSE)</f>
        <v>#N/A</v>
      </c>
      <c r="N117" s="20" t="e">
        <f>VLOOKUP(CONCATENATE($A117,"_",L$3),'10 seeds 7200s'!$A$1:$AD$1300,18, FALSE)</f>
        <v>#N/A</v>
      </c>
      <c r="O117" s="20" t="e">
        <f t="shared" si="10"/>
        <v>#N/A</v>
      </c>
      <c r="P117" s="21" t="e">
        <f t="shared" si="11"/>
        <v>#N/A</v>
      </c>
    </row>
    <row r="118" spans="1:16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6"/>
        <v>0</v>
      </c>
      <c r="F118" s="21">
        <f t="shared" si="7"/>
        <v>1</v>
      </c>
      <c r="G118" s="19">
        <f>VLOOKUP(CONCATENATE($A118,"_",G$3),'10 seeds 7200s'!$A$1:$AD$1300,12, FALSE)</f>
        <v>0.99958659999999999</v>
      </c>
      <c r="H118" s="20">
        <f>VLOOKUP(CONCATENATE($A118,"_",G$3),'10 seeds 7200s'!$A$1:$AD$1300,14, FALSE)</f>
        <v>2.51036E-2</v>
      </c>
      <c r="I118" s="20">
        <f>VLOOKUP(CONCATENATE($A118,"_",G$3),'10 seeds 7200s'!$A$1:$AD$1300,18, FALSE)</f>
        <v>7201.1</v>
      </c>
      <c r="J118" s="20">
        <f t="shared" si="8"/>
        <v>0</v>
      </c>
      <c r="K118" s="21">
        <f t="shared" si="9"/>
        <v>1</v>
      </c>
      <c r="L118" s="19" t="e">
        <f>VLOOKUP(CONCATENATE($A118,"_",L$3),'10 seeds 7200s'!$A$1:$AD$1300,12, FALSE)</f>
        <v>#N/A</v>
      </c>
      <c r="M118" s="20" t="e">
        <f>VLOOKUP(CONCATENATE($A118,"_",L$3),'10 seeds 7200s'!$A$1:$AD$1300,14, FALSE)</f>
        <v>#N/A</v>
      </c>
      <c r="N118" s="20" t="e">
        <f>VLOOKUP(CONCATENATE($A118,"_",L$3),'10 seeds 7200s'!$A$1:$AD$1300,18, FALSE)</f>
        <v>#N/A</v>
      </c>
      <c r="O118" s="20" t="e">
        <f t="shared" si="10"/>
        <v>#N/A</v>
      </c>
      <c r="P118" s="21" t="e">
        <f t="shared" si="11"/>
        <v>#N/A</v>
      </c>
    </row>
    <row r="119" spans="1:16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6"/>
        <v>0</v>
      </c>
      <c r="F119" s="21">
        <f t="shared" si="7"/>
        <v>0</v>
      </c>
      <c r="G119" s="19">
        <f>VLOOKUP(CONCATENATE($A119,"_",G$3),'10 seeds 7200s'!$A$1:$AD$1300,12, FALSE)</f>
        <v>0.99577510000000002</v>
      </c>
      <c r="H119" s="20">
        <f>VLOOKUP(CONCATENATE($A119,"_",G$3),'10 seeds 7200s'!$A$1:$AD$1300,14, FALSE)</f>
        <v>2.92351E-2</v>
      </c>
      <c r="I119" s="20">
        <f>VLOOKUP(CONCATENATE($A119,"_",G$3),'10 seeds 7200s'!$A$1:$AD$1300,18, FALSE)</f>
        <v>7200.1</v>
      </c>
      <c r="J119" s="20">
        <f t="shared" si="8"/>
        <v>0</v>
      </c>
      <c r="K119" s="21">
        <f t="shared" si="9"/>
        <v>0</v>
      </c>
      <c r="L119" s="19" t="e">
        <f>VLOOKUP(CONCATENATE($A119,"_",L$3),'10 seeds 7200s'!$A$1:$AD$1300,12, FALSE)</f>
        <v>#N/A</v>
      </c>
      <c r="M119" s="20" t="e">
        <f>VLOOKUP(CONCATENATE($A119,"_",L$3),'10 seeds 7200s'!$A$1:$AD$1300,14, FALSE)</f>
        <v>#N/A</v>
      </c>
      <c r="N119" s="20" t="e">
        <f>VLOOKUP(CONCATENATE($A119,"_",L$3),'10 seeds 7200s'!$A$1:$AD$1300,18, FALSE)</f>
        <v>#N/A</v>
      </c>
      <c r="O119" s="20" t="e">
        <f t="shared" si="10"/>
        <v>#N/A</v>
      </c>
      <c r="P119" s="21" t="e">
        <f t="shared" si="11"/>
        <v>#N/A</v>
      </c>
    </row>
    <row r="120" spans="1:16" x14ac:dyDescent="0.25">
      <c r="A120" s="27" t="s">
        <v>136</v>
      </c>
      <c r="B120" s="19">
        <f>VLOOKUP(CONCATENATE($A120,"_",B$3),'10 seeds 7200s'!$A$1:$AD$1300,12, FALSE)</f>
        <v>0.99359299999999995</v>
      </c>
      <c r="C120" s="20">
        <f>VLOOKUP(CONCATENATE($A120,"_",B$3),'10 seeds 7200s'!$A$1:$AD$1300,14, FALSE)</f>
        <v>545.49261820000004</v>
      </c>
      <c r="D120" s="20">
        <f>VLOOKUP(CONCATENATE($A120,"_",B$3),'10 seeds 7200s'!$A$1:$AD$1300,18, FALSE)</f>
        <v>7202.4</v>
      </c>
      <c r="E120" s="20">
        <f t="shared" si="6"/>
        <v>0</v>
      </c>
      <c r="F120" s="21">
        <f t="shared" si="7"/>
        <v>0</v>
      </c>
      <c r="G120" s="19">
        <f>VLOOKUP(CONCATENATE($A120,"_",G$3),'10 seeds 7200s'!$A$1:$AD$1300,12, FALSE)</f>
        <v>0.99999020000000005</v>
      </c>
      <c r="H120" s="20">
        <f>VLOOKUP(CONCATENATE($A120,"_",G$3),'10 seeds 7200s'!$A$1:$AD$1300,14, FALSE)</f>
        <v>21.427461900000001</v>
      </c>
      <c r="I120" s="20">
        <f>VLOOKUP(CONCATENATE($A120,"_",G$3),'10 seeds 7200s'!$A$1:$AD$1300,18, FALSE)</f>
        <v>7201.3</v>
      </c>
      <c r="J120" s="20">
        <f t="shared" si="8"/>
        <v>0</v>
      </c>
      <c r="K120" s="21">
        <f t="shared" si="9"/>
        <v>1</v>
      </c>
      <c r="L120" s="19" t="e">
        <f>VLOOKUP(CONCATENATE($A120,"_",L$3),'10 seeds 7200s'!$A$1:$AD$1300,12, FALSE)</f>
        <v>#N/A</v>
      </c>
      <c r="M120" s="20" t="e">
        <f>VLOOKUP(CONCATENATE($A120,"_",L$3),'10 seeds 7200s'!$A$1:$AD$1300,14, FALSE)</f>
        <v>#N/A</v>
      </c>
      <c r="N120" s="20" t="e">
        <f>VLOOKUP(CONCATENATE($A120,"_",L$3),'10 seeds 7200s'!$A$1:$AD$1300,18, FALSE)</f>
        <v>#N/A</v>
      </c>
      <c r="O120" s="20" t="e">
        <f t="shared" si="10"/>
        <v>#N/A</v>
      </c>
      <c r="P120" s="21" t="e">
        <f t="shared" si="11"/>
        <v>#N/A</v>
      </c>
    </row>
    <row r="121" spans="1:16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6"/>
        <v>0</v>
      </c>
      <c r="F121" s="21">
        <f t="shared" si="7"/>
        <v>1</v>
      </c>
      <c r="G121" s="19">
        <f>VLOOKUP(CONCATENATE($A121,"_",G$3),'10 seeds 7200s'!$A$1:$AD$1300,12, FALSE)</f>
        <v>0.99999629999999995</v>
      </c>
      <c r="H121" s="20">
        <f>VLOOKUP(CONCATENATE($A121,"_",G$3),'10 seeds 7200s'!$A$1:$AD$1300,14, FALSE)</f>
        <v>4.6090000000000002E-3</v>
      </c>
      <c r="I121" s="20">
        <f>VLOOKUP(CONCATENATE($A121,"_",G$3),'10 seeds 7200s'!$A$1:$AD$1300,18, FALSE)</f>
        <v>942.4</v>
      </c>
      <c r="J121" s="20">
        <f t="shared" si="8"/>
        <v>0</v>
      </c>
      <c r="K121" s="21">
        <f t="shared" si="9"/>
        <v>1</v>
      </c>
      <c r="L121" s="19">
        <f>VLOOKUP(CONCATENATE($A121,"_",L$3),'10 seeds 7200s'!$A$1:$AD$1300,12, FALSE)</f>
        <v>0.99985040000000003</v>
      </c>
      <c r="M121" s="20">
        <f>VLOOKUP(CONCATENATE($A121,"_",L$3),'10 seeds 7200s'!$A$1:$AD$1300,14, FALSE)</f>
        <v>3.1285199999999999E-2</v>
      </c>
      <c r="N121" s="20">
        <f>VLOOKUP(CONCATENATE($A121,"_",L$3),'10 seeds 7200s'!$A$1:$AD$1300,18, FALSE)</f>
        <v>752.8</v>
      </c>
      <c r="O121" s="20">
        <f t="shared" si="10"/>
        <v>0</v>
      </c>
      <c r="P121" s="21">
        <f t="shared" si="11"/>
        <v>1</v>
      </c>
    </row>
    <row r="122" spans="1:16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6"/>
        <v>0</v>
      </c>
      <c r="F122" s="21">
        <f t="shared" si="7"/>
        <v>1</v>
      </c>
      <c r="G122" s="19">
        <f>VLOOKUP(CONCATENATE($A122,"_",G$3),'10 seeds 7200s'!$A$1:$AD$1300,12, FALSE)</f>
        <v>0.99999530000000003</v>
      </c>
      <c r="H122" s="20">
        <f>VLOOKUP(CONCATENATE($A122,"_",G$3),'10 seeds 7200s'!$A$1:$AD$1300,14, FALSE)</f>
        <v>4.7102000000000003E-3</v>
      </c>
      <c r="I122" s="20">
        <f>VLOOKUP(CONCATENATE($A122,"_",G$3),'10 seeds 7200s'!$A$1:$AD$1300,18, FALSE)</f>
        <v>639.9</v>
      </c>
      <c r="J122" s="20">
        <f t="shared" si="8"/>
        <v>0</v>
      </c>
      <c r="K122" s="21">
        <f t="shared" si="9"/>
        <v>1</v>
      </c>
      <c r="L122" s="19">
        <f>VLOOKUP(CONCATENATE($A122,"_",L$3),'10 seeds 7200s'!$A$1:$AD$1300,12, FALSE)</f>
        <v>0.99985679999999999</v>
      </c>
      <c r="M122" s="20">
        <f>VLOOKUP(CONCATENATE($A122,"_",L$3),'10 seeds 7200s'!$A$1:$AD$1300,14, FALSE)</f>
        <v>2.5842299999999999E-2</v>
      </c>
      <c r="N122" s="20">
        <f>VLOOKUP(CONCATENATE($A122,"_",L$3),'10 seeds 7200s'!$A$1:$AD$1300,18, FALSE)</f>
        <v>430.6</v>
      </c>
      <c r="O122" s="20">
        <f t="shared" si="10"/>
        <v>0</v>
      </c>
      <c r="P122" s="21">
        <f t="shared" si="11"/>
        <v>1</v>
      </c>
    </row>
    <row r="123" spans="1:16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6"/>
        <v>1</v>
      </c>
      <c r="F123" s="21">
        <f t="shared" si="7"/>
        <v>1</v>
      </c>
      <c r="G123" s="19">
        <f>VLOOKUP(CONCATENATE($A123,"_",G$3),'10 seeds 7200s'!$A$1:$AD$1300,12, FALSE)</f>
        <v>1</v>
      </c>
      <c r="H123" s="20">
        <f>VLOOKUP(CONCATENATE($A123,"_",G$3),'10 seeds 7200s'!$A$1:$AD$1300,14, FALSE)</f>
        <v>0</v>
      </c>
      <c r="I123" s="20">
        <f>VLOOKUP(CONCATENATE($A123,"_",G$3),'10 seeds 7200s'!$A$1:$AD$1300,18, FALSE)</f>
        <v>674.9</v>
      </c>
      <c r="J123" s="20">
        <f t="shared" si="8"/>
        <v>1</v>
      </c>
      <c r="K123" s="21">
        <f t="shared" si="9"/>
        <v>1</v>
      </c>
      <c r="L123" s="19">
        <f>VLOOKUP(CONCATENATE($A123,"_",L$3),'10 seeds 7200s'!$A$1:$AD$1300,12, FALSE)</f>
        <v>1</v>
      </c>
      <c r="M123" s="20">
        <f>VLOOKUP(CONCATENATE($A123,"_",L$3),'10 seeds 7200s'!$A$1:$AD$1300,14, FALSE)</f>
        <v>0</v>
      </c>
      <c r="N123" s="20">
        <f>VLOOKUP(CONCATENATE($A123,"_",L$3),'10 seeds 7200s'!$A$1:$AD$1300,18, FALSE)</f>
        <v>59.4</v>
      </c>
      <c r="O123" s="20">
        <f t="shared" si="10"/>
        <v>1</v>
      </c>
      <c r="P123" s="21">
        <f t="shared" si="11"/>
        <v>1</v>
      </c>
    </row>
    <row r="124" spans="1:16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6"/>
        <v>1</v>
      </c>
      <c r="F124" s="21">
        <f t="shared" si="7"/>
        <v>1</v>
      </c>
      <c r="G124" s="19">
        <f>VLOOKUP(CONCATENATE($A124,"_",G$3),'10 seeds 7200s'!$A$1:$AD$1300,12, FALSE)</f>
        <v>0.99867539999999999</v>
      </c>
      <c r="H124" s="20">
        <f>VLOOKUP(CONCATENATE($A124,"_",G$3),'10 seeds 7200s'!$A$1:$AD$1300,14, FALSE)</f>
        <v>9.9953000000000004E-3</v>
      </c>
      <c r="I124" s="20">
        <f>VLOOKUP(CONCATENATE($A124,"_",G$3),'10 seeds 7200s'!$A$1:$AD$1300,18, FALSE)</f>
        <v>2566.5</v>
      </c>
      <c r="J124" s="20">
        <f t="shared" si="8"/>
        <v>0</v>
      </c>
      <c r="K124" s="21">
        <f t="shared" si="9"/>
        <v>0</v>
      </c>
      <c r="L124" s="19" t="e">
        <f>VLOOKUP(CONCATENATE($A124,"_",L$3),'10 seeds 7200s'!$A$1:$AD$1300,12, FALSE)</f>
        <v>#N/A</v>
      </c>
      <c r="M124" s="20" t="e">
        <f>VLOOKUP(CONCATENATE($A124,"_",L$3),'10 seeds 7200s'!$A$1:$AD$1300,14, FALSE)</f>
        <v>#N/A</v>
      </c>
      <c r="N124" s="20" t="e">
        <f>VLOOKUP(CONCATENATE($A124,"_",L$3),'10 seeds 7200s'!$A$1:$AD$1300,18, FALSE)</f>
        <v>#N/A</v>
      </c>
      <c r="O124" s="20" t="e">
        <f t="shared" si="10"/>
        <v>#N/A</v>
      </c>
      <c r="P124" s="21" t="e">
        <f t="shared" si="11"/>
        <v>#N/A</v>
      </c>
    </row>
    <row r="125" spans="1:16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6"/>
        <v>1</v>
      </c>
      <c r="F125" s="21">
        <f t="shared" si="7"/>
        <v>1</v>
      </c>
      <c r="G125" s="19">
        <f>VLOOKUP(CONCATENATE($A125,"_",G$3),'10 seeds 7200s'!$A$1:$AD$1300,12, FALSE)</f>
        <v>1</v>
      </c>
      <c r="H125" s="20">
        <f>VLOOKUP(CONCATENATE($A125,"_",G$3),'10 seeds 7200s'!$A$1:$AD$1300,14, FALSE)</f>
        <v>0</v>
      </c>
      <c r="I125" s="20">
        <f>VLOOKUP(CONCATENATE($A125,"_",G$3),'10 seeds 7200s'!$A$1:$AD$1300,18, FALSE)</f>
        <v>1.5</v>
      </c>
      <c r="J125" s="20">
        <f t="shared" si="8"/>
        <v>1</v>
      </c>
      <c r="K125" s="21">
        <f t="shared" si="9"/>
        <v>1</v>
      </c>
      <c r="L125" s="19">
        <f>VLOOKUP(CONCATENATE($A125,"_",L$3),'10 seeds 7200s'!$A$1:$AD$1300,12, FALSE)</f>
        <v>1</v>
      </c>
      <c r="M125" s="20">
        <f>VLOOKUP(CONCATENATE($A125,"_",L$3),'10 seeds 7200s'!$A$1:$AD$1300,14, FALSE)</f>
        <v>0</v>
      </c>
      <c r="N125" s="20">
        <f>VLOOKUP(CONCATENATE($A125,"_",L$3),'10 seeds 7200s'!$A$1:$AD$1300,18, FALSE)</f>
        <v>1.9</v>
      </c>
      <c r="O125" s="20">
        <f t="shared" si="10"/>
        <v>1</v>
      </c>
      <c r="P125" s="21">
        <f t="shared" si="11"/>
        <v>1</v>
      </c>
    </row>
    <row r="126" spans="1:16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6"/>
        <v>1</v>
      </c>
      <c r="F126" s="21">
        <f t="shared" si="7"/>
        <v>1</v>
      </c>
      <c r="G126" s="19">
        <f>VLOOKUP(CONCATENATE($A126,"_",G$3),'10 seeds 7200s'!$A$1:$AD$1300,12, FALSE)</f>
        <v>1</v>
      </c>
      <c r="H126" s="20">
        <f>VLOOKUP(CONCATENATE($A126,"_",G$3),'10 seeds 7200s'!$A$1:$AD$1300,14, FALSE)</f>
        <v>0</v>
      </c>
      <c r="I126" s="20">
        <f>VLOOKUP(CONCATENATE($A126,"_",G$3),'10 seeds 7200s'!$A$1:$AD$1300,18, FALSE)</f>
        <v>24.9</v>
      </c>
      <c r="J126" s="20">
        <f t="shared" si="8"/>
        <v>1</v>
      </c>
      <c r="K126" s="21">
        <f t="shared" si="9"/>
        <v>1</v>
      </c>
      <c r="L126" s="19">
        <f>VLOOKUP(CONCATENATE($A126,"_",L$3),'10 seeds 7200s'!$A$1:$AD$1300,12, FALSE)</f>
        <v>1</v>
      </c>
      <c r="M126" s="20">
        <f>VLOOKUP(CONCATENATE($A126,"_",L$3),'10 seeds 7200s'!$A$1:$AD$1300,14, FALSE)</f>
        <v>0</v>
      </c>
      <c r="N126" s="20">
        <f>VLOOKUP(CONCATENATE($A126,"_",L$3),'10 seeds 7200s'!$A$1:$AD$1300,18, FALSE)</f>
        <v>37.299999999999997</v>
      </c>
      <c r="O126" s="20">
        <f t="shared" si="10"/>
        <v>1</v>
      </c>
      <c r="P126" s="21">
        <f t="shared" si="11"/>
        <v>1</v>
      </c>
    </row>
    <row r="127" spans="1:16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6"/>
        <v>1</v>
      </c>
      <c r="F127" s="21">
        <f t="shared" si="7"/>
        <v>1</v>
      </c>
      <c r="G127" s="19">
        <f>VLOOKUP(CONCATENATE($A127,"_",G$3),'10 seeds 7200s'!$A$1:$AD$1300,12, FALSE)</f>
        <v>1</v>
      </c>
      <c r="H127" s="20">
        <f>VLOOKUP(CONCATENATE($A127,"_",G$3),'10 seeds 7200s'!$A$1:$AD$1300,14, FALSE)</f>
        <v>0</v>
      </c>
      <c r="I127" s="20">
        <f>VLOOKUP(CONCATENATE($A127,"_",G$3),'10 seeds 7200s'!$A$1:$AD$1300,18, FALSE)</f>
        <v>416.1</v>
      </c>
      <c r="J127" s="20">
        <f t="shared" si="8"/>
        <v>1</v>
      </c>
      <c r="K127" s="21">
        <f t="shared" si="9"/>
        <v>1</v>
      </c>
      <c r="L127" s="19">
        <f>VLOOKUP(CONCATENATE($A127,"_",L$3),'10 seeds 7200s'!$A$1:$AD$1300,12, FALSE)</f>
        <v>1</v>
      </c>
      <c r="M127" s="20">
        <f>VLOOKUP(CONCATENATE($A127,"_",L$3),'10 seeds 7200s'!$A$1:$AD$1300,14, FALSE)</f>
        <v>0</v>
      </c>
      <c r="N127" s="20">
        <f>VLOOKUP(CONCATENATE($A127,"_",L$3),'10 seeds 7200s'!$A$1:$AD$1300,18, FALSE)</f>
        <v>121.3</v>
      </c>
      <c r="O127" s="20">
        <f t="shared" si="10"/>
        <v>1</v>
      </c>
      <c r="P127" s="21">
        <f t="shared" si="11"/>
        <v>1</v>
      </c>
    </row>
    <row r="128" spans="1:16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6"/>
        <v>1</v>
      </c>
      <c r="F128" s="21">
        <f t="shared" si="7"/>
        <v>1</v>
      </c>
      <c r="G128" s="19">
        <f>VLOOKUP(CONCATENATE($A128,"_",G$3),'10 seeds 7200s'!$A$1:$AD$1300,12, FALSE)</f>
        <v>1</v>
      </c>
      <c r="H128" s="20">
        <f>VLOOKUP(CONCATENATE($A128,"_",G$3),'10 seeds 7200s'!$A$1:$AD$1300,14, FALSE)</f>
        <v>0</v>
      </c>
      <c r="I128" s="20">
        <f>VLOOKUP(CONCATENATE($A128,"_",G$3),'10 seeds 7200s'!$A$1:$AD$1300,18, FALSE)</f>
        <v>88.1</v>
      </c>
      <c r="J128" s="20">
        <f t="shared" si="8"/>
        <v>1</v>
      </c>
      <c r="K128" s="21">
        <f t="shared" si="9"/>
        <v>1</v>
      </c>
      <c r="L128" s="19">
        <f>VLOOKUP(CONCATENATE($A128,"_",L$3),'10 seeds 7200s'!$A$1:$AD$1300,12, FALSE)</f>
        <v>1</v>
      </c>
      <c r="M128" s="20">
        <f>VLOOKUP(CONCATENATE($A128,"_",L$3),'10 seeds 7200s'!$A$1:$AD$1300,14, FALSE)</f>
        <v>0</v>
      </c>
      <c r="N128" s="20">
        <f>VLOOKUP(CONCATENATE($A128,"_",L$3),'10 seeds 7200s'!$A$1:$AD$1300,18, FALSE)</f>
        <v>107.2</v>
      </c>
      <c r="O128" s="20">
        <f t="shared" si="10"/>
        <v>1</v>
      </c>
      <c r="P128" s="21">
        <f t="shared" si="11"/>
        <v>1</v>
      </c>
    </row>
    <row r="129" spans="1:16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6"/>
        <v>0</v>
      </c>
      <c r="F129" s="21">
        <f t="shared" si="7"/>
        <v>1</v>
      </c>
      <c r="G129" s="19">
        <f>VLOOKUP(CONCATENATE($A129,"_",G$3),'10 seeds 7200s'!$A$1:$AD$1300,12, FALSE)</f>
        <v>1</v>
      </c>
      <c r="H129" s="20">
        <f>VLOOKUP(CONCATENATE($A129,"_",G$3),'10 seeds 7200s'!$A$1:$AD$1300,14, FALSE)</f>
        <v>0</v>
      </c>
      <c r="I129" s="20">
        <f>VLOOKUP(CONCATENATE($A129,"_",G$3),'10 seeds 7200s'!$A$1:$AD$1300,18, FALSE)</f>
        <v>1757.8</v>
      </c>
      <c r="J129" s="20">
        <f t="shared" si="8"/>
        <v>1</v>
      </c>
      <c r="K129" s="21">
        <f t="shared" si="9"/>
        <v>1</v>
      </c>
      <c r="L129" s="19" t="e">
        <f>VLOOKUP(CONCATENATE($A129,"_",L$3),'10 seeds 7200s'!$A$1:$AD$1300,12, FALSE)</f>
        <v>#N/A</v>
      </c>
      <c r="M129" s="20" t="e">
        <f>VLOOKUP(CONCATENATE($A129,"_",L$3),'10 seeds 7200s'!$A$1:$AD$1300,14, FALSE)</f>
        <v>#N/A</v>
      </c>
      <c r="N129" s="20" t="e">
        <f>VLOOKUP(CONCATENATE($A129,"_",L$3),'10 seeds 7200s'!$A$1:$AD$1300,18, FALSE)</f>
        <v>#N/A</v>
      </c>
      <c r="O129" s="20" t="e">
        <f t="shared" si="10"/>
        <v>#N/A</v>
      </c>
      <c r="P129" s="21" t="e">
        <f t="shared" si="11"/>
        <v>#N/A</v>
      </c>
    </row>
    <row r="130" spans="1:16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6"/>
        <v>1</v>
      </c>
      <c r="F130" s="21">
        <f t="shared" si="7"/>
        <v>1</v>
      </c>
      <c r="G130" s="19">
        <f>VLOOKUP(CONCATENATE($A130,"_",G$3),'10 seeds 7200s'!$A$1:$AD$1300,12, FALSE)</f>
        <v>1</v>
      </c>
      <c r="H130" s="20">
        <f>VLOOKUP(CONCATENATE($A130,"_",G$3),'10 seeds 7200s'!$A$1:$AD$1300,14, FALSE)</f>
        <v>0</v>
      </c>
      <c r="I130" s="20">
        <f>VLOOKUP(CONCATENATE($A130,"_",G$3),'10 seeds 7200s'!$A$1:$AD$1300,18, FALSE)</f>
        <v>1567.8</v>
      </c>
      <c r="J130" s="20">
        <f t="shared" si="8"/>
        <v>1</v>
      </c>
      <c r="K130" s="21">
        <f t="shared" si="9"/>
        <v>1</v>
      </c>
      <c r="L130" s="19" t="e">
        <f>VLOOKUP(CONCATENATE($A130,"_",L$3),'10 seeds 7200s'!$A$1:$AD$1300,12, FALSE)</f>
        <v>#N/A</v>
      </c>
      <c r="M130" s="20" t="e">
        <f>VLOOKUP(CONCATENATE($A130,"_",L$3),'10 seeds 7200s'!$A$1:$AD$1300,14, FALSE)</f>
        <v>#N/A</v>
      </c>
      <c r="N130" s="20" t="e">
        <f>VLOOKUP(CONCATENATE($A130,"_",L$3),'10 seeds 7200s'!$A$1:$AD$1300,18, FALSE)</f>
        <v>#N/A</v>
      </c>
      <c r="O130" s="20" t="e">
        <f t="shared" si="10"/>
        <v>#N/A</v>
      </c>
      <c r="P130" s="21" t="e">
        <f t="shared" si="11"/>
        <v>#N/A</v>
      </c>
    </row>
    <row r="131" spans="1:16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6"/>
        <v>0</v>
      </c>
      <c r="F131" s="21">
        <f t="shared" si="7"/>
        <v>0</v>
      </c>
      <c r="G131" s="19">
        <f>VLOOKUP(CONCATENATE($A131,"_",G$3),'10 seeds 7200s'!$A$1:$AD$1300,12, FALSE)</f>
        <v>0.36658089999999999</v>
      </c>
      <c r="H131" s="20">
        <f>VLOOKUP(CONCATENATE($A131,"_",G$3),'10 seeds 7200s'!$A$1:$AD$1300,14, FALSE)</f>
        <v>0.36004770000000003</v>
      </c>
      <c r="I131" s="20">
        <f>VLOOKUP(CONCATENATE($A131,"_",G$3),'10 seeds 7200s'!$A$1:$AD$1300,18, FALSE)</f>
        <v>2594.8000000000002</v>
      </c>
      <c r="J131" s="20">
        <f t="shared" si="8"/>
        <v>0</v>
      </c>
      <c r="K131" s="21">
        <f t="shared" si="9"/>
        <v>0</v>
      </c>
      <c r="L131" s="19">
        <f>VLOOKUP(CONCATENATE($A131,"_",L$3),'10 seeds 7200s'!$A$1:$AD$1300,12, FALSE)</f>
        <v>3.5883400000000003E-2</v>
      </c>
      <c r="M131" s="20">
        <f>VLOOKUP(CONCATENATE($A131,"_",L$3),'10 seeds 7200s'!$A$1:$AD$1300,14, FALSE)</f>
        <v>0.56723860000000004</v>
      </c>
      <c r="N131" s="20">
        <f>VLOOKUP(CONCATENATE($A131,"_",L$3),'10 seeds 7200s'!$A$1:$AD$1300,18, FALSE)</f>
        <v>2535.3000000000002</v>
      </c>
      <c r="O131" s="20">
        <f t="shared" si="10"/>
        <v>0</v>
      </c>
      <c r="P131" s="21">
        <f t="shared" si="11"/>
        <v>0</v>
      </c>
    </row>
    <row r="132" spans="1:16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6"/>
        <v>1</v>
      </c>
      <c r="F132" s="21">
        <f t="shared" si="7"/>
        <v>1</v>
      </c>
      <c r="G132" s="19">
        <f>VLOOKUP(CONCATENATE($A132,"_",G$3),'10 seeds 7200s'!$A$1:$AD$1300,12, FALSE)</f>
        <v>1</v>
      </c>
      <c r="H132" s="20">
        <f>VLOOKUP(CONCATENATE($A132,"_",G$3),'10 seeds 7200s'!$A$1:$AD$1300,14, FALSE)</f>
        <v>0</v>
      </c>
      <c r="I132" s="20">
        <f>VLOOKUP(CONCATENATE($A132,"_",G$3),'10 seeds 7200s'!$A$1:$AD$1300,18, FALSE)</f>
        <v>516.79999999999995</v>
      </c>
      <c r="J132" s="20">
        <f t="shared" si="8"/>
        <v>1</v>
      </c>
      <c r="K132" s="21">
        <f t="shared" si="9"/>
        <v>1</v>
      </c>
      <c r="L132" s="19">
        <f>VLOOKUP(CONCATENATE($A132,"_",L$3),'10 seeds 7200s'!$A$1:$AD$1300,12, FALSE)</f>
        <v>1</v>
      </c>
      <c r="M132" s="20">
        <f>VLOOKUP(CONCATENATE($A132,"_",L$3),'10 seeds 7200s'!$A$1:$AD$1300,14, FALSE)</f>
        <v>0</v>
      </c>
      <c r="N132" s="20">
        <f>VLOOKUP(CONCATENATE($A132,"_",L$3),'10 seeds 7200s'!$A$1:$AD$1300,18, FALSE)</f>
        <v>48.9</v>
      </c>
      <c r="O132" s="20">
        <f t="shared" si="10"/>
        <v>1</v>
      </c>
      <c r="P132" s="21">
        <f t="shared" si="11"/>
        <v>1</v>
      </c>
    </row>
    <row r="133" spans="1:16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6"/>
        <v>1</v>
      </c>
      <c r="F133" s="21">
        <f t="shared" si="7"/>
        <v>1</v>
      </c>
      <c r="G133" s="19">
        <f>VLOOKUP(CONCATENATE($A133,"_",G$3),'10 seeds 7200s'!$A$1:$AD$1300,12, FALSE)</f>
        <v>1</v>
      </c>
      <c r="H133" s="20">
        <f>VLOOKUP(CONCATENATE($A133,"_",G$3),'10 seeds 7200s'!$A$1:$AD$1300,14, FALSE)</f>
        <v>0</v>
      </c>
      <c r="I133" s="20">
        <f>VLOOKUP(CONCATENATE($A133,"_",G$3),'10 seeds 7200s'!$A$1:$AD$1300,18, FALSE)</f>
        <v>260.7</v>
      </c>
      <c r="J133" s="20">
        <f t="shared" si="8"/>
        <v>1</v>
      </c>
      <c r="K133" s="21">
        <f t="shared" si="9"/>
        <v>1</v>
      </c>
      <c r="L133" s="19">
        <f>VLOOKUP(CONCATENATE($A133,"_",L$3),'10 seeds 7200s'!$A$1:$AD$1300,12, FALSE)</f>
        <v>1</v>
      </c>
      <c r="M133" s="20">
        <f>VLOOKUP(CONCATENATE($A133,"_",L$3),'10 seeds 7200s'!$A$1:$AD$1300,14, FALSE)</f>
        <v>0</v>
      </c>
      <c r="N133" s="20">
        <f>VLOOKUP(CONCATENATE($A133,"_",L$3),'10 seeds 7200s'!$A$1:$AD$1300,18, FALSE)</f>
        <v>327.5</v>
      </c>
      <c r="O133" s="20">
        <f t="shared" si="10"/>
        <v>1</v>
      </c>
      <c r="P133" s="21">
        <f t="shared" si="11"/>
        <v>1</v>
      </c>
    </row>
    <row r="134" spans="1:16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12">IF(AND(B134=1,C134=0),1,0)</f>
        <v>1</v>
      </c>
      <c r="F134" s="26">
        <f t="shared" ref="F134" si="13">IF(B134&gt;0.999,1,0)</f>
        <v>1</v>
      </c>
      <c r="G134" s="19">
        <f>VLOOKUP(CONCATENATE($A134,"_",G$3),'10 seeds 7200s'!$A$1:$AD$1300,12, FALSE)</f>
        <v>1</v>
      </c>
      <c r="H134" s="20">
        <f>VLOOKUP(CONCATENATE($A134,"_",G$3),'10 seeds 7200s'!$A$1:$AD$1300,14, FALSE)</f>
        <v>0</v>
      </c>
      <c r="I134" s="20">
        <f>VLOOKUP(CONCATENATE($A134,"_",G$3),'10 seeds 7200s'!$A$1:$AD$1300,18, FALSE)</f>
        <v>0.2</v>
      </c>
      <c r="J134" s="23">
        <f t="shared" ref="J134" si="14">IF(AND(G134=1,H134=0),1,0)</f>
        <v>1</v>
      </c>
      <c r="K134" s="26">
        <f t="shared" ref="K134" si="15">IF(G134&gt;0.999,1,0)</f>
        <v>1</v>
      </c>
      <c r="L134" s="19">
        <f>VLOOKUP(CONCATENATE($A134,"_",L$3),'10 seeds 7200s'!$A$1:$AD$1300,12, FALSE)</f>
        <v>1</v>
      </c>
      <c r="M134" s="20">
        <f>VLOOKUP(CONCATENATE($A134,"_",L$3),'10 seeds 7200s'!$A$1:$AD$1300,14, FALSE)</f>
        <v>0</v>
      </c>
      <c r="N134" s="20">
        <f>VLOOKUP(CONCATENATE($A134,"_",L$3),'10 seeds 7200s'!$A$1:$AD$1300,18, FALSE)</f>
        <v>0.2</v>
      </c>
      <c r="O134" s="23">
        <f t="shared" ref="O134" si="16">IF(AND(L134=1,M134=0),1,0)</f>
        <v>1</v>
      </c>
      <c r="P134" s="26">
        <f t="shared" ref="P134" si="17">IF(L134&gt;0.999,1,0)</f>
        <v>1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topLeftCell="B100" workbookViewId="0">
      <selection activeCell="Q109" sqref="Q109"/>
    </sheetView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538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539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540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541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542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543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544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545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546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547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548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549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550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551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552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553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554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555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556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557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558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559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560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561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562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563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564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565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566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567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568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F99-CA5C-4BF3-AB42-A717AC8CF52E}">
  <dimension ref="A1:AF130"/>
  <sheetViews>
    <sheetView tabSelected="1" topLeftCell="A76" workbookViewId="0">
      <selection activeCell="L106" sqref="L106"/>
    </sheetView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2" x14ac:dyDescent="0.25">
      <c r="A1" t="s">
        <v>569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  <c r="AF1" t="str">
        <f>CONCATENATE("'",B1,"',")</f>
        <v>'strogatz_vdp2',</v>
      </c>
    </row>
    <row r="2" spans="1:32" x14ac:dyDescent="0.25">
      <c r="A2" t="s">
        <v>572</v>
      </c>
      <c r="B2" t="s">
        <v>39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1.3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265</v>
      </c>
      <c r="Y2" t="s">
        <v>1</v>
      </c>
      <c r="Z2" t="s">
        <v>158</v>
      </c>
      <c r="AA2" t="s">
        <v>5</v>
      </c>
      <c r="AB2">
        <v>1</v>
      </c>
      <c r="AC2" t="s">
        <v>4</v>
      </c>
      <c r="AD2">
        <v>0</v>
      </c>
      <c r="AF2" t="str">
        <f t="shared" ref="AF2:AF65" si="0">CONCATENATE("'",B2,"',")</f>
        <v>'feynman_I_39_1',</v>
      </c>
    </row>
    <row r="3" spans="1:32" x14ac:dyDescent="0.25">
      <c r="A3" t="s">
        <v>573</v>
      </c>
      <c r="B3" t="s">
        <v>33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1.3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265</v>
      </c>
      <c r="Y3" t="s">
        <v>1</v>
      </c>
      <c r="Z3" t="s">
        <v>159</v>
      </c>
      <c r="AA3" t="s">
        <v>5</v>
      </c>
      <c r="AB3">
        <v>1</v>
      </c>
      <c r="AC3" t="s">
        <v>4</v>
      </c>
      <c r="AD3">
        <v>0</v>
      </c>
      <c r="AF3" t="str">
        <f t="shared" si="0"/>
        <v>'feynman_III_12_43',</v>
      </c>
    </row>
    <row r="4" spans="1:32" x14ac:dyDescent="0.25">
      <c r="A4" t="s">
        <v>574</v>
      </c>
      <c r="B4" t="s">
        <v>34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159</v>
      </c>
      <c r="AA4" t="s">
        <v>5</v>
      </c>
      <c r="AB4">
        <v>1</v>
      </c>
      <c r="AC4" t="s">
        <v>4</v>
      </c>
      <c r="AD4">
        <v>0</v>
      </c>
      <c r="AF4" t="str">
        <f t="shared" si="0"/>
        <v>'feynman_I_34_27',</v>
      </c>
    </row>
    <row r="5" spans="1:32" x14ac:dyDescent="0.25">
      <c r="A5" t="s">
        <v>584</v>
      </c>
      <c r="B5" t="s">
        <v>25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11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4</v>
      </c>
      <c r="W5" t="s">
        <v>151</v>
      </c>
      <c r="X5">
        <v>804</v>
      </c>
      <c r="Y5" t="s">
        <v>1</v>
      </c>
      <c r="Z5" t="s">
        <v>419</v>
      </c>
      <c r="AA5" t="s">
        <v>5</v>
      </c>
      <c r="AB5">
        <v>1</v>
      </c>
      <c r="AC5" t="s">
        <v>4</v>
      </c>
      <c r="AD5">
        <v>0</v>
      </c>
      <c r="AF5" t="str">
        <f t="shared" si="0"/>
        <v>'strogatz_glider1',</v>
      </c>
    </row>
    <row r="6" spans="1:32" x14ac:dyDescent="0.25">
      <c r="A6" t="s">
        <v>570</v>
      </c>
      <c r="B6" t="s">
        <v>37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1.4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264</v>
      </c>
      <c r="Y6" t="s">
        <v>1</v>
      </c>
      <c r="Z6" t="s">
        <v>157</v>
      </c>
      <c r="AA6" t="s">
        <v>5</v>
      </c>
      <c r="AB6">
        <v>1</v>
      </c>
      <c r="AC6" t="s">
        <v>4</v>
      </c>
      <c r="AD6">
        <v>0</v>
      </c>
      <c r="AF6" t="str">
        <f t="shared" si="0"/>
        <v>'feynman_I_12_1',</v>
      </c>
    </row>
    <row r="7" spans="1:32" x14ac:dyDescent="0.25">
      <c r="A7" t="s">
        <v>571</v>
      </c>
      <c r="B7" t="s">
        <v>36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6</v>
      </c>
      <c r="Q7" t="s">
        <v>0</v>
      </c>
      <c r="R7">
        <v>1.4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264</v>
      </c>
      <c r="Y7" t="s">
        <v>1</v>
      </c>
      <c r="Z7" t="s">
        <v>157</v>
      </c>
      <c r="AA7" t="s">
        <v>5</v>
      </c>
      <c r="AB7">
        <v>1</v>
      </c>
      <c r="AC7" t="s">
        <v>4</v>
      </c>
      <c r="AD7">
        <v>0</v>
      </c>
      <c r="AF7" t="str">
        <f t="shared" si="0"/>
        <v>'feynman_I_12_5',</v>
      </c>
    </row>
    <row r="8" spans="1:32" x14ac:dyDescent="0.25">
      <c r="A8" t="s">
        <v>575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1.7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  <c r="AF8" t="str">
        <f t="shared" si="0"/>
        <v>'feynman_I_25_13',</v>
      </c>
    </row>
    <row r="9" spans="1:32" x14ac:dyDescent="0.25">
      <c r="A9" t="s">
        <v>576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1.8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340</v>
      </c>
      <c r="Y9" t="s">
        <v>1</v>
      </c>
      <c r="Z9" t="s">
        <v>155</v>
      </c>
      <c r="AA9" t="s">
        <v>5</v>
      </c>
      <c r="AB9">
        <v>1</v>
      </c>
      <c r="AC9" t="s">
        <v>4</v>
      </c>
      <c r="AD9">
        <v>0</v>
      </c>
      <c r="AF9" t="str">
        <f t="shared" si="0"/>
        <v>'feynman_I_29_4',</v>
      </c>
    </row>
    <row r="10" spans="1:32" x14ac:dyDescent="0.25">
      <c r="A10" t="s">
        <v>577</v>
      </c>
      <c r="B10" t="s">
        <v>42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  <c r="AF10" t="str">
        <f t="shared" si="0"/>
        <v>'feynman_II_8_31',</v>
      </c>
    </row>
    <row r="11" spans="1:32" x14ac:dyDescent="0.25">
      <c r="A11" t="s">
        <v>578</v>
      </c>
      <c r="B11" t="s">
        <v>41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3.1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603</v>
      </c>
      <c r="Y11" t="s">
        <v>1</v>
      </c>
      <c r="Z11" t="s">
        <v>205</v>
      </c>
      <c r="AA11" t="s">
        <v>5</v>
      </c>
      <c r="AB11">
        <v>1</v>
      </c>
      <c r="AC11" t="s">
        <v>4</v>
      </c>
      <c r="AD11">
        <v>0</v>
      </c>
      <c r="AF11" t="str">
        <f t="shared" si="0"/>
        <v>'feynman_I_14_4',</v>
      </c>
    </row>
    <row r="12" spans="1:32" x14ac:dyDescent="0.25">
      <c r="A12" t="s">
        <v>581</v>
      </c>
      <c r="B12" t="s">
        <v>63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3.2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640</v>
      </c>
      <c r="Y12" t="s">
        <v>1</v>
      </c>
      <c r="Z12" t="s">
        <v>206</v>
      </c>
      <c r="AA12" t="s">
        <v>5</v>
      </c>
      <c r="AB12">
        <v>1</v>
      </c>
      <c r="AC12" t="s">
        <v>4</v>
      </c>
      <c r="AD12">
        <v>0</v>
      </c>
      <c r="AF12" t="str">
        <f t="shared" si="0"/>
        <v>'feynman_II_34_2',</v>
      </c>
    </row>
    <row r="13" spans="1:32" x14ac:dyDescent="0.25">
      <c r="A13" t="s">
        <v>582</v>
      </c>
      <c r="B13" t="s">
        <v>72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660</v>
      </c>
      <c r="Y13" t="s">
        <v>1</v>
      </c>
      <c r="Z13" t="s">
        <v>207</v>
      </c>
      <c r="AA13" t="s">
        <v>5</v>
      </c>
      <c r="AB13">
        <v>1</v>
      </c>
      <c r="AC13" t="s">
        <v>4</v>
      </c>
      <c r="AD13">
        <v>0</v>
      </c>
      <c r="AF13" t="str">
        <f t="shared" si="0"/>
        <v>'feynman_I_43_31',</v>
      </c>
    </row>
    <row r="14" spans="1:32" x14ac:dyDescent="0.25">
      <c r="A14" t="s">
        <v>579</v>
      </c>
      <c r="B14" t="s">
        <v>43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3.3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616</v>
      </c>
      <c r="Y14" t="s">
        <v>1</v>
      </c>
      <c r="Z14" t="s">
        <v>172</v>
      </c>
      <c r="AA14" t="s">
        <v>5</v>
      </c>
      <c r="AB14">
        <v>1</v>
      </c>
      <c r="AC14" t="s">
        <v>4</v>
      </c>
      <c r="AD14">
        <v>0</v>
      </c>
      <c r="AF14" t="str">
        <f t="shared" si="0"/>
        <v>'feynman_II_27_18',</v>
      </c>
    </row>
    <row r="15" spans="1:32" x14ac:dyDescent="0.25">
      <c r="A15" t="s">
        <v>580</v>
      </c>
      <c r="B15" t="s">
        <v>73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3.3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660</v>
      </c>
      <c r="Y15" t="s">
        <v>1</v>
      </c>
      <c r="Z15" t="s">
        <v>207</v>
      </c>
      <c r="AA15" t="s">
        <v>5</v>
      </c>
      <c r="AB15">
        <v>1</v>
      </c>
      <c r="AC15" t="s">
        <v>4</v>
      </c>
      <c r="AD15">
        <v>0</v>
      </c>
      <c r="AF15" t="str">
        <f t="shared" si="0"/>
        <v>'feynman_I_14_3',</v>
      </c>
    </row>
    <row r="16" spans="1:32" x14ac:dyDescent="0.25">
      <c r="A16" t="s">
        <v>583</v>
      </c>
      <c r="B16" t="s">
        <v>46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8</v>
      </c>
      <c r="Q16" t="s">
        <v>0</v>
      </c>
      <c r="R16">
        <v>3.4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693</v>
      </c>
      <c r="Y16" t="s">
        <v>1</v>
      </c>
      <c r="Z16" t="s">
        <v>418</v>
      </c>
      <c r="AA16" t="s">
        <v>5</v>
      </c>
      <c r="AB16">
        <v>1</v>
      </c>
      <c r="AC16" t="s">
        <v>4</v>
      </c>
      <c r="AD16">
        <v>0</v>
      </c>
      <c r="AF16" t="str">
        <f t="shared" si="0"/>
        <v>'feynman_II_3_24',</v>
      </c>
    </row>
    <row r="17" spans="1:32" x14ac:dyDescent="0.25">
      <c r="A17" t="s">
        <v>586</v>
      </c>
      <c r="B17" t="s">
        <v>71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10</v>
      </c>
      <c r="Q17" t="s">
        <v>0</v>
      </c>
      <c r="R17">
        <v>4.0999999999999996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827</v>
      </c>
      <c r="Y17" t="s">
        <v>1</v>
      </c>
      <c r="Z17" t="s">
        <v>211</v>
      </c>
      <c r="AA17" t="s">
        <v>5</v>
      </c>
      <c r="AB17">
        <v>1</v>
      </c>
      <c r="AC17" t="s">
        <v>4</v>
      </c>
      <c r="AD17">
        <v>0</v>
      </c>
      <c r="AF17" t="str">
        <f t="shared" si="0"/>
        <v>'feynman_II_34_29a',</v>
      </c>
    </row>
    <row r="18" spans="1:32" x14ac:dyDescent="0.25">
      <c r="A18" t="s">
        <v>587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4.2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161</v>
      </c>
      <c r="AA18" t="s">
        <v>5</v>
      </c>
      <c r="AB18">
        <v>1</v>
      </c>
      <c r="AC18" t="s">
        <v>4</v>
      </c>
      <c r="AD18">
        <v>0</v>
      </c>
      <c r="AF18" t="str">
        <f t="shared" si="0"/>
        <v>'feynman_II_34_2a',</v>
      </c>
    </row>
    <row r="19" spans="1:32" x14ac:dyDescent="0.25">
      <c r="A19" t="s">
        <v>588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4.4000000000000004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908</v>
      </c>
      <c r="Y19" t="s">
        <v>1</v>
      </c>
      <c r="Z19" t="s">
        <v>208</v>
      </c>
      <c r="AA19" t="s">
        <v>5</v>
      </c>
      <c r="AB19">
        <v>1</v>
      </c>
      <c r="AC19" t="s">
        <v>4</v>
      </c>
      <c r="AD19">
        <v>0</v>
      </c>
      <c r="AF19" t="str">
        <f t="shared" si="0"/>
        <v>'feynman_III_7_38',</v>
      </c>
    </row>
    <row r="20" spans="1:32" x14ac:dyDescent="0.25">
      <c r="A20" t="s">
        <v>589</v>
      </c>
      <c r="B20" t="s">
        <v>78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9</v>
      </c>
      <c r="Q20" t="s">
        <v>0</v>
      </c>
      <c r="R20">
        <v>4.5999999999999996</v>
      </c>
      <c r="S20" t="s">
        <v>152</v>
      </c>
      <c r="T20">
        <v>1</v>
      </c>
      <c r="U20" t="s">
        <v>153</v>
      </c>
      <c r="V20">
        <v>4</v>
      </c>
      <c r="W20" t="s">
        <v>151</v>
      </c>
      <c r="X20">
        <v>925</v>
      </c>
      <c r="Y20" t="s">
        <v>1</v>
      </c>
      <c r="Z20" t="s">
        <v>186</v>
      </c>
      <c r="AA20" t="s">
        <v>5</v>
      </c>
      <c r="AB20">
        <v>1</v>
      </c>
      <c r="AC20" t="s">
        <v>4</v>
      </c>
      <c r="AD20">
        <v>0</v>
      </c>
      <c r="AF20" t="str">
        <f t="shared" si="0"/>
        <v>'feynman_I_18_12',</v>
      </c>
    </row>
    <row r="21" spans="1:32" x14ac:dyDescent="0.25">
      <c r="A21" t="s">
        <v>613</v>
      </c>
      <c r="B21" t="s">
        <v>81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12</v>
      </c>
      <c r="Q21" t="s">
        <v>0</v>
      </c>
      <c r="R21">
        <v>4.8</v>
      </c>
      <c r="S21" t="s">
        <v>152</v>
      </c>
      <c r="T21">
        <v>1</v>
      </c>
      <c r="U21" t="s">
        <v>153</v>
      </c>
      <c r="V21">
        <v>3</v>
      </c>
      <c r="W21" t="s">
        <v>151</v>
      </c>
      <c r="X21">
        <v>922</v>
      </c>
      <c r="Y21" t="s">
        <v>1</v>
      </c>
      <c r="Z21" t="s">
        <v>174</v>
      </c>
      <c r="AA21" t="s">
        <v>5</v>
      </c>
      <c r="AB21">
        <v>1</v>
      </c>
      <c r="AC21" t="s">
        <v>4</v>
      </c>
      <c r="AD21">
        <v>0</v>
      </c>
      <c r="AF21" t="str">
        <f t="shared" si="0"/>
        <v>'feynman_II_4_23',</v>
      </c>
    </row>
    <row r="22" spans="1:32" x14ac:dyDescent="0.25">
      <c r="A22" t="s">
        <v>590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  <c r="AF22" t="str">
        <f t="shared" si="0"/>
        <v>'feynman_III_15_27',</v>
      </c>
    </row>
    <row r="23" spans="1:32" x14ac:dyDescent="0.25">
      <c r="A23" t="s">
        <v>585</v>
      </c>
      <c r="B23" t="s">
        <v>40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12</v>
      </c>
      <c r="Q23" t="s">
        <v>0</v>
      </c>
      <c r="R23">
        <v>5.2</v>
      </c>
      <c r="S23" t="s">
        <v>152</v>
      </c>
      <c r="T23">
        <v>1</v>
      </c>
      <c r="U23" t="s">
        <v>153</v>
      </c>
      <c r="V23">
        <v>3</v>
      </c>
      <c r="W23" t="s">
        <v>151</v>
      </c>
      <c r="X23">
        <v>994</v>
      </c>
      <c r="Y23" t="s">
        <v>1</v>
      </c>
      <c r="Z23" t="s">
        <v>420</v>
      </c>
      <c r="AA23" t="s">
        <v>5</v>
      </c>
      <c r="AB23">
        <v>1</v>
      </c>
      <c r="AC23" t="s">
        <v>4</v>
      </c>
      <c r="AD23">
        <v>0</v>
      </c>
      <c r="AF23" t="str">
        <f t="shared" si="0"/>
        <v>'feynman_II_38_14',</v>
      </c>
    </row>
    <row r="24" spans="1:32" x14ac:dyDescent="0.25">
      <c r="A24" t="s">
        <v>591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7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1330</v>
      </c>
      <c r="Y24" t="s">
        <v>1</v>
      </c>
      <c r="Z24" t="s">
        <v>164</v>
      </c>
      <c r="AA24" t="s">
        <v>5</v>
      </c>
      <c r="AB24">
        <v>1</v>
      </c>
      <c r="AC24" t="s">
        <v>4</v>
      </c>
      <c r="AD24">
        <v>0</v>
      </c>
      <c r="AF24" t="str">
        <f t="shared" si="0"/>
        <v>'feynman_II_37_1',</v>
      </c>
    </row>
    <row r="25" spans="1:32" x14ac:dyDescent="0.25">
      <c r="A25" t="s">
        <v>592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7.5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1455</v>
      </c>
      <c r="Y25" t="s">
        <v>1</v>
      </c>
      <c r="Z25" t="s">
        <v>422</v>
      </c>
      <c r="AA25" t="s">
        <v>5</v>
      </c>
      <c r="AB25">
        <v>1</v>
      </c>
      <c r="AC25" t="s">
        <v>4</v>
      </c>
      <c r="AD25">
        <v>0</v>
      </c>
      <c r="AF25" t="str">
        <f t="shared" si="0"/>
        <v>'feynman_I_47_23',</v>
      </c>
    </row>
    <row r="26" spans="1:32" x14ac:dyDescent="0.25">
      <c r="A26" t="s">
        <v>600</v>
      </c>
      <c r="B26" t="s">
        <v>101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1559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  <c r="AF26" t="str">
        <f t="shared" si="0"/>
        <v>'feynman_II_38_3',</v>
      </c>
    </row>
    <row r="27" spans="1:32" x14ac:dyDescent="0.25">
      <c r="A27" t="s">
        <v>601</v>
      </c>
      <c r="B27" t="s">
        <v>95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1532</v>
      </c>
      <c r="Y27" t="s">
        <v>1</v>
      </c>
      <c r="Z27" t="s">
        <v>175</v>
      </c>
      <c r="AA27" t="s">
        <v>5</v>
      </c>
      <c r="AB27">
        <v>1</v>
      </c>
      <c r="AC27" t="s">
        <v>4</v>
      </c>
      <c r="AD27">
        <v>0</v>
      </c>
      <c r="AF27" t="str">
        <f t="shared" si="0"/>
        <v>'feynman_II_34_11',</v>
      </c>
    </row>
    <row r="28" spans="1:32" x14ac:dyDescent="0.25">
      <c r="A28" t="s">
        <v>598</v>
      </c>
      <c r="B28" t="s">
        <v>100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12</v>
      </c>
      <c r="Q28" t="s">
        <v>0</v>
      </c>
      <c r="R28">
        <v>8.1999999999999993</v>
      </c>
      <c r="S28" t="s">
        <v>152</v>
      </c>
      <c r="T28">
        <v>1</v>
      </c>
      <c r="U28" t="s">
        <v>153</v>
      </c>
      <c r="V28">
        <v>4</v>
      </c>
      <c r="W28" t="s">
        <v>151</v>
      </c>
      <c r="X28">
        <v>1559</v>
      </c>
      <c r="Y28" t="s">
        <v>1</v>
      </c>
      <c r="Z28" t="s">
        <v>177</v>
      </c>
      <c r="AA28" t="s">
        <v>5</v>
      </c>
      <c r="AB28">
        <v>1</v>
      </c>
      <c r="AC28" t="s">
        <v>4</v>
      </c>
      <c r="AD28">
        <v>0</v>
      </c>
      <c r="AF28" t="str">
        <f t="shared" si="0"/>
        <v>'feynman_I_43_16',</v>
      </c>
    </row>
    <row r="29" spans="1:32" x14ac:dyDescent="0.25">
      <c r="A29" t="s">
        <v>619</v>
      </c>
      <c r="B29" t="s">
        <v>111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11</v>
      </c>
      <c r="Q29" t="s">
        <v>0</v>
      </c>
      <c r="R29">
        <v>8.1999999999999993</v>
      </c>
      <c r="S29" t="s">
        <v>152</v>
      </c>
      <c r="T29">
        <v>1</v>
      </c>
      <c r="U29" t="s">
        <v>153</v>
      </c>
      <c r="V29">
        <v>5</v>
      </c>
      <c r="W29" t="s">
        <v>151</v>
      </c>
      <c r="X29">
        <v>1737</v>
      </c>
      <c r="Y29" t="s">
        <v>1</v>
      </c>
      <c r="Z29" t="s">
        <v>212</v>
      </c>
      <c r="AA29" t="s">
        <v>5</v>
      </c>
      <c r="AB29">
        <v>1</v>
      </c>
      <c r="AC29" t="s">
        <v>4</v>
      </c>
      <c r="AD29">
        <v>0</v>
      </c>
      <c r="AF29" t="str">
        <f t="shared" si="0"/>
        <v>'feynman_I_18_14',</v>
      </c>
    </row>
    <row r="30" spans="1:32" x14ac:dyDescent="0.25">
      <c r="A30" t="s">
        <v>593</v>
      </c>
      <c r="B30" t="s">
        <v>109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8.3000000000000007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1547</v>
      </c>
      <c r="Y30" t="s">
        <v>1</v>
      </c>
      <c r="Z30" t="s">
        <v>209</v>
      </c>
      <c r="AA30" t="s">
        <v>5</v>
      </c>
      <c r="AB30">
        <v>1</v>
      </c>
      <c r="AC30" t="s">
        <v>4</v>
      </c>
      <c r="AD30">
        <v>0</v>
      </c>
      <c r="AF30" t="str">
        <f t="shared" si="0"/>
        <v>'feynman_III_21_20',</v>
      </c>
    </row>
    <row r="31" spans="1:32" x14ac:dyDescent="0.25">
      <c r="A31" t="s">
        <v>595</v>
      </c>
      <c r="B31" t="s">
        <v>102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8.4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1559</v>
      </c>
      <c r="Y31" t="s">
        <v>1</v>
      </c>
      <c r="Z31" t="s">
        <v>177</v>
      </c>
      <c r="AA31" t="s">
        <v>5</v>
      </c>
      <c r="AB31">
        <v>1</v>
      </c>
      <c r="AC31" t="s">
        <v>4</v>
      </c>
      <c r="AD31">
        <v>0</v>
      </c>
      <c r="AF31" t="str">
        <f t="shared" si="0"/>
        <v>'feynman_I_34_8',</v>
      </c>
    </row>
    <row r="32" spans="1:32" x14ac:dyDescent="0.25">
      <c r="A32" t="s">
        <v>594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8.5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1645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  <c r="AF32" t="str">
        <f t="shared" si="0"/>
        <v>'feynman_I_39_22',</v>
      </c>
    </row>
    <row r="33" spans="1:32" x14ac:dyDescent="0.25">
      <c r="A33" t="s">
        <v>599</v>
      </c>
      <c r="B33" t="s">
        <v>83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8.5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1632</v>
      </c>
      <c r="Y33" t="s">
        <v>1</v>
      </c>
      <c r="Z33" t="s">
        <v>163</v>
      </c>
      <c r="AA33" t="s">
        <v>5</v>
      </c>
      <c r="AB33">
        <v>1</v>
      </c>
      <c r="AC33" t="s">
        <v>4</v>
      </c>
      <c r="AD33">
        <v>0</v>
      </c>
      <c r="AF33" t="str">
        <f t="shared" si="0"/>
        <v>'feynman_I_12_4',</v>
      </c>
    </row>
    <row r="34" spans="1:32" x14ac:dyDescent="0.25">
      <c r="A34" t="s">
        <v>602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  <c r="AF34" t="str">
        <f t="shared" si="0"/>
        <v>'feynman_II_10_9',</v>
      </c>
    </row>
    <row r="35" spans="1:32" x14ac:dyDescent="0.25">
      <c r="A35" t="s">
        <v>597</v>
      </c>
      <c r="B35" t="s">
        <v>53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14</v>
      </c>
      <c r="Q35" t="s">
        <v>0</v>
      </c>
      <c r="R35">
        <v>9.3000000000000007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1777</v>
      </c>
      <c r="Y35" t="s">
        <v>1</v>
      </c>
      <c r="Z35" t="s">
        <v>423</v>
      </c>
      <c r="AA35" t="s">
        <v>5</v>
      </c>
      <c r="AB35">
        <v>1</v>
      </c>
      <c r="AC35" t="s">
        <v>4</v>
      </c>
      <c r="AD35">
        <v>0</v>
      </c>
      <c r="AF35" t="str">
        <f t="shared" si="0"/>
        <v>'feynman_I_39_11',</v>
      </c>
    </row>
    <row r="36" spans="1:32" x14ac:dyDescent="0.25">
      <c r="A36" t="s">
        <v>607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13.1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2378</v>
      </c>
      <c r="Y36" t="s">
        <v>1</v>
      </c>
      <c r="Z36" t="s">
        <v>166</v>
      </c>
      <c r="AA36" t="s">
        <v>5</v>
      </c>
      <c r="AB36">
        <v>1</v>
      </c>
      <c r="AC36" t="s">
        <v>4</v>
      </c>
      <c r="AD36">
        <v>0</v>
      </c>
      <c r="AF36" t="str">
        <f t="shared" si="0"/>
        <v>'feynman_III_15_14',</v>
      </c>
    </row>
    <row r="37" spans="1:32" x14ac:dyDescent="0.25">
      <c r="A37" t="s">
        <v>605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  <c r="AF37" t="str">
        <f t="shared" si="0"/>
        <v>'feynman_I_34_1',</v>
      </c>
    </row>
    <row r="38" spans="1:32" x14ac:dyDescent="0.25">
      <c r="A38" t="s">
        <v>609</v>
      </c>
      <c r="B38" t="s">
        <v>19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13</v>
      </c>
      <c r="Q38" t="s">
        <v>0</v>
      </c>
      <c r="R38">
        <v>13.9</v>
      </c>
      <c r="S38" t="s">
        <v>152</v>
      </c>
      <c r="T38">
        <v>2</v>
      </c>
      <c r="U38" t="s">
        <v>153</v>
      </c>
      <c r="V38">
        <v>26</v>
      </c>
      <c r="W38" t="s">
        <v>151</v>
      </c>
      <c r="X38">
        <v>7674</v>
      </c>
      <c r="Y38" t="s">
        <v>1</v>
      </c>
      <c r="Z38" t="s">
        <v>427</v>
      </c>
      <c r="AA38" t="s">
        <v>5</v>
      </c>
      <c r="AB38">
        <v>1</v>
      </c>
      <c r="AC38" t="s">
        <v>4</v>
      </c>
      <c r="AD38">
        <v>0</v>
      </c>
      <c r="AF38" t="str">
        <f t="shared" si="0"/>
        <v>'strogatz_glider2',</v>
      </c>
    </row>
    <row r="39" spans="1:32" x14ac:dyDescent="0.25">
      <c r="A39" t="s">
        <v>606</v>
      </c>
      <c r="B39" t="s">
        <v>114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14.7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2582</v>
      </c>
      <c r="Y39" t="s">
        <v>1</v>
      </c>
      <c r="Z39" t="s">
        <v>425</v>
      </c>
      <c r="AA39" t="s">
        <v>5</v>
      </c>
      <c r="AB39">
        <v>1</v>
      </c>
      <c r="AC39" t="s">
        <v>4</v>
      </c>
      <c r="AD39">
        <v>0</v>
      </c>
      <c r="AF39" t="str">
        <f t="shared" si="0"/>
        <v>'feynman_III_13_18',</v>
      </c>
    </row>
    <row r="40" spans="1:32" x14ac:dyDescent="0.25">
      <c r="A40" t="s">
        <v>604</v>
      </c>
      <c r="B40" t="s">
        <v>133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14</v>
      </c>
      <c r="Q40" t="s">
        <v>0</v>
      </c>
      <c r="R40">
        <v>14.8</v>
      </c>
      <c r="S40" t="s">
        <v>152</v>
      </c>
      <c r="T40">
        <v>1</v>
      </c>
      <c r="U40" t="s">
        <v>153</v>
      </c>
      <c r="V40">
        <v>5</v>
      </c>
      <c r="W40" t="s">
        <v>151</v>
      </c>
      <c r="X40">
        <v>2681</v>
      </c>
      <c r="Y40" t="s">
        <v>1</v>
      </c>
      <c r="Z40" t="s">
        <v>214</v>
      </c>
      <c r="AA40" t="s">
        <v>5</v>
      </c>
      <c r="AB40">
        <v>1</v>
      </c>
      <c r="AC40" t="s">
        <v>4</v>
      </c>
      <c r="AD40">
        <v>0</v>
      </c>
      <c r="AF40" t="str">
        <f t="shared" si="0"/>
        <v>'feynman_II_34_29b',</v>
      </c>
    </row>
    <row r="41" spans="1:32" x14ac:dyDescent="0.25">
      <c r="A41" t="s">
        <v>596</v>
      </c>
      <c r="B41" t="s">
        <v>69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9</v>
      </c>
      <c r="Q41" t="s">
        <v>0</v>
      </c>
      <c r="R41">
        <v>15.1</v>
      </c>
      <c r="S41" t="s">
        <v>152</v>
      </c>
      <c r="T41">
        <v>1</v>
      </c>
      <c r="U41" t="s">
        <v>153</v>
      </c>
      <c r="V41">
        <v>7</v>
      </c>
      <c r="W41" t="s">
        <v>151</v>
      </c>
      <c r="X41">
        <v>2745</v>
      </c>
      <c r="Y41" t="s">
        <v>1</v>
      </c>
      <c r="Z41" t="s">
        <v>178</v>
      </c>
      <c r="AA41" t="s">
        <v>5</v>
      </c>
      <c r="AB41">
        <v>1</v>
      </c>
      <c r="AC41" t="s">
        <v>4</v>
      </c>
      <c r="AD41">
        <v>0</v>
      </c>
      <c r="AF41" t="str">
        <f t="shared" si="0"/>
        <v>'feynman_II_15_5',</v>
      </c>
    </row>
    <row r="42" spans="1:32" x14ac:dyDescent="0.25">
      <c r="A42" t="s">
        <v>603</v>
      </c>
      <c r="B42" t="s">
        <v>90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16</v>
      </c>
      <c r="Q42" t="s">
        <v>0</v>
      </c>
      <c r="R42">
        <v>15.8</v>
      </c>
      <c r="S42" t="s">
        <v>152</v>
      </c>
      <c r="T42">
        <v>1</v>
      </c>
      <c r="U42" t="s">
        <v>153</v>
      </c>
      <c r="V42">
        <v>5</v>
      </c>
      <c r="W42" t="s">
        <v>151</v>
      </c>
      <c r="X42">
        <v>2867</v>
      </c>
      <c r="Y42" t="s">
        <v>1</v>
      </c>
      <c r="Z42" t="s">
        <v>240</v>
      </c>
      <c r="AA42" t="s">
        <v>5</v>
      </c>
      <c r="AB42">
        <v>1</v>
      </c>
      <c r="AC42" t="s">
        <v>4</v>
      </c>
      <c r="AD42">
        <v>0</v>
      </c>
      <c r="AF42" t="str">
        <f t="shared" si="0"/>
        <v>'feynman_I_43_43',</v>
      </c>
    </row>
    <row r="43" spans="1:32" x14ac:dyDescent="0.25">
      <c r="A43" t="s">
        <v>642</v>
      </c>
      <c r="B43" t="s">
        <v>60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14</v>
      </c>
      <c r="Q43" t="s">
        <v>0</v>
      </c>
      <c r="R43">
        <v>16.2</v>
      </c>
      <c r="S43" t="s">
        <v>152</v>
      </c>
      <c r="T43">
        <v>1</v>
      </c>
      <c r="U43" t="s">
        <v>153</v>
      </c>
      <c r="V43">
        <v>5</v>
      </c>
      <c r="W43" t="s">
        <v>151</v>
      </c>
      <c r="X43">
        <v>2891</v>
      </c>
      <c r="Y43" t="s">
        <v>1</v>
      </c>
      <c r="Z43" t="s">
        <v>278</v>
      </c>
      <c r="AA43" t="s">
        <v>5</v>
      </c>
      <c r="AB43">
        <v>1</v>
      </c>
      <c r="AC43" t="s">
        <v>4</v>
      </c>
      <c r="AD43">
        <v>0</v>
      </c>
      <c r="AF43" t="str">
        <f t="shared" si="0"/>
        <v>'feynman_I_27_6',</v>
      </c>
    </row>
    <row r="44" spans="1:32" x14ac:dyDescent="0.25">
      <c r="A44" t="s">
        <v>634</v>
      </c>
      <c r="B44" t="s">
        <v>104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19</v>
      </c>
      <c r="S44" t="s">
        <v>152</v>
      </c>
      <c r="T44">
        <v>1</v>
      </c>
      <c r="U44" t="s">
        <v>153</v>
      </c>
      <c r="V44">
        <v>6</v>
      </c>
      <c r="W44" t="s">
        <v>151</v>
      </c>
      <c r="X44">
        <v>3758</v>
      </c>
      <c r="Y44" t="s">
        <v>1</v>
      </c>
      <c r="Z44" t="s">
        <v>443</v>
      </c>
      <c r="AA44" t="s">
        <v>5</v>
      </c>
      <c r="AB44">
        <v>1</v>
      </c>
      <c r="AC44" t="s">
        <v>4</v>
      </c>
      <c r="AD44">
        <v>0</v>
      </c>
      <c r="AF44" t="str">
        <f t="shared" si="0"/>
        <v>'feynman_I_38_12',</v>
      </c>
    </row>
    <row r="45" spans="1:32" x14ac:dyDescent="0.25">
      <c r="A45" t="s">
        <v>611</v>
      </c>
      <c r="B45" t="s">
        <v>138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18</v>
      </c>
      <c r="Q45" t="s">
        <v>0</v>
      </c>
      <c r="R45">
        <v>19.2</v>
      </c>
      <c r="S45" t="s">
        <v>152</v>
      </c>
      <c r="T45">
        <v>1</v>
      </c>
      <c r="U45" t="s">
        <v>153</v>
      </c>
      <c r="V45">
        <v>6</v>
      </c>
      <c r="W45" t="s">
        <v>151</v>
      </c>
      <c r="X45">
        <v>3176</v>
      </c>
      <c r="Y45" t="s">
        <v>1</v>
      </c>
      <c r="Z45" t="s">
        <v>428</v>
      </c>
      <c r="AA45" t="s">
        <v>5</v>
      </c>
      <c r="AB45">
        <v>1</v>
      </c>
      <c r="AC45" t="s">
        <v>4</v>
      </c>
      <c r="AD45">
        <v>0</v>
      </c>
      <c r="AF45" t="str">
        <f t="shared" si="0"/>
        <v>'feynman_I_11_19',</v>
      </c>
    </row>
    <row r="46" spans="1:32" x14ac:dyDescent="0.25">
      <c r="A46" t="s">
        <v>627</v>
      </c>
      <c r="B46" t="s">
        <v>130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17</v>
      </c>
      <c r="Q46" t="s">
        <v>0</v>
      </c>
      <c r="R46">
        <v>21.2</v>
      </c>
      <c r="S46" t="s">
        <v>152</v>
      </c>
      <c r="T46">
        <v>1</v>
      </c>
      <c r="U46" t="s">
        <v>153</v>
      </c>
      <c r="V46">
        <v>7</v>
      </c>
      <c r="W46" t="s">
        <v>151</v>
      </c>
      <c r="X46">
        <v>4007</v>
      </c>
      <c r="Y46" t="s">
        <v>1</v>
      </c>
      <c r="Z46" t="s">
        <v>437</v>
      </c>
      <c r="AA46" t="s">
        <v>5</v>
      </c>
      <c r="AB46">
        <v>1</v>
      </c>
      <c r="AC46" t="s">
        <v>4</v>
      </c>
      <c r="AD46">
        <v>0</v>
      </c>
      <c r="AF46" t="str">
        <f t="shared" si="0"/>
        <v>'feynman_I_12_11',</v>
      </c>
    </row>
    <row r="47" spans="1:32" x14ac:dyDescent="0.25">
      <c r="A47" t="s">
        <v>608</v>
      </c>
      <c r="B47" t="s">
        <v>77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9</v>
      </c>
      <c r="Q47" t="s">
        <v>0</v>
      </c>
      <c r="R47">
        <v>22.7</v>
      </c>
      <c r="S47" t="s">
        <v>152</v>
      </c>
      <c r="T47">
        <v>2</v>
      </c>
      <c r="U47" t="s">
        <v>153</v>
      </c>
      <c r="V47">
        <v>8</v>
      </c>
      <c r="W47" t="s">
        <v>151</v>
      </c>
      <c r="X47">
        <v>3961</v>
      </c>
      <c r="Y47" t="s">
        <v>1</v>
      </c>
      <c r="Z47" t="s">
        <v>426</v>
      </c>
      <c r="AA47" t="s">
        <v>5</v>
      </c>
      <c r="AB47">
        <v>1</v>
      </c>
      <c r="AC47" t="s">
        <v>4</v>
      </c>
      <c r="AD47">
        <v>0</v>
      </c>
      <c r="AF47" t="str">
        <f t="shared" si="0"/>
        <v>'feynman_III_17_37',</v>
      </c>
    </row>
    <row r="48" spans="1:32" x14ac:dyDescent="0.25">
      <c r="A48" t="s">
        <v>612</v>
      </c>
      <c r="B48" t="s">
        <v>79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10</v>
      </c>
      <c r="Q48" t="s">
        <v>0</v>
      </c>
      <c r="R48">
        <v>25.2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4016</v>
      </c>
      <c r="Y48" t="s">
        <v>1</v>
      </c>
      <c r="Z48" t="s">
        <v>229</v>
      </c>
      <c r="AA48" t="s">
        <v>5</v>
      </c>
      <c r="AB48">
        <v>1</v>
      </c>
      <c r="AC48" t="s">
        <v>4</v>
      </c>
      <c r="AD48">
        <v>0</v>
      </c>
      <c r="AF48" t="str">
        <f t="shared" si="0"/>
        <v>'feynman_II_27_16',</v>
      </c>
    </row>
    <row r="49" spans="1:32" x14ac:dyDescent="0.25">
      <c r="A49" t="s">
        <v>618</v>
      </c>
      <c r="B49" t="s">
        <v>108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18</v>
      </c>
      <c r="Q49" t="s">
        <v>0</v>
      </c>
      <c r="R49">
        <v>26.5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4871</v>
      </c>
      <c r="Y49" t="s">
        <v>1</v>
      </c>
      <c r="Z49" t="s">
        <v>432</v>
      </c>
      <c r="AA49" t="s">
        <v>5</v>
      </c>
      <c r="AB49">
        <v>1</v>
      </c>
      <c r="AC49" t="s">
        <v>4</v>
      </c>
      <c r="AD49">
        <v>0</v>
      </c>
      <c r="AF49" t="str">
        <f t="shared" si="0"/>
        <v>'feynman_I_32_5',</v>
      </c>
    </row>
    <row r="50" spans="1:32" x14ac:dyDescent="0.25">
      <c r="A50" t="s">
        <v>623</v>
      </c>
      <c r="B50" t="s">
        <v>24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26.5</v>
      </c>
      <c r="S50" t="s">
        <v>152</v>
      </c>
      <c r="T50">
        <v>2</v>
      </c>
      <c r="U50" t="s">
        <v>153</v>
      </c>
      <c r="V50">
        <v>17</v>
      </c>
      <c r="W50" t="s">
        <v>151</v>
      </c>
      <c r="X50">
        <v>12254</v>
      </c>
      <c r="Y50" t="s">
        <v>1</v>
      </c>
      <c r="Z50" t="s">
        <v>435</v>
      </c>
      <c r="AA50" t="s">
        <v>5</v>
      </c>
      <c r="AB50">
        <v>1</v>
      </c>
      <c r="AC50" t="s">
        <v>4</v>
      </c>
      <c r="AD50">
        <v>0</v>
      </c>
      <c r="AF50" t="str">
        <f t="shared" si="0"/>
        <v>'strogatz_barmag2',</v>
      </c>
    </row>
    <row r="51" spans="1:32" x14ac:dyDescent="0.25">
      <c r="A51" t="s">
        <v>616</v>
      </c>
      <c r="B51" t="s">
        <v>135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20</v>
      </c>
      <c r="Q51" t="s">
        <v>0</v>
      </c>
      <c r="R51">
        <v>35.200000000000003</v>
      </c>
      <c r="S51" t="s">
        <v>152</v>
      </c>
      <c r="T51">
        <v>1</v>
      </c>
      <c r="U51" t="s">
        <v>153</v>
      </c>
      <c r="V51">
        <v>7</v>
      </c>
      <c r="W51" t="s">
        <v>151</v>
      </c>
      <c r="X51">
        <v>6025</v>
      </c>
      <c r="Y51" t="s">
        <v>1</v>
      </c>
      <c r="Z51" t="s">
        <v>430</v>
      </c>
      <c r="AA51" t="s">
        <v>5</v>
      </c>
      <c r="AB51">
        <v>1</v>
      </c>
      <c r="AC51" t="s">
        <v>4</v>
      </c>
      <c r="AD51">
        <v>0</v>
      </c>
      <c r="AF51" t="str">
        <f t="shared" si="0"/>
        <v>'feynman_III_19_51',</v>
      </c>
    </row>
    <row r="52" spans="1:32" x14ac:dyDescent="0.25">
      <c r="A52" t="s">
        <v>661</v>
      </c>
      <c r="B52" t="s">
        <v>28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18</v>
      </c>
      <c r="Q52" t="s">
        <v>0</v>
      </c>
      <c r="R52">
        <v>40.1</v>
      </c>
      <c r="S52" t="s">
        <v>152</v>
      </c>
      <c r="T52">
        <v>2</v>
      </c>
      <c r="U52" t="s">
        <v>153</v>
      </c>
      <c r="V52">
        <v>16</v>
      </c>
      <c r="W52" t="s">
        <v>151</v>
      </c>
      <c r="X52">
        <v>14442</v>
      </c>
      <c r="Y52" t="s">
        <v>1</v>
      </c>
      <c r="Z52" t="s">
        <v>466</v>
      </c>
      <c r="AA52" t="s">
        <v>5</v>
      </c>
      <c r="AB52">
        <v>1</v>
      </c>
      <c r="AC52" t="s">
        <v>4</v>
      </c>
      <c r="AD52">
        <v>0</v>
      </c>
      <c r="AF52" t="str">
        <f t="shared" si="0"/>
        <v>'strogatz_predprey2',</v>
      </c>
    </row>
    <row r="53" spans="1:32" x14ac:dyDescent="0.25">
      <c r="A53" t="s">
        <v>615</v>
      </c>
      <c r="B53" t="s">
        <v>126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24</v>
      </c>
      <c r="Q53" t="s">
        <v>0</v>
      </c>
      <c r="R53">
        <v>46.6</v>
      </c>
      <c r="S53" t="s">
        <v>152</v>
      </c>
      <c r="T53">
        <v>1</v>
      </c>
      <c r="U53" t="s">
        <v>153</v>
      </c>
      <c r="V53">
        <v>8</v>
      </c>
      <c r="W53" t="s">
        <v>151</v>
      </c>
      <c r="X53">
        <v>7349</v>
      </c>
      <c r="Y53" t="s">
        <v>1</v>
      </c>
      <c r="Z53" t="s">
        <v>258</v>
      </c>
      <c r="AA53" t="s">
        <v>5</v>
      </c>
      <c r="AB53">
        <v>1</v>
      </c>
      <c r="AC53" t="s">
        <v>4</v>
      </c>
      <c r="AD53">
        <v>0</v>
      </c>
      <c r="AF53" t="str">
        <f t="shared" si="0"/>
        <v>'feynman_II_11_3',</v>
      </c>
    </row>
    <row r="54" spans="1:32" x14ac:dyDescent="0.25">
      <c r="A54" t="s">
        <v>610</v>
      </c>
      <c r="B54" t="s">
        <v>70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9</v>
      </c>
      <c r="Q54" t="s">
        <v>0</v>
      </c>
      <c r="R54">
        <v>47.4</v>
      </c>
      <c r="S54" t="s">
        <v>152</v>
      </c>
      <c r="T54">
        <v>2</v>
      </c>
      <c r="U54" t="s">
        <v>153</v>
      </c>
      <c r="V54">
        <v>16</v>
      </c>
      <c r="W54" t="s">
        <v>151</v>
      </c>
      <c r="X54">
        <v>7470</v>
      </c>
      <c r="Y54" t="s">
        <v>1</v>
      </c>
      <c r="Z54" t="s">
        <v>178</v>
      </c>
      <c r="AA54" t="s">
        <v>5</v>
      </c>
      <c r="AB54">
        <v>1</v>
      </c>
      <c r="AC54" t="s">
        <v>4</v>
      </c>
      <c r="AD54">
        <v>0</v>
      </c>
      <c r="AF54" t="str">
        <f t="shared" si="0"/>
        <v>'feynman_II_15_4',</v>
      </c>
    </row>
    <row r="55" spans="1:32" x14ac:dyDescent="0.25">
      <c r="A55" t="s">
        <v>614</v>
      </c>
      <c r="B55" t="s">
        <v>27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16</v>
      </c>
      <c r="Q55" t="s">
        <v>0</v>
      </c>
      <c r="R55">
        <v>60.3</v>
      </c>
      <c r="S55" t="s">
        <v>152</v>
      </c>
      <c r="T55">
        <v>5</v>
      </c>
      <c r="U55" t="s">
        <v>153</v>
      </c>
      <c r="V55">
        <v>41</v>
      </c>
      <c r="W55" t="s">
        <v>151</v>
      </c>
      <c r="X55">
        <v>26022</v>
      </c>
      <c r="Y55" t="s">
        <v>1</v>
      </c>
      <c r="Z55" t="s">
        <v>429</v>
      </c>
      <c r="AA55" t="s">
        <v>5</v>
      </c>
      <c r="AB55">
        <v>1</v>
      </c>
      <c r="AC55" t="s">
        <v>4</v>
      </c>
      <c r="AD55">
        <v>0</v>
      </c>
      <c r="AF55" t="str">
        <f t="shared" si="0"/>
        <v>'strogatz_lv2',</v>
      </c>
    </row>
    <row r="56" spans="1:32" x14ac:dyDescent="0.25">
      <c r="A56" t="s">
        <v>617</v>
      </c>
      <c r="B56" t="s">
        <v>106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30</v>
      </c>
      <c r="Q56" t="s">
        <v>0</v>
      </c>
      <c r="R56">
        <v>63.8</v>
      </c>
      <c r="S56" t="s">
        <v>152</v>
      </c>
      <c r="T56">
        <v>1</v>
      </c>
      <c r="U56" t="s">
        <v>153</v>
      </c>
      <c r="V56">
        <v>9</v>
      </c>
      <c r="W56" t="s">
        <v>151</v>
      </c>
      <c r="X56">
        <v>9512</v>
      </c>
      <c r="Y56" t="s">
        <v>1</v>
      </c>
      <c r="Z56" t="s">
        <v>431</v>
      </c>
      <c r="AA56" t="s">
        <v>5</v>
      </c>
      <c r="AB56">
        <v>1</v>
      </c>
      <c r="AC56" t="s">
        <v>4</v>
      </c>
      <c r="AD56">
        <v>0</v>
      </c>
      <c r="AF56" t="str">
        <f t="shared" si="0"/>
        <v>'feynman_I_24_6',</v>
      </c>
    </row>
    <row r="57" spans="1:32" x14ac:dyDescent="0.25">
      <c r="A57" t="s">
        <v>622</v>
      </c>
      <c r="B57" t="s">
        <v>67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15</v>
      </c>
      <c r="Q57" t="s">
        <v>0</v>
      </c>
      <c r="R57">
        <v>122.8</v>
      </c>
      <c r="S57" t="s">
        <v>152</v>
      </c>
      <c r="T57">
        <v>3</v>
      </c>
      <c r="U57" t="s">
        <v>153</v>
      </c>
      <c r="V57">
        <v>23</v>
      </c>
      <c r="W57" t="s">
        <v>151</v>
      </c>
      <c r="X57">
        <v>18751</v>
      </c>
      <c r="Y57" t="s">
        <v>1</v>
      </c>
      <c r="Z57" t="s">
        <v>434</v>
      </c>
      <c r="AA57" t="s">
        <v>5</v>
      </c>
      <c r="AB57">
        <v>1</v>
      </c>
      <c r="AC57" t="s">
        <v>4</v>
      </c>
      <c r="AD57">
        <v>0</v>
      </c>
      <c r="AF57" t="str">
        <f t="shared" si="0"/>
        <v>'feynman_III_15_12',</v>
      </c>
    </row>
    <row r="58" spans="1:32" x14ac:dyDescent="0.25">
      <c r="A58" t="s">
        <v>646</v>
      </c>
      <c r="B58" t="s">
        <v>139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48</v>
      </c>
      <c r="Q58" t="s">
        <v>0</v>
      </c>
      <c r="R58">
        <v>146.19999999999999</v>
      </c>
      <c r="S58" t="s">
        <v>152</v>
      </c>
      <c r="T58">
        <v>1</v>
      </c>
      <c r="U58" t="s">
        <v>153</v>
      </c>
      <c r="V58">
        <v>10</v>
      </c>
      <c r="W58" t="s">
        <v>151</v>
      </c>
      <c r="X58">
        <v>18620</v>
      </c>
      <c r="Y58" t="s">
        <v>1</v>
      </c>
      <c r="Z58" t="s">
        <v>451</v>
      </c>
      <c r="AA58" t="s">
        <v>5</v>
      </c>
      <c r="AB58">
        <v>1</v>
      </c>
      <c r="AC58" t="s">
        <v>4</v>
      </c>
      <c r="AD58">
        <v>0</v>
      </c>
      <c r="AF58" t="str">
        <f t="shared" si="0"/>
        <v>'feynman_test_19',</v>
      </c>
    </row>
    <row r="59" spans="1:32" x14ac:dyDescent="0.25">
      <c r="A59" t="s">
        <v>621</v>
      </c>
      <c r="B59" t="s">
        <v>80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14</v>
      </c>
      <c r="Q59" t="s">
        <v>0</v>
      </c>
      <c r="R59">
        <v>148</v>
      </c>
      <c r="S59" t="s">
        <v>152</v>
      </c>
      <c r="T59">
        <v>2</v>
      </c>
      <c r="U59" t="s">
        <v>153</v>
      </c>
      <c r="V59">
        <v>54</v>
      </c>
      <c r="W59" t="s">
        <v>151</v>
      </c>
      <c r="X59">
        <v>29744</v>
      </c>
      <c r="Y59" t="s">
        <v>1</v>
      </c>
      <c r="Z59" t="s">
        <v>433</v>
      </c>
      <c r="AA59" t="s">
        <v>5</v>
      </c>
      <c r="AB59">
        <v>1</v>
      </c>
      <c r="AC59" t="s">
        <v>4</v>
      </c>
      <c r="AD59">
        <v>0</v>
      </c>
      <c r="AF59" t="str">
        <f t="shared" si="0"/>
        <v>'feynman_II_8_7',</v>
      </c>
    </row>
    <row r="60" spans="1:32" x14ac:dyDescent="0.25">
      <c r="A60" t="s">
        <v>620</v>
      </c>
      <c r="B60" t="s">
        <v>116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153.1</v>
      </c>
      <c r="S60" t="s">
        <v>152</v>
      </c>
      <c r="T60">
        <v>3</v>
      </c>
      <c r="U60" t="s">
        <v>153</v>
      </c>
      <c r="V60">
        <v>27</v>
      </c>
      <c r="W60" t="s">
        <v>151</v>
      </c>
      <c r="X60">
        <v>23754</v>
      </c>
      <c r="Y60" t="s">
        <v>1</v>
      </c>
      <c r="Z60" t="s">
        <v>170</v>
      </c>
      <c r="AA60" t="s">
        <v>5</v>
      </c>
      <c r="AB60">
        <v>1</v>
      </c>
      <c r="AC60" t="s">
        <v>4</v>
      </c>
      <c r="AD60">
        <v>0</v>
      </c>
      <c r="AF60" t="str">
        <f t="shared" si="0"/>
        <v>'feynman_II_6_11',</v>
      </c>
    </row>
    <row r="61" spans="1:32" x14ac:dyDescent="0.25">
      <c r="A61" t="s">
        <v>639</v>
      </c>
      <c r="B61" t="s">
        <v>30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163.80000000000001</v>
      </c>
      <c r="S61" t="s">
        <v>152</v>
      </c>
      <c r="T61">
        <v>4</v>
      </c>
      <c r="U61" t="s">
        <v>153</v>
      </c>
      <c r="V61">
        <v>45</v>
      </c>
      <c r="W61" t="s">
        <v>151</v>
      </c>
      <c r="X61">
        <v>55446</v>
      </c>
      <c r="Y61" t="s">
        <v>1</v>
      </c>
      <c r="Z61" t="s">
        <v>447</v>
      </c>
      <c r="AA61" t="s">
        <v>5</v>
      </c>
      <c r="AB61">
        <v>1</v>
      </c>
      <c r="AC61" t="s">
        <v>4</v>
      </c>
      <c r="AD61">
        <v>0</v>
      </c>
      <c r="AF61" t="str">
        <f t="shared" si="0"/>
        <v>'strogatz_vdp1',</v>
      </c>
    </row>
    <row r="62" spans="1:32" x14ac:dyDescent="0.25">
      <c r="A62" t="s">
        <v>631</v>
      </c>
      <c r="B62" t="s">
        <v>107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26</v>
      </c>
      <c r="Q62" t="s">
        <v>0</v>
      </c>
      <c r="R62">
        <v>202.6</v>
      </c>
      <c r="S62" t="s">
        <v>152</v>
      </c>
      <c r="T62">
        <v>1</v>
      </c>
      <c r="U62" t="s">
        <v>153</v>
      </c>
      <c r="V62">
        <v>16</v>
      </c>
      <c r="W62" t="s">
        <v>151</v>
      </c>
      <c r="X62">
        <v>22307</v>
      </c>
      <c r="Y62" t="s">
        <v>1</v>
      </c>
      <c r="Z62" t="s">
        <v>440</v>
      </c>
      <c r="AA62" t="s">
        <v>5</v>
      </c>
      <c r="AB62">
        <v>1</v>
      </c>
      <c r="AC62" t="s">
        <v>4</v>
      </c>
      <c r="AD62">
        <v>0</v>
      </c>
      <c r="AF62" t="str">
        <f t="shared" si="0"/>
        <v>'feynman_I_13_4',</v>
      </c>
    </row>
    <row r="63" spans="1:32" x14ac:dyDescent="0.25">
      <c r="A63" t="s">
        <v>628</v>
      </c>
      <c r="B63" t="s">
        <v>20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15</v>
      </c>
      <c r="Q63" t="s">
        <v>0</v>
      </c>
      <c r="R63">
        <v>264</v>
      </c>
      <c r="S63" t="s">
        <v>152</v>
      </c>
      <c r="T63">
        <v>4</v>
      </c>
      <c r="U63" t="s">
        <v>153</v>
      </c>
      <c r="V63">
        <v>129</v>
      </c>
      <c r="W63" t="s">
        <v>151</v>
      </c>
      <c r="X63">
        <v>108795</v>
      </c>
      <c r="Y63" t="s">
        <v>1</v>
      </c>
      <c r="Z63" t="s">
        <v>438</v>
      </c>
      <c r="AA63" t="s">
        <v>5</v>
      </c>
      <c r="AB63">
        <v>1</v>
      </c>
      <c r="AC63" t="s">
        <v>4</v>
      </c>
      <c r="AD63">
        <v>0</v>
      </c>
      <c r="AF63" t="str">
        <f t="shared" si="0"/>
        <v>'strogatz_shearflow2',</v>
      </c>
    </row>
    <row r="64" spans="1:32" x14ac:dyDescent="0.25">
      <c r="A64" t="s">
        <v>624</v>
      </c>
      <c r="B64" t="s">
        <v>149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38</v>
      </c>
      <c r="Q64" t="s">
        <v>0</v>
      </c>
      <c r="R64">
        <v>284.8</v>
      </c>
      <c r="S64" t="s">
        <v>152</v>
      </c>
      <c r="T64">
        <v>1</v>
      </c>
      <c r="U64" t="s">
        <v>153</v>
      </c>
      <c r="V64">
        <v>14</v>
      </c>
      <c r="W64" t="s">
        <v>151</v>
      </c>
      <c r="X64">
        <v>33001</v>
      </c>
      <c r="Y64" t="s">
        <v>1</v>
      </c>
      <c r="Z64" t="s">
        <v>180</v>
      </c>
      <c r="AA64" t="s">
        <v>5</v>
      </c>
      <c r="AB64">
        <v>1</v>
      </c>
      <c r="AC64" t="s">
        <v>4</v>
      </c>
      <c r="AD64">
        <v>0</v>
      </c>
      <c r="AF64" t="str">
        <f t="shared" si="0"/>
        <v>'feynman_II_36_38',</v>
      </c>
    </row>
    <row r="65" spans="1:32" x14ac:dyDescent="0.25">
      <c r="A65" t="s">
        <v>632</v>
      </c>
      <c r="B65" t="s">
        <v>113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20</v>
      </c>
      <c r="Q65" t="s">
        <v>0</v>
      </c>
      <c r="R65">
        <v>367.9</v>
      </c>
      <c r="S65" t="s">
        <v>152</v>
      </c>
      <c r="T65">
        <v>6</v>
      </c>
      <c r="U65" t="s">
        <v>153</v>
      </c>
      <c r="V65">
        <v>55</v>
      </c>
      <c r="W65" t="s">
        <v>151</v>
      </c>
      <c r="X65">
        <v>60884</v>
      </c>
      <c r="Y65" t="s">
        <v>1</v>
      </c>
      <c r="Z65" t="s">
        <v>441</v>
      </c>
      <c r="AA65" t="s">
        <v>5</v>
      </c>
      <c r="AB65">
        <v>1</v>
      </c>
      <c r="AC65" t="s">
        <v>4</v>
      </c>
      <c r="AD65">
        <v>0</v>
      </c>
      <c r="AF65" t="str">
        <f t="shared" si="0"/>
        <v>'feynman_II_13_17',</v>
      </c>
    </row>
    <row r="66" spans="1:32" x14ac:dyDescent="0.25">
      <c r="A66" t="s">
        <v>629</v>
      </c>
      <c r="B66" t="s">
        <v>21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14</v>
      </c>
      <c r="Q66" t="s">
        <v>0</v>
      </c>
      <c r="R66">
        <v>371.9</v>
      </c>
      <c r="S66" t="s">
        <v>152</v>
      </c>
      <c r="T66">
        <v>10</v>
      </c>
      <c r="U66" t="s">
        <v>153</v>
      </c>
      <c r="V66">
        <v>206</v>
      </c>
      <c r="W66" t="s">
        <v>151</v>
      </c>
      <c r="X66">
        <v>164973</v>
      </c>
      <c r="Y66" t="s">
        <v>1</v>
      </c>
      <c r="Z66" t="s">
        <v>439</v>
      </c>
      <c r="AA66" t="s">
        <v>5</v>
      </c>
      <c r="AB66">
        <v>1</v>
      </c>
      <c r="AC66" t="s">
        <v>4</v>
      </c>
      <c r="AD66">
        <v>0</v>
      </c>
      <c r="AF66" t="str">
        <f t="shared" ref="AF66:AF129" si="1">CONCATENATE("'",B66,"',")</f>
        <v>'strogatz_barmag1',</v>
      </c>
    </row>
    <row r="67" spans="1:32" x14ac:dyDescent="0.25">
      <c r="A67" t="s">
        <v>626</v>
      </c>
      <c r="B67" t="s">
        <v>123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26</v>
      </c>
      <c r="Q67" t="s">
        <v>0</v>
      </c>
      <c r="R67">
        <v>442.3</v>
      </c>
      <c r="S67" t="s">
        <v>152</v>
      </c>
      <c r="T67">
        <v>2</v>
      </c>
      <c r="U67" t="s">
        <v>153</v>
      </c>
      <c r="V67">
        <v>19</v>
      </c>
      <c r="W67" t="s">
        <v>151</v>
      </c>
      <c r="X67">
        <v>49805</v>
      </c>
      <c r="Y67" t="s">
        <v>1</v>
      </c>
      <c r="Z67" t="s">
        <v>179</v>
      </c>
      <c r="AA67" t="s">
        <v>5</v>
      </c>
      <c r="AB67">
        <v>1</v>
      </c>
      <c r="AC67" t="s">
        <v>4</v>
      </c>
      <c r="AD67">
        <v>0</v>
      </c>
      <c r="AF67" t="str">
        <f t="shared" si="1"/>
        <v>'feynman_test_18',</v>
      </c>
    </row>
    <row r="68" spans="1:32" x14ac:dyDescent="0.25">
      <c r="A68" t="s">
        <v>625</v>
      </c>
      <c r="B68" t="s">
        <v>110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16</v>
      </c>
      <c r="Q68" t="s">
        <v>0</v>
      </c>
      <c r="R68">
        <v>457.9</v>
      </c>
      <c r="S68" t="s">
        <v>152</v>
      </c>
      <c r="T68">
        <v>4</v>
      </c>
      <c r="U68" t="s">
        <v>153</v>
      </c>
      <c r="V68">
        <v>32</v>
      </c>
      <c r="W68" t="s">
        <v>151</v>
      </c>
      <c r="X68">
        <v>64352</v>
      </c>
      <c r="Y68" t="s">
        <v>1</v>
      </c>
      <c r="Z68" t="s">
        <v>436</v>
      </c>
      <c r="AA68" t="s">
        <v>5</v>
      </c>
      <c r="AB68">
        <v>1</v>
      </c>
      <c r="AC68" t="s">
        <v>4</v>
      </c>
      <c r="AD68">
        <v>0</v>
      </c>
      <c r="AF68" t="str">
        <f t="shared" si="1"/>
        <v>'feynman_I_12_2',</v>
      </c>
    </row>
    <row r="69" spans="1:32" x14ac:dyDescent="0.25">
      <c r="A69" t="s">
        <v>648</v>
      </c>
      <c r="B69" t="s">
        <v>22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0.99999400000000005</v>
      </c>
      <c r="M69" t="s">
        <v>2</v>
      </c>
      <c r="N69">
        <v>5.4558999999999996E-3</v>
      </c>
      <c r="O69" t="s">
        <v>17</v>
      </c>
      <c r="P69">
        <v>16</v>
      </c>
      <c r="Q69" t="s">
        <v>0</v>
      </c>
      <c r="R69">
        <v>648.1</v>
      </c>
      <c r="S69" t="s">
        <v>152</v>
      </c>
      <c r="T69">
        <v>8</v>
      </c>
      <c r="U69" t="s">
        <v>153</v>
      </c>
      <c r="V69">
        <v>562</v>
      </c>
      <c r="W69" t="s">
        <v>151</v>
      </c>
      <c r="X69">
        <v>277330</v>
      </c>
      <c r="Y69" t="s">
        <v>1</v>
      </c>
      <c r="Z69" t="s">
        <v>453</v>
      </c>
      <c r="AA69" t="s">
        <v>5</v>
      </c>
      <c r="AB69">
        <v>0.9999981</v>
      </c>
      <c r="AC69" t="s">
        <v>4</v>
      </c>
      <c r="AD69">
        <v>2.8105999999999999E-3</v>
      </c>
      <c r="AF69" t="str">
        <f t="shared" si="1"/>
        <v>'strogatz_bacres2',</v>
      </c>
    </row>
    <row r="70" spans="1:32" x14ac:dyDescent="0.25">
      <c r="A70" t="s">
        <v>678</v>
      </c>
      <c r="B70" t="s">
        <v>97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0.84928950000000003</v>
      </c>
      <c r="M70" t="s">
        <v>2</v>
      </c>
      <c r="N70">
        <v>0.4896374</v>
      </c>
      <c r="O70" t="s">
        <v>17</v>
      </c>
      <c r="P70">
        <v>4</v>
      </c>
      <c r="Q70" t="s">
        <v>0</v>
      </c>
      <c r="R70">
        <v>681.3</v>
      </c>
      <c r="S70" t="s">
        <v>152</v>
      </c>
      <c r="T70">
        <v>12</v>
      </c>
      <c r="U70" t="s">
        <v>153</v>
      </c>
      <c r="V70">
        <v>105</v>
      </c>
      <c r="W70" t="s">
        <v>151</v>
      </c>
      <c r="X70">
        <v>8893</v>
      </c>
      <c r="Y70" t="s">
        <v>1</v>
      </c>
      <c r="Z70" t="s">
        <v>479</v>
      </c>
      <c r="AA70" t="s">
        <v>5</v>
      </c>
      <c r="AB70">
        <v>0.85486720000000005</v>
      </c>
      <c r="AC70" t="s">
        <v>4</v>
      </c>
      <c r="AD70">
        <v>0.48215639999999998</v>
      </c>
      <c r="AF70" t="str">
        <f t="shared" si="1"/>
        <v>'feynman_test_15',</v>
      </c>
    </row>
    <row r="71" spans="1:32" x14ac:dyDescent="0.25">
      <c r="A71" t="s">
        <v>630</v>
      </c>
      <c r="B71" t="s">
        <v>129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15</v>
      </c>
      <c r="Q71" t="s">
        <v>0</v>
      </c>
      <c r="R71">
        <v>887.8</v>
      </c>
      <c r="S71" t="s">
        <v>152</v>
      </c>
      <c r="T71">
        <v>2</v>
      </c>
      <c r="U71" t="s">
        <v>153</v>
      </c>
      <c r="V71">
        <v>31</v>
      </c>
      <c r="W71" t="s">
        <v>151</v>
      </c>
      <c r="X71">
        <v>87514</v>
      </c>
      <c r="Y71" t="s">
        <v>1</v>
      </c>
      <c r="Z71" t="s">
        <v>251</v>
      </c>
      <c r="AA71" t="s">
        <v>5</v>
      </c>
      <c r="AB71">
        <v>1</v>
      </c>
      <c r="AC71" t="s">
        <v>4</v>
      </c>
      <c r="AD71">
        <v>0</v>
      </c>
      <c r="AF71" t="str">
        <f t="shared" si="1"/>
        <v>'feynman_I_44_4',</v>
      </c>
    </row>
    <row r="72" spans="1:32" x14ac:dyDescent="0.25">
      <c r="A72" t="s">
        <v>638</v>
      </c>
      <c r="B72" t="s">
        <v>29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18</v>
      </c>
      <c r="Q72" t="s">
        <v>0</v>
      </c>
      <c r="R72">
        <v>910</v>
      </c>
      <c r="S72" t="s">
        <v>152</v>
      </c>
      <c r="T72">
        <v>11</v>
      </c>
      <c r="U72" t="s">
        <v>153</v>
      </c>
      <c r="V72">
        <v>169</v>
      </c>
      <c r="W72" t="s">
        <v>151</v>
      </c>
      <c r="X72">
        <v>255305</v>
      </c>
      <c r="Y72" t="s">
        <v>1</v>
      </c>
      <c r="Z72" t="s">
        <v>379</v>
      </c>
      <c r="AA72" t="s">
        <v>5</v>
      </c>
      <c r="AB72">
        <v>1</v>
      </c>
      <c r="AC72" t="s">
        <v>4</v>
      </c>
      <c r="AD72">
        <v>0</v>
      </c>
      <c r="AF72" t="str">
        <f t="shared" si="1"/>
        <v>'strogatz_lv1',</v>
      </c>
    </row>
    <row r="73" spans="1:32" x14ac:dyDescent="0.25">
      <c r="A73" t="s">
        <v>637</v>
      </c>
      <c r="B73" t="s">
        <v>26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0.999996</v>
      </c>
      <c r="M73" t="s">
        <v>2</v>
      </c>
      <c r="N73">
        <v>5.2810000000000001E-3</v>
      </c>
      <c r="O73" t="s">
        <v>17</v>
      </c>
      <c r="P73">
        <v>20</v>
      </c>
      <c r="Q73" t="s">
        <v>0</v>
      </c>
      <c r="R73">
        <v>923.4</v>
      </c>
      <c r="S73" t="s">
        <v>152</v>
      </c>
      <c r="T73">
        <v>10</v>
      </c>
      <c r="U73" t="s">
        <v>153</v>
      </c>
      <c r="V73">
        <v>665</v>
      </c>
      <c r="W73" t="s">
        <v>151</v>
      </c>
      <c r="X73">
        <v>352440</v>
      </c>
      <c r="Y73" t="s">
        <v>1</v>
      </c>
      <c r="Z73" t="s">
        <v>446</v>
      </c>
      <c r="AA73" t="s">
        <v>5</v>
      </c>
      <c r="AB73">
        <v>0.99999830000000001</v>
      </c>
      <c r="AC73" t="s">
        <v>4</v>
      </c>
      <c r="AD73">
        <v>2.8108999999999999E-3</v>
      </c>
      <c r="AF73" t="str">
        <f t="shared" si="1"/>
        <v>'strogatz_bacres1',</v>
      </c>
    </row>
    <row r="74" spans="1:32" x14ac:dyDescent="0.25">
      <c r="A74" t="s">
        <v>650</v>
      </c>
      <c r="B74" t="s">
        <v>105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28</v>
      </c>
      <c r="Q74" t="s">
        <v>0</v>
      </c>
      <c r="R74">
        <v>931.5</v>
      </c>
      <c r="S74" t="s">
        <v>152</v>
      </c>
      <c r="T74">
        <v>4</v>
      </c>
      <c r="U74" t="s">
        <v>153</v>
      </c>
      <c r="V74">
        <v>32</v>
      </c>
      <c r="W74" t="s">
        <v>151</v>
      </c>
      <c r="X74">
        <v>88050</v>
      </c>
      <c r="Y74" t="s">
        <v>1</v>
      </c>
      <c r="Z74" t="s">
        <v>455</v>
      </c>
      <c r="AA74" t="s">
        <v>5</v>
      </c>
      <c r="AB74">
        <v>1</v>
      </c>
      <c r="AC74" t="s">
        <v>4</v>
      </c>
      <c r="AD74">
        <v>0</v>
      </c>
      <c r="AF74" t="str">
        <f t="shared" si="1"/>
        <v>'feynman_I_50_26',</v>
      </c>
    </row>
    <row r="75" spans="1:32" x14ac:dyDescent="0.25">
      <c r="A75" t="s">
        <v>633</v>
      </c>
      <c r="B75" t="s">
        <v>61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21</v>
      </c>
      <c r="Q75" t="s">
        <v>0</v>
      </c>
      <c r="R75">
        <v>1353.6</v>
      </c>
      <c r="S75" t="s">
        <v>152</v>
      </c>
      <c r="T75">
        <v>12</v>
      </c>
      <c r="U75" t="s">
        <v>153</v>
      </c>
      <c r="V75">
        <v>165</v>
      </c>
      <c r="W75" t="s">
        <v>151</v>
      </c>
      <c r="X75">
        <v>170790</v>
      </c>
      <c r="Y75" t="s">
        <v>1</v>
      </c>
      <c r="Z75" t="s">
        <v>442</v>
      </c>
      <c r="AA75" t="s">
        <v>5</v>
      </c>
      <c r="AB75">
        <v>1</v>
      </c>
      <c r="AC75" t="s">
        <v>4</v>
      </c>
      <c r="AD75">
        <v>0</v>
      </c>
      <c r="AF75" t="str">
        <f t="shared" si="1"/>
        <v>'feynman_I_37_4',</v>
      </c>
    </row>
    <row r="76" spans="1:32" x14ac:dyDescent="0.25">
      <c r="A76" t="s">
        <v>683</v>
      </c>
      <c r="B76" t="s">
        <v>134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22</v>
      </c>
      <c r="Q76" t="s">
        <v>0</v>
      </c>
      <c r="R76">
        <v>1579.8</v>
      </c>
      <c r="S76" t="s">
        <v>152</v>
      </c>
      <c r="T76">
        <v>8</v>
      </c>
      <c r="U76" t="s">
        <v>153</v>
      </c>
      <c r="V76">
        <v>190</v>
      </c>
      <c r="W76" t="s">
        <v>151</v>
      </c>
      <c r="X76">
        <v>256282</v>
      </c>
      <c r="Y76" t="s">
        <v>1</v>
      </c>
      <c r="Z76" t="s">
        <v>484</v>
      </c>
      <c r="AA76" t="s">
        <v>5</v>
      </c>
      <c r="AB76">
        <v>1</v>
      </c>
      <c r="AC76" t="s">
        <v>4</v>
      </c>
      <c r="AD76">
        <v>0</v>
      </c>
      <c r="AF76" t="str">
        <f t="shared" si="1"/>
        <v>'feynman_II_21_32',</v>
      </c>
    </row>
    <row r="77" spans="1:32" x14ac:dyDescent="0.25">
      <c r="A77" t="s">
        <v>635</v>
      </c>
      <c r="B77" t="s">
        <v>122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16</v>
      </c>
      <c r="Q77" t="s">
        <v>0</v>
      </c>
      <c r="R77">
        <v>1584.8</v>
      </c>
      <c r="S77" t="s">
        <v>152</v>
      </c>
      <c r="T77">
        <v>5</v>
      </c>
      <c r="U77" t="s">
        <v>153</v>
      </c>
      <c r="V77">
        <v>96</v>
      </c>
      <c r="W77" t="s">
        <v>151</v>
      </c>
      <c r="X77">
        <v>205333</v>
      </c>
      <c r="Y77" t="s">
        <v>1</v>
      </c>
      <c r="Z77" t="s">
        <v>444</v>
      </c>
      <c r="AA77" t="s">
        <v>5</v>
      </c>
      <c r="AB77">
        <v>1</v>
      </c>
      <c r="AC77" t="s">
        <v>4</v>
      </c>
      <c r="AD77">
        <v>0</v>
      </c>
      <c r="AF77" t="str">
        <f t="shared" si="1"/>
        <v>'feynman_II_11_20',</v>
      </c>
    </row>
    <row r="78" spans="1:32" x14ac:dyDescent="0.25">
      <c r="A78" t="s">
        <v>636</v>
      </c>
      <c r="B78" t="s">
        <v>115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18</v>
      </c>
      <c r="Q78" t="s">
        <v>0</v>
      </c>
      <c r="R78">
        <v>1604.3</v>
      </c>
      <c r="S78" t="s">
        <v>152</v>
      </c>
      <c r="T78">
        <v>10</v>
      </c>
      <c r="U78" t="s">
        <v>153</v>
      </c>
      <c r="V78">
        <v>93</v>
      </c>
      <c r="W78" t="s">
        <v>151</v>
      </c>
      <c r="X78">
        <v>213914</v>
      </c>
      <c r="Y78" t="s">
        <v>1</v>
      </c>
      <c r="Z78" t="s">
        <v>445</v>
      </c>
      <c r="AA78" t="s">
        <v>5</v>
      </c>
      <c r="AB78">
        <v>1</v>
      </c>
      <c r="AC78" t="s">
        <v>4</v>
      </c>
      <c r="AD78">
        <v>0</v>
      </c>
      <c r="AF78" t="str">
        <f t="shared" si="1"/>
        <v>'feynman_II_6_15b',</v>
      </c>
    </row>
    <row r="79" spans="1:32" x14ac:dyDescent="0.25">
      <c r="A79" t="s">
        <v>689</v>
      </c>
      <c r="B79" t="s">
        <v>85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0.92411049999999995</v>
      </c>
      <c r="M79" t="s">
        <v>2</v>
      </c>
      <c r="N79">
        <v>0.234073</v>
      </c>
      <c r="O79" t="s">
        <v>17</v>
      </c>
      <c r="P79">
        <v>8</v>
      </c>
      <c r="Q79" t="s">
        <v>0</v>
      </c>
      <c r="R79">
        <v>2016</v>
      </c>
      <c r="S79" t="s">
        <v>152</v>
      </c>
      <c r="T79">
        <v>9</v>
      </c>
      <c r="U79" t="s">
        <v>153</v>
      </c>
      <c r="V79">
        <v>107</v>
      </c>
      <c r="W79" t="s">
        <v>151</v>
      </c>
      <c r="X79">
        <v>21868</v>
      </c>
      <c r="Y79" t="s">
        <v>1</v>
      </c>
      <c r="Z79" t="s">
        <v>489</v>
      </c>
      <c r="AA79" t="s">
        <v>5</v>
      </c>
      <c r="AB79">
        <v>0.92467529999999998</v>
      </c>
      <c r="AC79" t="s">
        <v>4</v>
      </c>
      <c r="AD79">
        <v>0.23338590000000001</v>
      </c>
      <c r="AF79" t="str">
        <f t="shared" si="1"/>
        <v>'feynman_I_18_4',</v>
      </c>
    </row>
    <row r="80" spans="1:32" x14ac:dyDescent="0.25">
      <c r="A80" t="s">
        <v>640</v>
      </c>
      <c r="B80" t="s">
        <v>23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0.98254140000000001</v>
      </c>
      <c r="M80" t="s">
        <v>2</v>
      </c>
      <c r="N80">
        <v>7.2453199999999995E-2</v>
      </c>
      <c r="O80" t="s">
        <v>17</v>
      </c>
      <c r="P80">
        <v>36</v>
      </c>
      <c r="Q80" t="s">
        <v>0</v>
      </c>
      <c r="R80">
        <v>2442</v>
      </c>
      <c r="S80" t="s">
        <v>152</v>
      </c>
      <c r="T80">
        <v>8</v>
      </c>
      <c r="U80" t="s">
        <v>153</v>
      </c>
      <c r="V80">
        <v>1402</v>
      </c>
      <c r="W80" t="s">
        <v>151</v>
      </c>
      <c r="X80">
        <v>1000443</v>
      </c>
      <c r="Y80" t="s">
        <v>1</v>
      </c>
      <c r="Z80" t="s">
        <v>448</v>
      </c>
      <c r="AA80" t="s">
        <v>5</v>
      </c>
      <c r="AB80">
        <v>0.97575690000000004</v>
      </c>
      <c r="AC80" t="s">
        <v>4</v>
      </c>
      <c r="AD80">
        <v>0.11271829999999999</v>
      </c>
      <c r="AF80" t="str">
        <f t="shared" si="1"/>
        <v>'strogatz_shearflow1',</v>
      </c>
    </row>
    <row r="81" spans="1:32" x14ac:dyDescent="0.25">
      <c r="A81" t="s">
        <v>654</v>
      </c>
      <c r="B81" t="s">
        <v>31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1</v>
      </c>
      <c r="M81" t="s">
        <v>2</v>
      </c>
      <c r="N81">
        <v>1.674E-4</v>
      </c>
      <c r="O81" t="s">
        <v>17</v>
      </c>
      <c r="P81">
        <v>28</v>
      </c>
      <c r="Q81" t="s">
        <v>0</v>
      </c>
      <c r="R81">
        <v>3081.7</v>
      </c>
      <c r="S81" t="s">
        <v>152</v>
      </c>
      <c r="T81">
        <v>5</v>
      </c>
      <c r="U81" t="s">
        <v>153</v>
      </c>
      <c r="V81">
        <v>1083</v>
      </c>
      <c r="W81" t="s">
        <v>151</v>
      </c>
      <c r="X81">
        <v>1000300</v>
      </c>
      <c r="Y81" t="s">
        <v>1</v>
      </c>
      <c r="Z81" t="s">
        <v>459</v>
      </c>
      <c r="AA81" t="s">
        <v>5</v>
      </c>
      <c r="AB81">
        <v>1</v>
      </c>
      <c r="AC81" t="s">
        <v>4</v>
      </c>
      <c r="AD81">
        <v>1.6259999999999999E-4</v>
      </c>
      <c r="AF81" t="str">
        <f t="shared" si="1"/>
        <v>'strogatz_predprey1',</v>
      </c>
    </row>
    <row r="82" spans="1:32" x14ac:dyDescent="0.25">
      <c r="A82" t="s">
        <v>667</v>
      </c>
      <c r="B82" t="s">
        <v>65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0.68324050000000003</v>
      </c>
      <c r="M82" t="s">
        <v>2</v>
      </c>
      <c r="N82">
        <v>3.38105E-2</v>
      </c>
      <c r="O82" t="s">
        <v>17</v>
      </c>
      <c r="P82">
        <v>7</v>
      </c>
      <c r="Q82" t="s">
        <v>0</v>
      </c>
      <c r="R82">
        <v>3422.9</v>
      </c>
      <c r="S82" t="s">
        <v>152</v>
      </c>
      <c r="T82">
        <v>9</v>
      </c>
      <c r="U82" t="s">
        <v>153</v>
      </c>
      <c r="V82">
        <v>188</v>
      </c>
      <c r="W82" t="s">
        <v>151</v>
      </c>
      <c r="X82">
        <v>41773</v>
      </c>
      <c r="Y82" t="s">
        <v>1</v>
      </c>
      <c r="Z82" t="s">
        <v>472</v>
      </c>
      <c r="AA82" t="s">
        <v>5</v>
      </c>
      <c r="AB82">
        <v>0.67663910000000005</v>
      </c>
      <c r="AC82" t="s">
        <v>4</v>
      </c>
      <c r="AD82">
        <v>3.4221700000000001E-2</v>
      </c>
      <c r="AF82" t="str">
        <f t="shared" si="1"/>
        <v>'feynman_I_6_2b',</v>
      </c>
    </row>
    <row r="83" spans="1:32" x14ac:dyDescent="0.25">
      <c r="A83" t="s">
        <v>687</v>
      </c>
      <c r="B83" t="s">
        <v>55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1</v>
      </c>
      <c r="M83" t="s">
        <v>2</v>
      </c>
      <c r="N83">
        <v>0</v>
      </c>
      <c r="O83" t="s">
        <v>17</v>
      </c>
      <c r="P83">
        <v>20</v>
      </c>
      <c r="Q83" t="s">
        <v>0</v>
      </c>
      <c r="R83">
        <v>6477</v>
      </c>
      <c r="S83" t="s">
        <v>152</v>
      </c>
      <c r="T83">
        <v>8</v>
      </c>
      <c r="U83" t="s">
        <v>153</v>
      </c>
      <c r="V83">
        <v>662</v>
      </c>
      <c r="W83" t="s">
        <v>151</v>
      </c>
      <c r="X83">
        <v>757140</v>
      </c>
      <c r="Y83" t="s">
        <v>1</v>
      </c>
      <c r="Z83" t="s">
        <v>487</v>
      </c>
      <c r="AA83" t="s">
        <v>5</v>
      </c>
      <c r="AB83">
        <v>1</v>
      </c>
      <c r="AC83" t="s">
        <v>4</v>
      </c>
      <c r="AD83">
        <v>0</v>
      </c>
      <c r="AF83" t="str">
        <f t="shared" si="1"/>
        <v>'feynman_I_15_10',</v>
      </c>
    </row>
    <row r="84" spans="1:32" x14ac:dyDescent="0.25">
      <c r="A84" t="s">
        <v>675</v>
      </c>
      <c r="B84" t="s">
        <v>94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1</v>
      </c>
      <c r="M84" t="s">
        <v>2</v>
      </c>
      <c r="N84">
        <v>0</v>
      </c>
      <c r="O84" t="s">
        <v>17</v>
      </c>
      <c r="P84">
        <v>18</v>
      </c>
      <c r="Q84" t="s">
        <v>0</v>
      </c>
      <c r="R84">
        <v>6794.1</v>
      </c>
      <c r="S84" t="s">
        <v>152</v>
      </c>
      <c r="T84">
        <v>10</v>
      </c>
      <c r="U84" t="s">
        <v>153</v>
      </c>
      <c r="V84">
        <v>534</v>
      </c>
      <c r="W84" t="s">
        <v>151</v>
      </c>
      <c r="X84">
        <v>870420</v>
      </c>
      <c r="Y84" t="s">
        <v>1</v>
      </c>
      <c r="Z84" t="s">
        <v>477</v>
      </c>
      <c r="AA84" t="s">
        <v>5</v>
      </c>
      <c r="AB84">
        <v>1</v>
      </c>
      <c r="AC84" t="s">
        <v>4</v>
      </c>
      <c r="AD84">
        <v>0</v>
      </c>
      <c r="AF84" t="str">
        <f t="shared" si="1"/>
        <v>'feynman_test_5',</v>
      </c>
    </row>
    <row r="85" spans="1:32" x14ac:dyDescent="0.25">
      <c r="A85" t="s">
        <v>676</v>
      </c>
      <c r="B85" t="s">
        <v>142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0.99923770000000001</v>
      </c>
      <c r="M85" t="s">
        <v>2</v>
      </c>
      <c r="N85">
        <v>1.04098E-2</v>
      </c>
      <c r="O85" t="s">
        <v>17</v>
      </c>
      <c r="P85">
        <v>22</v>
      </c>
      <c r="Q85" t="s">
        <v>0</v>
      </c>
      <c r="R85">
        <v>6813.6</v>
      </c>
      <c r="S85" t="s">
        <v>152</v>
      </c>
      <c r="T85">
        <v>4</v>
      </c>
      <c r="U85" t="s">
        <v>153</v>
      </c>
      <c r="V85">
        <v>693</v>
      </c>
      <c r="W85" t="s">
        <v>151</v>
      </c>
      <c r="X85">
        <v>1000327</v>
      </c>
      <c r="Y85" t="s">
        <v>1</v>
      </c>
      <c r="Z85" t="s">
        <v>478</v>
      </c>
      <c r="AA85" t="s">
        <v>5</v>
      </c>
      <c r="AB85">
        <v>0.99930839999999999</v>
      </c>
      <c r="AC85" t="s">
        <v>4</v>
      </c>
      <c r="AD85">
        <v>9.6649000000000006E-3</v>
      </c>
      <c r="AF85" t="str">
        <f t="shared" si="1"/>
        <v>'feynman_II_6_15a',</v>
      </c>
    </row>
    <row r="86" spans="1:32" x14ac:dyDescent="0.25">
      <c r="A86" t="s">
        <v>674</v>
      </c>
      <c r="B86" t="s">
        <v>117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0.99924069999999998</v>
      </c>
      <c r="M86" t="s">
        <v>2</v>
      </c>
      <c r="N86">
        <v>1.3712800000000001E-2</v>
      </c>
      <c r="O86" t="s">
        <v>17</v>
      </c>
      <c r="P86">
        <v>35</v>
      </c>
      <c r="Q86" t="s">
        <v>0</v>
      </c>
      <c r="R86">
        <v>6919.9</v>
      </c>
      <c r="S86" t="s">
        <v>152</v>
      </c>
      <c r="T86">
        <v>3</v>
      </c>
      <c r="U86" t="s">
        <v>153</v>
      </c>
      <c r="V86">
        <v>795</v>
      </c>
      <c r="W86" t="s">
        <v>151</v>
      </c>
      <c r="X86">
        <v>1000534</v>
      </c>
      <c r="Y86" t="s">
        <v>1</v>
      </c>
      <c r="Z86" t="e">
        <v>#NAME?</v>
      </c>
      <c r="AA86" t="s">
        <v>5</v>
      </c>
      <c r="AB86">
        <v>0.99922390000000005</v>
      </c>
      <c r="AC86" t="s">
        <v>4</v>
      </c>
      <c r="AD86">
        <v>1.38522E-2</v>
      </c>
      <c r="AF86" t="str">
        <f t="shared" si="1"/>
        <v>'feynman_test_4',</v>
      </c>
    </row>
    <row r="87" spans="1:32" x14ac:dyDescent="0.25">
      <c r="A87" t="s">
        <v>672</v>
      </c>
      <c r="B87" t="s">
        <v>64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0.99685550000000001</v>
      </c>
      <c r="M87" t="s">
        <v>2</v>
      </c>
      <c r="N87">
        <v>0.1443564</v>
      </c>
      <c r="O87" t="s">
        <v>17</v>
      </c>
      <c r="P87">
        <v>60</v>
      </c>
      <c r="Q87" t="s">
        <v>0</v>
      </c>
      <c r="R87">
        <v>7200.1</v>
      </c>
      <c r="S87" t="s">
        <v>152</v>
      </c>
      <c r="T87">
        <v>6</v>
      </c>
      <c r="U87" t="s">
        <v>153</v>
      </c>
      <c r="V87">
        <v>429</v>
      </c>
      <c r="W87" t="s">
        <v>151</v>
      </c>
      <c r="X87">
        <v>822518</v>
      </c>
      <c r="Y87" t="s">
        <v>1</v>
      </c>
      <c r="Z87" t="s">
        <v>476</v>
      </c>
      <c r="AA87" t="s">
        <v>5</v>
      </c>
      <c r="AB87">
        <v>0.99694110000000002</v>
      </c>
      <c r="AC87" t="s">
        <v>4</v>
      </c>
      <c r="AD87">
        <v>0.14271039999999999</v>
      </c>
      <c r="AF87" t="str">
        <f t="shared" si="1"/>
        <v>'feynman_I_30_3',</v>
      </c>
    </row>
    <row r="88" spans="1:32" x14ac:dyDescent="0.25">
      <c r="A88" t="s">
        <v>653</v>
      </c>
      <c r="B88" t="s">
        <v>141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0.99873829999999997</v>
      </c>
      <c r="M88" t="s">
        <v>2</v>
      </c>
      <c r="N88">
        <v>0.50898770000000004</v>
      </c>
      <c r="O88" t="s">
        <v>17</v>
      </c>
      <c r="P88">
        <v>139</v>
      </c>
      <c r="Q88" t="s">
        <v>0</v>
      </c>
      <c r="R88">
        <v>7200.2</v>
      </c>
      <c r="S88" t="s">
        <v>152</v>
      </c>
      <c r="T88">
        <v>4</v>
      </c>
      <c r="U88" t="s">
        <v>153</v>
      </c>
      <c r="V88">
        <v>164</v>
      </c>
      <c r="W88" t="s">
        <v>151</v>
      </c>
      <c r="X88">
        <v>666006</v>
      </c>
      <c r="Y88" t="s">
        <v>1</v>
      </c>
      <c r="Z88" t="s">
        <v>458</v>
      </c>
      <c r="AA88" t="s">
        <v>5</v>
      </c>
      <c r="AB88">
        <v>0.99868789999999996</v>
      </c>
      <c r="AC88" t="s">
        <v>4</v>
      </c>
      <c r="AD88">
        <v>0.52157439999999999</v>
      </c>
      <c r="AF88" t="str">
        <f t="shared" si="1"/>
        <v>'feynman_III_9_52',</v>
      </c>
    </row>
    <row r="89" spans="1:32" x14ac:dyDescent="0.25">
      <c r="A89" t="s">
        <v>693</v>
      </c>
      <c r="B89" t="s">
        <v>119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0.99762059999999997</v>
      </c>
      <c r="M89" t="s">
        <v>2</v>
      </c>
      <c r="N89">
        <v>0.33447969999999999</v>
      </c>
      <c r="O89" t="s">
        <v>17</v>
      </c>
      <c r="P89">
        <v>49</v>
      </c>
      <c r="Q89" t="s">
        <v>0</v>
      </c>
      <c r="R89">
        <v>7200.3</v>
      </c>
      <c r="S89" t="s">
        <v>152</v>
      </c>
      <c r="T89">
        <v>8</v>
      </c>
      <c r="U89" t="s">
        <v>153</v>
      </c>
      <c r="V89">
        <v>328</v>
      </c>
      <c r="W89" t="s">
        <v>151</v>
      </c>
      <c r="X89">
        <v>862548</v>
      </c>
      <c r="Y89" t="s">
        <v>1</v>
      </c>
      <c r="Z89" t="s">
        <v>498</v>
      </c>
      <c r="AA89" t="s">
        <v>5</v>
      </c>
      <c r="AB89">
        <v>0.99697729999999996</v>
      </c>
      <c r="AC89" t="s">
        <v>4</v>
      </c>
      <c r="AD89">
        <v>0.38488519999999998</v>
      </c>
      <c r="AF89" t="str">
        <f t="shared" si="1"/>
        <v>'feynman_III_14_14',</v>
      </c>
    </row>
    <row r="90" spans="1:32" x14ac:dyDescent="0.25">
      <c r="A90" t="s">
        <v>643</v>
      </c>
      <c r="B90" t="s">
        <v>44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0.99505129999999997</v>
      </c>
      <c r="M90" t="s">
        <v>2</v>
      </c>
      <c r="N90">
        <v>2.9987E-3</v>
      </c>
      <c r="O90" t="s">
        <v>17</v>
      </c>
      <c r="P90">
        <v>25</v>
      </c>
      <c r="Q90" t="s">
        <v>0</v>
      </c>
      <c r="R90">
        <v>7200.4</v>
      </c>
      <c r="S90" t="s">
        <v>152</v>
      </c>
      <c r="T90">
        <v>21</v>
      </c>
      <c r="U90" t="s">
        <v>153</v>
      </c>
      <c r="V90">
        <v>1222</v>
      </c>
      <c r="W90" t="s">
        <v>151</v>
      </c>
      <c r="X90">
        <v>855000</v>
      </c>
      <c r="Y90" t="s">
        <v>1</v>
      </c>
      <c r="Z90" t="s">
        <v>450</v>
      </c>
      <c r="AA90" t="s">
        <v>5</v>
      </c>
      <c r="AB90">
        <v>0.99504490000000001</v>
      </c>
      <c r="AC90" t="s">
        <v>4</v>
      </c>
      <c r="AD90">
        <v>2.9957999999999999E-3</v>
      </c>
      <c r="AF90" t="str">
        <f t="shared" si="1"/>
        <v>'feynman_I_6_2',</v>
      </c>
    </row>
    <row r="91" spans="1:32" x14ac:dyDescent="0.25">
      <c r="A91" t="s">
        <v>659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  <c r="AF91" t="str">
        <f t="shared" si="1"/>
        <v>'feynman_III_8_54',</v>
      </c>
    </row>
    <row r="92" spans="1:32" x14ac:dyDescent="0.25">
      <c r="A92" t="s">
        <v>682</v>
      </c>
      <c r="B92" t="s">
        <v>131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0.99978909999999999</v>
      </c>
      <c r="M92" t="s">
        <v>2</v>
      </c>
      <c r="N92">
        <v>0.189444</v>
      </c>
      <c r="O92" t="s">
        <v>17</v>
      </c>
      <c r="P92">
        <v>73</v>
      </c>
      <c r="Q92" t="s">
        <v>0</v>
      </c>
      <c r="R92">
        <v>7200.4</v>
      </c>
      <c r="S92" t="s">
        <v>152</v>
      </c>
      <c r="T92">
        <v>3</v>
      </c>
      <c r="U92" t="s">
        <v>153</v>
      </c>
      <c r="V92">
        <v>166</v>
      </c>
      <c r="W92" t="s">
        <v>151</v>
      </c>
      <c r="X92">
        <v>702518</v>
      </c>
      <c r="Y92" t="s">
        <v>1</v>
      </c>
      <c r="Z92" t="s">
        <v>483</v>
      </c>
      <c r="AA92" t="s">
        <v>5</v>
      </c>
      <c r="AB92">
        <v>0.99978160000000005</v>
      </c>
      <c r="AC92" t="s">
        <v>4</v>
      </c>
      <c r="AD92">
        <v>0.1951195</v>
      </c>
      <c r="AF92" t="str">
        <f t="shared" si="1"/>
        <v>'feynman_test_14',</v>
      </c>
    </row>
    <row r="93" spans="1:32" x14ac:dyDescent="0.25">
      <c r="A93" t="s">
        <v>690</v>
      </c>
      <c r="B93" t="s">
        <v>89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0.96633979999999997</v>
      </c>
      <c r="M93" t="s">
        <v>2</v>
      </c>
      <c r="N93">
        <v>0.1827192</v>
      </c>
      <c r="O93" t="s">
        <v>17</v>
      </c>
      <c r="P93">
        <v>34</v>
      </c>
      <c r="Q93" t="s">
        <v>0</v>
      </c>
      <c r="R93">
        <v>7200.4</v>
      </c>
      <c r="S93" t="s">
        <v>152</v>
      </c>
      <c r="T93">
        <v>8</v>
      </c>
      <c r="U93" t="s">
        <v>153</v>
      </c>
      <c r="V93">
        <v>544</v>
      </c>
      <c r="W93" t="s">
        <v>151</v>
      </c>
      <c r="X93">
        <v>924574</v>
      </c>
      <c r="Y93" t="s">
        <v>1</v>
      </c>
      <c r="Z93" t="s">
        <v>493</v>
      </c>
      <c r="AA93" t="s">
        <v>5</v>
      </c>
      <c r="AB93">
        <v>0.96637510000000004</v>
      </c>
      <c r="AC93" t="s">
        <v>4</v>
      </c>
      <c r="AD93">
        <v>0.18170040000000001</v>
      </c>
      <c r="AF93" t="str">
        <f t="shared" si="1"/>
        <v>'feynman_I_8_14',</v>
      </c>
    </row>
    <row r="94" spans="1:32" x14ac:dyDescent="0.25">
      <c r="A94" t="s">
        <v>662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  <c r="AF94" t="str">
        <f t="shared" si="1"/>
        <v>'feynman_I_41_16',</v>
      </c>
    </row>
    <row r="95" spans="1:32" x14ac:dyDescent="0.25">
      <c r="A95" t="s">
        <v>680</v>
      </c>
      <c r="B95" t="s">
        <v>121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0.99914820000000004</v>
      </c>
      <c r="M95" t="s">
        <v>2</v>
      </c>
      <c r="N95">
        <v>0.14693010000000001</v>
      </c>
      <c r="O95" t="s">
        <v>17</v>
      </c>
      <c r="P95">
        <v>69</v>
      </c>
      <c r="Q95" t="s">
        <v>0</v>
      </c>
      <c r="R95">
        <v>7200.6</v>
      </c>
      <c r="S95" t="s">
        <v>152</v>
      </c>
      <c r="T95">
        <v>9</v>
      </c>
      <c r="U95" t="s">
        <v>153</v>
      </c>
      <c r="V95">
        <v>261</v>
      </c>
      <c r="W95" t="s">
        <v>151</v>
      </c>
      <c r="X95">
        <v>795025</v>
      </c>
      <c r="Y95" t="s">
        <v>1</v>
      </c>
      <c r="Z95" t="e">
        <v>#NAME?</v>
      </c>
      <c r="AA95" t="s">
        <v>5</v>
      </c>
      <c r="AB95">
        <v>0.99916479999999996</v>
      </c>
      <c r="AC95" t="s">
        <v>4</v>
      </c>
      <c r="AD95">
        <v>0.14594289999999999</v>
      </c>
      <c r="AF95" t="str">
        <f t="shared" si="1"/>
        <v>'feynman_II_35_21',</v>
      </c>
    </row>
    <row r="96" spans="1:32" x14ac:dyDescent="0.25">
      <c r="A96" t="s">
        <v>684</v>
      </c>
      <c r="B96" t="s">
        <v>87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0.99838000000000005</v>
      </c>
      <c r="M96" t="s">
        <v>2</v>
      </c>
      <c r="N96">
        <v>1.8093700000000001E-2</v>
      </c>
      <c r="O96" t="s">
        <v>17</v>
      </c>
      <c r="P96">
        <v>37</v>
      </c>
      <c r="Q96" t="s">
        <v>0</v>
      </c>
      <c r="R96">
        <v>7200.6</v>
      </c>
      <c r="S96" t="s">
        <v>152</v>
      </c>
      <c r="T96">
        <v>9</v>
      </c>
      <c r="U96" t="s">
        <v>153</v>
      </c>
      <c r="V96">
        <v>763</v>
      </c>
      <c r="W96" t="s">
        <v>151</v>
      </c>
      <c r="X96">
        <v>996705</v>
      </c>
      <c r="Y96" t="s">
        <v>1</v>
      </c>
      <c r="Z96" t="e">
        <v>#NAME?</v>
      </c>
      <c r="AA96" t="s">
        <v>5</v>
      </c>
      <c r="AB96">
        <v>0.99834049999999996</v>
      </c>
      <c r="AC96" t="s">
        <v>4</v>
      </c>
      <c r="AD96">
        <v>1.8356500000000001E-2</v>
      </c>
      <c r="AF96" t="str">
        <f t="shared" si="1"/>
        <v>'feynman_test_8',</v>
      </c>
    </row>
    <row r="97" spans="1:32" x14ac:dyDescent="0.25">
      <c r="A97" t="s">
        <v>652</v>
      </c>
      <c r="B97" t="s">
        <v>144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0.91481869999999998</v>
      </c>
      <c r="M97" t="s">
        <v>2</v>
      </c>
      <c r="N97">
        <v>0.1907112</v>
      </c>
      <c r="O97" t="s">
        <v>17</v>
      </c>
      <c r="P97">
        <v>48</v>
      </c>
      <c r="Q97" t="s">
        <v>0</v>
      </c>
      <c r="R97">
        <v>7200.7</v>
      </c>
      <c r="S97" t="s">
        <v>152</v>
      </c>
      <c r="T97">
        <v>9</v>
      </c>
      <c r="U97" t="s">
        <v>153</v>
      </c>
      <c r="V97">
        <v>424</v>
      </c>
      <c r="W97" t="s">
        <v>151</v>
      </c>
      <c r="X97">
        <v>931619</v>
      </c>
      <c r="Y97" t="s">
        <v>1</v>
      </c>
      <c r="Z97" t="s">
        <v>457</v>
      </c>
      <c r="AA97" t="s">
        <v>5</v>
      </c>
      <c r="AB97">
        <v>0.93563110000000005</v>
      </c>
      <c r="AC97" t="s">
        <v>4</v>
      </c>
      <c r="AD97">
        <v>0.16447729999999999</v>
      </c>
      <c r="AF97" t="str">
        <f t="shared" si="1"/>
        <v>'feynman_I_40_1',</v>
      </c>
    </row>
    <row r="98" spans="1:32" x14ac:dyDescent="0.25">
      <c r="A98" t="s">
        <v>658</v>
      </c>
      <c r="B98" t="s">
        <v>82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1</v>
      </c>
      <c r="M98" t="s">
        <v>2</v>
      </c>
      <c r="N98">
        <v>7.4798E-3</v>
      </c>
      <c r="O98" t="s">
        <v>17</v>
      </c>
      <c r="P98">
        <v>32</v>
      </c>
      <c r="Q98" t="s">
        <v>0</v>
      </c>
      <c r="R98">
        <v>7200.7</v>
      </c>
      <c r="S98" t="s">
        <v>152</v>
      </c>
      <c r="T98">
        <v>14</v>
      </c>
      <c r="U98" t="s">
        <v>153</v>
      </c>
      <c r="V98">
        <v>671</v>
      </c>
      <c r="W98" t="s">
        <v>151</v>
      </c>
      <c r="X98">
        <v>908390</v>
      </c>
      <c r="Y98" t="s">
        <v>1</v>
      </c>
      <c r="Z98" t="s">
        <v>463</v>
      </c>
      <c r="AA98" t="s">
        <v>5</v>
      </c>
      <c r="AB98">
        <v>1</v>
      </c>
      <c r="AC98" t="s">
        <v>4</v>
      </c>
      <c r="AD98">
        <v>7.6284999999999999E-3</v>
      </c>
      <c r="AF98" t="str">
        <f t="shared" si="1"/>
        <v>'feynman_I_48_2',</v>
      </c>
    </row>
    <row r="99" spans="1:32" x14ac:dyDescent="0.25">
      <c r="A99" t="s">
        <v>664</v>
      </c>
      <c r="B99" t="s">
        <v>50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0.99963919999999995</v>
      </c>
      <c r="M99" t="s">
        <v>2</v>
      </c>
      <c r="N99">
        <v>2.16305E-2</v>
      </c>
      <c r="O99" t="s">
        <v>17</v>
      </c>
      <c r="P99">
        <v>26</v>
      </c>
      <c r="Q99" t="s">
        <v>0</v>
      </c>
      <c r="R99">
        <v>7200.7</v>
      </c>
      <c r="S99" t="s">
        <v>152</v>
      </c>
      <c r="T99">
        <v>10</v>
      </c>
      <c r="U99" t="s">
        <v>153</v>
      </c>
      <c r="V99">
        <v>829</v>
      </c>
      <c r="W99" t="s">
        <v>151</v>
      </c>
      <c r="X99">
        <v>954145</v>
      </c>
      <c r="Y99" t="s">
        <v>1</v>
      </c>
      <c r="Z99" t="s">
        <v>469</v>
      </c>
      <c r="AA99" t="s">
        <v>5</v>
      </c>
      <c r="AB99">
        <v>0.99966140000000003</v>
      </c>
      <c r="AC99" t="s">
        <v>4</v>
      </c>
      <c r="AD99">
        <v>2.09757E-2</v>
      </c>
      <c r="AF99" t="str">
        <f t="shared" si="1"/>
        <v>'feynman_I_16_6',</v>
      </c>
    </row>
    <row r="100" spans="1:32" x14ac:dyDescent="0.25">
      <c r="A100" t="s">
        <v>681</v>
      </c>
      <c r="B100" t="s">
        <v>132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0.98750159999999998</v>
      </c>
      <c r="M100" t="s">
        <v>2</v>
      </c>
      <c r="N100">
        <v>1.7160999999999999E-3</v>
      </c>
      <c r="O100" t="s">
        <v>17</v>
      </c>
      <c r="P100">
        <v>21</v>
      </c>
      <c r="Q100" t="s">
        <v>0</v>
      </c>
      <c r="R100">
        <v>7200.7</v>
      </c>
      <c r="S100" t="s">
        <v>152</v>
      </c>
      <c r="T100">
        <v>6</v>
      </c>
      <c r="U100" t="s">
        <v>153</v>
      </c>
      <c r="V100">
        <v>746</v>
      </c>
      <c r="W100" t="s">
        <v>151</v>
      </c>
      <c r="X100">
        <v>955154</v>
      </c>
      <c r="Y100" t="s">
        <v>1</v>
      </c>
      <c r="Z100" t="s">
        <v>482</v>
      </c>
      <c r="AA100" t="s">
        <v>5</v>
      </c>
      <c r="AB100">
        <v>0.98799959999999998</v>
      </c>
      <c r="AC100" t="s">
        <v>4</v>
      </c>
      <c r="AD100">
        <v>1.6788E-3</v>
      </c>
      <c r="AF100" t="str">
        <f t="shared" si="1"/>
        <v>'feynman_test_13',</v>
      </c>
    </row>
    <row r="101" spans="1:32" x14ac:dyDescent="0.25">
      <c r="A101" t="s">
        <v>696</v>
      </c>
      <c r="B101" t="s">
        <v>120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0.99966390000000005</v>
      </c>
      <c r="M101" t="s">
        <v>2</v>
      </c>
      <c r="N101">
        <v>5.8046E-3</v>
      </c>
      <c r="O101" t="s">
        <v>17</v>
      </c>
      <c r="P101">
        <v>24</v>
      </c>
      <c r="Q101" t="s">
        <v>0</v>
      </c>
      <c r="R101">
        <v>7200.7</v>
      </c>
      <c r="S101" t="s">
        <v>152</v>
      </c>
      <c r="T101">
        <v>11</v>
      </c>
      <c r="U101" t="s">
        <v>153</v>
      </c>
      <c r="V101">
        <v>575</v>
      </c>
      <c r="W101" t="s">
        <v>151</v>
      </c>
      <c r="X101">
        <v>980899</v>
      </c>
      <c r="Y101" t="s">
        <v>1</v>
      </c>
      <c r="Z101" t="s">
        <v>508</v>
      </c>
      <c r="AA101" t="s">
        <v>5</v>
      </c>
      <c r="AB101">
        <v>0.99967320000000004</v>
      </c>
      <c r="AC101" t="s">
        <v>4</v>
      </c>
      <c r="AD101">
        <v>5.7428999999999996E-3</v>
      </c>
      <c r="AF101" t="str">
        <f t="shared" si="1"/>
        <v>'feynman_II_35_18',</v>
      </c>
    </row>
    <row r="102" spans="1:32" x14ac:dyDescent="0.25">
      <c r="A102" t="s">
        <v>657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0.99969549999999996</v>
      </c>
      <c r="M102" t="s">
        <v>2</v>
      </c>
      <c r="N102">
        <v>2.7969999999999998E-2</v>
      </c>
      <c r="O102" t="s">
        <v>17</v>
      </c>
      <c r="P102">
        <v>22</v>
      </c>
      <c r="Q102" t="s">
        <v>0</v>
      </c>
      <c r="R102">
        <v>7200.8</v>
      </c>
      <c r="S102" t="s">
        <v>152</v>
      </c>
      <c r="T102">
        <v>9</v>
      </c>
      <c r="U102" t="s">
        <v>153</v>
      </c>
      <c r="V102">
        <v>812</v>
      </c>
      <c r="W102" t="s">
        <v>151</v>
      </c>
      <c r="X102">
        <v>677987</v>
      </c>
      <c r="Y102" t="s">
        <v>1</v>
      </c>
      <c r="Z102" t="s">
        <v>462</v>
      </c>
      <c r="AA102" t="s">
        <v>5</v>
      </c>
      <c r="AB102">
        <v>0.9996874</v>
      </c>
      <c r="AC102" t="s">
        <v>4</v>
      </c>
      <c r="AD102">
        <v>2.8405400000000001E-2</v>
      </c>
      <c r="AF102" t="str">
        <f t="shared" si="1"/>
        <v>'feynman_I_15_3x',</v>
      </c>
    </row>
    <row r="103" spans="1:32" x14ac:dyDescent="0.25">
      <c r="A103" t="s">
        <v>644</v>
      </c>
      <c r="B103" t="s">
        <v>118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0.99957689999999999</v>
      </c>
      <c r="M103" t="s">
        <v>2</v>
      </c>
      <c r="N103">
        <v>2.5352099999999999E-2</v>
      </c>
      <c r="O103" t="s">
        <v>17</v>
      </c>
      <c r="P103">
        <v>22</v>
      </c>
      <c r="Q103" t="s">
        <v>0</v>
      </c>
      <c r="R103">
        <v>7200.9</v>
      </c>
      <c r="S103" t="s">
        <v>152</v>
      </c>
      <c r="T103">
        <v>8</v>
      </c>
      <c r="U103" t="s">
        <v>153</v>
      </c>
      <c r="V103">
        <v>950</v>
      </c>
      <c r="W103" t="s">
        <v>151</v>
      </c>
      <c r="X103">
        <v>726603</v>
      </c>
      <c r="Y103" t="s">
        <v>1</v>
      </c>
      <c r="Z103" t="e">
        <v>#NAME?</v>
      </c>
      <c r="AA103" t="s">
        <v>5</v>
      </c>
      <c r="AB103">
        <v>0.9995887</v>
      </c>
      <c r="AC103" t="s">
        <v>4</v>
      </c>
      <c r="AD103">
        <v>2.50954E-2</v>
      </c>
      <c r="AF103" t="str">
        <f t="shared" si="1"/>
        <v>'feynman_test_7',</v>
      </c>
    </row>
    <row r="104" spans="1:32" x14ac:dyDescent="0.25">
      <c r="A104" t="s">
        <v>679</v>
      </c>
      <c r="B104" t="s">
        <v>146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0.99284790000000001</v>
      </c>
      <c r="M104" t="s">
        <v>2</v>
      </c>
      <c r="N104">
        <v>3.8340899999999997E-2</v>
      </c>
      <c r="O104" t="s">
        <v>17</v>
      </c>
      <c r="P104">
        <v>39</v>
      </c>
      <c r="Q104" t="s">
        <v>0</v>
      </c>
      <c r="R104">
        <v>7200.9</v>
      </c>
      <c r="S104" t="s">
        <v>152</v>
      </c>
      <c r="T104">
        <v>9</v>
      </c>
      <c r="U104" t="s">
        <v>153</v>
      </c>
      <c r="V104">
        <v>319</v>
      </c>
      <c r="W104" t="s">
        <v>151</v>
      </c>
      <c r="X104">
        <v>951457</v>
      </c>
      <c r="Y104" t="s">
        <v>1</v>
      </c>
      <c r="Z104" t="s">
        <v>481</v>
      </c>
      <c r="AA104" t="s">
        <v>5</v>
      </c>
      <c r="AB104">
        <v>0.99319100000000005</v>
      </c>
      <c r="AC104" t="s">
        <v>4</v>
      </c>
      <c r="AD104">
        <v>3.8334399999999998E-2</v>
      </c>
      <c r="AF104" t="str">
        <f t="shared" si="1"/>
        <v>'feynman_test_6',</v>
      </c>
    </row>
    <row r="105" spans="1:32" x14ac:dyDescent="0.25">
      <c r="A105" t="s">
        <v>688</v>
      </c>
      <c r="B105" t="s">
        <v>112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0.99990749999999995</v>
      </c>
      <c r="M105" t="s">
        <v>2</v>
      </c>
      <c r="N105">
        <v>6.7324000000000004E-3</v>
      </c>
      <c r="O105" t="s">
        <v>17</v>
      </c>
      <c r="P105">
        <v>24</v>
      </c>
      <c r="Q105" t="s">
        <v>0</v>
      </c>
      <c r="R105">
        <v>7200.9</v>
      </c>
      <c r="S105" t="s">
        <v>152</v>
      </c>
      <c r="T105">
        <v>7</v>
      </c>
      <c r="U105" t="s">
        <v>153</v>
      </c>
      <c r="V105">
        <v>737</v>
      </c>
      <c r="W105" t="s">
        <v>151</v>
      </c>
      <c r="X105">
        <v>913035</v>
      </c>
      <c r="Y105" t="s">
        <v>1</v>
      </c>
      <c r="Z105" t="s">
        <v>488</v>
      </c>
      <c r="AA105" t="s">
        <v>5</v>
      </c>
      <c r="AB105">
        <v>0.99990310000000004</v>
      </c>
      <c r="AC105" t="s">
        <v>4</v>
      </c>
      <c r="AD105">
        <v>6.9090000000000002E-3</v>
      </c>
      <c r="AF105" t="str">
        <f t="shared" si="1"/>
        <v>'feynman_II_11_27',</v>
      </c>
    </row>
    <row r="106" spans="1:32" x14ac:dyDescent="0.25">
      <c r="A106" t="s">
        <v>641</v>
      </c>
      <c r="B106" t="s">
        <v>145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1</v>
      </c>
      <c r="M106" t="s">
        <v>2</v>
      </c>
      <c r="N106">
        <v>0</v>
      </c>
      <c r="O106" t="s">
        <v>17</v>
      </c>
      <c r="P106">
        <v>42</v>
      </c>
      <c r="Q106" t="s">
        <v>0</v>
      </c>
      <c r="R106">
        <v>7201</v>
      </c>
      <c r="S106" t="s">
        <v>152</v>
      </c>
      <c r="T106">
        <v>5</v>
      </c>
      <c r="U106" t="s">
        <v>153</v>
      </c>
      <c r="V106">
        <v>107</v>
      </c>
      <c r="W106" t="s">
        <v>151</v>
      </c>
      <c r="X106">
        <v>597378</v>
      </c>
      <c r="Y106" t="s">
        <v>1</v>
      </c>
      <c r="Z106" t="s">
        <v>449</v>
      </c>
      <c r="AA106" t="s">
        <v>5</v>
      </c>
      <c r="AB106">
        <v>1</v>
      </c>
      <c r="AC106" t="s">
        <v>4</v>
      </c>
      <c r="AD106">
        <v>0</v>
      </c>
      <c r="AF106" t="str">
        <f t="shared" si="1"/>
        <v>'feynman_test_17',</v>
      </c>
    </row>
    <row r="107" spans="1:32" x14ac:dyDescent="0.25">
      <c r="A107" t="s">
        <v>651</v>
      </c>
      <c r="B107" t="s">
        <v>103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0.9999344</v>
      </c>
      <c r="M107" t="s">
        <v>2</v>
      </c>
      <c r="N107">
        <v>5.8742700000000002E-2</v>
      </c>
      <c r="O107" t="s">
        <v>17</v>
      </c>
      <c r="P107">
        <v>53</v>
      </c>
      <c r="Q107" t="s">
        <v>0</v>
      </c>
      <c r="R107">
        <v>7201</v>
      </c>
      <c r="S107" t="s">
        <v>152</v>
      </c>
      <c r="T107">
        <v>9</v>
      </c>
      <c r="U107" t="s">
        <v>153</v>
      </c>
      <c r="V107">
        <v>306</v>
      </c>
      <c r="W107" t="s">
        <v>151</v>
      </c>
      <c r="X107">
        <v>750121</v>
      </c>
      <c r="Y107" t="s">
        <v>1</v>
      </c>
      <c r="Z107" t="s">
        <v>456</v>
      </c>
      <c r="AA107" t="s">
        <v>5</v>
      </c>
      <c r="AB107">
        <v>0.99993299999999996</v>
      </c>
      <c r="AC107" t="s">
        <v>4</v>
      </c>
      <c r="AD107">
        <v>5.9869499999999999E-2</v>
      </c>
      <c r="AF107" t="str">
        <f t="shared" si="1"/>
        <v>'feynman_III_10_19',</v>
      </c>
    </row>
    <row r="108" spans="1:32" x14ac:dyDescent="0.25">
      <c r="A108" t="s">
        <v>656</v>
      </c>
      <c r="B108" t="s">
        <v>150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0.99314789999999997</v>
      </c>
      <c r="M108" t="s">
        <v>2</v>
      </c>
      <c r="N108">
        <v>1.0180700000000001E-2</v>
      </c>
      <c r="O108" t="s">
        <v>17</v>
      </c>
      <c r="P108">
        <v>30</v>
      </c>
      <c r="Q108" t="s">
        <v>0</v>
      </c>
      <c r="R108">
        <v>7201</v>
      </c>
      <c r="S108" t="s">
        <v>152</v>
      </c>
      <c r="T108">
        <v>4</v>
      </c>
      <c r="U108" t="s">
        <v>153</v>
      </c>
      <c r="V108">
        <v>350</v>
      </c>
      <c r="W108" t="s">
        <v>151</v>
      </c>
      <c r="X108">
        <v>910489</v>
      </c>
      <c r="Y108" t="s">
        <v>1</v>
      </c>
      <c r="Z108" t="s">
        <v>461</v>
      </c>
      <c r="AA108" t="s">
        <v>5</v>
      </c>
      <c r="AB108">
        <v>0.99309320000000001</v>
      </c>
      <c r="AC108" t="s">
        <v>4</v>
      </c>
      <c r="AD108">
        <v>1.0207300000000001E-2</v>
      </c>
      <c r="AF108" t="str">
        <f t="shared" si="1"/>
        <v>'feynman_I_9_18',</v>
      </c>
    </row>
    <row r="109" spans="1:32" x14ac:dyDescent="0.25">
      <c r="A109" t="s">
        <v>669</v>
      </c>
      <c r="B109" t="s">
        <v>137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0.99931460000000005</v>
      </c>
      <c r="M109" t="s">
        <v>2</v>
      </c>
      <c r="N109">
        <v>0.1225415</v>
      </c>
      <c r="O109" t="s">
        <v>17</v>
      </c>
      <c r="P109">
        <v>72</v>
      </c>
      <c r="Q109" t="s">
        <v>0</v>
      </c>
      <c r="R109">
        <v>7201</v>
      </c>
      <c r="S109" t="s">
        <v>152</v>
      </c>
      <c r="T109">
        <v>6</v>
      </c>
      <c r="U109" t="s">
        <v>153</v>
      </c>
      <c r="V109">
        <v>169</v>
      </c>
      <c r="W109" t="s">
        <v>151</v>
      </c>
      <c r="X109">
        <v>805579</v>
      </c>
      <c r="Y109" t="s">
        <v>1</v>
      </c>
      <c r="Z109" t="s">
        <v>474</v>
      </c>
      <c r="AA109" t="s">
        <v>5</v>
      </c>
      <c r="AB109">
        <v>0.99930640000000004</v>
      </c>
      <c r="AC109" t="s">
        <v>4</v>
      </c>
      <c r="AD109">
        <v>0.1227758</v>
      </c>
      <c r="AF109" t="str">
        <f t="shared" si="1"/>
        <v>'feynman_I_32_17',</v>
      </c>
    </row>
    <row r="110" spans="1:32" x14ac:dyDescent="0.25">
      <c r="A110" t="s">
        <v>647</v>
      </c>
      <c r="B110" t="s">
        <v>148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-3579.0747403</v>
      </c>
      <c r="M110" t="s">
        <v>2</v>
      </c>
      <c r="N110">
        <v>932.33604649999995</v>
      </c>
      <c r="O110" t="s">
        <v>17</v>
      </c>
      <c r="P110">
        <v>92</v>
      </c>
      <c r="Q110" t="s">
        <v>0</v>
      </c>
      <c r="R110">
        <v>7201.1</v>
      </c>
      <c r="S110" t="s">
        <v>152</v>
      </c>
      <c r="T110">
        <v>7</v>
      </c>
      <c r="U110" t="s">
        <v>153</v>
      </c>
      <c r="V110">
        <v>113</v>
      </c>
      <c r="W110" t="s">
        <v>151</v>
      </c>
      <c r="X110">
        <v>719916</v>
      </c>
      <c r="Y110" t="s">
        <v>1</v>
      </c>
      <c r="Z110" t="s">
        <v>452</v>
      </c>
      <c r="AA110" t="s">
        <v>5</v>
      </c>
      <c r="AB110">
        <v>-2.3423601000000001</v>
      </c>
      <c r="AC110" t="s">
        <v>4</v>
      </c>
      <c r="AD110">
        <v>23.983415999999998</v>
      </c>
      <c r="AF110" t="str">
        <f t="shared" si="1"/>
        <v>'feynman_test_20',</v>
      </c>
    </row>
    <row r="111" spans="1:32" x14ac:dyDescent="0.25">
      <c r="A111" t="s">
        <v>686</v>
      </c>
      <c r="B111" t="s">
        <v>124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23654</v>
      </c>
      <c r="I111" t="s">
        <v>192</v>
      </c>
      <c r="J111">
        <v>1E-3</v>
      </c>
      <c r="K111" t="s">
        <v>3</v>
      </c>
      <c r="L111">
        <v>0.99999830000000001</v>
      </c>
      <c r="M111" t="s">
        <v>2</v>
      </c>
      <c r="N111">
        <v>1.8808999999999999E-2</v>
      </c>
      <c r="O111" t="s">
        <v>17</v>
      </c>
      <c r="P111">
        <v>10</v>
      </c>
      <c r="Q111" t="s">
        <v>0</v>
      </c>
      <c r="R111">
        <v>7201.1</v>
      </c>
      <c r="S111" t="s">
        <v>152</v>
      </c>
      <c r="T111">
        <v>6</v>
      </c>
      <c r="U111" t="s">
        <v>153</v>
      </c>
      <c r="V111">
        <v>545</v>
      </c>
      <c r="W111" t="s">
        <v>151</v>
      </c>
      <c r="X111">
        <v>651917</v>
      </c>
      <c r="Y111" t="s">
        <v>1</v>
      </c>
      <c r="Z111" t="s">
        <v>486</v>
      </c>
      <c r="AA111" t="s">
        <v>5</v>
      </c>
      <c r="AB111">
        <v>0.99999839999999995</v>
      </c>
      <c r="AC111" t="s">
        <v>4</v>
      </c>
      <c r="AD111">
        <v>1.8537100000000001E-2</v>
      </c>
      <c r="AF111" t="str">
        <f t="shared" si="1"/>
        <v>'feynman_test_12',</v>
      </c>
    </row>
    <row r="112" spans="1:32" x14ac:dyDescent="0.25">
      <c r="A112" t="s">
        <v>673</v>
      </c>
      <c r="B112" t="s">
        <v>88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23654</v>
      </c>
      <c r="I112" t="s">
        <v>192</v>
      </c>
      <c r="J112">
        <v>1E-3</v>
      </c>
      <c r="K112" t="s">
        <v>3</v>
      </c>
      <c r="L112">
        <v>0.97664910000000005</v>
      </c>
      <c r="M112" t="s">
        <v>2</v>
      </c>
      <c r="N112">
        <v>0.29336279999999998</v>
      </c>
      <c r="O112" t="s">
        <v>17</v>
      </c>
      <c r="P112">
        <v>77</v>
      </c>
      <c r="Q112" t="s">
        <v>0</v>
      </c>
      <c r="R112">
        <v>7201.2</v>
      </c>
      <c r="S112" t="s">
        <v>152</v>
      </c>
      <c r="T112">
        <v>4</v>
      </c>
      <c r="U112" t="s">
        <v>153</v>
      </c>
      <c r="V112">
        <v>266</v>
      </c>
      <c r="W112" t="s">
        <v>151</v>
      </c>
      <c r="X112">
        <v>729635</v>
      </c>
      <c r="Y112" t="s">
        <v>1</v>
      </c>
      <c r="Z112" t="e">
        <v>#NAME?</v>
      </c>
      <c r="AA112" t="s">
        <v>5</v>
      </c>
      <c r="AB112">
        <v>0.97646549999999999</v>
      </c>
      <c r="AC112" t="s">
        <v>4</v>
      </c>
      <c r="AD112">
        <v>0.29397879999999998</v>
      </c>
      <c r="AF112" t="str">
        <f t="shared" si="1"/>
        <v>'feynman_I_29_16',</v>
      </c>
    </row>
    <row r="113" spans="1:32" x14ac:dyDescent="0.25">
      <c r="A113" t="s">
        <v>663</v>
      </c>
      <c r="B113" t="s">
        <v>91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23654</v>
      </c>
      <c r="I113" t="s">
        <v>192</v>
      </c>
      <c r="J113">
        <v>1E-3</v>
      </c>
      <c r="K113" t="s">
        <v>3</v>
      </c>
      <c r="L113">
        <v>0.99329489999999998</v>
      </c>
      <c r="M113" t="s">
        <v>2</v>
      </c>
      <c r="N113">
        <v>8.5283800000000007E-2</v>
      </c>
      <c r="O113" t="s">
        <v>17</v>
      </c>
      <c r="P113">
        <v>48</v>
      </c>
      <c r="Q113" t="s">
        <v>0</v>
      </c>
      <c r="R113">
        <v>7201.3</v>
      </c>
      <c r="S113" t="s">
        <v>152</v>
      </c>
      <c r="T113">
        <v>6</v>
      </c>
      <c r="U113" t="s">
        <v>153</v>
      </c>
      <c r="V113">
        <v>476</v>
      </c>
      <c r="W113" t="s">
        <v>151</v>
      </c>
      <c r="X113">
        <v>827684</v>
      </c>
      <c r="Y113" t="s">
        <v>1</v>
      </c>
      <c r="Z113" t="s">
        <v>468</v>
      </c>
      <c r="AA113" t="s">
        <v>5</v>
      </c>
      <c r="AB113">
        <v>0.99311769999999999</v>
      </c>
      <c r="AC113" t="s">
        <v>4</v>
      </c>
      <c r="AD113">
        <v>8.5046200000000002E-2</v>
      </c>
      <c r="AF113" t="str">
        <f t="shared" si="1"/>
        <v>'feynman_test_11',</v>
      </c>
    </row>
    <row r="114" spans="1:32" x14ac:dyDescent="0.25">
      <c r="A114" t="s">
        <v>698</v>
      </c>
      <c r="B114" t="s">
        <v>58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23654</v>
      </c>
      <c r="I114" t="s">
        <v>192</v>
      </c>
      <c r="J114">
        <v>1E-3</v>
      </c>
      <c r="K114" t="s">
        <v>3</v>
      </c>
      <c r="L114">
        <v>0.99997610000000003</v>
      </c>
      <c r="M114" t="s">
        <v>2</v>
      </c>
      <c r="N114">
        <v>5.9487000000000003E-3</v>
      </c>
      <c r="O114" t="s">
        <v>17</v>
      </c>
      <c r="P114">
        <v>18</v>
      </c>
      <c r="Q114" t="s">
        <v>0</v>
      </c>
      <c r="R114">
        <v>7201.3</v>
      </c>
      <c r="S114" t="s">
        <v>152</v>
      </c>
      <c r="T114">
        <v>9</v>
      </c>
      <c r="U114" t="s">
        <v>153</v>
      </c>
      <c r="V114">
        <v>938</v>
      </c>
      <c r="W114" t="s">
        <v>151</v>
      </c>
      <c r="X114">
        <v>689735</v>
      </c>
      <c r="Y114" t="s">
        <v>1</v>
      </c>
      <c r="Z114" t="s">
        <v>521</v>
      </c>
      <c r="AA114" t="s">
        <v>5</v>
      </c>
      <c r="AB114">
        <v>0.99997619999999998</v>
      </c>
      <c r="AC114" t="s">
        <v>4</v>
      </c>
      <c r="AD114">
        <v>5.9251E-3</v>
      </c>
      <c r="AF114" t="str">
        <f t="shared" si="1"/>
        <v>'feynman_II_13_23',</v>
      </c>
    </row>
    <row r="115" spans="1:32" x14ac:dyDescent="0.25">
      <c r="A115" t="s">
        <v>655</v>
      </c>
      <c r="B115" t="s">
        <v>147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0.99999470000000001</v>
      </c>
      <c r="M115" t="s">
        <v>2</v>
      </c>
      <c r="N115">
        <v>2.73855E-2</v>
      </c>
      <c r="O115" t="s">
        <v>17</v>
      </c>
      <c r="P115">
        <v>70</v>
      </c>
      <c r="Q115" t="s">
        <v>0</v>
      </c>
      <c r="R115">
        <v>7201.4</v>
      </c>
      <c r="S115" t="s">
        <v>152</v>
      </c>
      <c r="T115">
        <v>5</v>
      </c>
      <c r="U115" t="s">
        <v>153</v>
      </c>
      <c r="V115">
        <v>178</v>
      </c>
      <c r="W115" t="s">
        <v>151</v>
      </c>
      <c r="X115">
        <v>801821</v>
      </c>
      <c r="Y115" t="s">
        <v>1</v>
      </c>
      <c r="Z115" t="s">
        <v>460</v>
      </c>
      <c r="AA115" t="s">
        <v>5</v>
      </c>
      <c r="AB115">
        <v>0.9999943</v>
      </c>
      <c r="AC115" t="s">
        <v>4</v>
      </c>
      <c r="AD115">
        <v>2.8057499999999999E-2</v>
      </c>
      <c r="AF115" t="str">
        <f t="shared" si="1"/>
        <v>'feynman_test_1',</v>
      </c>
    </row>
    <row r="116" spans="1:32" x14ac:dyDescent="0.25">
      <c r="A116" t="s">
        <v>666</v>
      </c>
      <c r="B116" t="s">
        <v>56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0.99998509999999996</v>
      </c>
      <c r="M116" t="s">
        <v>2</v>
      </c>
      <c r="N116">
        <v>8.1224000000000001E-3</v>
      </c>
      <c r="O116" t="s">
        <v>17</v>
      </c>
      <c r="P116">
        <v>21</v>
      </c>
      <c r="Q116" t="s">
        <v>0</v>
      </c>
      <c r="R116">
        <v>7201.4</v>
      </c>
      <c r="S116" t="s">
        <v>152</v>
      </c>
      <c r="T116">
        <v>9</v>
      </c>
      <c r="U116" t="s">
        <v>153</v>
      </c>
      <c r="V116">
        <v>780</v>
      </c>
      <c r="W116" t="s">
        <v>151</v>
      </c>
      <c r="X116">
        <v>870888</v>
      </c>
      <c r="Y116" t="s">
        <v>1</v>
      </c>
      <c r="Z116" t="s">
        <v>471</v>
      </c>
      <c r="AA116" t="s">
        <v>5</v>
      </c>
      <c r="AB116">
        <v>0.99998500000000001</v>
      </c>
      <c r="AC116" t="s">
        <v>4</v>
      </c>
      <c r="AD116">
        <v>8.1744999999999995E-3</v>
      </c>
      <c r="AF116" t="str">
        <f t="shared" si="1"/>
        <v>'feynman_II_13_34',</v>
      </c>
    </row>
    <row r="117" spans="1:32" x14ac:dyDescent="0.25">
      <c r="A117" t="s">
        <v>692</v>
      </c>
      <c r="B117" t="s">
        <v>92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0.9999458</v>
      </c>
      <c r="M117" t="s">
        <v>2</v>
      </c>
      <c r="N117">
        <v>8.9178999999999994E-3</v>
      </c>
      <c r="O117" t="s">
        <v>17</v>
      </c>
      <c r="P117">
        <v>28</v>
      </c>
      <c r="Q117" t="s">
        <v>0</v>
      </c>
      <c r="R117">
        <v>7201.4</v>
      </c>
      <c r="S117" t="s">
        <v>152</v>
      </c>
      <c r="T117">
        <v>12</v>
      </c>
      <c r="U117" t="s">
        <v>153</v>
      </c>
      <c r="V117">
        <v>224</v>
      </c>
      <c r="W117" t="s">
        <v>151</v>
      </c>
      <c r="X117">
        <v>178432</v>
      </c>
      <c r="Y117" t="s">
        <v>1</v>
      </c>
      <c r="Z117" t="s">
        <v>496</v>
      </c>
      <c r="AA117" t="s">
        <v>5</v>
      </c>
      <c r="AB117">
        <v>0.99994329999999998</v>
      </c>
      <c r="AC117" t="s">
        <v>4</v>
      </c>
      <c r="AD117">
        <v>9.0699000000000005E-3</v>
      </c>
      <c r="AF117" t="str">
        <f t="shared" si="1"/>
        <v>'feynman_I_15_3t',</v>
      </c>
    </row>
    <row r="118" spans="1:32" x14ac:dyDescent="0.25">
      <c r="A118" t="s">
        <v>665</v>
      </c>
      <c r="B118" t="s">
        <v>140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0.99960930000000003</v>
      </c>
      <c r="M118" t="s">
        <v>2</v>
      </c>
      <c r="N118">
        <v>0.56497839999999999</v>
      </c>
      <c r="O118" t="s">
        <v>17</v>
      </c>
      <c r="P118">
        <v>148</v>
      </c>
      <c r="Q118" t="s">
        <v>0</v>
      </c>
      <c r="R118">
        <v>7201.6</v>
      </c>
      <c r="S118" t="s">
        <v>152</v>
      </c>
      <c r="T118">
        <v>11</v>
      </c>
      <c r="U118" t="s">
        <v>153</v>
      </c>
      <c r="V118">
        <v>135</v>
      </c>
      <c r="W118" t="s">
        <v>151</v>
      </c>
      <c r="X118">
        <v>590480</v>
      </c>
      <c r="Y118" t="s">
        <v>1</v>
      </c>
      <c r="Z118" t="s">
        <v>470</v>
      </c>
      <c r="AA118" t="s">
        <v>5</v>
      </c>
      <c r="AB118">
        <v>0.99959929999999997</v>
      </c>
      <c r="AC118" t="s">
        <v>4</v>
      </c>
      <c r="AD118">
        <v>0.56971130000000003</v>
      </c>
      <c r="AF118" t="str">
        <f t="shared" si="1"/>
        <v>'feynman_test_16',</v>
      </c>
    </row>
    <row r="119" spans="1:32" x14ac:dyDescent="0.25">
      <c r="A119" t="s">
        <v>668</v>
      </c>
      <c r="B119" t="s">
        <v>51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0.99999360000000004</v>
      </c>
      <c r="M119" t="s">
        <v>2</v>
      </c>
      <c r="N119">
        <v>4.1070999999999998E-3</v>
      </c>
      <c r="O119" t="s">
        <v>17</v>
      </c>
      <c r="P119">
        <v>18</v>
      </c>
      <c r="Q119" t="s">
        <v>0</v>
      </c>
      <c r="R119">
        <v>7201.6</v>
      </c>
      <c r="S119" t="s">
        <v>152</v>
      </c>
      <c r="T119">
        <v>7</v>
      </c>
      <c r="U119" t="s">
        <v>153</v>
      </c>
      <c r="V119">
        <v>740</v>
      </c>
      <c r="W119" t="s">
        <v>151</v>
      </c>
      <c r="X119">
        <v>614253</v>
      </c>
      <c r="Y119" t="s">
        <v>1</v>
      </c>
      <c r="Z119" t="s">
        <v>473</v>
      </c>
      <c r="AA119" t="s">
        <v>5</v>
      </c>
      <c r="AB119">
        <v>0.99999309999999997</v>
      </c>
      <c r="AC119" t="s">
        <v>4</v>
      </c>
      <c r="AD119">
        <v>4.2544999999999996E-3</v>
      </c>
      <c r="AF119" t="str">
        <f t="shared" si="1"/>
        <v>'feynman_I_34_14',</v>
      </c>
    </row>
    <row r="120" spans="1:32" x14ac:dyDescent="0.25">
      <c r="A120" t="s">
        <v>660</v>
      </c>
      <c r="B120" t="s">
        <v>143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0.29662179999999999</v>
      </c>
      <c r="M120" t="s">
        <v>2</v>
      </c>
      <c r="N120">
        <v>1.6977886</v>
      </c>
      <c r="O120" t="s">
        <v>17</v>
      </c>
      <c r="P120">
        <v>11</v>
      </c>
      <c r="Q120" t="s">
        <v>0</v>
      </c>
      <c r="R120">
        <v>7201.7</v>
      </c>
      <c r="S120" t="s">
        <v>152</v>
      </c>
      <c r="T120">
        <v>9</v>
      </c>
      <c r="U120" t="s">
        <v>153</v>
      </c>
      <c r="V120">
        <v>580</v>
      </c>
      <c r="W120" t="s">
        <v>151</v>
      </c>
      <c r="X120">
        <v>368926</v>
      </c>
      <c r="Y120" t="s">
        <v>1</v>
      </c>
      <c r="Z120" t="s">
        <v>465</v>
      </c>
      <c r="AA120" t="s">
        <v>5</v>
      </c>
      <c r="AB120">
        <v>0.29271799999999998</v>
      </c>
      <c r="AC120" t="s">
        <v>4</v>
      </c>
      <c r="AD120">
        <v>1.6950787</v>
      </c>
      <c r="AF120" t="str">
        <f t="shared" si="1"/>
        <v>'feynman_test_2',</v>
      </c>
    </row>
    <row r="121" spans="1:32" x14ac:dyDescent="0.25">
      <c r="A121" t="s">
        <v>649</v>
      </c>
      <c r="B121" t="s">
        <v>128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0.9999768</v>
      </c>
      <c r="M121" t="s">
        <v>2</v>
      </c>
      <c r="N121">
        <v>4.3743999999999998E-2</v>
      </c>
      <c r="O121" t="s">
        <v>17</v>
      </c>
      <c r="P121">
        <v>68</v>
      </c>
      <c r="Q121" t="s">
        <v>0</v>
      </c>
      <c r="R121">
        <v>7201.9</v>
      </c>
      <c r="S121" t="s">
        <v>152</v>
      </c>
      <c r="T121">
        <v>3</v>
      </c>
      <c r="U121" t="s">
        <v>153</v>
      </c>
      <c r="V121">
        <v>190</v>
      </c>
      <c r="W121" t="s">
        <v>151</v>
      </c>
      <c r="X121">
        <v>798899</v>
      </c>
      <c r="Y121" t="s">
        <v>1</v>
      </c>
      <c r="Z121" t="s">
        <v>454</v>
      </c>
      <c r="AA121" t="s">
        <v>5</v>
      </c>
      <c r="AB121">
        <v>0.999977</v>
      </c>
      <c r="AC121" t="s">
        <v>4</v>
      </c>
      <c r="AD121">
        <v>4.3922099999999999E-2</v>
      </c>
      <c r="AF121" t="str">
        <f t="shared" si="1"/>
        <v>'feynman_I_13_12',</v>
      </c>
    </row>
    <row r="122" spans="1:32" x14ac:dyDescent="0.25">
      <c r="A122" t="s">
        <v>645</v>
      </c>
      <c r="B122" t="s">
        <v>127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23654</v>
      </c>
      <c r="I122" t="s">
        <v>192</v>
      </c>
      <c r="J122">
        <v>1E-3</v>
      </c>
      <c r="K122" t="s">
        <v>3</v>
      </c>
      <c r="L122">
        <v>0.98671540000000002</v>
      </c>
      <c r="M122" t="s">
        <v>2</v>
      </c>
      <c r="N122">
        <v>0.86621579999999998</v>
      </c>
      <c r="O122" t="s">
        <v>17</v>
      </c>
      <c r="P122">
        <v>235</v>
      </c>
      <c r="Q122" t="s">
        <v>0</v>
      </c>
      <c r="R122">
        <v>7202</v>
      </c>
      <c r="S122" t="s">
        <v>152</v>
      </c>
      <c r="T122">
        <v>5</v>
      </c>
      <c r="U122" t="s">
        <v>153</v>
      </c>
      <c r="V122">
        <v>87</v>
      </c>
      <c r="W122" t="s">
        <v>151</v>
      </c>
      <c r="X122">
        <v>562558</v>
      </c>
      <c r="Y122" t="s">
        <v>1</v>
      </c>
      <c r="Z122" t="e">
        <v>#NAME?</v>
      </c>
      <c r="AA122" t="s">
        <v>5</v>
      </c>
      <c r="AB122">
        <v>0.98647309999999999</v>
      </c>
      <c r="AC122" t="s">
        <v>4</v>
      </c>
      <c r="AD122">
        <v>0.87053939999999996</v>
      </c>
      <c r="AF122" t="str">
        <f t="shared" si="1"/>
        <v>'feynman_II_2_42',</v>
      </c>
    </row>
    <row r="123" spans="1:32" x14ac:dyDescent="0.25">
      <c r="A123" t="s">
        <v>670</v>
      </c>
      <c r="B123" t="s">
        <v>86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0.94968779999999997</v>
      </c>
      <c r="M123" t="s">
        <v>2</v>
      </c>
      <c r="N123">
        <v>0.41272940000000002</v>
      </c>
      <c r="O123" t="s">
        <v>17</v>
      </c>
      <c r="P123">
        <v>10</v>
      </c>
      <c r="Q123" t="s">
        <v>0</v>
      </c>
      <c r="R123">
        <v>7202.3</v>
      </c>
      <c r="S123" t="s">
        <v>152</v>
      </c>
      <c r="T123">
        <v>8</v>
      </c>
      <c r="U123" t="s">
        <v>153</v>
      </c>
      <c r="V123">
        <v>294</v>
      </c>
      <c r="W123" t="s">
        <v>151</v>
      </c>
      <c r="X123">
        <v>112354</v>
      </c>
      <c r="Y123" t="s">
        <v>1</v>
      </c>
      <c r="Z123" t="s">
        <v>475</v>
      </c>
      <c r="AA123" t="s">
        <v>5</v>
      </c>
      <c r="AB123">
        <v>0.94904949999999999</v>
      </c>
      <c r="AC123" t="s">
        <v>4</v>
      </c>
      <c r="AD123">
        <v>0.41605700000000001</v>
      </c>
      <c r="AF123" t="str">
        <f t="shared" si="1"/>
        <v>'feynman_test_3',</v>
      </c>
    </row>
    <row r="124" spans="1:32" x14ac:dyDescent="0.25">
      <c r="A124" t="s">
        <v>691</v>
      </c>
      <c r="B124" t="s">
        <v>49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0.99997119999999995</v>
      </c>
      <c r="M124" t="s">
        <v>2</v>
      </c>
      <c r="N124">
        <v>4.6220999999999996E-3</v>
      </c>
      <c r="O124" t="s">
        <v>17</v>
      </c>
      <c r="P124">
        <v>22</v>
      </c>
      <c r="Q124" t="s">
        <v>0</v>
      </c>
      <c r="R124">
        <v>7202.3</v>
      </c>
      <c r="S124" t="s">
        <v>152</v>
      </c>
      <c r="T124">
        <v>8</v>
      </c>
      <c r="U124" t="s">
        <v>153</v>
      </c>
      <c r="V124">
        <v>723</v>
      </c>
      <c r="W124" t="s">
        <v>151</v>
      </c>
      <c r="X124">
        <v>509959</v>
      </c>
      <c r="Y124" t="s">
        <v>1</v>
      </c>
      <c r="Z124" t="s">
        <v>495</v>
      </c>
      <c r="AA124" t="s">
        <v>5</v>
      </c>
      <c r="AB124">
        <v>0.9999709</v>
      </c>
      <c r="AC124" t="s">
        <v>4</v>
      </c>
      <c r="AD124">
        <v>4.6495E-3</v>
      </c>
      <c r="AF124" t="str">
        <f t="shared" si="1"/>
        <v>'feynman_II_24_17',</v>
      </c>
    </row>
    <row r="125" spans="1:32" x14ac:dyDescent="0.25">
      <c r="A125" t="s">
        <v>697</v>
      </c>
      <c r="B125" t="s">
        <v>96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23654</v>
      </c>
      <c r="I125" t="s">
        <v>192</v>
      </c>
      <c r="J125">
        <v>1E-3</v>
      </c>
      <c r="K125" t="s">
        <v>3</v>
      </c>
      <c r="L125">
        <v>0.99995750000000005</v>
      </c>
      <c r="M125" t="s">
        <v>2</v>
      </c>
      <c r="N125">
        <v>3.3115499999999999E-2</v>
      </c>
      <c r="O125" t="s">
        <v>17</v>
      </c>
      <c r="P125">
        <v>12</v>
      </c>
      <c r="Q125" t="s">
        <v>0</v>
      </c>
      <c r="R125">
        <v>7202.3</v>
      </c>
      <c r="S125" t="s">
        <v>152</v>
      </c>
      <c r="T125">
        <v>8</v>
      </c>
      <c r="U125" t="s">
        <v>153</v>
      </c>
      <c r="V125">
        <v>715</v>
      </c>
      <c r="W125" t="s">
        <v>151</v>
      </c>
      <c r="X125">
        <v>374957</v>
      </c>
      <c r="Y125" t="s">
        <v>1</v>
      </c>
      <c r="Z125" t="s">
        <v>509</v>
      </c>
      <c r="AA125" t="s">
        <v>5</v>
      </c>
      <c r="AB125">
        <v>0.99995400000000001</v>
      </c>
      <c r="AC125" t="s">
        <v>4</v>
      </c>
      <c r="AD125">
        <v>3.4567199999999999E-2</v>
      </c>
      <c r="AF125" t="str">
        <f t="shared" si="1"/>
        <v>'feynman_III_4_33',</v>
      </c>
    </row>
    <row r="126" spans="1:32" x14ac:dyDescent="0.25">
      <c r="A126" t="s">
        <v>671</v>
      </c>
      <c r="B126" t="s">
        <v>136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23654</v>
      </c>
      <c r="I126" t="s">
        <v>192</v>
      </c>
      <c r="J126">
        <v>1E-3</v>
      </c>
      <c r="K126" t="s">
        <v>3</v>
      </c>
      <c r="L126">
        <v>0.99359299999999995</v>
      </c>
      <c r="M126" t="s">
        <v>2</v>
      </c>
      <c r="N126">
        <v>545.49261820000004</v>
      </c>
      <c r="O126" t="s">
        <v>17</v>
      </c>
      <c r="P126">
        <v>158</v>
      </c>
      <c r="Q126" t="s">
        <v>0</v>
      </c>
      <c r="R126">
        <v>7202.4</v>
      </c>
      <c r="S126" t="s">
        <v>152</v>
      </c>
      <c r="T126">
        <v>3</v>
      </c>
      <c r="U126" t="s">
        <v>153</v>
      </c>
      <c r="V126">
        <v>76</v>
      </c>
      <c r="W126" t="s">
        <v>151</v>
      </c>
      <c r="X126">
        <v>567221</v>
      </c>
      <c r="Y126" t="s">
        <v>1</v>
      </c>
      <c r="Z126" t="e">
        <v>#NAME?</v>
      </c>
      <c r="AA126" t="s">
        <v>5</v>
      </c>
      <c r="AB126">
        <v>0.98856860000000002</v>
      </c>
      <c r="AC126" t="s">
        <v>4</v>
      </c>
      <c r="AD126">
        <v>732.10583710000003</v>
      </c>
      <c r="AF126" t="str">
        <f t="shared" si="1"/>
        <v>'feynman_test_9',</v>
      </c>
    </row>
    <row r="127" spans="1:32" x14ac:dyDescent="0.25">
      <c r="A127" t="s">
        <v>677</v>
      </c>
      <c r="B127" t="s">
        <v>98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23654</v>
      </c>
      <c r="I127" t="s">
        <v>192</v>
      </c>
      <c r="J127">
        <v>1E-3</v>
      </c>
      <c r="K127" t="s">
        <v>3</v>
      </c>
      <c r="L127">
        <v>0.99999700000000002</v>
      </c>
      <c r="M127" t="s">
        <v>2</v>
      </c>
      <c r="N127">
        <v>1.6053899999999999E-2</v>
      </c>
      <c r="O127" t="s">
        <v>17</v>
      </c>
      <c r="P127">
        <v>16</v>
      </c>
      <c r="Q127" t="s">
        <v>0</v>
      </c>
      <c r="R127">
        <v>7202.5</v>
      </c>
      <c r="S127" t="s">
        <v>152</v>
      </c>
      <c r="T127">
        <v>5</v>
      </c>
      <c r="U127" t="s">
        <v>153</v>
      </c>
      <c r="V127">
        <v>678</v>
      </c>
      <c r="W127" t="s">
        <v>151</v>
      </c>
      <c r="X127">
        <v>558246</v>
      </c>
      <c r="Y127" t="s">
        <v>1</v>
      </c>
      <c r="Z127" t="e">
        <v>#NAME?</v>
      </c>
      <c r="AA127" t="s">
        <v>5</v>
      </c>
      <c r="AB127">
        <v>0.99999680000000002</v>
      </c>
      <c r="AC127" t="s">
        <v>4</v>
      </c>
      <c r="AD127">
        <v>1.6480600000000001E-2</v>
      </c>
      <c r="AF127" t="str">
        <f t="shared" si="1"/>
        <v>'feynman_III_4_32',</v>
      </c>
    </row>
    <row r="128" spans="1:32" x14ac:dyDescent="0.25">
      <c r="A128" t="s">
        <v>694</v>
      </c>
      <c r="B128" t="s">
        <v>57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0.99997590000000003</v>
      </c>
      <c r="M128" t="s">
        <v>2</v>
      </c>
      <c r="N128">
        <v>5.9610000000000002E-3</v>
      </c>
      <c r="O128" t="s">
        <v>17</v>
      </c>
      <c r="P128">
        <v>18</v>
      </c>
      <c r="Q128" t="s">
        <v>0</v>
      </c>
      <c r="R128">
        <v>7203.1</v>
      </c>
      <c r="S128" t="s">
        <v>152</v>
      </c>
      <c r="T128">
        <v>9</v>
      </c>
      <c r="U128" t="s">
        <v>153</v>
      </c>
      <c r="V128">
        <v>934</v>
      </c>
      <c r="W128" t="s">
        <v>151</v>
      </c>
      <c r="X128">
        <v>675069</v>
      </c>
      <c r="Y128" t="s">
        <v>1</v>
      </c>
      <c r="Z128" t="s">
        <v>499</v>
      </c>
      <c r="AA128" t="s">
        <v>5</v>
      </c>
      <c r="AB128">
        <v>0.99997610000000003</v>
      </c>
      <c r="AC128" t="s">
        <v>4</v>
      </c>
      <c r="AD128">
        <v>5.9379000000000003E-3</v>
      </c>
      <c r="AF128" t="str">
        <f t="shared" si="1"/>
        <v>'feynman_I_10_7',</v>
      </c>
    </row>
    <row r="129" spans="1:32" x14ac:dyDescent="0.25">
      <c r="A129" t="s">
        <v>685</v>
      </c>
      <c r="B129" t="s">
        <v>45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23654</v>
      </c>
      <c r="I129" t="s">
        <v>192</v>
      </c>
      <c r="J129">
        <v>1E-3</v>
      </c>
      <c r="K129" t="s">
        <v>3</v>
      </c>
      <c r="L129">
        <v>0.9999827</v>
      </c>
      <c r="M129" t="s">
        <v>2</v>
      </c>
      <c r="N129">
        <v>1.2126999999999999E-3</v>
      </c>
      <c r="O129" t="s">
        <v>17</v>
      </c>
      <c r="P129">
        <v>11</v>
      </c>
      <c r="Q129" t="s">
        <v>0</v>
      </c>
      <c r="R129">
        <v>7207</v>
      </c>
      <c r="S129" t="s">
        <v>152</v>
      </c>
      <c r="T129">
        <v>9</v>
      </c>
      <c r="U129" t="s">
        <v>153</v>
      </c>
      <c r="V129">
        <v>468</v>
      </c>
      <c r="W129" t="s">
        <v>151</v>
      </c>
      <c r="X129">
        <v>156769</v>
      </c>
      <c r="Y129" t="s">
        <v>1</v>
      </c>
      <c r="Z129" t="e">
        <v>#NAME?</v>
      </c>
      <c r="AA129" t="s">
        <v>5</v>
      </c>
      <c r="AB129">
        <v>0.99998339999999997</v>
      </c>
      <c r="AC129" t="s">
        <v>4</v>
      </c>
      <c r="AD129">
        <v>1.183E-3</v>
      </c>
      <c r="AF129" t="str">
        <f t="shared" si="1"/>
        <v>'feynman_II_11_28',</v>
      </c>
    </row>
    <row r="130" spans="1:32" x14ac:dyDescent="0.25">
      <c r="A130" t="s">
        <v>695</v>
      </c>
      <c r="B130" t="s">
        <v>32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0.99994280000000002</v>
      </c>
      <c r="M130" t="s">
        <v>2</v>
      </c>
      <c r="N130">
        <v>5.2930000000000002E-4</v>
      </c>
      <c r="O130" t="s">
        <v>17</v>
      </c>
      <c r="P130">
        <v>11</v>
      </c>
      <c r="Q130" t="s">
        <v>0</v>
      </c>
      <c r="R130">
        <v>7221.5</v>
      </c>
      <c r="S130" t="s">
        <v>152</v>
      </c>
      <c r="T130">
        <v>10</v>
      </c>
      <c r="U130" t="s">
        <v>153</v>
      </c>
      <c r="V130">
        <v>319</v>
      </c>
      <c r="W130" t="s">
        <v>151</v>
      </c>
      <c r="X130">
        <v>79561</v>
      </c>
      <c r="Y130" t="s">
        <v>1</v>
      </c>
      <c r="Z130" t="s">
        <v>500</v>
      </c>
      <c r="AA130" t="s">
        <v>5</v>
      </c>
      <c r="AB130">
        <v>0.99994229999999995</v>
      </c>
      <c r="AC130" t="s">
        <v>4</v>
      </c>
      <c r="AD130">
        <v>5.3350000000000001E-4</v>
      </c>
      <c r="AF130" t="str">
        <f t="shared" ref="AF130" si="2">CONCATENATE("'",B130,"',")</f>
        <v>'feynman_I_6_2a',</v>
      </c>
    </row>
  </sheetData>
  <sortState xmlns:xlrd2="http://schemas.microsoft.com/office/spreadsheetml/2017/richdata2" ref="A1:AD130">
    <sortCondition ref="R1:R1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sqref="A1:F1048576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10 seeds 7200s</vt:lpstr>
      <vt:lpstr>Sheet1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2022-09-03T20:08:22Z</dcterms:modified>
</cp:coreProperties>
</file>