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DB06D831-914A-4D4F-92E9-4AAFFE0BF5F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ummary" sheetId="43" r:id="rId1"/>
    <sheet name="Feynman" sheetId="38" r:id="rId2"/>
    <sheet name="Strogatz" sheetId="42" r:id="rId3"/>
    <sheet name="Random" sheetId="34" r:id="rId4"/>
    <sheet name="Srbench noise 0" sheetId="39" r:id="rId5"/>
    <sheet name="Srbench noise 0.001" sheetId="41" r:id="rId6"/>
    <sheet name="Srbench noise 0.01" sheetId="40" r:id="rId7"/>
    <sheet name="Random noise 0" sheetId="33" r:id="rId8"/>
    <sheet name="Random noise 0.001" sheetId="35" r:id="rId9"/>
    <sheet name="Random noise 0.01" sheetId="36" r:id="rId10"/>
    <sheet name="srbench true models" sheetId="3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7" i="43" l="1"/>
  <c r="D38" i="43"/>
  <c r="D39" i="43"/>
  <c r="D40" i="43"/>
  <c r="D41" i="43"/>
  <c r="D42" i="43"/>
  <c r="D43" i="43"/>
  <c r="D44" i="43"/>
  <c r="D45" i="43"/>
  <c r="D46" i="43"/>
  <c r="D36" i="43"/>
  <c r="B47" i="43"/>
  <c r="C47" i="43"/>
  <c r="D5" i="34"/>
  <c r="D6" i="34"/>
  <c r="D7" i="34"/>
  <c r="D8" i="34"/>
  <c r="D9" i="34"/>
  <c r="D10" i="34"/>
  <c r="D11" i="34"/>
  <c r="D12" i="34"/>
  <c r="D13" i="34"/>
  <c r="D14" i="34"/>
  <c r="D15" i="34"/>
  <c r="A15" i="34" s="1"/>
  <c r="D16" i="34"/>
  <c r="D17" i="34"/>
  <c r="D18" i="34"/>
  <c r="D19" i="34"/>
  <c r="D20" i="34"/>
  <c r="A20" i="34" s="1"/>
  <c r="D21" i="34"/>
  <c r="D22" i="34"/>
  <c r="A22" i="34" s="1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A36" i="34" s="1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A52" i="34" s="1"/>
  <c r="D53" i="34"/>
  <c r="D54" i="34"/>
  <c r="D55" i="34"/>
  <c r="D56" i="34"/>
  <c r="D57" i="34"/>
  <c r="D58" i="34"/>
  <c r="D59" i="34"/>
  <c r="D60" i="34"/>
  <c r="A60" i="34" s="1"/>
  <c r="D61" i="34"/>
  <c r="D62" i="34"/>
  <c r="D63" i="34"/>
  <c r="D64" i="34"/>
  <c r="D65" i="34"/>
  <c r="D66" i="34"/>
  <c r="D67" i="34"/>
  <c r="D68" i="34"/>
  <c r="A68" i="34" s="1"/>
  <c r="D69" i="34"/>
  <c r="D70" i="34"/>
  <c r="D71" i="34"/>
  <c r="D72" i="34"/>
  <c r="D73" i="34"/>
  <c r="D74" i="34"/>
  <c r="D75" i="34"/>
  <c r="D76" i="34"/>
  <c r="D77" i="34"/>
  <c r="D78" i="34"/>
  <c r="D79" i="34"/>
  <c r="A79" i="34" s="1"/>
  <c r="D80" i="34"/>
  <c r="D81" i="34"/>
  <c r="D82" i="34"/>
  <c r="D83" i="34"/>
  <c r="D84" i="34"/>
  <c r="A84" i="34" s="1"/>
  <c r="D85" i="34"/>
  <c r="D86" i="34"/>
  <c r="A86" i="34" s="1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A100" i="34" s="1"/>
  <c r="D101" i="34"/>
  <c r="D102" i="34"/>
  <c r="D103" i="34"/>
  <c r="A103" i="34" s="1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A116" i="34" s="1"/>
  <c r="D117" i="34"/>
  <c r="D118" i="34"/>
  <c r="D119" i="34"/>
  <c r="D120" i="34"/>
  <c r="D121" i="34"/>
  <c r="D122" i="34"/>
  <c r="D123" i="34"/>
  <c r="D124" i="34"/>
  <c r="A124" i="34" s="1"/>
  <c r="D125" i="34"/>
  <c r="D126" i="34"/>
  <c r="D127" i="34"/>
  <c r="D128" i="34"/>
  <c r="D129" i="34"/>
  <c r="D130" i="34"/>
  <c r="D131" i="34"/>
  <c r="D132" i="34"/>
  <c r="A132" i="34" s="1"/>
  <c r="D133" i="34"/>
  <c r="D134" i="34"/>
  <c r="D135" i="34"/>
  <c r="D136" i="34"/>
  <c r="D137" i="34"/>
  <c r="D138" i="34"/>
  <c r="D139" i="34"/>
  <c r="D140" i="34"/>
  <c r="D141" i="34"/>
  <c r="D142" i="34"/>
  <c r="D143" i="34"/>
  <c r="A143" i="34" s="1"/>
  <c r="D144" i="34"/>
  <c r="D145" i="34"/>
  <c r="D146" i="34"/>
  <c r="D147" i="34"/>
  <c r="D148" i="34"/>
  <c r="A148" i="34" s="1"/>
  <c r="D149" i="34"/>
  <c r="D150" i="34"/>
  <c r="A150" i="34" s="1"/>
  <c r="D151" i="34"/>
  <c r="D152" i="34"/>
  <c r="D153" i="34"/>
  <c r="D154" i="34"/>
  <c r="D155" i="34"/>
  <c r="D156" i="34"/>
  <c r="D157" i="34"/>
  <c r="D158" i="34"/>
  <c r="D159" i="34"/>
  <c r="D160" i="34"/>
  <c r="D161" i="34"/>
  <c r="D162" i="34"/>
  <c r="D163" i="34"/>
  <c r="D164" i="34"/>
  <c r="A164" i="34" s="1"/>
  <c r="D165" i="34"/>
  <c r="D166" i="34"/>
  <c r="D167" i="34"/>
  <c r="A167" i="34" s="1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A180" i="34" s="1"/>
  <c r="D181" i="34"/>
  <c r="D182" i="34"/>
  <c r="A182" i="34" s="1"/>
  <c r="D183" i="34"/>
  <c r="D184" i="34"/>
  <c r="D185" i="34"/>
  <c r="D186" i="34"/>
  <c r="D187" i="34"/>
  <c r="D188" i="34"/>
  <c r="A188" i="34" s="1"/>
  <c r="D189" i="34"/>
  <c r="D190" i="34"/>
  <c r="D191" i="34"/>
  <c r="D192" i="34"/>
  <c r="D193" i="34"/>
  <c r="D194" i="34"/>
  <c r="D195" i="34"/>
  <c r="D196" i="34"/>
  <c r="A196" i="34" s="1"/>
  <c r="D197" i="34"/>
  <c r="D198" i="34"/>
  <c r="D199" i="34"/>
  <c r="D200" i="34"/>
  <c r="D201" i="34"/>
  <c r="D202" i="34"/>
  <c r="D203" i="34"/>
  <c r="D204" i="34"/>
  <c r="D205" i="34"/>
  <c r="D206" i="34"/>
  <c r="D207" i="34"/>
  <c r="A207" i="34" s="1"/>
  <c r="D208" i="34"/>
  <c r="D209" i="34"/>
  <c r="D210" i="34"/>
  <c r="D211" i="34"/>
  <c r="D212" i="34"/>
  <c r="A212" i="34" s="1"/>
  <c r="D213" i="34"/>
  <c r="D214" i="34"/>
  <c r="A214" i="34" s="1"/>
  <c r="D215" i="34"/>
  <c r="D216" i="34"/>
  <c r="A216" i="34" s="1"/>
  <c r="D217" i="34"/>
  <c r="D218" i="34"/>
  <c r="D219" i="34"/>
  <c r="D220" i="34"/>
  <c r="D221" i="34"/>
  <c r="D222" i="34"/>
  <c r="D223" i="34"/>
  <c r="D224" i="34"/>
  <c r="D225" i="34"/>
  <c r="D226" i="34"/>
  <c r="D227" i="34"/>
  <c r="D228" i="34"/>
  <c r="A228" i="34" s="1"/>
  <c r="D229" i="34"/>
  <c r="A229" i="34" s="1"/>
  <c r="D230" i="34"/>
  <c r="D231" i="34"/>
  <c r="A231" i="34" s="1"/>
  <c r="D232" i="34"/>
  <c r="D233" i="34"/>
  <c r="D234" i="34"/>
  <c r="D235" i="34"/>
  <c r="D236" i="34"/>
  <c r="D237" i="34"/>
  <c r="D238" i="34"/>
  <c r="D4" i="34"/>
  <c r="A6" i="34"/>
  <c r="A7" i="34"/>
  <c r="A8" i="34"/>
  <c r="A23" i="34"/>
  <c r="A24" i="34"/>
  <c r="A38" i="34"/>
  <c r="A39" i="34"/>
  <c r="A40" i="34"/>
  <c r="A54" i="34"/>
  <c r="A55" i="34"/>
  <c r="A56" i="34"/>
  <c r="A70" i="34"/>
  <c r="A71" i="34"/>
  <c r="A72" i="34"/>
  <c r="A87" i="34"/>
  <c r="A88" i="34"/>
  <c r="A102" i="34"/>
  <c r="A104" i="34"/>
  <c r="A118" i="34"/>
  <c r="A119" i="34"/>
  <c r="A120" i="34"/>
  <c r="A134" i="34"/>
  <c r="A135" i="34"/>
  <c r="A136" i="34"/>
  <c r="A151" i="34"/>
  <c r="A152" i="34"/>
  <c r="A166" i="34"/>
  <c r="A168" i="34"/>
  <c r="A183" i="34"/>
  <c r="A184" i="34"/>
  <c r="A198" i="34"/>
  <c r="A199" i="34"/>
  <c r="A200" i="34"/>
  <c r="A215" i="34"/>
  <c r="A230" i="34"/>
  <c r="A232" i="34"/>
  <c r="A4" i="34"/>
  <c r="A5" i="34"/>
  <c r="A9" i="34"/>
  <c r="A10" i="34"/>
  <c r="A11" i="34"/>
  <c r="A12" i="34"/>
  <c r="A13" i="34"/>
  <c r="A14" i="34"/>
  <c r="A16" i="34"/>
  <c r="A17" i="34"/>
  <c r="A18" i="34"/>
  <c r="A19" i="34"/>
  <c r="A21" i="34"/>
  <c r="A25" i="34"/>
  <c r="A26" i="34"/>
  <c r="A27" i="34"/>
  <c r="A28" i="34"/>
  <c r="A29" i="34"/>
  <c r="A30" i="34"/>
  <c r="A31" i="34"/>
  <c r="A32" i="34"/>
  <c r="A33" i="34"/>
  <c r="A34" i="34"/>
  <c r="A35" i="34"/>
  <c r="A37" i="34"/>
  <c r="A41" i="34"/>
  <c r="A42" i="34"/>
  <c r="A43" i="34"/>
  <c r="A44" i="34"/>
  <c r="A45" i="34"/>
  <c r="A46" i="34"/>
  <c r="A47" i="34"/>
  <c r="A48" i="34"/>
  <c r="A49" i="34"/>
  <c r="A50" i="34"/>
  <c r="A51" i="34"/>
  <c r="A53" i="34"/>
  <c r="A57" i="34"/>
  <c r="A58" i="34"/>
  <c r="A59" i="34"/>
  <c r="A61" i="34"/>
  <c r="A62" i="34"/>
  <c r="A63" i="34"/>
  <c r="A64" i="34"/>
  <c r="A65" i="34"/>
  <c r="A66" i="34"/>
  <c r="A67" i="34"/>
  <c r="A69" i="34"/>
  <c r="A73" i="34"/>
  <c r="A74" i="34"/>
  <c r="A75" i="34"/>
  <c r="A76" i="34"/>
  <c r="A77" i="34"/>
  <c r="A78" i="34"/>
  <c r="A80" i="34"/>
  <c r="A81" i="34"/>
  <c r="A82" i="34"/>
  <c r="A83" i="34"/>
  <c r="A85" i="34"/>
  <c r="A89" i="34"/>
  <c r="A90" i="34"/>
  <c r="A91" i="34"/>
  <c r="A92" i="34"/>
  <c r="A93" i="34"/>
  <c r="A94" i="34"/>
  <c r="A95" i="34"/>
  <c r="A96" i="34"/>
  <c r="A97" i="34"/>
  <c r="A98" i="34"/>
  <c r="A99" i="34"/>
  <c r="A101" i="34"/>
  <c r="A105" i="34"/>
  <c r="A106" i="34"/>
  <c r="A107" i="34"/>
  <c r="A108" i="34"/>
  <c r="A109" i="34"/>
  <c r="A110" i="34"/>
  <c r="A111" i="34"/>
  <c r="A112" i="34"/>
  <c r="A113" i="34"/>
  <c r="A114" i="34"/>
  <c r="A115" i="34"/>
  <c r="A117" i="34"/>
  <c r="A121" i="34"/>
  <c r="A122" i="34"/>
  <c r="A123" i="34"/>
  <c r="A125" i="34"/>
  <c r="A126" i="34"/>
  <c r="A127" i="34"/>
  <c r="A128" i="34"/>
  <c r="A129" i="34"/>
  <c r="A130" i="34"/>
  <c r="A131" i="34"/>
  <c r="A133" i="34"/>
  <c r="A137" i="34"/>
  <c r="A138" i="34"/>
  <c r="A139" i="34"/>
  <c r="A140" i="34"/>
  <c r="A141" i="34"/>
  <c r="A142" i="34"/>
  <c r="A144" i="34"/>
  <c r="A145" i="34"/>
  <c r="A146" i="34"/>
  <c r="A147" i="34"/>
  <c r="A149" i="34"/>
  <c r="A153" i="34"/>
  <c r="A154" i="34"/>
  <c r="A155" i="34"/>
  <c r="A156" i="34"/>
  <c r="A157" i="34"/>
  <c r="A158" i="34"/>
  <c r="A159" i="34"/>
  <c r="A160" i="34"/>
  <c r="A161" i="34"/>
  <c r="A162" i="34"/>
  <c r="A163" i="34"/>
  <c r="A165" i="34"/>
  <c r="A169" i="34"/>
  <c r="A170" i="34"/>
  <c r="A171" i="34"/>
  <c r="A172" i="34"/>
  <c r="A173" i="34"/>
  <c r="A174" i="34"/>
  <c r="A175" i="34"/>
  <c r="A176" i="34"/>
  <c r="A177" i="34"/>
  <c r="A178" i="34"/>
  <c r="A179" i="34"/>
  <c r="A181" i="34"/>
  <c r="A185" i="34"/>
  <c r="A186" i="34"/>
  <c r="A187" i="34"/>
  <c r="A189" i="34"/>
  <c r="A190" i="34"/>
  <c r="A191" i="34"/>
  <c r="A192" i="34"/>
  <c r="A193" i="34"/>
  <c r="A194" i="34"/>
  <c r="A195" i="34"/>
  <c r="A197" i="34"/>
  <c r="A201" i="34"/>
  <c r="A202" i="34"/>
  <c r="A203" i="34"/>
  <c r="A204" i="34"/>
  <c r="A205" i="34"/>
  <c r="A206" i="34"/>
  <c r="A208" i="34"/>
  <c r="A209" i="34"/>
  <c r="A210" i="34"/>
  <c r="A211" i="34"/>
  <c r="A213" i="34"/>
  <c r="A217" i="34"/>
  <c r="A218" i="34"/>
  <c r="A219" i="34"/>
  <c r="A220" i="34"/>
  <c r="A221" i="34"/>
  <c r="A222" i="34"/>
  <c r="A223" i="34"/>
  <c r="A224" i="34"/>
  <c r="A225" i="34"/>
  <c r="A226" i="34"/>
  <c r="A227" i="34"/>
  <c r="A233" i="34"/>
  <c r="A234" i="34"/>
  <c r="A235" i="34"/>
  <c r="A236" i="34"/>
  <c r="A237" i="34"/>
  <c r="A238" i="34"/>
  <c r="I31" i="43"/>
  <c r="V3" i="43"/>
  <c r="U3" i="43"/>
  <c r="N3" i="43"/>
  <c r="M3" i="43"/>
  <c r="W17" i="43"/>
  <c r="W16" i="43"/>
  <c r="W15" i="43"/>
  <c r="W14" i="43"/>
  <c r="W13" i="43"/>
  <c r="W12" i="43"/>
  <c r="W11" i="43"/>
  <c r="W10" i="43"/>
  <c r="W9" i="43"/>
  <c r="W8" i="43"/>
  <c r="W7" i="43"/>
  <c r="W6" i="43"/>
  <c r="W5" i="43"/>
  <c r="W4" i="43"/>
  <c r="O17" i="43"/>
  <c r="O16" i="43"/>
  <c r="O15" i="43"/>
  <c r="O14" i="43"/>
  <c r="O13" i="43"/>
  <c r="O12" i="43"/>
  <c r="O11" i="43"/>
  <c r="O10" i="43"/>
  <c r="O9" i="43"/>
  <c r="O8" i="43"/>
  <c r="O7" i="43"/>
  <c r="O6" i="43"/>
  <c r="O5" i="43"/>
  <c r="O4" i="43"/>
  <c r="F3" i="43"/>
  <c r="E3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4" i="43"/>
  <c r="T17" i="43"/>
  <c r="Q33" i="43" s="1"/>
  <c r="T16" i="43"/>
  <c r="T15" i="43"/>
  <c r="T14" i="43"/>
  <c r="T6" i="43"/>
  <c r="T13" i="43"/>
  <c r="Q29" i="43" s="1"/>
  <c r="T4" i="43"/>
  <c r="T11" i="43"/>
  <c r="T5" i="43"/>
  <c r="T7" i="43"/>
  <c r="Q23" i="43" s="1"/>
  <c r="T9" i="43"/>
  <c r="Q25" i="43" s="1"/>
  <c r="T12" i="43"/>
  <c r="T8" i="43"/>
  <c r="Q24" i="43" s="1"/>
  <c r="T10" i="43"/>
  <c r="D17" i="43"/>
  <c r="A33" i="43" s="1"/>
  <c r="D16" i="43"/>
  <c r="A32" i="43" s="1"/>
  <c r="D15" i="43"/>
  <c r="A31" i="43" s="1"/>
  <c r="D14" i="43"/>
  <c r="D13" i="43"/>
  <c r="A29" i="43" s="1"/>
  <c r="D12" i="43"/>
  <c r="D11" i="43"/>
  <c r="D10" i="43"/>
  <c r="D9" i="43"/>
  <c r="A25" i="43" s="1"/>
  <c r="D8" i="43"/>
  <c r="D7" i="43"/>
  <c r="A23" i="43" s="1"/>
  <c r="D5" i="43"/>
  <c r="A21" i="43" s="1"/>
  <c r="D6" i="43"/>
  <c r="D4" i="43"/>
  <c r="A20" i="43" s="1"/>
  <c r="L9" i="43"/>
  <c r="I25" i="43" s="1"/>
  <c r="L6" i="43"/>
  <c r="I22" i="43" s="1"/>
  <c r="L11" i="43"/>
  <c r="I27" i="43" s="1"/>
  <c r="L10" i="43"/>
  <c r="L7" i="43"/>
  <c r="I23" i="43" s="1"/>
  <c r="L4" i="43"/>
  <c r="I20" i="43" s="1"/>
  <c r="L12" i="43"/>
  <c r="L5" i="43"/>
  <c r="L15" i="43"/>
  <c r="L8" i="43"/>
  <c r="I24" i="43" s="1"/>
  <c r="L16" i="43"/>
  <c r="I32" i="43" s="1"/>
  <c r="L14" i="43"/>
  <c r="I30" i="43" s="1"/>
  <c r="L13" i="43"/>
  <c r="I29" i="43" s="1"/>
  <c r="L17" i="43"/>
  <c r="I33" i="43" s="1"/>
  <c r="S3" i="43"/>
  <c r="R3" i="43"/>
  <c r="K3" i="43"/>
  <c r="J3" i="43"/>
  <c r="C3" i="43"/>
  <c r="B3" i="43"/>
  <c r="AA1" i="42"/>
  <c r="Y1" i="42"/>
  <c r="S1" i="42"/>
  <c r="Q1" i="42"/>
  <c r="K1" i="42"/>
  <c r="I1" i="42"/>
  <c r="AA1" i="38"/>
  <c r="Y1" i="38"/>
  <c r="S1" i="38"/>
  <c r="Q1" i="38"/>
  <c r="I1" i="38"/>
  <c r="K1" i="38"/>
  <c r="X143" i="42"/>
  <c r="W143" i="42"/>
  <c r="V143" i="42"/>
  <c r="U143" i="42"/>
  <c r="T143" i="42"/>
  <c r="Z143" i="42" s="1"/>
  <c r="AA143" i="42" s="1"/>
  <c r="P143" i="42"/>
  <c r="O143" i="42"/>
  <c r="N143" i="42"/>
  <c r="M143" i="42"/>
  <c r="L143" i="42"/>
  <c r="R143" i="42" s="1"/>
  <c r="S143" i="42" s="1"/>
  <c r="H143" i="42"/>
  <c r="G143" i="42"/>
  <c r="F143" i="42"/>
  <c r="E143" i="42"/>
  <c r="D143" i="42"/>
  <c r="J143" i="42" s="1"/>
  <c r="K143" i="42" s="1"/>
  <c r="C143" i="42"/>
  <c r="X142" i="42"/>
  <c r="W142" i="42"/>
  <c r="V142" i="42"/>
  <c r="U142" i="42"/>
  <c r="T142" i="42"/>
  <c r="Y142" i="42" s="1"/>
  <c r="Q142" i="42"/>
  <c r="P142" i="42"/>
  <c r="O142" i="42"/>
  <c r="N142" i="42"/>
  <c r="M142" i="42"/>
  <c r="L142" i="42"/>
  <c r="R142" i="42" s="1"/>
  <c r="S142" i="42" s="1"/>
  <c r="H142" i="42"/>
  <c r="G142" i="42"/>
  <c r="F142" i="42"/>
  <c r="E142" i="42"/>
  <c r="D142" i="42"/>
  <c r="I142" i="42" s="1"/>
  <c r="C142" i="42"/>
  <c r="X141" i="42"/>
  <c r="W141" i="42"/>
  <c r="V141" i="42"/>
  <c r="U141" i="42"/>
  <c r="T141" i="42"/>
  <c r="P141" i="42"/>
  <c r="O141" i="42"/>
  <c r="N141" i="42"/>
  <c r="M141" i="42"/>
  <c r="L141" i="42"/>
  <c r="Q141" i="42" s="1"/>
  <c r="H141" i="42"/>
  <c r="G141" i="42"/>
  <c r="F141" i="42"/>
  <c r="E141" i="42"/>
  <c r="D141" i="42"/>
  <c r="C141" i="42"/>
  <c r="Z140" i="42"/>
  <c r="AA140" i="42" s="1"/>
  <c r="Y140" i="42"/>
  <c r="X140" i="42"/>
  <c r="W140" i="42"/>
  <c r="V140" i="42"/>
  <c r="U140" i="42"/>
  <c r="T140" i="42"/>
  <c r="P140" i="42"/>
  <c r="O140" i="42"/>
  <c r="N140" i="42"/>
  <c r="M140" i="42"/>
  <c r="L140" i="42"/>
  <c r="H140" i="42"/>
  <c r="G140" i="42"/>
  <c r="F140" i="42"/>
  <c r="E140" i="42"/>
  <c r="D140" i="42"/>
  <c r="J140" i="42" s="1"/>
  <c r="K140" i="42" s="1"/>
  <c r="C140" i="42"/>
  <c r="X139" i="42"/>
  <c r="W139" i="42"/>
  <c r="V139" i="42"/>
  <c r="U139" i="42"/>
  <c r="T139" i="42"/>
  <c r="Z139" i="42" s="1"/>
  <c r="AA139" i="42" s="1"/>
  <c r="P139" i="42"/>
  <c r="O139" i="42"/>
  <c r="N139" i="42"/>
  <c r="M139" i="42"/>
  <c r="L139" i="42"/>
  <c r="R139" i="42" s="1"/>
  <c r="S139" i="42" s="1"/>
  <c r="H139" i="42"/>
  <c r="G139" i="42"/>
  <c r="F139" i="42"/>
  <c r="E139" i="42"/>
  <c r="D139" i="42"/>
  <c r="I139" i="42" s="1"/>
  <c r="C139" i="42"/>
  <c r="X138" i="42"/>
  <c r="W138" i="42"/>
  <c r="V138" i="42"/>
  <c r="U138" i="42"/>
  <c r="T138" i="42"/>
  <c r="Z138" i="42" s="1"/>
  <c r="AA138" i="42" s="1"/>
  <c r="P138" i="42"/>
  <c r="O138" i="42"/>
  <c r="N138" i="42"/>
  <c r="M138" i="42"/>
  <c r="L138" i="42"/>
  <c r="R138" i="42" s="1"/>
  <c r="S138" i="42" s="1"/>
  <c r="H138" i="42"/>
  <c r="G138" i="42"/>
  <c r="F138" i="42"/>
  <c r="E138" i="42"/>
  <c r="D138" i="42"/>
  <c r="J138" i="42" s="1"/>
  <c r="K138" i="42" s="1"/>
  <c r="C138" i="42"/>
  <c r="X137" i="42"/>
  <c r="W137" i="42"/>
  <c r="V137" i="42"/>
  <c r="U137" i="42"/>
  <c r="T137" i="42"/>
  <c r="Z137" i="42" s="1"/>
  <c r="AA137" i="42" s="1"/>
  <c r="P137" i="42"/>
  <c r="O137" i="42"/>
  <c r="N137" i="42"/>
  <c r="M137" i="42"/>
  <c r="L137" i="42"/>
  <c r="Q137" i="42" s="1"/>
  <c r="H137" i="42"/>
  <c r="G137" i="42"/>
  <c r="F137" i="42"/>
  <c r="E137" i="42"/>
  <c r="J137" i="42" s="1"/>
  <c r="K137" i="42" s="1"/>
  <c r="D137" i="42"/>
  <c r="I137" i="42" s="1"/>
  <c r="C137" i="42"/>
  <c r="X136" i="42"/>
  <c r="W136" i="42"/>
  <c r="V136" i="42"/>
  <c r="U136" i="42"/>
  <c r="T136" i="42"/>
  <c r="Y136" i="42" s="1"/>
  <c r="Q136" i="42"/>
  <c r="P136" i="42"/>
  <c r="O136" i="42"/>
  <c r="N136" i="42"/>
  <c r="M136" i="42"/>
  <c r="L136" i="42"/>
  <c r="H136" i="42"/>
  <c r="G136" i="42"/>
  <c r="F136" i="42"/>
  <c r="E136" i="42"/>
  <c r="J136" i="42" s="1"/>
  <c r="K136" i="42" s="1"/>
  <c r="D136" i="42"/>
  <c r="I136" i="42" s="1"/>
  <c r="C136" i="42"/>
  <c r="X135" i="42"/>
  <c r="W135" i="42"/>
  <c r="V135" i="42"/>
  <c r="U135" i="42"/>
  <c r="T135" i="42"/>
  <c r="Z135" i="42" s="1"/>
  <c r="AA135" i="42" s="1"/>
  <c r="P135" i="42"/>
  <c r="O135" i="42"/>
  <c r="N135" i="42"/>
  <c r="M135" i="42"/>
  <c r="L135" i="42"/>
  <c r="R135" i="42" s="1"/>
  <c r="S135" i="42" s="1"/>
  <c r="J135" i="42"/>
  <c r="K135" i="42" s="1"/>
  <c r="I135" i="42"/>
  <c r="H135" i="42"/>
  <c r="G135" i="42"/>
  <c r="F135" i="42"/>
  <c r="E135" i="42"/>
  <c r="D135" i="42"/>
  <c r="C135" i="42"/>
  <c r="Y134" i="42"/>
  <c r="X134" i="42"/>
  <c r="W134" i="42"/>
  <c r="V134" i="42"/>
  <c r="U134" i="42"/>
  <c r="Z134" i="42" s="1"/>
  <c r="AA134" i="42" s="1"/>
  <c r="T134" i="42"/>
  <c r="R134" i="42"/>
  <c r="S134" i="42" s="1"/>
  <c r="P134" i="42"/>
  <c r="O134" i="42"/>
  <c r="N134" i="42"/>
  <c r="M134" i="42"/>
  <c r="L134" i="42"/>
  <c r="Q134" i="42" s="1"/>
  <c r="H134" i="42"/>
  <c r="G134" i="42"/>
  <c r="F134" i="42"/>
  <c r="E134" i="42"/>
  <c r="D134" i="42"/>
  <c r="J134" i="42" s="1"/>
  <c r="K134" i="42" s="1"/>
  <c r="C134" i="42"/>
  <c r="X133" i="42"/>
  <c r="W133" i="42"/>
  <c r="V133" i="42"/>
  <c r="U133" i="42"/>
  <c r="Z133" i="42" s="1"/>
  <c r="AA133" i="42" s="1"/>
  <c r="T133" i="42"/>
  <c r="Y133" i="42" s="1"/>
  <c r="P133" i="42"/>
  <c r="O133" i="42"/>
  <c r="N133" i="42"/>
  <c r="M133" i="42"/>
  <c r="L133" i="42"/>
  <c r="I133" i="42"/>
  <c r="H133" i="42"/>
  <c r="G133" i="42"/>
  <c r="F133" i="42"/>
  <c r="E133" i="42"/>
  <c r="D133" i="42"/>
  <c r="C133" i="42"/>
  <c r="X132" i="42"/>
  <c r="W132" i="42"/>
  <c r="V132" i="42"/>
  <c r="U132" i="42"/>
  <c r="T132" i="42"/>
  <c r="Y132" i="42" s="1"/>
  <c r="P132" i="42"/>
  <c r="O132" i="42"/>
  <c r="N132" i="42"/>
  <c r="M132" i="42"/>
  <c r="L132" i="42"/>
  <c r="R132" i="42" s="1"/>
  <c r="S132" i="42" s="1"/>
  <c r="H132" i="42"/>
  <c r="G132" i="42"/>
  <c r="F132" i="42"/>
  <c r="E132" i="42"/>
  <c r="D132" i="42"/>
  <c r="C132" i="42"/>
  <c r="Z131" i="42"/>
  <c r="AA131" i="42" s="1"/>
  <c r="Y131" i="42"/>
  <c r="X131" i="42"/>
  <c r="W131" i="42"/>
  <c r="V131" i="42"/>
  <c r="U131" i="42"/>
  <c r="T131" i="42"/>
  <c r="P131" i="42"/>
  <c r="O131" i="42"/>
  <c r="N131" i="42"/>
  <c r="M131" i="42"/>
  <c r="L131" i="42"/>
  <c r="I131" i="42"/>
  <c r="H131" i="42"/>
  <c r="G131" i="42"/>
  <c r="F131" i="42"/>
  <c r="E131" i="42"/>
  <c r="D131" i="42"/>
  <c r="J131" i="42" s="1"/>
  <c r="K131" i="42" s="1"/>
  <c r="C131" i="42"/>
  <c r="X130" i="42"/>
  <c r="W130" i="42"/>
  <c r="V130" i="42"/>
  <c r="U130" i="42"/>
  <c r="T130" i="42"/>
  <c r="Y130" i="42" s="1"/>
  <c r="P130" i="42"/>
  <c r="O130" i="42"/>
  <c r="N130" i="42"/>
  <c r="M130" i="42"/>
  <c r="L130" i="42"/>
  <c r="R130" i="42" s="1"/>
  <c r="S130" i="42" s="1"/>
  <c r="H130" i="42"/>
  <c r="G130" i="42"/>
  <c r="F130" i="42"/>
  <c r="E130" i="42"/>
  <c r="D130" i="42"/>
  <c r="I130" i="42" s="1"/>
  <c r="C130" i="42"/>
  <c r="X129" i="42"/>
  <c r="W129" i="42"/>
  <c r="V129" i="42"/>
  <c r="U129" i="42"/>
  <c r="T129" i="42"/>
  <c r="Z129" i="42" s="1"/>
  <c r="AA129" i="42" s="1"/>
  <c r="P129" i="42"/>
  <c r="O129" i="42"/>
  <c r="N129" i="42"/>
  <c r="M129" i="42"/>
  <c r="L129" i="42"/>
  <c r="R129" i="42" s="1"/>
  <c r="S129" i="42" s="1"/>
  <c r="H129" i="42"/>
  <c r="G129" i="42"/>
  <c r="F129" i="42"/>
  <c r="E129" i="42"/>
  <c r="D129" i="42"/>
  <c r="J129" i="42" s="1"/>
  <c r="K129" i="42" s="1"/>
  <c r="C129" i="42"/>
  <c r="Z128" i="42"/>
  <c r="AA128" i="42" s="1"/>
  <c r="X128" i="42"/>
  <c r="W128" i="42"/>
  <c r="V128" i="42"/>
  <c r="U128" i="42"/>
  <c r="T128" i="42"/>
  <c r="Y128" i="42" s="1"/>
  <c r="R128" i="42"/>
  <c r="Q128" i="42"/>
  <c r="P128" i="42"/>
  <c r="O128" i="42"/>
  <c r="N128" i="42"/>
  <c r="M128" i="42"/>
  <c r="L128" i="42"/>
  <c r="J128" i="42"/>
  <c r="K128" i="42" s="1"/>
  <c r="I128" i="42"/>
  <c r="H128" i="42"/>
  <c r="G128" i="42"/>
  <c r="F128" i="42"/>
  <c r="E128" i="42"/>
  <c r="D128" i="42"/>
  <c r="C128" i="42"/>
  <c r="X127" i="42"/>
  <c r="W127" i="42"/>
  <c r="V127" i="42"/>
  <c r="U127" i="42"/>
  <c r="T127" i="42"/>
  <c r="Y127" i="42" s="1"/>
  <c r="P127" i="42"/>
  <c r="O127" i="42"/>
  <c r="N127" i="42"/>
  <c r="M127" i="42"/>
  <c r="L127" i="42"/>
  <c r="R127" i="42" s="1"/>
  <c r="S127" i="42" s="1"/>
  <c r="H127" i="42"/>
  <c r="G127" i="42"/>
  <c r="F127" i="42"/>
  <c r="E127" i="42"/>
  <c r="D127" i="42"/>
  <c r="I127" i="42" s="1"/>
  <c r="C127" i="42"/>
  <c r="X126" i="42"/>
  <c r="W126" i="42"/>
  <c r="V126" i="42"/>
  <c r="U126" i="42"/>
  <c r="T126" i="42"/>
  <c r="Z126" i="42" s="1"/>
  <c r="AA126" i="42" s="1"/>
  <c r="P126" i="42"/>
  <c r="O126" i="42"/>
  <c r="N126" i="42"/>
  <c r="M126" i="42"/>
  <c r="L126" i="42"/>
  <c r="Q126" i="42" s="1"/>
  <c r="I126" i="42"/>
  <c r="H126" i="42"/>
  <c r="G126" i="42"/>
  <c r="F126" i="42"/>
  <c r="E126" i="42"/>
  <c r="J126" i="42" s="1"/>
  <c r="K126" i="42" s="1"/>
  <c r="D126" i="42"/>
  <c r="C126" i="42"/>
  <c r="X125" i="42"/>
  <c r="W125" i="42"/>
  <c r="V125" i="42"/>
  <c r="U125" i="42"/>
  <c r="T125" i="42"/>
  <c r="Y125" i="42" s="1"/>
  <c r="P125" i="42"/>
  <c r="O125" i="42"/>
  <c r="N125" i="42"/>
  <c r="M125" i="42"/>
  <c r="L125" i="42"/>
  <c r="Q125" i="42" s="1"/>
  <c r="H125" i="42"/>
  <c r="G125" i="42"/>
  <c r="F125" i="42"/>
  <c r="E125" i="42"/>
  <c r="D125" i="42"/>
  <c r="I125" i="42" s="1"/>
  <c r="C125" i="42"/>
  <c r="X124" i="42"/>
  <c r="W124" i="42"/>
  <c r="V124" i="42"/>
  <c r="U124" i="42"/>
  <c r="T124" i="42"/>
  <c r="Z124" i="42" s="1"/>
  <c r="AA124" i="42" s="1"/>
  <c r="Q124" i="42"/>
  <c r="P124" i="42"/>
  <c r="O124" i="42"/>
  <c r="N124" i="42"/>
  <c r="M124" i="42"/>
  <c r="L124" i="42"/>
  <c r="H124" i="42"/>
  <c r="G124" i="42"/>
  <c r="F124" i="42"/>
  <c r="E124" i="42"/>
  <c r="D124" i="42"/>
  <c r="J124" i="42" s="1"/>
  <c r="K124" i="42" s="1"/>
  <c r="C124" i="42"/>
  <c r="X123" i="42"/>
  <c r="W123" i="42"/>
  <c r="V123" i="42"/>
  <c r="U123" i="42"/>
  <c r="T123" i="42"/>
  <c r="Z123" i="42" s="1"/>
  <c r="AA123" i="42" s="1"/>
  <c r="P123" i="42"/>
  <c r="O123" i="42"/>
  <c r="N123" i="42"/>
  <c r="M123" i="42"/>
  <c r="L123" i="42"/>
  <c r="R123" i="42" s="1"/>
  <c r="S123" i="42" s="1"/>
  <c r="H123" i="42"/>
  <c r="G123" i="42"/>
  <c r="F123" i="42"/>
  <c r="E123" i="42"/>
  <c r="D123" i="42"/>
  <c r="J123" i="42" s="1"/>
  <c r="K123" i="42" s="1"/>
  <c r="C123" i="42"/>
  <c r="X122" i="42"/>
  <c r="W122" i="42"/>
  <c r="V122" i="42"/>
  <c r="U122" i="42"/>
  <c r="T122" i="42"/>
  <c r="Y122" i="42" s="1"/>
  <c r="Q122" i="42"/>
  <c r="P122" i="42"/>
  <c r="O122" i="42"/>
  <c r="N122" i="42"/>
  <c r="M122" i="42"/>
  <c r="R122" i="42" s="1"/>
  <c r="S122" i="42" s="1"/>
  <c r="L122" i="42"/>
  <c r="H122" i="42"/>
  <c r="G122" i="42"/>
  <c r="F122" i="42"/>
  <c r="E122" i="42"/>
  <c r="D122" i="42"/>
  <c r="I122" i="42" s="1"/>
  <c r="C122" i="42"/>
  <c r="X121" i="42"/>
  <c r="W121" i="42"/>
  <c r="V121" i="42"/>
  <c r="U121" i="42"/>
  <c r="T121" i="42"/>
  <c r="P121" i="42"/>
  <c r="O121" i="42"/>
  <c r="N121" i="42"/>
  <c r="M121" i="42"/>
  <c r="L121" i="42"/>
  <c r="R121" i="42" s="1"/>
  <c r="S121" i="42" s="1"/>
  <c r="H121" i="42"/>
  <c r="G121" i="42"/>
  <c r="F121" i="42"/>
  <c r="E121" i="42"/>
  <c r="D121" i="42"/>
  <c r="C121" i="42"/>
  <c r="Y120" i="42"/>
  <c r="X120" i="42"/>
  <c r="W120" i="42"/>
  <c r="V120" i="42"/>
  <c r="U120" i="42"/>
  <c r="Z120" i="42" s="1"/>
  <c r="AA120" i="42" s="1"/>
  <c r="T120" i="42"/>
  <c r="P120" i="42"/>
  <c r="O120" i="42"/>
  <c r="N120" i="42"/>
  <c r="M120" i="42"/>
  <c r="L120" i="42"/>
  <c r="H120" i="42"/>
  <c r="G120" i="42"/>
  <c r="F120" i="42"/>
  <c r="E120" i="42"/>
  <c r="D120" i="42"/>
  <c r="J120" i="42" s="1"/>
  <c r="K120" i="42" s="1"/>
  <c r="C120" i="42"/>
  <c r="X119" i="42"/>
  <c r="W119" i="42"/>
  <c r="V119" i="42"/>
  <c r="U119" i="42"/>
  <c r="T119" i="42"/>
  <c r="Y119" i="42" s="1"/>
  <c r="Q119" i="42"/>
  <c r="P119" i="42"/>
  <c r="O119" i="42"/>
  <c r="N119" i="42"/>
  <c r="M119" i="42"/>
  <c r="R119" i="42" s="1"/>
  <c r="S119" i="42" s="1"/>
  <c r="L119" i="42"/>
  <c r="H119" i="42"/>
  <c r="G119" i="42"/>
  <c r="F119" i="42"/>
  <c r="E119" i="42"/>
  <c r="D119" i="42"/>
  <c r="I119" i="42" s="1"/>
  <c r="C119" i="42"/>
  <c r="X118" i="42"/>
  <c r="W118" i="42"/>
  <c r="V118" i="42"/>
  <c r="U118" i="42"/>
  <c r="T118" i="42"/>
  <c r="Z118" i="42" s="1"/>
  <c r="AA118" i="42" s="1"/>
  <c r="P118" i="42"/>
  <c r="O118" i="42"/>
  <c r="N118" i="42"/>
  <c r="M118" i="42"/>
  <c r="L118" i="42"/>
  <c r="Q118" i="42" s="1"/>
  <c r="I118" i="42"/>
  <c r="H118" i="42"/>
  <c r="G118" i="42"/>
  <c r="F118" i="42"/>
  <c r="E118" i="42"/>
  <c r="D118" i="42"/>
  <c r="J118" i="42" s="1"/>
  <c r="K118" i="42" s="1"/>
  <c r="C118" i="42"/>
  <c r="X117" i="42"/>
  <c r="W117" i="42"/>
  <c r="V117" i="42"/>
  <c r="U117" i="42"/>
  <c r="T117" i="42"/>
  <c r="Y117" i="42" s="1"/>
  <c r="P117" i="42"/>
  <c r="O117" i="42"/>
  <c r="N117" i="42"/>
  <c r="M117" i="42"/>
  <c r="L117" i="42"/>
  <c r="Q117" i="42" s="1"/>
  <c r="H117" i="42"/>
  <c r="G117" i="42"/>
  <c r="F117" i="42"/>
  <c r="E117" i="42"/>
  <c r="D117" i="42"/>
  <c r="C117" i="42"/>
  <c r="X116" i="42"/>
  <c r="W116" i="42"/>
  <c r="V116" i="42"/>
  <c r="U116" i="42"/>
  <c r="T116" i="42"/>
  <c r="Y116" i="42" s="1"/>
  <c r="Q116" i="42"/>
  <c r="P116" i="42"/>
  <c r="O116" i="42"/>
  <c r="N116" i="42"/>
  <c r="M116" i="42"/>
  <c r="L116" i="42"/>
  <c r="H116" i="42"/>
  <c r="G116" i="42"/>
  <c r="F116" i="42"/>
  <c r="E116" i="42"/>
  <c r="J116" i="42" s="1"/>
  <c r="K116" i="42" s="1"/>
  <c r="D116" i="42"/>
  <c r="I116" i="42" s="1"/>
  <c r="C116" i="42"/>
  <c r="X115" i="42"/>
  <c r="W115" i="42"/>
  <c r="V115" i="42"/>
  <c r="U115" i="42"/>
  <c r="T115" i="42"/>
  <c r="Z115" i="42" s="1"/>
  <c r="AA115" i="42" s="1"/>
  <c r="P115" i="42"/>
  <c r="O115" i="42"/>
  <c r="N115" i="42"/>
  <c r="M115" i="42"/>
  <c r="L115" i="42"/>
  <c r="H115" i="42"/>
  <c r="G115" i="42"/>
  <c r="F115" i="42"/>
  <c r="E115" i="42"/>
  <c r="D115" i="42"/>
  <c r="J115" i="42" s="1"/>
  <c r="K115" i="42" s="1"/>
  <c r="C115" i="42"/>
  <c r="X114" i="42"/>
  <c r="W114" i="42"/>
  <c r="V114" i="42"/>
  <c r="U114" i="42"/>
  <c r="T114" i="42"/>
  <c r="Y114" i="42" s="1"/>
  <c r="P114" i="42"/>
  <c r="O114" i="42"/>
  <c r="N114" i="42"/>
  <c r="M114" i="42"/>
  <c r="L114" i="42"/>
  <c r="Q114" i="42" s="1"/>
  <c r="I114" i="42"/>
  <c r="H114" i="42"/>
  <c r="G114" i="42"/>
  <c r="F114" i="42"/>
  <c r="E114" i="42"/>
  <c r="J114" i="42" s="1"/>
  <c r="K114" i="42" s="1"/>
  <c r="D114" i="42"/>
  <c r="C114" i="42"/>
  <c r="X113" i="42"/>
  <c r="W113" i="42"/>
  <c r="V113" i="42"/>
  <c r="U113" i="42"/>
  <c r="T113" i="42"/>
  <c r="P113" i="42"/>
  <c r="O113" i="42"/>
  <c r="N113" i="42"/>
  <c r="M113" i="42"/>
  <c r="L113" i="42"/>
  <c r="I113" i="42"/>
  <c r="H113" i="42"/>
  <c r="G113" i="42"/>
  <c r="F113" i="42"/>
  <c r="E113" i="42"/>
  <c r="D113" i="42"/>
  <c r="J113" i="42" s="1"/>
  <c r="K113" i="42" s="1"/>
  <c r="C113" i="42"/>
  <c r="X112" i="42"/>
  <c r="W112" i="42"/>
  <c r="V112" i="42"/>
  <c r="U112" i="42"/>
  <c r="T112" i="42"/>
  <c r="P112" i="42"/>
  <c r="O112" i="42"/>
  <c r="N112" i="42"/>
  <c r="M112" i="42"/>
  <c r="L112" i="42"/>
  <c r="R112" i="42" s="1"/>
  <c r="S112" i="42" s="1"/>
  <c r="H112" i="42"/>
  <c r="G112" i="42"/>
  <c r="F112" i="42"/>
  <c r="E112" i="42"/>
  <c r="D112" i="42"/>
  <c r="C112" i="42"/>
  <c r="X111" i="42"/>
  <c r="W111" i="42"/>
  <c r="V111" i="42"/>
  <c r="U111" i="42"/>
  <c r="T111" i="42"/>
  <c r="Z111" i="42" s="1"/>
  <c r="AA111" i="42" s="1"/>
  <c r="Q111" i="42"/>
  <c r="P111" i="42"/>
  <c r="O111" i="42"/>
  <c r="N111" i="42"/>
  <c r="M111" i="42"/>
  <c r="L111" i="42"/>
  <c r="J111" i="42"/>
  <c r="K111" i="42" s="1"/>
  <c r="I111" i="42"/>
  <c r="H111" i="42"/>
  <c r="G111" i="42"/>
  <c r="F111" i="42"/>
  <c r="E111" i="42"/>
  <c r="D111" i="42"/>
  <c r="C111" i="42"/>
  <c r="Y110" i="42"/>
  <c r="X110" i="42"/>
  <c r="W110" i="42"/>
  <c r="V110" i="42"/>
  <c r="U110" i="42"/>
  <c r="T110" i="42"/>
  <c r="P110" i="42"/>
  <c r="O110" i="42"/>
  <c r="N110" i="42"/>
  <c r="M110" i="42"/>
  <c r="L110" i="42"/>
  <c r="R110" i="42" s="1"/>
  <c r="S110" i="42" s="1"/>
  <c r="H110" i="42"/>
  <c r="G110" i="42"/>
  <c r="F110" i="42"/>
  <c r="E110" i="42"/>
  <c r="D110" i="42"/>
  <c r="J110" i="42" s="1"/>
  <c r="K110" i="42" s="1"/>
  <c r="C110" i="42"/>
  <c r="X109" i="42"/>
  <c r="W109" i="42"/>
  <c r="V109" i="42"/>
  <c r="U109" i="42"/>
  <c r="T109" i="42"/>
  <c r="Y109" i="42" s="1"/>
  <c r="P109" i="42"/>
  <c r="O109" i="42"/>
  <c r="N109" i="42"/>
  <c r="M109" i="42"/>
  <c r="L109" i="42"/>
  <c r="H109" i="42"/>
  <c r="G109" i="42"/>
  <c r="F109" i="42"/>
  <c r="E109" i="42"/>
  <c r="D109" i="42"/>
  <c r="I109" i="42" s="1"/>
  <c r="C109" i="42"/>
  <c r="X108" i="42"/>
  <c r="W108" i="42"/>
  <c r="V108" i="42"/>
  <c r="U108" i="42"/>
  <c r="T108" i="42"/>
  <c r="Z108" i="42" s="1"/>
  <c r="AA108" i="42" s="1"/>
  <c r="Q108" i="42"/>
  <c r="P108" i="42"/>
  <c r="O108" i="42"/>
  <c r="N108" i="42"/>
  <c r="M108" i="42"/>
  <c r="R108" i="42" s="1"/>
  <c r="S108" i="42" s="1"/>
  <c r="L108" i="42"/>
  <c r="H108" i="42"/>
  <c r="G108" i="42"/>
  <c r="F108" i="42"/>
  <c r="E108" i="42"/>
  <c r="D108" i="42"/>
  <c r="J108" i="42" s="1"/>
  <c r="K108" i="42" s="1"/>
  <c r="C108" i="42"/>
  <c r="X107" i="42"/>
  <c r="W107" i="42"/>
  <c r="V107" i="42"/>
  <c r="U107" i="42"/>
  <c r="T107" i="42"/>
  <c r="P107" i="42"/>
  <c r="O107" i="42"/>
  <c r="N107" i="42"/>
  <c r="M107" i="42"/>
  <c r="L107" i="42"/>
  <c r="R107" i="42" s="1"/>
  <c r="S107" i="42" s="1"/>
  <c r="H107" i="42"/>
  <c r="G107" i="42"/>
  <c r="F107" i="42"/>
  <c r="E107" i="42"/>
  <c r="D107" i="42"/>
  <c r="C107" i="42"/>
  <c r="AA106" i="42"/>
  <c r="Z106" i="42"/>
  <c r="X106" i="42"/>
  <c r="W106" i="42"/>
  <c r="V106" i="42"/>
  <c r="U106" i="42"/>
  <c r="T106" i="42"/>
  <c r="Y106" i="42" s="1"/>
  <c r="P106" i="42"/>
  <c r="O106" i="42"/>
  <c r="N106" i="42"/>
  <c r="M106" i="42"/>
  <c r="L106" i="42"/>
  <c r="R106" i="42" s="1"/>
  <c r="S106" i="42" s="1"/>
  <c r="H106" i="42"/>
  <c r="G106" i="42"/>
  <c r="F106" i="42"/>
  <c r="E106" i="42"/>
  <c r="D106" i="42"/>
  <c r="I106" i="42" s="1"/>
  <c r="C106" i="42"/>
  <c r="X105" i="42"/>
  <c r="W105" i="42"/>
  <c r="V105" i="42"/>
  <c r="U105" i="42"/>
  <c r="T105" i="42"/>
  <c r="P105" i="42"/>
  <c r="O105" i="42"/>
  <c r="N105" i="42"/>
  <c r="M105" i="42"/>
  <c r="L105" i="42"/>
  <c r="H105" i="42"/>
  <c r="G105" i="42"/>
  <c r="F105" i="42"/>
  <c r="E105" i="42"/>
  <c r="D105" i="42"/>
  <c r="C105" i="42"/>
  <c r="X104" i="42"/>
  <c r="W104" i="42"/>
  <c r="V104" i="42"/>
  <c r="U104" i="42"/>
  <c r="T104" i="42"/>
  <c r="Z104" i="42" s="1"/>
  <c r="AA104" i="42" s="1"/>
  <c r="P104" i="42"/>
  <c r="O104" i="42"/>
  <c r="N104" i="42"/>
  <c r="M104" i="42"/>
  <c r="L104" i="42"/>
  <c r="H104" i="42"/>
  <c r="G104" i="42"/>
  <c r="F104" i="42"/>
  <c r="E104" i="42"/>
  <c r="D104" i="42"/>
  <c r="J104" i="42" s="1"/>
  <c r="K104" i="42" s="1"/>
  <c r="C104" i="42"/>
  <c r="X103" i="42"/>
  <c r="W103" i="42"/>
  <c r="V103" i="42"/>
  <c r="U103" i="42"/>
  <c r="Z103" i="42" s="1"/>
  <c r="AA103" i="42" s="1"/>
  <c r="T103" i="42"/>
  <c r="Y103" i="42" s="1"/>
  <c r="R103" i="42"/>
  <c r="S103" i="42" s="1"/>
  <c r="Q103" i="42"/>
  <c r="P103" i="42"/>
  <c r="O103" i="42"/>
  <c r="N103" i="42"/>
  <c r="M103" i="42"/>
  <c r="L103" i="42"/>
  <c r="H103" i="42"/>
  <c r="G103" i="42"/>
  <c r="F103" i="42"/>
  <c r="E103" i="42"/>
  <c r="D103" i="42"/>
  <c r="I103" i="42" s="1"/>
  <c r="C103" i="42"/>
  <c r="X102" i="42"/>
  <c r="W102" i="42"/>
  <c r="V102" i="42"/>
  <c r="U102" i="42"/>
  <c r="T102" i="42"/>
  <c r="Z102" i="42" s="1"/>
  <c r="AA102" i="42" s="1"/>
  <c r="Q102" i="42"/>
  <c r="P102" i="42"/>
  <c r="O102" i="42"/>
  <c r="N102" i="42"/>
  <c r="M102" i="42"/>
  <c r="L102" i="42"/>
  <c r="I102" i="42"/>
  <c r="H102" i="42"/>
  <c r="G102" i="42"/>
  <c r="F102" i="42"/>
  <c r="E102" i="42"/>
  <c r="D102" i="42"/>
  <c r="J102" i="42" s="1"/>
  <c r="K102" i="42" s="1"/>
  <c r="C102" i="42"/>
  <c r="X101" i="42"/>
  <c r="W101" i="42"/>
  <c r="V101" i="42"/>
  <c r="U101" i="42"/>
  <c r="T101" i="42"/>
  <c r="Z101" i="42" s="1"/>
  <c r="AA101" i="42" s="1"/>
  <c r="P101" i="42"/>
  <c r="O101" i="42"/>
  <c r="N101" i="42"/>
  <c r="M101" i="42"/>
  <c r="L101" i="42"/>
  <c r="Q101" i="42" s="1"/>
  <c r="I101" i="42"/>
  <c r="H101" i="42"/>
  <c r="G101" i="42"/>
  <c r="F101" i="42"/>
  <c r="E101" i="42"/>
  <c r="D101" i="42"/>
  <c r="J101" i="42" s="1"/>
  <c r="K101" i="42" s="1"/>
  <c r="C101" i="42"/>
  <c r="X100" i="42"/>
  <c r="W100" i="42"/>
  <c r="V100" i="42"/>
  <c r="U100" i="42"/>
  <c r="T100" i="42"/>
  <c r="Y100" i="42" s="1"/>
  <c r="P100" i="42"/>
  <c r="O100" i="42"/>
  <c r="N100" i="42"/>
  <c r="M100" i="42"/>
  <c r="L100" i="42"/>
  <c r="R100" i="42" s="1"/>
  <c r="S100" i="42" s="1"/>
  <c r="H100" i="42"/>
  <c r="G100" i="42"/>
  <c r="F100" i="42"/>
  <c r="E100" i="42"/>
  <c r="J100" i="42" s="1"/>
  <c r="K100" i="42" s="1"/>
  <c r="D100" i="42"/>
  <c r="I100" i="42" s="1"/>
  <c r="C100" i="42"/>
  <c r="Z99" i="42"/>
  <c r="AA99" i="42" s="1"/>
  <c r="Y99" i="42"/>
  <c r="X99" i="42"/>
  <c r="W99" i="42"/>
  <c r="V99" i="42"/>
  <c r="U99" i="42"/>
  <c r="T99" i="42"/>
  <c r="P99" i="42"/>
  <c r="O99" i="42"/>
  <c r="N99" i="42"/>
  <c r="M99" i="42"/>
  <c r="L99" i="42"/>
  <c r="R99" i="42" s="1"/>
  <c r="S99" i="42" s="1"/>
  <c r="H99" i="42"/>
  <c r="G99" i="42"/>
  <c r="F99" i="42"/>
  <c r="E99" i="42"/>
  <c r="J99" i="42" s="1"/>
  <c r="K99" i="42" s="1"/>
  <c r="D99" i="42"/>
  <c r="I99" i="42" s="1"/>
  <c r="C99" i="42"/>
  <c r="X98" i="42"/>
  <c r="W98" i="42"/>
  <c r="V98" i="42"/>
  <c r="U98" i="42"/>
  <c r="T98" i="42"/>
  <c r="Z98" i="42" s="1"/>
  <c r="AA98" i="42" s="1"/>
  <c r="P98" i="42"/>
  <c r="O98" i="42"/>
  <c r="N98" i="42"/>
  <c r="M98" i="42"/>
  <c r="L98" i="42"/>
  <c r="Q98" i="42" s="1"/>
  <c r="I98" i="42"/>
  <c r="H98" i="42"/>
  <c r="G98" i="42"/>
  <c r="F98" i="42"/>
  <c r="E98" i="42"/>
  <c r="D98" i="42"/>
  <c r="J98" i="42" s="1"/>
  <c r="K98" i="42" s="1"/>
  <c r="C98" i="42"/>
  <c r="Y97" i="42"/>
  <c r="X97" i="42"/>
  <c r="W97" i="42"/>
  <c r="V97" i="42"/>
  <c r="U97" i="42"/>
  <c r="T97" i="42"/>
  <c r="P97" i="42"/>
  <c r="O97" i="42"/>
  <c r="N97" i="42"/>
  <c r="M97" i="42"/>
  <c r="L97" i="42"/>
  <c r="H97" i="42"/>
  <c r="G97" i="42"/>
  <c r="F97" i="42"/>
  <c r="E97" i="42"/>
  <c r="D97" i="42"/>
  <c r="J97" i="42" s="1"/>
  <c r="K97" i="42" s="1"/>
  <c r="C97" i="42"/>
  <c r="X96" i="42"/>
  <c r="W96" i="42"/>
  <c r="V96" i="42"/>
  <c r="U96" i="42"/>
  <c r="Z96" i="42" s="1"/>
  <c r="AA96" i="42" s="1"/>
  <c r="T96" i="42"/>
  <c r="Y96" i="42" s="1"/>
  <c r="R96" i="42"/>
  <c r="S96" i="42" s="1"/>
  <c r="Q96" i="42"/>
  <c r="P96" i="42"/>
  <c r="O96" i="42"/>
  <c r="N96" i="42"/>
  <c r="M96" i="42"/>
  <c r="L96" i="42"/>
  <c r="H96" i="42"/>
  <c r="G96" i="42"/>
  <c r="F96" i="42"/>
  <c r="E96" i="42"/>
  <c r="D96" i="42"/>
  <c r="I96" i="42" s="1"/>
  <c r="C96" i="42"/>
  <c r="X95" i="42"/>
  <c r="W95" i="42"/>
  <c r="V95" i="42"/>
  <c r="U95" i="42"/>
  <c r="T95" i="42"/>
  <c r="Y95" i="42" s="1"/>
  <c r="Q95" i="42"/>
  <c r="P95" i="42"/>
  <c r="O95" i="42"/>
  <c r="N95" i="42"/>
  <c r="M95" i="42"/>
  <c r="R95" i="42" s="1"/>
  <c r="S95" i="42" s="1"/>
  <c r="L95" i="42"/>
  <c r="I95" i="42"/>
  <c r="H95" i="42"/>
  <c r="G95" i="42"/>
  <c r="F95" i="42"/>
  <c r="E95" i="42"/>
  <c r="D95" i="42"/>
  <c r="C95" i="42"/>
  <c r="Y94" i="42"/>
  <c r="X94" i="42"/>
  <c r="W94" i="42"/>
  <c r="V94" i="42"/>
  <c r="U94" i="42"/>
  <c r="Z94" i="42" s="1"/>
  <c r="AA94" i="42" s="1"/>
  <c r="T94" i="42"/>
  <c r="P94" i="42"/>
  <c r="O94" i="42"/>
  <c r="N94" i="42"/>
  <c r="M94" i="42"/>
  <c r="L94" i="42"/>
  <c r="R94" i="42" s="1"/>
  <c r="S94" i="42" s="1"/>
  <c r="H94" i="42"/>
  <c r="G94" i="42"/>
  <c r="F94" i="42"/>
  <c r="E94" i="42"/>
  <c r="D94" i="42"/>
  <c r="J94" i="42" s="1"/>
  <c r="K94" i="42" s="1"/>
  <c r="C94" i="42"/>
  <c r="Y93" i="42"/>
  <c r="X93" i="42"/>
  <c r="W93" i="42"/>
  <c r="V93" i="42"/>
  <c r="U93" i="42"/>
  <c r="Z93" i="42" s="1"/>
  <c r="AA93" i="42" s="1"/>
  <c r="T93" i="42"/>
  <c r="P93" i="42"/>
  <c r="O93" i="42"/>
  <c r="N93" i="42"/>
  <c r="M93" i="42"/>
  <c r="L93" i="42"/>
  <c r="Q93" i="42" s="1"/>
  <c r="I93" i="42"/>
  <c r="H93" i="42"/>
  <c r="G93" i="42"/>
  <c r="F93" i="42"/>
  <c r="E93" i="42"/>
  <c r="D93" i="42"/>
  <c r="C93" i="42"/>
  <c r="Y92" i="42"/>
  <c r="X92" i="42"/>
  <c r="W92" i="42"/>
  <c r="V92" i="42"/>
  <c r="U92" i="42"/>
  <c r="T92" i="42"/>
  <c r="P92" i="42"/>
  <c r="O92" i="42"/>
  <c r="N92" i="42"/>
  <c r="M92" i="42"/>
  <c r="L92" i="42"/>
  <c r="R92" i="42" s="1"/>
  <c r="S92" i="42" s="1"/>
  <c r="I92" i="42"/>
  <c r="H92" i="42"/>
  <c r="G92" i="42"/>
  <c r="F92" i="42"/>
  <c r="E92" i="42"/>
  <c r="D92" i="42"/>
  <c r="J92" i="42" s="1"/>
  <c r="K92" i="42" s="1"/>
  <c r="C92" i="42"/>
  <c r="X91" i="42"/>
  <c r="W91" i="42"/>
  <c r="V91" i="42"/>
  <c r="U91" i="42"/>
  <c r="T91" i="42"/>
  <c r="Y91" i="42" s="1"/>
  <c r="P91" i="42"/>
  <c r="O91" i="42"/>
  <c r="N91" i="42"/>
  <c r="M91" i="42"/>
  <c r="L91" i="42"/>
  <c r="R91" i="42" s="1"/>
  <c r="S91" i="42" s="1"/>
  <c r="H91" i="42"/>
  <c r="G91" i="42"/>
  <c r="F91" i="42"/>
  <c r="E91" i="42"/>
  <c r="D91" i="42"/>
  <c r="I91" i="42" s="1"/>
  <c r="C91" i="42"/>
  <c r="X90" i="42"/>
  <c r="W90" i="42"/>
  <c r="V90" i="42"/>
  <c r="U90" i="42"/>
  <c r="T90" i="42"/>
  <c r="Z90" i="42" s="1"/>
  <c r="AA90" i="42" s="1"/>
  <c r="Q90" i="42"/>
  <c r="P90" i="42"/>
  <c r="O90" i="42"/>
  <c r="N90" i="42"/>
  <c r="M90" i="42"/>
  <c r="L90" i="42"/>
  <c r="R90" i="42" s="1"/>
  <c r="S90" i="42" s="1"/>
  <c r="I90" i="42"/>
  <c r="H90" i="42"/>
  <c r="G90" i="42"/>
  <c r="F90" i="42"/>
  <c r="E90" i="42"/>
  <c r="D90" i="42"/>
  <c r="C90" i="42"/>
  <c r="X89" i="42"/>
  <c r="W89" i="42"/>
  <c r="V89" i="42"/>
  <c r="U89" i="42"/>
  <c r="T89" i="42"/>
  <c r="Q89" i="42"/>
  <c r="P89" i="42"/>
  <c r="O89" i="42"/>
  <c r="N89" i="42"/>
  <c r="M89" i="42"/>
  <c r="R89" i="42" s="1"/>
  <c r="S89" i="42" s="1"/>
  <c r="L89" i="42"/>
  <c r="H89" i="42"/>
  <c r="G89" i="42"/>
  <c r="F89" i="42"/>
  <c r="E89" i="42"/>
  <c r="D89" i="42"/>
  <c r="C89" i="42"/>
  <c r="Z88" i="42"/>
  <c r="AA88" i="42" s="1"/>
  <c r="Y88" i="42"/>
  <c r="X88" i="42"/>
  <c r="W88" i="42"/>
  <c r="V88" i="42"/>
  <c r="U88" i="42"/>
  <c r="T88" i="42"/>
  <c r="P88" i="42"/>
  <c r="O88" i="42"/>
  <c r="N88" i="42"/>
  <c r="M88" i="42"/>
  <c r="R88" i="42" s="1"/>
  <c r="S88" i="42" s="1"/>
  <c r="L88" i="42"/>
  <c r="Q88" i="42" s="1"/>
  <c r="J88" i="42"/>
  <c r="K88" i="42" s="1"/>
  <c r="I88" i="42"/>
  <c r="H88" i="42"/>
  <c r="G88" i="42"/>
  <c r="F88" i="42"/>
  <c r="E88" i="42"/>
  <c r="D88" i="42"/>
  <c r="C88" i="42"/>
  <c r="X87" i="42"/>
  <c r="W87" i="42"/>
  <c r="V87" i="42"/>
  <c r="U87" i="42"/>
  <c r="T87" i="42"/>
  <c r="P87" i="42"/>
  <c r="O87" i="42"/>
  <c r="N87" i="42"/>
  <c r="M87" i="42"/>
  <c r="L87" i="42"/>
  <c r="R87" i="42" s="1"/>
  <c r="S87" i="42" s="1"/>
  <c r="H87" i="42"/>
  <c r="G87" i="42"/>
  <c r="F87" i="42"/>
  <c r="E87" i="42"/>
  <c r="D87" i="42"/>
  <c r="C87" i="42"/>
  <c r="X86" i="42"/>
  <c r="W86" i="42"/>
  <c r="V86" i="42"/>
  <c r="U86" i="42"/>
  <c r="T86" i="42"/>
  <c r="Z86" i="42" s="1"/>
  <c r="AA86" i="42" s="1"/>
  <c r="Q86" i="42"/>
  <c r="P86" i="42"/>
  <c r="O86" i="42"/>
  <c r="N86" i="42"/>
  <c r="M86" i="42"/>
  <c r="R86" i="42" s="1"/>
  <c r="S86" i="42" s="1"/>
  <c r="L86" i="42"/>
  <c r="H86" i="42"/>
  <c r="G86" i="42"/>
  <c r="F86" i="42"/>
  <c r="E86" i="42"/>
  <c r="D86" i="42"/>
  <c r="J86" i="42" s="1"/>
  <c r="K86" i="42" s="1"/>
  <c r="C86" i="42"/>
  <c r="X85" i="42"/>
  <c r="W85" i="42"/>
  <c r="V85" i="42"/>
  <c r="U85" i="42"/>
  <c r="Z85" i="42" s="1"/>
  <c r="AA85" i="42" s="1"/>
  <c r="T85" i="42"/>
  <c r="Y85" i="42" s="1"/>
  <c r="P85" i="42"/>
  <c r="O85" i="42"/>
  <c r="N85" i="42"/>
  <c r="M85" i="42"/>
  <c r="L85" i="42"/>
  <c r="H85" i="42"/>
  <c r="G85" i="42"/>
  <c r="F85" i="42"/>
  <c r="E85" i="42"/>
  <c r="D85" i="42"/>
  <c r="C85" i="42"/>
  <c r="X84" i="42"/>
  <c r="W84" i="42"/>
  <c r="V84" i="42"/>
  <c r="U84" i="42"/>
  <c r="T84" i="42"/>
  <c r="P84" i="42"/>
  <c r="O84" i="42"/>
  <c r="N84" i="42"/>
  <c r="M84" i="42"/>
  <c r="L84" i="42"/>
  <c r="H84" i="42"/>
  <c r="G84" i="42"/>
  <c r="F84" i="42"/>
  <c r="E84" i="42"/>
  <c r="D84" i="42"/>
  <c r="I84" i="42" s="1"/>
  <c r="C84" i="42"/>
  <c r="X83" i="42"/>
  <c r="W83" i="42"/>
  <c r="V83" i="42"/>
  <c r="U83" i="42"/>
  <c r="T83" i="42"/>
  <c r="P83" i="42"/>
  <c r="O83" i="42"/>
  <c r="N83" i="42"/>
  <c r="M83" i="42"/>
  <c r="R83" i="42" s="1"/>
  <c r="S83" i="42" s="1"/>
  <c r="L83" i="42"/>
  <c r="Q83" i="42" s="1"/>
  <c r="H83" i="42"/>
  <c r="G83" i="42"/>
  <c r="F83" i="42"/>
  <c r="E83" i="42"/>
  <c r="D83" i="42"/>
  <c r="I83" i="42" s="1"/>
  <c r="C83" i="42"/>
  <c r="X82" i="42"/>
  <c r="W82" i="42"/>
  <c r="V82" i="42"/>
  <c r="U82" i="42"/>
  <c r="T82" i="42"/>
  <c r="Y82" i="42" s="1"/>
  <c r="P82" i="42"/>
  <c r="O82" i="42"/>
  <c r="N82" i="42"/>
  <c r="M82" i="42"/>
  <c r="L82" i="42"/>
  <c r="I82" i="42"/>
  <c r="H82" i="42"/>
  <c r="G82" i="42"/>
  <c r="F82" i="42"/>
  <c r="E82" i="42"/>
  <c r="D82" i="42"/>
  <c r="C82" i="42"/>
  <c r="X81" i="42"/>
  <c r="W81" i="42"/>
  <c r="V81" i="42"/>
  <c r="U81" i="42"/>
  <c r="T81" i="42"/>
  <c r="Y81" i="42" s="1"/>
  <c r="P81" i="42"/>
  <c r="O81" i="42"/>
  <c r="N81" i="42"/>
  <c r="M81" i="42"/>
  <c r="L81" i="42"/>
  <c r="H81" i="42"/>
  <c r="G81" i="42"/>
  <c r="F81" i="42"/>
  <c r="E81" i="42"/>
  <c r="J81" i="42" s="1"/>
  <c r="K81" i="42" s="1"/>
  <c r="D81" i="42"/>
  <c r="I81" i="42" s="1"/>
  <c r="C81" i="42"/>
  <c r="X80" i="42"/>
  <c r="W80" i="42"/>
  <c r="V80" i="42"/>
  <c r="U80" i="42"/>
  <c r="T80" i="42"/>
  <c r="Y80" i="42" s="1"/>
  <c r="Q80" i="42"/>
  <c r="P80" i="42"/>
  <c r="O80" i="42"/>
  <c r="N80" i="42"/>
  <c r="M80" i="42"/>
  <c r="L80" i="42"/>
  <c r="R80" i="42" s="1"/>
  <c r="S80" i="42" s="1"/>
  <c r="I80" i="42"/>
  <c r="H80" i="42"/>
  <c r="G80" i="42"/>
  <c r="F80" i="42"/>
  <c r="E80" i="42"/>
  <c r="J80" i="42" s="1"/>
  <c r="K80" i="42" s="1"/>
  <c r="D80" i="42"/>
  <c r="C80" i="42"/>
  <c r="Z79" i="42"/>
  <c r="AA79" i="42" s="1"/>
  <c r="Y79" i="42"/>
  <c r="X79" i="42"/>
  <c r="W79" i="42"/>
  <c r="V79" i="42"/>
  <c r="U79" i="42"/>
  <c r="T79" i="42"/>
  <c r="P79" i="42"/>
  <c r="O79" i="42"/>
  <c r="N79" i="42"/>
  <c r="M79" i="42"/>
  <c r="L79" i="42"/>
  <c r="I79" i="42"/>
  <c r="H79" i="42"/>
  <c r="G79" i="42"/>
  <c r="F79" i="42"/>
  <c r="E79" i="42"/>
  <c r="D79" i="42"/>
  <c r="J79" i="42" s="1"/>
  <c r="K79" i="42" s="1"/>
  <c r="C79" i="42"/>
  <c r="X78" i="42"/>
  <c r="W78" i="42"/>
  <c r="V78" i="42"/>
  <c r="U78" i="42"/>
  <c r="T78" i="42"/>
  <c r="P78" i="42"/>
  <c r="O78" i="42"/>
  <c r="N78" i="42"/>
  <c r="M78" i="42"/>
  <c r="L78" i="42"/>
  <c r="R78" i="42" s="1"/>
  <c r="S78" i="42" s="1"/>
  <c r="H78" i="42"/>
  <c r="G78" i="42"/>
  <c r="F78" i="42"/>
  <c r="E78" i="42"/>
  <c r="D78" i="42"/>
  <c r="C78" i="42"/>
  <c r="X77" i="42"/>
  <c r="W77" i="42"/>
  <c r="V77" i="42"/>
  <c r="U77" i="42"/>
  <c r="T77" i="42"/>
  <c r="Z77" i="42" s="1"/>
  <c r="AA77" i="42" s="1"/>
  <c r="P77" i="42"/>
  <c r="O77" i="42"/>
  <c r="N77" i="42"/>
  <c r="M77" i="42"/>
  <c r="L77" i="42"/>
  <c r="H77" i="42"/>
  <c r="G77" i="42"/>
  <c r="F77" i="42"/>
  <c r="E77" i="42"/>
  <c r="D77" i="42"/>
  <c r="J77" i="42" s="1"/>
  <c r="K77" i="42" s="1"/>
  <c r="C77" i="42"/>
  <c r="X76" i="42"/>
  <c r="W76" i="42"/>
  <c r="V76" i="42"/>
  <c r="U76" i="42"/>
  <c r="T76" i="42"/>
  <c r="R76" i="42"/>
  <c r="S76" i="42" s="1"/>
  <c r="Q76" i="42"/>
  <c r="P76" i="42"/>
  <c r="O76" i="42"/>
  <c r="N76" i="42"/>
  <c r="M76" i="42"/>
  <c r="L76" i="42"/>
  <c r="H76" i="42"/>
  <c r="G76" i="42"/>
  <c r="F76" i="42"/>
  <c r="E76" i="42"/>
  <c r="D76" i="42"/>
  <c r="J76" i="42" s="1"/>
  <c r="K76" i="42" s="1"/>
  <c r="C76" i="42"/>
  <c r="Z75" i="42"/>
  <c r="AA75" i="42" s="1"/>
  <c r="X75" i="42"/>
  <c r="W75" i="42"/>
  <c r="V75" i="42"/>
  <c r="U75" i="42"/>
  <c r="T75" i="42"/>
  <c r="Y75" i="42" s="1"/>
  <c r="P75" i="42"/>
  <c r="O75" i="42"/>
  <c r="N75" i="42"/>
  <c r="M75" i="42"/>
  <c r="L75" i="42"/>
  <c r="R75" i="42" s="1"/>
  <c r="S75" i="42" s="1"/>
  <c r="I75" i="42"/>
  <c r="H75" i="42"/>
  <c r="G75" i="42"/>
  <c r="F75" i="42"/>
  <c r="E75" i="42"/>
  <c r="J75" i="42" s="1"/>
  <c r="K75" i="42" s="1"/>
  <c r="D75" i="42"/>
  <c r="C75" i="42"/>
  <c r="X74" i="42"/>
  <c r="W74" i="42"/>
  <c r="V74" i="42"/>
  <c r="U74" i="42"/>
  <c r="T74" i="42"/>
  <c r="P74" i="42"/>
  <c r="O74" i="42"/>
  <c r="N74" i="42"/>
  <c r="M74" i="42"/>
  <c r="L74" i="42"/>
  <c r="R74" i="42" s="1"/>
  <c r="S74" i="42" s="1"/>
  <c r="H74" i="42"/>
  <c r="G74" i="42"/>
  <c r="F74" i="42"/>
  <c r="E74" i="42"/>
  <c r="D74" i="42"/>
  <c r="C74" i="42"/>
  <c r="X73" i="42"/>
  <c r="W73" i="42"/>
  <c r="V73" i="42"/>
  <c r="U73" i="42"/>
  <c r="T73" i="42"/>
  <c r="Z73" i="42" s="1"/>
  <c r="AA73" i="42" s="1"/>
  <c r="P73" i="42"/>
  <c r="O73" i="42"/>
  <c r="N73" i="42"/>
  <c r="M73" i="42"/>
  <c r="L73" i="42"/>
  <c r="I73" i="42"/>
  <c r="H73" i="42"/>
  <c r="G73" i="42"/>
  <c r="F73" i="42"/>
  <c r="E73" i="42"/>
  <c r="D73" i="42"/>
  <c r="C73" i="42"/>
  <c r="X72" i="42"/>
  <c r="W72" i="42"/>
  <c r="V72" i="42"/>
  <c r="U72" i="42"/>
  <c r="T72" i="42"/>
  <c r="P72" i="42"/>
  <c r="O72" i="42"/>
  <c r="N72" i="42"/>
  <c r="M72" i="42"/>
  <c r="L72" i="42"/>
  <c r="R72" i="42" s="1"/>
  <c r="S72" i="42" s="1"/>
  <c r="H72" i="42"/>
  <c r="G72" i="42"/>
  <c r="F72" i="42"/>
  <c r="E72" i="42"/>
  <c r="D72" i="42"/>
  <c r="C72" i="42"/>
  <c r="Z71" i="42"/>
  <c r="AA71" i="42" s="1"/>
  <c r="X71" i="42"/>
  <c r="W71" i="42"/>
  <c r="V71" i="42"/>
  <c r="U71" i="42"/>
  <c r="T71" i="42"/>
  <c r="Y71" i="42" s="1"/>
  <c r="P71" i="42"/>
  <c r="O71" i="42"/>
  <c r="N71" i="42"/>
  <c r="M71" i="42"/>
  <c r="R71" i="42" s="1"/>
  <c r="S71" i="42" s="1"/>
  <c r="L71" i="42"/>
  <c r="Q71" i="42" s="1"/>
  <c r="H71" i="42"/>
  <c r="G71" i="42"/>
  <c r="F71" i="42"/>
  <c r="E71" i="42"/>
  <c r="D71" i="42"/>
  <c r="J71" i="42" s="1"/>
  <c r="K71" i="42" s="1"/>
  <c r="C71" i="42"/>
  <c r="X70" i="42"/>
  <c r="W70" i="42"/>
  <c r="V70" i="42"/>
  <c r="U70" i="42"/>
  <c r="T70" i="42"/>
  <c r="P70" i="42"/>
  <c r="O70" i="42"/>
  <c r="N70" i="42"/>
  <c r="M70" i="42"/>
  <c r="L70" i="42"/>
  <c r="Q70" i="42" s="1"/>
  <c r="H70" i="42"/>
  <c r="G70" i="42"/>
  <c r="F70" i="42"/>
  <c r="E70" i="42"/>
  <c r="D70" i="42"/>
  <c r="J70" i="42" s="1"/>
  <c r="K70" i="42" s="1"/>
  <c r="C70" i="42"/>
  <c r="X69" i="42"/>
  <c r="W69" i="42"/>
  <c r="V69" i="42"/>
  <c r="U69" i="42"/>
  <c r="T69" i="42"/>
  <c r="Y69" i="42" s="1"/>
  <c r="P69" i="42"/>
  <c r="O69" i="42"/>
  <c r="N69" i="42"/>
  <c r="M69" i="42"/>
  <c r="L69" i="42"/>
  <c r="H69" i="42"/>
  <c r="G69" i="42"/>
  <c r="F69" i="42"/>
  <c r="E69" i="42"/>
  <c r="D69" i="42"/>
  <c r="I69" i="42" s="1"/>
  <c r="C69" i="42"/>
  <c r="X68" i="42"/>
  <c r="W68" i="42"/>
  <c r="V68" i="42"/>
  <c r="U68" i="42"/>
  <c r="T68" i="42"/>
  <c r="Z68" i="42" s="1"/>
  <c r="AA68" i="42" s="1"/>
  <c r="P68" i="42"/>
  <c r="O68" i="42"/>
  <c r="N68" i="42"/>
  <c r="M68" i="42"/>
  <c r="L68" i="42"/>
  <c r="R68" i="42" s="1"/>
  <c r="S68" i="42" s="1"/>
  <c r="H68" i="42"/>
  <c r="G68" i="42"/>
  <c r="F68" i="42"/>
  <c r="E68" i="42"/>
  <c r="J68" i="42" s="1"/>
  <c r="K68" i="42" s="1"/>
  <c r="D68" i="42"/>
  <c r="I68" i="42" s="1"/>
  <c r="C68" i="42"/>
  <c r="X67" i="42"/>
  <c r="W67" i="42"/>
  <c r="V67" i="42"/>
  <c r="U67" i="42"/>
  <c r="T67" i="42"/>
  <c r="Y67" i="42" s="1"/>
  <c r="P67" i="42"/>
  <c r="O67" i="42"/>
  <c r="N67" i="42"/>
  <c r="M67" i="42"/>
  <c r="R67" i="42" s="1"/>
  <c r="S67" i="42" s="1"/>
  <c r="L67" i="42"/>
  <c r="Q67" i="42" s="1"/>
  <c r="J67" i="42"/>
  <c r="K67" i="42" s="1"/>
  <c r="I67" i="42"/>
  <c r="H67" i="42"/>
  <c r="G67" i="42"/>
  <c r="F67" i="42"/>
  <c r="E67" i="42"/>
  <c r="D67" i="42"/>
  <c r="C67" i="42"/>
  <c r="X66" i="42"/>
  <c r="W66" i="42"/>
  <c r="V66" i="42"/>
  <c r="U66" i="42"/>
  <c r="Z66" i="42" s="1"/>
  <c r="AA66" i="42" s="1"/>
  <c r="T66" i="42"/>
  <c r="Y66" i="42" s="1"/>
  <c r="P66" i="42"/>
  <c r="O66" i="42"/>
  <c r="N66" i="42"/>
  <c r="M66" i="42"/>
  <c r="L66" i="42"/>
  <c r="Q66" i="42" s="1"/>
  <c r="H66" i="42"/>
  <c r="G66" i="42"/>
  <c r="F66" i="42"/>
  <c r="E66" i="42"/>
  <c r="D66" i="42"/>
  <c r="I66" i="42" s="1"/>
  <c r="C66" i="42"/>
  <c r="Y65" i="42"/>
  <c r="X65" i="42"/>
  <c r="W65" i="42"/>
  <c r="V65" i="42"/>
  <c r="U65" i="42"/>
  <c r="Z65" i="42" s="1"/>
  <c r="AA65" i="42" s="1"/>
  <c r="T65" i="42"/>
  <c r="Q65" i="42"/>
  <c r="P65" i="42"/>
  <c r="O65" i="42"/>
  <c r="N65" i="42"/>
  <c r="M65" i="42"/>
  <c r="L65" i="42"/>
  <c r="H65" i="42"/>
  <c r="G65" i="42"/>
  <c r="F65" i="42"/>
  <c r="E65" i="42"/>
  <c r="J65" i="42" s="1"/>
  <c r="K65" i="42" s="1"/>
  <c r="D65" i="42"/>
  <c r="I65" i="42" s="1"/>
  <c r="C65" i="42"/>
  <c r="X64" i="42"/>
  <c r="W64" i="42"/>
  <c r="V64" i="42"/>
  <c r="U64" i="42"/>
  <c r="T64" i="42"/>
  <c r="Y64" i="42" s="1"/>
  <c r="P64" i="42"/>
  <c r="O64" i="42"/>
  <c r="N64" i="42"/>
  <c r="M64" i="42"/>
  <c r="L64" i="42"/>
  <c r="R64" i="42" s="1"/>
  <c r="S64" i="42" s="1"/>
  <c r="I64" i="42"/>
  <c r="H64" i="42"/>
  <c r="G64" i="42"/>
  <c r="F64" i="42"/>
  <c r="E64" i="42"/>
  <c r="J64" i="42" s="1"/>
  <c r="K64" i="42" s="1"/>
  <c r="D64" i="42"/>
  <c r="C64" i="42"/>
  <c r="Y63" i="42"/>
  <c r="X63" i="42"/>
  <c r="W63" i="42"/>
  <c r="V63" i="42"/>
  <c r="U63" i="42"/>
  <c r="Z63" i="42" s="1"/>
  <c r="AA63" i="42" s="1"/>
  <c r="T63" i="42"/>
  <c r="P63" i="42"/>
  <c r="O63" i="42"/>
  <c r="N63" i="42"/>
  <c r="M63" i="42"/>
  <c r="L63" i="42"/>
  <c r="R63" i="42" s="1"/>
  <c r="S63" i="42" s="1"/>
  <c r="I63" i="42"/>
  <c r="H63" i="42"/>
  <c r="G63" i="42"/>
  <c r="F63" i="42"/>
  <c r="E63" i="42"/>
  <c r="J63" i="42" s="1"/>
  <c r="K63" i="42" s="1"/>
  <c r="D63" i="42"/>
  <c r="C63" i="42"/>
  <c r="X62" i="42"/>
  <c r="W62" i="42"/>
  <c r="V62" i="42"/>
  <c r="U62" i="42"/>
  <c r="T62" i="42"/>
  <c r="Z62" i="42" s="1"/>
  <c r="AA62" i="42" s="1"/>
  <c r="P62" i="42"/>
  <c r="O62" i="42"/>
  <c r="N62" i="42"/>
  <c r="M62" i="42"/>
  <c r="L62" i="42"/>
  <c r="R62" i="42" s="1"/>
  <c r="I62" i="42"/>
  <c r="H62" i="42"/>
  <c r="G62" i="42"/>
  <c r="F62" i="42"/>
  <c r="E62" i="42"/>
  <c r="D62" i="42"/>
  <c r="C62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H61" i="42"/>
  <c r="G61" i="42"/>
  <c r="F61" i="42"/>
  <c r="E61" i="42"/>
  <c r="D61" i="42"/>
  <c r="C61" i="42"/>
  <c r="X60" i="42"/>
  <c r="W60" i="42"/>
  <c r="V60" i="42"/>
  <c r="U60" i="42"/>
  <c r="Z60" i="42" s="1"/>
  <c r="AA60" i="42" s="1"/>
  <c r="T60" i="42"/>
  <c r="Y60" i="42" s="1"/>
  <c r="P60" i="42"/>
  <c r="O60" i="42"/>
  <c r="N60" i="42"/>
  <c r="M60" i="42"/>
  <c r="L60" i="42"/>
  <c r="H60" i="42"/>
  <c r="G60" i="42"/>
  <c r="F60" i="42"/>
  <c r="E60" i="42"/>
  <c r="J60" i="42" s="1"/>
  <c r="K60" i="42" s="1"/>
  <c r="D60" i="42"/>
  <c r="I60" i="42" s="1"/>
  <c r="C60" i="42"/>
  <c r="X59" i="42"/>
  <c r="W59" i="42"/>
  <c r="V59" i="42"/>
  <c r="U59" i="42"/>
  <c r="T59" i="42"/>
  <c r="R59" i="42"/>
  <c r="P59" i="42"/>
  <c r="O59" i="42"/>
  <c r="N59" i="42"/>
  <c r="M59" i="42"/>
  <c r="L59" i="42"/>
  <c r="Q59" i="42" s="1"/>
  <c r="H59" i="42"/>
  <c r="G59" i="42"/>
  <c r="F59" i="42"/>
  <c r="E59" i="42"/>
  <c r="D59" i="42"/>
  <c r="C59" i="42"/>
  <c r="Y58" i="42"/>
  <c r="X58" i="42"/>
  <c r="W58" i="42"/>
  <c r="V58" i="42"/>
  <c r="U58" i="42"/>
  <c r="T58" i="42"/>
  <c r="P58" i="42"/>
  <c r="O58" i="42"/>
  <c r="N58" i="42"/>
  <c r="M58" i="42"/>
  <c r="L58" i="42"/>
  <c r="H58" i="42"/>
  <c r="G58" i="42"/>
  <c r="F58" i="42"/>
  <c r="E58" i="42"/>
  <c r="D58" i="42"/>
  <c r="C58" i="42"/>
  <c r="X57" i="42"/>
  <c r="W57" i="42"/>
  <c r="V57" i="42"/>
  <c r="U57" i="42"/>
  <c r="T57" i="42"/>
  <c r="P57" i="42"/>
  <c r="O57" i="42"/>
  <c r="N57" i="42"/>
  <c r="M57" i="42"/>
  <c r="L57" i="42"/>
  <c r="H57" i="42"/>
  <c r="G57" i="42"/>
  <c r="F57" i="42"/>
  <c r="E57" i="42"/>
  <c r="D57" i="42"/>
  <c r="C57" i="42"/>
  <c r="X56" i="42"/>
  <c r="W56" i="42"/>
  <c r="V56" i="42"/>
  <c r="U56" i="42"/>
  <c r="Z56" i="42" s="1"/>
  <c r="AA56" i="42" s="1"/>
  <c r="T56" i="42"/>
  <c r="Y56" i="42" s="1"/>
  <c r="P56" i="42"/>
  <c r="O56" i="42"/>
  <c r="N56" i="42"/>
  <c r="M56" i="42"/>
  <c r="L56" i="42"/>
  <c r="H56" i="42"/>
  <c r="G56" i="42"/>
  <c r="F56" i="42"/>
  <c r="E56" i="42"/>
  <c r="J56" i="42" s="1"/>
  <c r="K56" i="42" s="1"/>
  <c r="D56" i="42"/>
  <c r="I56" i="42" s="1"/>
  <c r="C56" i="42"/>
  <c r="Y55" i="42"/>
  <c r="X55" i="42"/>
  <c r="W55" i="42"/>
  <c r="V55" i="42"/>
  <c r="U55" i="42"/>
  <c r="T55" i="42"/>
  <c r="P55" i="42"/>
  <c r="O55" i="42"/>
  <c r="N55" i="42"/>
  <c r="M55" i="42"/>
  <c r="L55" i="42"/>
  <c r="R55" i="42" s="1"/>
  <c r="S55" i="42" s="1"/>
  <c r="H55" i="42"/>
  <c r="G55" i="42"/>
  <c r="F55" i="42"/>
  <c r="E55" i="42"/>
  <c r="D55" i="42"/>
  <c r="I55" i="42" s="1"/>
  <c r="C55" i="42"/>
  <c r="X54" i="42"/>
  <c r="W54" i="42"/>
  <c r="V54" i="42"/>
  <c r="U54" i="42"/>
  <c r="T54" i="42"/>
  <c r="Y54" i="42" s="1"/>
  <c r="Q54" i="42"/>
  <c r="P54" i="42"/>
  <c r="O54" i="42"/>
  <c r="N54" i="42"/>
  <c r="M54" i="42"/>
  <c r="R54" i="42" s="1"/>
  <c r="L54" i="42"/>
  <c r="H54" i="42"/>
  <c r="G54" i="42"/>
  <c r="F54" i="42"/>
  <c r="E54" i="42"/>
  <c r="D54" i="42"/>
  <c r="C54" i="42"/>
  <c r="X53" i="42"/>
  <c r="W53" i="42"/>
  <c r="V53" i="42"/>
  <c r="U53" i="42"/>
  <c r="T53" i="42"/>
  <c r="P53" i="42"/>
  <c r="O53" i="42"/>
  <c r="N53" i="42"/>
  <c r="M53" i="42"/>
  <c r="L53" i="42"/>
  <c r="I53" i="42"/>
  <c r="H53" i="42"/>
  <c r="G53" i="42"/>
  <c r="F53" i="42"/>
  <c r="E53" i="42"/>
  <c r="J53" i="42" s="1"/>
  <c r="K53" i="42" s="1"/>
  <c r="D53" i="42"/>
  <c r="C53" i="42"/>
  <c r="X52" i="42"/>
  <c r="W52" i="42"/>
  <c r="V52" i="42"/>
  <c r="U52" i="42"/>
  <c r="T52" i="42"/>
  <c r="P52" i="42"/>
  <c r="O52" i="42"/>
  <c r="N52" i="42"/>
  <c r="M52" i="42"/>
  <c r="L52" i="42"/>
  <c r="I52" i="42"/>
  <c r="H52" i="42"/>
  <c r="G52" i="42"/>
  <c r="F52" i="42"/>
  <c r="E52" i="42"/>
  <c r="D52" i="42"/>
  <c r="J52" i="42" s="1"/>
  <c r="K52" i="42" s="1"/>
  <c r="C52" i="42"/>
  <c r="Y51" i="42"/>
  <c r="X51" i="42"/>
  <c r="W51" i="42"/>
  <c r="V51" i="42"/>
  <c r="U51" i="42"/>
  <c r="Z51" i="42" s="1"/>
  <c r="AA51" i="42" s="1"/>
  <c r="T51" i="42"/>
  <c r="R51" i="42"/>
  <c r="S51" i="42" s="1"/>
  <c r="Q51" i="42"/>
  <c r="P51" i="42"/>
  <c r="O51" i="42"/>
  <c r="N51" i="42"/>
  <c r="M51" i="42"/>
  <c r="L51" i="42"/>
  <c r="H51" i="42"/>
  <c r="G51" i="42"/>
  <c r="F51" i="42"/>
  <c r="E51" i="42"/>
  <c r="D51" i="42"/>
  <c r="I51" i="42" s="1"/>
  <c r="C51" i="42"/>
  <c r="Y50" i="42"/>
  <c r="X50" i="42"/>
  <c r="W50" i="42"/>
  <c r="V50" i="42"/>
  <c r="U50" i="42"/>
  <c r="T50" i="42"/>
  <c r="Z50" i="42" s="1"/>
  <c r="AA50" i="42" s="1"/>
  <c r="P50" i="42"/>
  <c r="O50" i="42"/>
  <c r="N50" i="42"/>
  <c r="M50" i="42"/>
  <c r="L50" i="42"/>
  <c r="H50" i="42"/>
  <c r="G50" i="42"/>
  <c r="F50" i="42"/>
  <c r="E50" i="42"/>
  <c r="D50" i="42"/>
  <c r="J50" i="42" s="1"/>
  <c r="K50" i="42" s="1"/>
  <c r="C50" i="42"/>
  <c r="Y49" i="42"/>
  <c r="X49" i="42"/>
  <c r="W49" i="42"/>
  <c r="V49" i="42"/>
  <c r="U49" i="42"/>
  <c r="T49" i="42"/>
  <c r="Z49" i="42" s="1"/>
  <c r="AA49" i="42" s="1"/>
  <c r="R49" i="42"/>
  <c r="S49" i="42" s="1"/>
  <c r="P49" i="42"/>
  <c r="O49" i="42"/>
  <c r="N49" i="42"/>
  <c r="M49" i="42"/>
  <c r="L49" i="42"/>
  <c r="Q49" i="42" s="1"/>
  <c r="H49" i="42"/>
  <c r="G49" i="42"/>
  <c r="F49" i="42"/>
  <c r="E49" i="42"/>
  <c r="D49" i="42"/>
  <c r="C49" i="42"/>
  <c r="X48" i="42"/>
  <c r="W48" i="42"/>
  <c r="V48" i="42"/>
  <c r="U48" i="42"/>
  <c r="T48" i="42"/>
  <c r="Z48" i="42" s="1"/>
  <c r="AA48" i="42" s="1"/>
  <c r="P48" i="42"/>
  <c r="O48" i="42"/>
  <c r="N48" i="42"/>
  <c r="M48" i="42"/>
  <c r="R48" i="42" s="1"/>
  <c r="S48" i="42" s="1"/>
  <c r="L48" i="42"/>
  <c r="Q48" i="42" s="1"/>
  <c r="J48" i="42"/>
  <c r="K48" i="42" s="1"/>
  <c r="H48" i="42"/>
  <c r="G48" i="42"/>
  <c r="F48" i="42"/>
  <c r="E48" i="42"/>
  <c r="D48" i="42"/>
  <c r="I48" i="42" s="1"/>
  <c r="C48" i="42"/>
  <c r="Y47" i="42"/>
  <c r="X47" i="42"/>
  <c r="W47" i="42"/>
  <c r="V47" i="42"/>
  <c r="U47" i="42"/>
  <c r="T47" i="42"/>
  <c r="R47" i="42"/>
  <c r="S47" i="42" s="1"/>
  <c r="Q47" i="42"/>
  <c r="P47" i="42"/>
  <c r="O47" i="42"/>
  <c r="N47" i="42"/>
  <c r="M47" i="42"/>
  <c r="L47" i="42"/>
  <c r="H47" i="42"/>
  <c r="G47" i="42"/>
  <c r="F47" i="42"/>
  <c r="E47" i="42"/>
  <c r="D47" i="42"/>
  <c r="C47" i="42"/>
  <c r="Y46" i="42"/>
  <c r="X46" i="42"/>
  <c r="W46" i="42"/>
  <c r="V46" i="42"/>
  <c r="U46" i="42"/>
  <c r="T46" i="42"/>
  <c r="Z46" i="42" s="1"/>
  <c r="AA46" i="42" s="1"/>
  <c r="P46" i="42"/>
  <c r="O46" i="42"/>
  <c r="N46" i="42"/>
  <c r="M46" i="42"/>
  <c r="L46" i="42"/>
  <c r="H46" i="42"/>
  <c r="G46" i="42"/>
  <c r="F46" i="42"/>
  <c r="E46" i="42"/>
  <c r="D46" i="42"/>
  <c r="J46" i="42" s="1"/>
  <c r="K46" i="42" s="1"/>
  <c r="C46" i="42"/>
  <c r="X45" i="42"/>
  <c r="W45" i="42"/>
  <c r="V45" i="42"/>
  <c r="U45" i="42"/>
  <c r="T45" i="42"/>
  <c r="Z45" i="42" s="1"/>
  <c r="AA45" i="42" s="1"/>
  <c r="Q45" i="42"/>
  <c r="P45" i="42"/>
  <c r="O45" i="42"/>
  <c r="N45" i="42"/>
  <c r="M45" i="42"/>
  <c r="R45" i="42" s="1"/>
  <c r="S45" i="42" s="1"/>
  <c r="L45" i="42"/>
  <c r="I45" i="42"/>
  <c r="H45" i="42"/>
  <c r="G45" i="42"/>
  <c r="F45" i="42"/>
  <c r="E45" i="42"/>
  <c r="D45" i="42"/>
  <c r="C45" i="42"/>
  <c r="X44" i="42"/>
  <c r="W44" i="42"/>
  <c r="V44" i="42"/>
  <c r="U44" i="42"/>
  <c r="T44" i="42"/>
  <c r="Z44" i="42" s="1"/>
  <c r="AA44" i="42" s="1"/>
  <c r="P44" i="42"/>
  <c r="O44" i="42"/>
  <c r="N44" i="42"/>
  <c r="M44" i="42"/>
  <c r="L44" i="42"/>
  <c r="R44" i="42" s="1"/>
  <c r="S44" i="42" s="1"/>
  <c r="H44" i="42"/>
  <c r="G44" i="42"/>
  <c r="F44" i="42"/>
  <c r="E44" i="42"/>
  <c r="D44" i="42"/>
  <c r="J44" i="42" s="1"/>
  <c r="K44" i="42" s="1"/>
  <c r="C44" i="42"/>
  <c r="X43" i="42"/>
  <c r="W43" i="42"/>
  <c r="V43" i="42"/>
  <c r="U43" i="42"/>
  <c r="T43" i="42"/>
  <c r="Z43" i="42" s="1"/>
  <c r="AA43" i="42" s="1"/>
  <c r="P43" i="42"/>
  <c r="O43" i="42"/>
  <c r="N43" i="42"/>
  <c r="M43" i="42"/>
  <c r="L43" i="42"/>
  <c r="R43" i="42" s="1"/>
  <c r="S43" i="42" s="1"/>
  <c r="I43" i="42"/>
  <c r="H43" i="42"/>
  <c r="G43" i="42"/>
  <c r="F43" i="42"/>
  <c r="E43" i="42"/>
  <c r="D43" i="42"/>
  <c r="C43" i="42"/>
  <c r="Z42" i="42"/>
  <c r="AA42" i="42" s="1"/>
  <c r="X42" i="42"/>
  <c r="W42" i="42"/>
  <c r="V42" i="42"/>
  <c r="U42" i="42"/>
  <c r="T42" i="42"/>
  <c r="Y42" i="42" s="1"/>
  <c r="P42" i="42"/>
  <c r="O42" i="42"/>
  <c r="N42" i="42"/>
  <c r="M42" i="42"/>
  <c r="R42" i="42" s="1"/>
  <c r="S42" i="42" s="1"/>
  <c r="L42" i="42"/>
  <c r="Q42" i="42" s="1"/>
  <c r="H42" i="42"/>
  <c r="G42" i="42"/>
  <c r="F42" i="42"/>
  <c r="E42" i="42"/>
  <c r="J42" i="42" s="1"/>
  <c r="K42" i="42" s="1"/>
  <c r="D42" i="42"/>
  <c r="I42" i="42" s="1"/>
  <c r="C42" i="42"/>
  <c r="X41" i="42"/>
  <c r="W41" i="42"/>
  <c r="V41" i="42"/>
  <c r="U41" i="42"/>
  <c r="T41" i="42"/>
  <c r="Y41" i="42" s="1"/>
  <c r="P41" i="42"/>
  <c r="O41" i="42"/>
  <c r="N41" i="42"/>
  <c r="M41" i="42"/>
  <c r="L41" i="42"/>
  <c r="I41" i="42"/>
  <c r="H41" i="42"/>
  <c r="G41" i="42"/>
  <c r="F41" i="42"/>
  <c r="E41" i="42"/>
  <c r="D41" i="42"/>
  <c r="C41" i="42"/>
  <c r="X40" i="42"/>
  <c r="W40" i="42"/>
  <c r="V40" i="42"/>
  <c r="U40" i="42"/>
  <c r="T40" i="42"/>
  <c r="Y40" i="42" s="1"/>
  <c r="P40" i="42"/>
  <c r="O40" i="42"/>
  <c r="N40" i="42"/>
  <c r="M40" i="42"/>
  <c r="L40" i="42"/>
  <c r="R40" i="42" s="1"/>
  <c r="S40" i="42" s="1"/>
  <c r="H40" i="42"/>
  <c r="G40" i="42"/>
  <c r="F40" i="42"/>
  <c r="E40" i="42"/>
  <c r="D40" i="42"/>
  <c r="C40" i="42"/>
  <c r="X39" i="42"/>
  <c r="W39" i="42"/>
  <c r="V39" i="42"/>
  <c r="U39" i="42"/>
  <c r="T39" i="42"/>
  <c r="Y39" i="42" s="1"/>
  <c r="P39" i="42"/>
  <c r="O39" i="42"/>
  <c r="N39" i="42"/>
  <c r="M39" i="42"/>
  <c r="L39" i="42"/>
  <c r="H39" i="42"/>
  <c r="G39" i="42"/>
  <c r="F39" i="42"/>
  <c r="E39" i="42"/>
  <c r="D39" i="42"/>
  <c r="C39" i="42"/>
  <c r="X38" i="42"/>
  <c r="W38" i="42"/>
  <c r="V38" i="42"/>
  <c r="U38" i="42"/>
  <c r="Z38" i="42" s="1"/>
  <c r="AA38" i="42" s="1"/>
  <c r="T38" i="42"/>
  <c r="Y38" i="42" s="1"/>
  <c r="P38" i="42"/>
  <c r="O38" i="42"/>
  <c r="N38" i="42"/>
  <c r="M38" i="42"/>
  <c r="L38" i="42"/>
  <c r="Q38" i="42" s="1"/>
  <c r="H38" i="42"/>
  <c r="G38" i="42"/>
  <c r="F38" i="42"/>
  <c r="E38" i="42"/>
  <c r="D38" i="42"/>
  <c r="J38" i="42" s="1"/>
  <c r="K38" i="42" s="1"/>
  <c r="C38" i="42"/>
  <c r="X37" i="42"/>
  <c r="W37" i="42"/>
  <c r="V37" i="42"/>
  <c r="U37" i="42"/>
  <c r="T37" i="42"/>
  <c r="Y37" i="42" s="1"/>
  <c r="P37" i="42"/>
  <c r="O37" i="42"/>
  <c r="N37" i="42"/>
  <c r="M37" i="42"/>
  <c r="L37" i="42"/>
  <c r="Q37" i="42" s="1"/>
  <c r="H37" i="42"/>
  <c r="G37" i="42"/>
  <c r="F37" i="42"/>
  <c r="E37" i="42"/>
  <c r="D37" i="42"/>
  <c r="I37" i="42" s="1"/>
  <c r="C37" i="42"/>
  <c r="Y36" i="42"/>
  <c r="X36" i="42"/>
  <c r="W36" i="42"/>
  <c r="V36" i="42"/>
  <c r="U36" i="42"/>
  <c r="T36" i="42"/>
  <c r="P36" i="42"/>
  <c r="O36" i="42"/>
  <c r="N36" i="42"/>
  <c r="M36" i="42"/>
  <c r="L36" i="42"/>
  <c r="I36" i="42"/>
  <c r="H36" i="42"/>
  <c r="G36" i="42"/>
  <c r="F36" i="42"/>
  <c r="E36" i="42"/>
  <c r="D36" i="42"/>
  <c r="C36" i="42"/>
  <c r="X35" i="42"/>
  <c r="W35" i="42"/>
  <c r="V35" i="42"/>
  <c r="U35" i="42"/>
  <c r="T35" i="42"/>
  <c r="Z35" i="42" s="1"/>
  <c r="AA35" i="42" s="1"/>
  <c r="P35" i="42"/>
  <c r="O35" i="42"/>
  <c r="N35" i="42"/>
  <c r="M35" i="42"/>
  <c r="L35" i="42"/>
  <c r="Q35" i="42" s="1"/>
  <c r="J35" i="42"/>
  <c r="K35" i="42" s="1"/>
  <c r="H35" i="42"/>
  <c r="G35" i="42"/>
  <c r="F35" i="42"/>
  <c r="E35" i="42"/>
  <c r="D35" i="42"/>
  <c r="I35" i="42" s="1"/>
  <c r="C35" i="42"/>
  <c r="X34" i="42"/>
  <c r="W34" i="42"/>
  <c r="V34" i="42"/>
  <c r="U34" i="42"/>
  <c r="T34" i="42"/>
  <c r="Y34" i="42" s="1"/>
  <c r="Q34" i="42"/>
  <c r="P34" i="42"/>
  <c r="O34" i="42"/>
  <c r="N34" i="42"/>
  <c r="M34" i="42"/>
  <c r="R34" i="42" s="1"/>
  <c r="S34" i="42" s="1"/>
  <c r="L34" i="42"/>
  <c r="H34" i="42"/>
  <c r="G34" i="42"/>
  <c r="F34" i="42"/>
  <c r="E34" i="42"/>
  <c r="J34" i="42" s="1"/>
  <c r="K34" i="42" s="1"/>
  <c r="D34" i="42"/>
  <c r="I34" i="42" s="1"/>
  <c r="C34" i="42"/>
  <c r="X33" i="42"/>
  <c r="W33" i="42"/>
  <c r="V33" i="42"/>
  <c r="U33" i="42"/>
  <c r="T33" i="42"/>
  <c r="Z33" i="42" s="1"/>
  <c r="AA33" i="42" s="1"/>
  <c r="Q33" i="42"/>
  <c r="P33" i="42"/>
  <c r="O33" i="42"/>
  <c r="N33" i="42"/>
  <c r="M33" i="42"/>
  <c r="L33" i="42"/>
  <c r="H33" i="42"/>
  <c r="G33" i="42"/>
  <c r="F33" i="42"/>
  <c r="E33" i="42"/>
  <c r="D33" i="42"/>
  <c r="I33" i="42" s="1"/>
  <c r="C33" i="42"/>
  <c r="X32" i="42"/>
  <c r="W32" i="42"/>
  <c r="V32" i="42"/>
  <c r="U32" i="42"/>
  <c r="T32" i="42"/>
  <c r="P32" i="42"/>
  <c r="O32" i="42"/>
  <c r="N32" i="42"/>
  <c r="M32" i="42"/>
  <c r="L32" i="42"/>
  <c r="R32" i="42" s="1"/>
  <c r="S32" i="42" s="1"/>
  <c r="H32" i="42"/>
  <c r="G32" i="42"/>
  <c r="F32" i="42"/>
  <c r="E32" i="42"/>
  <c r="D32" i="42"/>
  <c r="C32" i="42"/>
  <c r="X31" i="42"/>
  <c r="W31" i="42"/>
  <c r="V31" i="42"/>
  <c r="U31" i="42"/>
  <c r="T31" i="42"/>
  <c r="Y31" i="42" s="1"/>
  <c r="P31" i="42"/>
  <c r="O31" i="42"/>
  <c r="N31" i="42"/>
  <c r="M31" i="42"/>
  <c r="L31" i="42"/>
  <c r="H31" i="42"/>
  <c r="G31" i="42"/>
  <c r="F31" i="42"/>
  <c r="E31" i="42"/>
  <c r="D31" i="42"/>
  <c r="I31" i="42" s="1"/>
  <c r="C31" i="42"/>
  <c r="X30" i="42"/>
  <c r="W30" i="42"/>
  <c r="V30" i="42"/>
  <c r="U30" i="42"/>
  <c r="T30" i="42"/>
  <c r="P30" i="42"/>
  <c r="O30" i="42"/>
  <c r="N30" i="42"/>
  <c r="M30" i="42"/>
  <c r="L30" i="42"/>
  <c r="Q30" i="42" s="1"/>
  <c r="H30" i="42"/>
  <c r="G30" i="42"/>
  <c r="F30" i="42"/>
  <c r="E30" i="42"/>
  <c r="D30" i="42"/>
  <c r="J30" i="42" s="1"/>
  <c r="K30" i="42" s="1"/>
  <c r="C30" i="42"/>
  <c r="Y29" i="42"/>
  <c r="X29" i="42"/>
  <c r="W29" i="42"/>
  <c r="V29" i="42"/>
  <c r="U29" i="42"/>
  <c r="T29" i="42"/>
  <c r="Q29" i="42"/>
  <c r="P29" i="42"/>
  <c r="O29" i="42"/>
  <c r="N29" i="42"/>
  <c r="M29" i="42"/>
  <c r="L29" i="42"/>
  <c r="J29" i="42"/>
  <c r="K29" i="42" s="1"/>
  <c r="I29" i="42"/>
  <c r="H29" i="42"/>
  <c r="G29" i="42"/>
  <c r="F29" i="42"/>
  <c r="E29" i="42"/>
  <c r="D29" i="42"/>
  <c r="C29" i="42"/>
  <c r="X28" i="42"/>
  <c r="W28" i="42"/>
  <c r="V28" i="42"/>
  <c r="U28" i="42"/>
  <c r="T28" i="42"/>
  <c r="Y28" i="42" s="1"/>
  <c r="P28" i="42"/>
  <c r="O28" i="42"/>
  <c r="N28" i="42"/>
  <c r="M28" i="42"/>
  <c r="L28" i="42"/>
  <c r="H28" i="42"/>
  <c r="G28" i="42"/>
  <c r="F28" i="42"/>
  <c r="E28" i="42"/>
  <c r="D28" i="42"/>
  <c r="I28" i="42" s="1"/>
  <c r="C28" i="42"/>
  <c r="Y27" i="42"/>
  <c r="X27" i="42"/>
  <c r="W27" i="42"/>
  <c r="V27" i="42"/>
  <c r="U27" i="42"/>
  <c r="Z27" i="42" s="1"/>
  <c r="AA27" i="42" s="1"/>
  <c r="T27" i="42"/>
  <c r="S27" i="42"/>
  <c r="Q27" i="42"/>
  <c r="P27" i="42"/>
  <c r="O27" i="42"/>
  <c r="N27" i="42"/>
  <c r="M27" i="42"/>
  <c r="R27" i="42" s="1"/>
  <c r="L27" i="42"/>
  <c r="H27" i="42"/>
  <c r="G27" i="42"/>
  <c r="F27" i="42"/>
  <c r="E27" i="42"/>
  <c r="D27" i="42"/>
  <c r="J27" i="42" s="1"/>
  <c r="K27" i="42" s="1"/>
  <c r="C27" i="42"/>
  <c r="X26" i="42"/>
  <c r="W26" i="42"/>
  <c r="V26" i="42"/>
  <c r="U26" i="42"/>
  <c r="T26" i="42"/>
  <c r="P26" i="42"/>
  <c r="O26" i="42"/>
  <c r="N26" i="42"/>
  <c r="M26" i="42"/>
  <c r="L26" i="42"/>
  <c r="H26" i="42"/>
  <c r="G26" i="42"/>
  <c r="F26" i="42"/>
  <c r="E26" i="42"/>
  <c r="D26" i="42"/>
  <c r="C26" i="42"/>
  <c r="Y25" i="42"/>
  <c r="X25" i="42"/>
  <c r="W25" i="42"/>
  <c r="V25" i="42"/>
  <c r="U25" i="42"/>
  <c r="Z25" i="42" s="1"/>
  <c r="AA25" i="42" s="1"/>
  <c r="T25" i="42"/>
  <c r="P25" i="42"/>
  <c r="O25" i="42"/>
  <c r="N25" i="42"/>
  <c r="M25" i="42"/>
  <c r="L25" i="42"/>
  <c r="H25" i="42"/>
  <c r="G25" i="42"/>
  <c r="F25" i="42"/>
  <c r="E25" i="42"/>
  <c r="D25" i="42"/>
  <c r="I25" i="42" s="1"/>
  <c r="C25" i="42"/>
  <c r="Y24" i="42"/>
  <c r="X24" i="42"/>
  <c r="W24" i="42"/>
  <c r="V24" i="42"/>
  <c r="U24" i="42"/>
  <c r="Z24" i="42" s="1"/>
  <c r="AA24" i="42" s="1"/>
  <c r="T24" i="42"/>
  <c r="P24" i="42"/>
  <c r="O24" i="42"/>
  <c r="N24" i="42"/>
  <c r="M24" i="42"/>
  <c r="L24" i="42"/>
  <c r="R24" i="42" s="1"/>
  <c r="H24" i="42"/>
  <c r="G24" i="42"/>
  <c r="F24" i="42"/>
  <c r="E24" i="42"/>
  <c r="D24" i="42"/>
  <c r="C24" i="42"/>
  <c r="X23" i="42"/>
  <c r="W23" i="42"/>
  <c r="V23" i="42"/>
  <c r="U23" i="42"/>
  <c r="T23" i="42"/>
  <c r="Z23" i="42" s="1"/>
  <c r="AA23" i="42" s="1"/>
  <c r="Q23" i="42"/>
  <c r="P23" i="42"/>
  <c r="O23" i="42"/>
  <c r="N23" i="42"/>
  <c r="M23" i="42"/>
  <c r="R23" i="42" s="1"/>
  <c r="S23" i="42" s="1"/>
  <c r="L23" i="42"/>
  <c r="H23" i="42"/>
  <c r="G23" i="42"/>
  <c r="F23" i="42"/>
  <c r="E23" i="42"/>
  <c r="D23" i="42"/>
  <c r="J23" i="42" s="1"/>
  <c r="K23" i="42" s="1"/>
  <c r="C23" i="42"/>
  <c r="X22" i="42"/>
  <c r="W22" i="42"/>
  <c r="V22" i="42"/>
  <c r="U22" i="42"/>
  <c r="T22" i="42"/>
  <c r="Q22" i="42"/>
  <c r="P22" i="42"/>
  <c r="O22" i="42"/>
  <c r="N22" i="42"/>
  <c r="M22" i="42"/>
  <c r="L22" i="42"/>
  <c r="R22" i="42" s="1"/>
  <c r="S22" i="42" s="1"/>
  <c r="H22" i="42"/>
  <c r="G22" i="42"/>
  <c r="F22" i="42"/>
  <c r="E22" i="42"/>
  <c r="D22" i="42"/>
  <c r="C22" i="42"/>
  <c r="X21" i="42"/>
  <c r="W21" i="42"/>
  <c r="V21" i="42"/>
  <c r="U21" i="42"/>
  <c r="Z21" i="42" s="1"/>
  <c r="AA21" i="42" s="1"/>
  <c r="T21" i="42"/>
  <c r="Y21" i="42" s="1"/>
  <c r="P21" i="42"/>
  <c r="O21" i="42"/>
  <c r="N21" i="42"/>
  <c r="M21" i="42"/>
  <c r="L21" i="42"/>
  <c r="Q21" i="42" s="1"/>
  <c r="H21" i="42"/>
  <c r="G21" i="42"/>
  <c r="F21" i="42"/>
  <c r="E21" i="42"/>
  <c r="D21" i="42"/>
  <c r="J21" i="42" s="1"/>
  <c r="K21" i="42" s="1"/>
  <c r="C21" i="42"/>
  <c r="AA20" i="42"/>
  <c r="X20" i="42"/>
  <c r="W20" i="42"/>
  <c r="V20" i="42"/>
  <c r="U20" i="42"/>
  <c r="T20" i="42"/>
  <c r="Z20" i="42" s="1"/>
  <c r="P20" i="42"/>
  <c r="O20" i="42"/>
  <c r="N20" i="42"/>
  <c r="M20" i="42"/>
  <c r="L20" i="42"/>
  <c r="R20" i="42" s="1"/>
  <c r="S20" i="42" s="1"/>
  <c r="I20" i="42"/>
  <c r="H20" i="42"/>
  <c r="G20" i="42"/>
  <c r="F20" i="42"/>
  <c r="E20" i="42"/>
  <c r="D20" i="42"/>
  <c r="C20" i="42"/>
  <c r="X19" i="42"/>
  <c r="W19" i="42"/>
  <c r="V19" i="42"/>
  <c r="U19" i="42"/>
  <c r="T19" i="42"/>
  <c r="Y19" i="42" s="1"/>
  <c r="R19" i="42"/>
  <c r="S19" i="42" s="1"/>
  <c r="Q19" i="42"/>
  <c r="P19" i="42"/>
  <c r="O19" i="42"/>
  <c r="N19" i="42"/>
  <c r="M19" i="42"/>
  <c r="L19" i="42"/>
  <c r="H19" i="42"/>
  <c r="G19" i="42"/>
  <c r="F19" i="42"/>
  <c r="E19" i="42"/>
  <c r="D19" i="42"/>
  <c r="J19" i="42" s="1"/>
  <c r="K19" i="42" s="1"/>
  <c r="C19" i="42"/>
  <c r="X18" i="42"/>
  <c r="W18" i="42"/>
  <c r="V18" i="42"/>
  <c r="U18" i="42"/>
  <c r="Z18" i="42" s="1"/>
  <c r="AA18" i="42" s="1"/>
  <c r="T18" i="42"/>
  <c r="Y18" i="42" s="1"/>
  <c r="P18" i="42"/>
  <c r="O18" i="42"/>
  <c r="N18" i="42"/>
  <c r="M18" i="42"/>
  <c r="L18" i="42"/>
  <c r="R18" i="42" s="1"/>
  <c r="S18" i="42" s="1"/>
  <c r="H18" i="42"/>
  <c r="G18" i="42"/>
  <c r="F18" i="42"/>
  <c r="E18" i="42"/>
  <c r="J18" i="42" s="1"/>
  <c r="K18" i="42" s="1"/>
  <c r="D18" i="42"/>
  <c r="I18" i="42" s="1"/>
  <c r="C18" i="42"/>
  <c r="X17" i="42"/>
  <c r="W17" i="42"/>
  <c r="V17" i="42"/>
  <c r="U17" i="42"/>
  <c r="T17" i="42"/>
  <c r="Y17" i="42" s="1"/>
  <c r="P17" i="42"/>
  <c r="O17" i="42"/>
  <c r="N17" i="42"/>
  <c r="M17" i="42"/>
  <c r="R17" i="42" s="1"/>
  <c r="S17" i="42" s="1"/>
  <c r="L17" i="42"/>
  <c r="Q17" i="42" s="1"/>
  <c r="H17" i="42"/>
  <c r="G17" i="42"/>
  <c r="F17" i="42"/>
  <c r="E17" i="42"/>
  <c r="D17" i="42"/>
  <c r="I17" i="42" s="1"/>
  <c r="C17" i="42"/>
  <c r="X16" i="42"/>
  <c r="W16" i="42"/>
  <c r="V16" i="42"/>
  <c r="U16" i="42"/>
  <c r="T16" i="42"/>
  <c r="Z16" i="42" s="1"/>
  <c r="AA16" i="42" s="1"/>
  <c r="P16" i="42"/>
  <c r="O16" i="42"/>
  <c r="N16" i="42"/>
  <c r="M16" i="42"/>
  <c r="L16" i="42"/>
  <c r="Q16" i="42" s="1"/>
  <c r="H16" i="42"/>
  <c r="G16" i="42"/>
  <c r="F16" i="42"/>
  <c r="E16" i="42"/>
  <c r="D16" i="42"/>
  <c r="C16" i="42"/>
  <c r="X15" i="42"/>
  <c r="W15" i="42"/>
  <c r="V15" i="42"/>
  <c r="U15" i="42"/>
  <c r="T15" i="42"/>
  <c r="Y15" i="42" s="1"/>
  <c r="P15" i="42"/>
  <c r="O15" i="42"/>
  <c r="N15" i="42"/>
  <c r="M15" i="42"/>
  <c r="L15" i="42"/>
  <c r="Q15" i="42" s="1"/>
  <c r="H15" i="42"/>
  <c r="G15" i="42"/>
  <c r="F15" i="42"/>
  <c r="E15" i="42"/>
  <c r="D15" i="42"/>
  <c r="I15" i="42" s="1"/>
  <c r="C15" i="42"/>
  <c r="X14" i="42"/>
  <c r="W14" i="42"/>
  <c r="V14" i="42"/>
  <c r="U14" i="42"/>
  <c r="T14" i="42"/>
  <c r="Y14" i="42" s="1"/>
  <c r="Q14" i="42"/>
  <c r="P14" i="42"/>
  <c r="O14" i="42"/>
  <c r="N14" i="42"/>
  <c r="M14" i="42"/>
  <c r="R14" i="42" s="1"/>
  <c r="S14" i="42" s="1"/>
  <c r="L14" i="42"/>
  <c r="H14" i="42"/>
  <c r="G14" i="42"/>
  <c r="F14" i="42"/>
  <c r="E14" i="42"/>
  <c r="D14" i="42"/>
  <c r="J14" i="42" s="1"/>
  <c r="K14" i="42" s="1"/>
  <c r="C14" i="42"/>
  <c r="X13" i="42"/>
  <c r="W13" i="42"/>
  <c r="V13" i="42"/>
  <c r="U13" i="42"/>
  <c r="Z13" i="42" s="1"/>
  <c r="AA13" i="42" s="1"/>
  <c r="T13" i="42"/>
  <c r="Y13" i="42" s="1"/>
  <c r="P13" i="42"/>
  <c r="O13" i="42"/>
  <c r="N13" i="42"/>
  <c r="M13" i="42"/>
  <c r="L13" i="42"/>
  <c r="R13" i="42" s="1"/>
  <c r="S13" i="42" s="1"/>
  <c r="H13" i="42"/>
  <c r="G13" i="42"/>
  <c r="F13" i="42"/>
  <c r="E13" i="42"/>
  <c r="D13" i="42"/>
  <c r="C13" i="42"/>
  <c r="Y12" i="42"/>
  <c r="X12" i="42"/>
  <c r="W12" i="42"/>
  <c r="V12" i="42"/>
  <c r="U12" i="42"/>
  <c r="Z12" i="42" s="1"/>
  <c r="AA12" i="42" s="1"/>
  <c r="T12" i="42"/>
  <c r="P12" i="42"/>
  <c r="O12" i="42"/>
  <c r="N12" i="42"/>
  <c r="M12" i="42"/>
  <c r="L12" i="42"/>
  <c r="H12" i="42"/>
  <c r="G12" i="42"/>
  <c r="F12" i="42"/>
  <c r="E12" i="42"/>
  <c r="D12" i="42"/>
  <c r="C12" i="42"/>
  <c r="Z11" i="42"/>
  <c r="AA11" i="42" s="1"/>
  <c r="X11" i="42"/>
  <c r="W11" i="42"/>
  <c r="V11" i="42"/>
  <c r="U11" i="42"/>
  <c r="T11" i="42"/>
  <c r="Y11" i="42" s="1"/>
  <c r="P11" i="42"/>
  <c r="O11" i="42"/>
  <c r="N11" i="42"/>
  <c r="M11" i="42"/>
  <c r="L11" i="42"/>
  <c r="Q11" i="42" s="1"/>
  <c r="H11" i="42"/>
  <c r="G11" i="42"/>
  <c r="F11" i="42"/>
  <c r="E11" i="42"/>
  <c r="D11" i="42"/>
  <c r="J11" i="42" s="1"/>
  <c r="K11" i="42" s="1"/>
  <c r="C11" i="42"/>
  <c r="X10" i="42"/>
  <c r="W10" i="42"/>
  <c r="V10" i="42"/>
  <c r="U10" i="42"/>
  <c r="Z10" i="42" s="1"/>
  <c r="AA10" i="42" s="1"/>
  <c r="T10" i="42"/>
  <c r="Y10" i="42" s="1"/>
  <c r="P10" i="42"/>
  <c r="O10" i="42"/>
  <c r="N10" i="42"/>
  <c r="M10" i="42"/>
  <c r="L10" i="42"/>
  <c r="I10" i="42"/>
  <c r="H10" i="42"/>
  <c r="G10" i="42"/>
  <c r="F10" i="42"/>
  <c r="E10" i="42"/>
  <c r="J10" i="42" s="1"/>
  <c r="K10" i="42" s="1"/>
  <c r="D10" i="42"/>
  <c r="C10" i="42"/>
  <c r="X9" i="42"/>
  <c r="W9" i="42"/>
  <c r="V9" i="42"/>
  <c r="U9" i="42"/>
  <c r="Z9" i="42" s="1"/>
  <c r="AA9" i="42" s="1"/>
  <c r="T9" i="42"/>
  <c r="Y9" i="42" s="1"/>
  <c r="Q9" i="42"/>
  <c r="P9" i="42"/>
  <c r="O9" i="42"/>
  <c r="N9" i="42"/>
  <c r="M9" i="42"/>
  <c r="R9" i="42" s="1"/>
  <c r="S9" i="42" s="1"/>
  <c r="L9" i="42"/>
  <c r="H9" i="42"/>
  <c r="G9" i="42"/>
  <c r="F9" i="42"/>
  <c r="E9" i="42"/>
  <c r="D9" i="42"/>
  <c r="I9" i="42" s="1"/>
  <c r="C9" i="42"/>
  <c r="X8" i="42"/>
  <c r="W8" i="42"/>
  <c r="V8" i="42"/>
  <c r="U8" i="42"/>
  <c r="T8" i="42"/>
  <c r="Z8" i="42" s="1"/>
  <c r="AA8" i="42" s="1"/>
  <c r="P8" i="42"/>
  <c r="O8" i="42"/>
  <c r="N8" i="42"/>
  <c r="M8" i="42"/>
  <c r="L8" i="42"/>
  <c r="H8" i="42"/>
  <c r="G8" i="42"/>
  <c r="F8" i="42"/>
  <c r="E8" i="42"/>
  <c r="D8" i="42"/>
  <c r="I8" i="42" s="1"/>
  <c r="C8" i="42"/>
  <c r="Y7" i="42"/>
  <c r="X7" i="42"/>
  <c r="W7" i="42"/>
  <c r="V7" i="42"/>
  <c r="U7" i="42"/>
  <c r="T7" i="42"/>
  <c r="P7" i="42"/>
  <c r="O7" i="42"/>
  <c r="N7" i="42"/>
  <c r="M7" i="42"/>
  <c r="R7" i="42" s="1"/>
  <c r="S7" i="42" s="1"/>
  <c r="L7" i="42"/>
  <c r="Q7" i="42" s="1"/>
  <c r="H7" i="42"/>
  <c r="G7" i="42"/>
  <c r="F7" i="42"/>
  <c r="E7" i="42"/>
  <c r="D7" i="42"/>
  <c r="J7" i="42" s="1"/>
  <c r="K7" i="42" s="1"/>
  <c r="C7" i="42"/>
  <c r="X6" i="42"/>
  <c r="W6" i="42"/>
  <c r="V6" i="42"/>
  <c r="U6" i="42"/>
  <c r="Z6" i="42" s="1"/>
  <c r="AA6" i="42" s="1"/>
  <c r="T6" i="42"/>
  <c r="Y6" i="42" s="1"/>
  <c r="P6" i="42"/>
  <c r="O6" i="42"/>
  <c r="N6" i="42"/>
  <c r="M6" i="42"/>
  <c r="L6" i="42"/>
  <c r="Q6" i="42" s="1"/>
  <c r="J6" i="42"/>
  <c r="K6" i="42" s="1"/>
  <c r="I6" i="42"/>
  <c r="H6" i="42"/>
  <c r="G6" i="42"/>
  <c r="F6" i="42"/>
  <c r="E6" i="42"/>
  <c r="D6" i="42"/>
  <c r="C6" i="42"/>
  <c r="Y5" i="42"/>
  <c r="X5" i="42"/>
  <c r="W5" i="42"/>
  <c r="V5" i="42"/>
  <c r="U5" i="42"/>
  <c r="T5" i="42"/>
  <c r="S5" i="42"/>
  <c r="R5" i="42"/>
  <c r="P5" i="42"/>
  <c r="O5" i="42"/>
  <c r="N5" i="42"/>
  <c r="N2" i="42" s="1"/>
  <c r="M5" i="42"/>
  <c r="L5" i="42"/>
  <c r="Q5" i="42" s="1"/>
  <c r="H5" i="42"/>
  <c r="G5" i="42"/>
  <c r="F5" i="42"/>
  <c r="E5" i="42"/>
  <c r="D5" i="42"/>
  <c r="I5" i="42" s="1"/>
  <c r="C5" i="42"/>
  <c r="X4" i="42"/>
  <c r="W4" i="42"/>
  <c r="V4" i="42"/>
  <c r="U4" i="42"/>
  <c r="T4" i="42"/>
  <c r="Z4" i="42" s="1"/>
  <c r="AA4" i="42" s="1"/>
  <c r="P4" i="42"/>
  <c r="O4" i="42"/>
  <c r="N4" i="42"/>
  <c r="M4" i="42"/>
  <c r="L4" i="42"/>
  <c r="R4" i="42" s="1"/>
  <c r="S4" i="42" s="1"/>
  <c r="H4" i="42"/>
  <c r="G4" i="42"/>
  <c r="F4" i="42"/>
  <c r="E4" i="42"/>
  <c r="D4" i="42"/>
  <c r="I4" i="42" s="1"/>
  <c r="C4" i="42"/>
  <c r="E2" i="42"/>
  <c r="A1297" i="40"/>
  <c r="A1298" i="40"/>
  <c r="A1299" i="40"/>
  <c r="A1271" i="41"/>
  <c r="A1272" i="41"/>
  <c r="A1273" i="41"/>
  <c r="A1274" i="41"/>
  <c r="A1275" i="41"/>
  <c r="A1276" i="41"/>
  <c r="A1277" i="41"/>
  <c r="A1278" i="41"/>
  <c r="A1279" i="41"/>
  <c r="A1280" i="41"/>
  <c r="A1281" i="41"/>
  <c r="A1282" i="41"/>
  <c r="A1283" i="41"/>
  <c r="A1284" i="41"/>
  <c r="A1285" i="41"/>
  <c r="A1286" i="41"/>
  <c r="A1287" i="41"/>
  <c r="A1288" i="41"/>
  <c r="A1289" i="41"/>
  <c r="A1290" i="41"/>
  <c r="A1291" i="41"/>
  <c r="A1292" i="41"/>
  <c r="A1293" i="41"/>
  <c r="A1294" i="41"/>
  <c r="A1295" i="41"/>
  <c r="A1296" i="41"/>
  <c r="A1297" i="41"/>
  <c r="A1292" i="39"/>
  <c r="A1293" i="39"/>
  <c r="A1294" i="39"/>
  <c r="A1295" i="39"/>
  <c r="A1296" i="39"/>
  <c r="A1297" i="39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4" i="38"/>
  <c r="W5" i="34"/>
  <c r="AB5" i="34" s="1"/>
  <c r="X5" i="34"/>
  <c r="Y5" i="34"/>
  <c r="Z5" i="34"/>
  <c r="AA5" i="34"/>
  <c r="W6" i="34"/>
  <c r="X6" i="34"/>
  <c r="Y6" i="34"/>
  <c r="Z6" i="34"/>
  <c r="AA6" i="34"/>
  <c r="W7" i="34"/>
  <c r="AB7" i="34" s="1"/>
  <c r="X7" i="34"/>
  <c r="Y7" i="34"/>
  <c r="Z7" i="34"/>
  <c r="AA7" i="34"/>
  <c r="W8" i="34"/>
  <c r="AB8" i="34" s="1"/>
  <c r="X8" i="34"/>
  <c r="Y8" i="34"/>
  <c r="Z8" i="34"/>
  <c r="AA8" i="34"/>
  <c r="W9" i="34"/>
  <c r="X9" i="34"/>
  <c r="Y9" i="34"/>
  <c r="Z9" i="34"/>
  <c r="AA9" i="34"/>
  <c r="W10" i="34"/>
  <c r="X10" i="34"/>
  <c r="Y10" i="34"/>
  <c r="Z10" i="34"/>
  <c r="AA10" i="34"/>
  <c r="W11" i="34"/>
  <c r="X11" i="34"/>
  <c r="Y11" i="34"/>
  <c r="Z11" i="34"/>
  <c r="AA11" i="34"/>
  <c r="W12" i="34"/>
  <c r="AB12" i="34" s="1"/>
  <c r="X12" i="34"/>
  <c r="Y12" i="34"/>
  <c r="Z12" i="34"/>
  <c r="AA12" i="34"/>
  <c r="W13" i="34"/>
  <c r="AB13" i="34" s="1"/>
  <c r="X13" i="34"/>
  <c r="Y13" i="34"/>
  <c r="Z13" i="34"/>
  <c r="AA13" i="34"/>
  <c r="W14" i="34"/>
  <c r="AB14" i="34" s="1"/>
  <c r="X14" i="34"/>
  <c r="Y14" i="34"/>
  <c r="Z14" i="34"/>
  <c r="AA14" i="34"/>
  <c r="W15" i="34"/>
  <c r="X15" i="34"/>
  <c r="Y15" i="34"/>
  <c r="Z15" i="34"/>
  <c r="AA15" i="34"/>
  <c r="W16" i="34"/>
  <c r="AB16" i="34" s="1"/>
  <c r="X16" i="34"/>
  <c r="Y16" i="34"/>
  <c r="Z16" i="34"/>
  <c r="AA16" i="34"/>
  <c r="W17" i="34"/>
  <c r="AB17" i="34" s="1"/>
  <c r="X17" i="34"/>
  <c r="Y17" i="34"/>
  <c r="Z17" i="34"/>
  <c r="AA17" i="34"/>
  <c r="W18" i="34"/>
  <c r="AB18" i="34" s="1"/>
  <c r="X18" i="34"/>
  <c r="Y18" i="34"/>
  <c r="Z18" i="34"/>
  <c r="AA18" i="34"/>
  <c r="W19" i="34"/>
  <c r="AB19" i="34" s="1"/>
  <c r="X19" i="34"/>
  <c r="Y19" i="34"/>
  <c r="Z19" i="34"/>
  <c r="AA19" i="34"/>
  <c r="W20" i="34"/>
  <c r="X20" i="34"/>
  <c r="Y20" i="34"/>
  <c r="Z20" i="34"/>
  <c r="AA20" i="34"/>
  <c r="W21" i="34"/>
  <c r="AB21" i="34" s="1"/>
  <c r="X21" i="34"/>
  <c r="Y21" i="34"/>
  <c r="Z21" i="34"/>
  <c r="AA21" i="34"/>
  <c r="W22" i="34"/>
  <c r="X22" i="34"/>
  <c r="Y22" i="34"/>
  <c r="Z22" i="34"/>
  <c r="AA22" i="34"/>
  <c r="W23" i="34"/>
  <c r="AB23" i="34" s="1"/>
  <c r="X23" i="34"/>
  <c r="Y23" i="34"/>
  <c r="Z23" i="34"/>
  <c r="AA23" i="34"/>
  <c r="W24" i="34"/>
  <c r="AB24" i="34" s="1"/>
  <c r="X24" i="34"/>
  <c r="Y24" i="34"/>
  <c r="Z24" i="34"/>
  <c r="AA24" i="34"/>
  <c r="W25" i="34"/>
  <c r="X25" i="34"/>
  <c r="Y25" i="34"/>
  <c r="Z25" i="34"/>
  <c r="AA25" i="34"/>
  <c r="W26" i="34"/>
  <c r="X26" i="34"/>
  <c r="Y26" i="34"/>
  <c r="Z26" i="34"/>
  <c r="AA26" i="34"/>
  <c r="W27" i="34"/>
  <c r="X27" i="34"/>
  <c r="Y27" i="34"/>
  <c r="Z27" i="34"/>
  <c r="AA27" i="34"/>
  <c r="W28" i="34"/>
  <c r="AB28" i="34" s="1"/>
  <c r="X28" i="34"/>
  <c r="Y28" i="34"/>
  <c r="Z28" i="34"/>
  <c r="AA28" i="34"/>
  <c r="W29" i="34"/>
  <c r="AB29" i="34" s="1"/>
  <c r="X29" i="34"/>
  <c r="Y29" i="34"/>
  <c r="Z29" i="34"/>
  <c r="AA29" i="34"/>
  <c r="W30" i="34"/>
  <c r="AB30" i="34" s="1"/>
  <c r="X30" i="34"/>
  <c r="Y30" i="34"/>
  <c r="Z30" i="34"/>
  <c r="AA30" i="34"/>
  <c r="W31" i="34"/>
  <c r="X31" i="34"/>
  <c r="Y31" i="34"/>
  <c r="Z31" i="34"/>
  <c r="AA31" i="34"/>
  <c r="W32" i="34"/>
  <c r="AB32" i="34" s="1"/>
  <c r="X32" i="34"/>
  <c r="Y32" i="34"/>
  <c r="Z32" i="34"/>
  <c r="AA32" i="34"/>
  <c r="W33" i="34"/>
  <c r="AB33" i="34" s="1"/>
  <c r="X33" i="34"/>
  <c r="Y33" i="34"/>
  <c r="Z33" i="34"/>
  <c r="AA33" i="34"/>
  <c r="W34" i="34"/>
  <c r="AB34" i="34" s="1"/>
  <c r="X34" i="34"/>
  <c r="Y34" i="34"/>
  <c r="Z34" i="34"/>
  <c r="AA34" i="34"/>
  <c r="W35" i="34"/>
  <c r="AB35" i="34" s="1"/>
  <c r="X35" i="34"/>
  <c r="Y35" i="34"/>
  <c r="Z35" i="34"/>
  <c r="AA35" i="34"/>
  <c r="W36" i="34"/>
  <c r="X36" i="34"/>
  <c r="Y36" i="34"/>
  <c r="Z36" i="34"/>
  <c r="AA36" i="34"/>
  <c r="W37" i="34"/>
  <c r="AB37" i="34" s="1"/>
  <c r="X37" i="34"/>
  <c r="Y37" i="34"/>
  <c r="Z37" i="34"/>
  <c r="AA37" i="34"/>
  <c r="W38" i="34"/>
  <c r="X38" i="34"/>
  <c r="Y38" i="34"/>
  <c r="Z38" i="34"/>
  <c r="AA38" i="34"/>
  <c r="W39" i="34"/>
  <c r="AB39" i="34" s="1"/>
  <c r="X39" i="34"/>
  <c r="Y39" i="34"/>
  <c r="Z39" i="34"/>
  <c r="AA39" i="34"/>
  <c r="W40" i="34"/>
  <c r="X40" i="34"/>
  <c r="Y40" i="34"/>
  <c r="Z40" i="34"/>
  <c r="AA40" i="34"/>
  <c r="W41" i="34"/>
  <c r="X41" i="34"/>
  <c r="Y41" i="34"/>
  <c r="Z41" i="34"/>
  <c r="AA41" i="34"/>
  <c r="W42" i="34"/>
  <c r="X42" i="34"/>
  <c r="Y42" i="34"/>
  <c r="Z42" i="34"/>
  <c r="AA42" i="34"/>
  <c r="W43" i="34"/>
  <c r="X43" i="34"/>
  <c r="Y43" i="34"/>
  <c r="Z43" i="34"/>
  <c r="AA43" i="34"/>
  <c r="W44" i="34"/>
  <c r="AB44" i="34" s="1"/>
  <c r="X44" i="34"/>
  <c r="Y44" i="34"/>
  <c r="Z44" i="34"/>
  <c r="AA44" i="34"/>
  <c r="W45" i="34"/>
  <c r="AB45" i="34" s="1"/>
  <c r="X45" i="34"/>
  <c r="Y45" i="34"/>
  <c r="Z45" i="34"/>
  <c r="AA45" i="34"/>
  <c r="W46" i="34"/>
  <c r="AB46" i="34" s="1"/>
  <c r="X46" i="34"/>
  <c r="Y46" i="34"/>
  <c r="Z46" i="34"/>
  <c r="AA46" i="34"/>
  <c r="W47" i="34"/>
  <c r="X47" i="34"/>
  <c r="Y47" i="34"/>
  <c r="Z47" i="34"/>
  <c r="AA47" i="34"/>
  <c r="W48" i="34"/>
  <c r="AB48" i="34" s="1"/>
  <c r="X48" i="34"/>
  <c r="Y48" i="34"/>
  <c r="Z48" i="34"/>
  <c r="AA48" i="34"/>
  <c r="W49" i="34"/>
  <c r="AB49" i="34" s="1"/>
  <c r="X49" i="34"/>
  <c r="Y49" i="34"/>
  <c r="Z49" i="34"/>
  <c r="AA49" i="34"/>
  <c r="W50" i="34"/>
  <c r="AB50" i="34" s="1"/>
  <c r="X50" i="34"/>
  <c r="Y50" i="34"/>
  <c r="Z50" i="34"/>
  <c r="AA50" i="34"/>
  <c r="W51" i="34"/>
  <c r="AB51" i="34" s="1"/>
  <c r="X51" i="34"/>
  <c r="Y51" i="34"/>
  <c r="Z51" i="34"/>
  <c r="AA51" i="34"/>
  <c r="W52" i="34"/>
  <c r="X52" i="34"/>
  <c r="Y52" i="34"/>
  <c r="Z52" i="34"/>
  <c r="AA52" i="34"/>
  <c r="W53" i="34"/>
  <c r="AB53" i="34" s="1"/>
  <c r="X53" i="34"/>
  <c r="Y53" i="34"/>
  <c r="Z53" i="34"/>
  <c r="AA53" i="34"/>
  <c r="W54" i="34"/>
  <c r="X54" i="34"/>
  <c r="Y54" i="34"/>
  <c r="Z54" i="34"/>
  <c r="AA54" i="34"/>
  <c r="W55" i="34"/>
  <c r="AB55" i="34" s="1"/>
  <c r="X55" i="34"/>
  <c r="Y55" i="34"/>
  <c r="Z55" i="34"/>
  <c r="AA55" i="34"/>
  <c r="W56" i="34"/>
  <c r="AB56" i="34" s="1"/>
  <c r="X56" i="34"/>
  <c r="Y56" i="34"/>
  <c r="Z56" i="34"/>
  <c r="AA56" i="34"/>
  <c r="W57" i="34"/>
  <c r="X57" i="34"/>
  <c r="Y57" i="34"/>
  <c r="Z57" i="34"/>
  <c r="AA57" i="34"/>
  <c r="W58" i="34"/>
  <c r="X58" i="34"/>
  <c r="Y58" i="34"/>
  <c r="Z58" i="34"/>
  <c r="AA58" i="34"/>
  <c r="W59" i="34"/>
  <c r="X59" i="34"/>
  <c r="Y59" i="34"/>
  <c r="Z59" i="34"/>
  <c r="AA59" i="34"/>
  <c r="W60" i="34"/>
  <c r="AB60" i="34" s="1"/>
  <c r="X60" i="34"/>
  <c r="Y60" i="34"/>
  <c r="Z60" i="34"/>
  <c r="AA60" i="34"/>
  <c r="W61" i="34"/>
  <c r="AB61" i="34" s="1"/>
  <c r="X61" i="34"/>
  <c r="Y61" i="34"/>
  <c r="Z61" i="34"/>
  <c r="AA61" i="34"/>
  <c r="W62" i="34"/>
  <c r="AB62" i="34" s="1"/>
  <c r="X62" i="34"/>
  <c r="Y62" i="34"/>
  <c r="Z62" i="34"/>
  <c r="AA62" i="34"/>
  <c r="W63" i="34"/>
  <c r="X63" i="34"/>
  <c r="Y63" i="34"/>
  <c r="Z63" i="34"/>
  <c r="AA63" i="34"/>
  <c r="W64" i="34"/>
  <c r="AB64" i="34" s="1"/>
  <c r="X64" i="34"/>
  <c r="Y64" i="34"/>
  <c r="Z64" i="34"/>
  <c r="AA64" i="34"/>
  <c r="W65" i="34"/>
  <c r="AB65" i="34" s="1"/>
  <c r="X65" i="34"/>
  <c r="Y65" i="34"/>
  <c r="Z65" i="34"/>
  <c r="AA65" i="34"/>
  <c r="W66" i="34"/>
  <c r="AB66" i="34" s="1"/>
  <c r="X66" i="34"/>
  <c r="Y66" i="34"/>
  <c r="Z66" i="34"/>
  <c r="AA66" i="34"/>
  <c r="W67" i="34"/>
  <c r="AB67" i="34" s="1"/>
  <c r="X67" i="34"/>
  <c r="Y67" i="34"/>
  <c r="Z67" i="34"/>
  <c r="AA67" i="34"/>
  <c r="W68" i="34"/>
  <c r="X68" i="34"/>
  <c r="Y68" i="34"/>
  <c r="Z68" i="34"/>
  <c r="AA68" i="34"/>
  <c r="W69" i="34"/>
  <c r="AB69" i="34" s="1"/>
  <c r="X69" i="34"/>
  <c r="Y69" i="34"/>
  <c r="Z69" i="34"/>
  <c r="AA69" i="34"/>
  <c r="W70" i="34"/>
  <c r="AB70" i="34" s="1"/>
  <c r="X70" i="34"/>
  <c r="Y70" i="34"/>
  <c r="Z70" i="34"/>
  <c r="AA70" i="34"/>
  <c r="W71" i="34"/>
  <c r="AB71" i="34" s="1"/>
  <c r="X71" i="34"/>
  <c r="Y71" i="34"/>
  <c r="Z71" i="34"/>
  <c r="AA71" i="34"/>
  <c r="W72" i="34"/>
  <c r="AB72" i="34" s="1"/>
  <c r="X72" i="34"/>
  <c r="Y72" i="34"/>
  <c r="Z72" i="34"/>
  <c r="AA72" i="34"/>
  <c r="W73" i="34"/>
  <c r="X73" i="34"/>
  <c r="Y73" i="34"/>
  <c r="Z73" i="34"/>
  <c r="AA73" i="34"/>
  <c r="W74" i="34"/>
  <c r="X74" i="34"/>
  <c r="Y74" i="34"/>
  <c r="Z74" i="34"/>
  <c r="AA74" i="34"/>
  <c r="W75" i="34"/>
  <c r="X75" i="34"/>
  <c r="Y75" i="34"/>
  <c r="Z75" i="34"/>
  <c r="AA75" i="34"/>
  <c r="W76" i="34"/>
  <c r="AB76" i="34" s="1"/>
  <c r="X76" i="34"/>
  <c r="Y76" i="34"/>
  <c r="Z76" i="34"/>
  <c r="AA76" i="34"/>
  <c r="W77" i="34"/>
  <c r="AB77" i="34" s="1"/>
  <c r="X77" i="34"/>
  <c r="Y77" i="34"/>
  <c r="Z77" i="34"/>
  <c r="AA77" i="34"/>
  <c r="W78" i="34"/>
  <c r="AB78" i="34" s="1"/>
  <c r="X78" i="34"/>
  <c r="Y78" i="34"/>
  <c r="Z78" i="34"/>
  <c r="AA78" i="34"/>
  <c r="W79" i="34"/>
  <c r="X79" i="34"/>
  <c r="Y79" i="34"/>
  <c r="Z79" i="34"/>
  <c r="AA79" i="34"/>
  <c r="W80" i="34"/>
  <c r="AB80" i="34" s="1"/>
  <c r="X80" i="34"/>
  <c r="Y80" i="34"/>
  <c r="Z80" i="34"/>
  <c r="AA80" i="34"/>
  <c r="W81" i="34"/>
  <c r="AB81" i="34" s="1"/>
  <c r="X81" i="34"/>
  <c r="Y81" i="34"/>
  <c r="Z81" i="34"/>
  <c r="AA81" i="34"/>
  <c r="W82" i="34"/>
  <c r="AB82" i="34" s="1"/>
  <c r="X82" i="34"/>
  <c r="Y82" i="34"/>
  <c r="Z82" i="34"/>
  <c r="AA82" i="34"/>
  <c r="W83" i="34"/>
  <c r="AB83" i="34" s="1"/>
  <c r="X83" i="34"/>
  <c r="Y83" i="34"/>
  <c r="Z83" i="34"/>
  <c r="AA83" i="34"/>
  <c r="W84" i="34"/>
  <c r="X84" i="34"/>
  <c r="Y84" i="34"/>
  <c r="Z84" i="34"/>
  <c r="AA84" i="34"/>
  <c r="W85" i="34"/>
  <c r="AB85" i="34" s="1"/>
  <c r="X85" i="34"/>
  <c r="Y85" i="34"/>
  <c r="Z85" i="34"/>
  <c r="AA85" i="34"/>
  <c r="W86" i="34"/>
  <c r="X86" i="34"/>
  <c r="Y86" i="34"/>
  <c r="Z86" i="34"/>
  <c r="AA86" i="34"/>
  <c r="W87" i="34"/>
  <c r="AB87" i="34" s="1"/>
  <c r="X87" i="34"/>
  <c r="Y87" i="34"/>
  <c r="Z87" i="34"/>
  <c r="AA87" i="34"/>
  <c r="W88" i="34"/>
  <c r="AB88" i="34" s="1"/>
  <c r="X88" i="34"/>
  <c r="Y88" i="34"/>
  <c r="Z88" i="34"/>
  <c r="AA88" i="34"/>
  <c r="W89" i="34"/>
  <c r="X89" i="34"/>
  <c r="Y89" i="34"/>
  <c r="Z89" i="34"/>
  <c r="AA89" i="34"/>
  <c r="W90" i="34"/>
  <c r="X90" i="34"/>
  <c r="Y90" i="34"/>
  <c r="Z90" i="34"/>
  <c r="AA90" i="34"/>
  <c r="W91" i="34"/>
  <c r="X91" i="34"/>
  <c r="Y91" i="34"/>
  <c r="Z91" i="34"/>
  <c r="AA91" i="34"/>
  <c r="W92" i="34"/>
  <c r="AB92" i="34" s="1"/>
  <c r="X92" i="34"/>
  <c r="Y92" i="34"/>
  <c r="Z92" i="34"/>
  <c r="AA92" i="34"/>
  <c r="W93" i="34"/>
  <c r="AB93" i="34" s="1"/>
  <c r="X93" i="34"/>
  <c r="Y93" i="34"/>
  <c r="Z93" i="34"/>
  <c r="AA93" i="34"/>
  <c r="W94" i="34"/>
  <c r="AB94" i="34" s="1"/>
  <c r="X94" i="34"/>
  <c r="Y94" i="34"/>
  <c r="Z94" i="34"/>
  <c r="AA94" i="34"/>
  <c r="W95" i="34"/>
  <c r="X95" i="34"/>
  <c r="Y95" i="34"/>
  <c r="Z95" i="34"/>
  <c r="AA95" i="34"/>
  <c r="W96" i="34"/>
  <c r="AB96" i="34" s="1"/>
  <c r="X96" i="34"/>
  <c r="Y96" i="34"/>
  <c r="Z96" i="34"/>
  <c r="AA96" i="34"/>
  <c r="W97" i="34"/>
  <c r="AB97" i="34" s="1"/>
  <c r="X97" i="34"/>
  <c r="Y97" i="34"/>
  <c r="Z97" i="34"/>
  <c r="AA97" i="34"/>
  <c r="W98" i="34"/>
  <c r="AB98" i="34" s="1"/>
  <c r="X98" i="34"/>
  <c r="Y98" i="34"/>
  <c r="Z98" i="34"/>
  <c r="AA98" i="34"/>
  <c r="W99" i="34"/>
  <c r="AB99" i="34" s="1"/>
  <c r="X99" i="34"/>
  <c r="Y99" i="34"/>
  <c r="Z99" i="34"/>
  <c r="AA99" i="34"/>
  <c r="W100" i="34"/>
  <c r="X100" i="34"/>
  <c r="Y100" i="34"/>
  <c r="Z100" i="34"/>
  <c r="AA100" i="34"/>
  <c r="W101" i="34"/>
  <c r="AB101" i="34" s="1"/>
  <c r="X101" i="34"/>
  <c r="Y101" i="34"/>
  <c r="Z101" i="34"/>
  <c r="AA101" i="34"/>
  <c r="W102" i="34"/>
  <c r="X102" i="34"/>
  <c r="Y102" i="34"/>
  <c r="Z102" i="34"/>
  <c r="AA102" i="34"/>
  <c r="W103" i="34"/>
  <c r="AB103" i="34" s="1"/>
  <c r="X103" i="34"/>
  <c r="Y103" i="34"/>
  <c r="Z103" i="34"/>
  <c r="AA103" i="34"/>
  <c r="W104" i="34"/>
  <c r="AB104" i="34" s="1"/>
  <c r="X104" i="34"/>
  <c r="Y104" i="34"/>
  <c r="Z104" i="34"/>
  <c r="AA104" i="34"/>
  <c r="W105" i="34"/>
  <c r="AB105" i="34" s="1"/>
  <c r="X105" i="34"/>
  <c r="Y105" i="34"/>
  <c r="Z105" i="34"/>
  <c r="AA105" i="34"/>
  <c r="W106" i="34"/>
  <c r="X106" i="34"/>
  <c r="Y106" i="34"/>
  <c r="Z106" i="34"/>
  <c r="AA106" i="34"/>
  <c r="W107" i="34"/>
  <c r="X107" i="34"/>
  <c r="Y107" i="34"/>
  <c r="Z107" i="34"/>
  <c r="AA107" i="34"/>
  <c r="W108" i="34"/>
  <c r="AB108" i="34" s="1"/>
  <c r="X108" i="34"/>
  <c r="Y108" i="34"/>
  <c r="Z108" i="34"/>
  <c r="AA108" i="34"/>
  <c r="W109" i="34"/>
  <c r="AB109" i="34" s="1"/>
  <c r="X109" i="34"/>
  <c r="Y109" i="34"/>
  <c r="Z109" i="34"/>
  <c r="AA109" i="34"/>
  <c r="W110" i="34"/>
  <c r="AB110" i="34" s="1"/>
  <c r="X110" i="34"/>
  <c r="Y110" i="34"/>
  <c r="Z110" i="34"/>
  <c r="AA110" i="34"/>
  <c r="W111" i="34"/>
  <c r="X111" i="34"/>
  <c r="Y111" i="34"/>
  <c r="Z111" i="34"/>
  <c r="AA111" i="34"/>
  <c r="W112" i="34"/>
  <c r="AB112" i="34" s="1"/>
  <c r="X112" i="34"/>
  <c r="Y112" i="34"/>
  <c r="Z112" i="34"/>
  <c r="AA112" i="34"/>
  <c r="W113" i="34"/>
  <c r="AB113" i="34" s="1"/>
  <c r="X113" i="34"/>
  <c r="Y113" i="34"/>
  <c r="Z113" i="34"/>
  <c r="AA113" i="34"/>
  <c r="W114" i="34"/>
  <c r="AB114" i="34" s="1"/>
  <c r="X114" i="34"/>
  <c r="Y114" i="34"/>
  <c r="Z114" i="34"/>
  <c r="AA114" i="34"/>
  <c r="W115" i="34"/>
  <c r="AB115" i="34" s="1"/>
  <c r="X115" i="34"/>
  <c r="Y115" i="34"/>
  <c r="Z115" i="34"/>
  <c r="AA115" i="34"/>
  <c r="W116" i="34"/>
  <c r="X116" i="34"/>
  <c r="Y116" i="34"/>
  <c r="Z116" i="34"/>
  <c r="AA116" i="34"/>
  <c r="W117" i="34"/>
  <c r="AB117" i="34" s="1"/>
  <c r="X117" i="34"/>
  <c r="Y117" i="34"/>
  <c r="Z117" i="34"/>
  <c r="AA117" i="34"/>
  <c r="W118" i="34"/>
  <c r="X118" i="34"/>
  <c r="Y118" i="34"/>
  <c r="Z118" i="34"/>
  <c r="AA118" i="34"/>
  <c r="W119" i="34"/>
  <c r="AB119" i="34" s="1"/>
  <c r="X119" i="34"/>
  <c r="Y119" i="34"/>
  <c r="Z119" i="34"/>
  <c r="AA119" i="34"/>
  <c r="W120" i="34"/>
  <c r="X120" i="34"/>
  <c r="Y120" i="34"/>
  <c r="Z120" i="34"/>
  <c r="AA120" i="34"/>
  <c r="W121" i="34"/>
  <c r="AB121" i="34" s="1"/>
  <c r="X121" i="34"/>
  <c r="Y121" i="34"/>
  <c r="Z121" i="34"/>
  <c r="AA121" i="34"/>
  <c r="W122" i="34"/>
  <c r="X122" i="34"/>
  <c r="Y122" i="34"/>
  <c r="Z122" i="34"/>
  <c r="AA122" i="34"/>
  <c r="W123" i="34"/>
  <c r="AB123" i="34" s="1"/>
  <c r="X123" i="34"/>
  <c r="Y123" i="34"/>
  <c r="Z123" i="34"/>
  <c r="AA123" i="34"/>
  <c r="W124" i="34"/>
  <c r="AB124" i="34" s="1"/>
  <c r="X124" i="34"/>
  <c r="Y124" i="34"/>
  <c r="Z124" i="34"/>
  <c r="AA124" i="34"/>
  <c r="W125" i="34"/>
  <c r="AB125" i="34" s="1"/>
  <c r="X125" i="34"/>
  <c r="Y125" i="34"/>
  <c r="Z125" i="34"/>
  <c r="AA125" i="34"/>
  <c r="W126" i="34"/>
  <c r="AB126" i="34" s="1"/>
  <c r="X126" i="34"/>
  <c r="Y126" i="34"/>
  <c r="Z126" i="34"/>
  <c r="AA126" i="34"/>
  <c r="W127" i="34"/>
  <c r="X127" i="34"/>
  <c r="Y127" i="34"/>
  <c r="Z127" i="34"/>
  <c r="AA127" i="34"/>
  <c r="W128" i="34"/>
  <c r="AB128" i="34" s="1"/>
  <c r="X128" i="34"/>
  <c r="Y128" i="34"/>
  <c r="Z128" i="34"/>
  <c r="AA128" i="34"/>
  <c r="W129" i="34"/>
  <c r="AB129" i="34" s="1"/>
  <c r="X129" i="34"/>
  <c r="Y129" i="34"/>
  <c r="Z129" i="34"/>
  <c r="AA129" i="34"/>
  <c r="W130" i="34"/>
  <c r="AB130" i="34" s="1"/>
  <c r="X130" i="34"/>
  <c r="Y130" i="34"/>
  <c r="Z130" i="34"/>
  <c r="AA130" i="34"/>
  <c r="W131" i="34"/>
  <c r="AB131" i="34" s="1"/>
  <c r="X131" i="34"/>
  <c r="Y131" i="34"/>
  <c r="Z131" i="34"/>
  <c r="AA131" i="34"/>
  <c r="W132" i="34"/>
  <c r="X132" i="34"/>
  <c r="Y132" i="34"/>
  <c r="Z132" i="34"/>
  <c r="AA132" i="34"/>
  <c r="W133" i="34"/>
  <c r="AB133" i="34" s="1"/>
  <c r="X133" i="34"/>
  <c r="Y133" i="34"/>
  <c r="Z133" i="34"/>
  <c r="AA133" i="34"/>
  <c r="W134" i="34"/>
  <c r="X134" i="34"/>
  <c r="Y134" i="34"/>
  <c r="Z134" i="34"/>
  <c r="AA134" i="34"/>
  <c r="W135" i="34"/>
  <c r="AB135" i="34" s="1"/>
  <c r="X135" i="34"/>
  <c r="Y135" i="34"/>
  <c r="Z135" i="34"/>
  <c r="AA135" i="34"/>
  <c r="W136" i="34"/>
  <c r="AB136" i="34" s="1"/>
  <c r="X136" i="34"/>
  <c r="Y136" i="34"/>
  <c r="Z136" i="34"/>
  <c r="AA136" i="34"/>
  <c r="W137" i="34"/>
  <c r="AB137" i="34" s="1"/>
  <c r="X137" i="34"/>
  <c r="Y137" i="34"/>
  <c r="Z137" i="34"/>
  <c r="AA137" i="34"/>
  <c r="W138" i="34"/>
  <c r="X138" i="34"/>
  <c r="Y138" i="34"/>
  <c r="Z138" i="34"/>
  <c r="AA138" i="34"/>
  <c r="W139" i="34"/>
  <c r="AB139" i="34" s="1"/>
  <c r="X139" i="34"/>
  <c r="Y139" i="34"/>
  <c r="Z139" i="34"/>
  <c r="AA139" i="34"/>
  <c r="W140" i="34"/>
  <c r="AB140" i="34" s="1"/>
  <c r="X140" i="34"/>
  <c r="Y140" i="34"/>
  <c r="Z140" i="34"/>
  <c r="AA140" i="34"/>
  <c r="W141" i="34"/>
  <c r="AB141" i="34" s="1"/>
  <c r="X141" i="34"/>
  <c r="Y141" i="34"/>
  <c r="Z141" i="34"/>
  <c r="AA141" i="34"/>
  <c r="W142" i="34"/>
  <c r="X142" i="34"/>
  <c r="Y142" i="34"/>
  <c r="Z142" i="34"/>
  <c r="AA142" i="34"/>
  <c r="W143" i="34"/>
  <c r="X143" i="34"/>
  <c r="Y143" i="34"/>
  <c r="Z143" i="34"/>
  <c r="AA143" i="34"/>
  <c r="W144" i="34"/>
  <c r="AB144" i="34" s="1"/>
  <c r="X144" i="34"/>
  <c r="Y144" i="34"/>
  <c r="Z144" i="34"/>
  <c r="AA144" i="34"/>
  <c r="W145" i="34"/>
  <c r="AB145" i="34" s="1"/>
  <c r="X145" i="34"/>
  <c r="Y145" i="34"/>
  <c r="Z145" i="34"/>
  <c r="AA145" i="34"/>
  <c r="W146" i="34"/>
  <c r="AB146" i="34" s="1"/>
  <c r="X146" i="34"/>
  <c r="Y146" i="34"/>
  <c r="Z146" i="34"/>
  <c r="AA146" i="34"/>
  <c r="W147" i="34"/>
  <c r="AB147" i="34" s="1"/>
  <c r="X147" i="34"/>
  <c r="Y147" i="34"/>
  <c r="Z147" i="34"/>
  <c r="AA147" i="34"/>
  <c r="W148" i="34"/>
  <c r="AB148" i="34" s="1"/>
  <c r="X148" i="34"/>
  <c r="Y148" i="34"/>
  <c r="Z148" i="34"/>
  <c r="AA148" i="34"/>
  <c r="W149" i="34"/>
  <c r="AB149" i="34" s="1"/>
  <c r="X149" i="34"/>
  <c r="Y149" i="34"/>
  <c r="Z149" i="34"/>
  <c r="AA149" i="34"/>
  <c r="W150" i="34"/>
  <c r="AB150" i="34" s="1"/>
  <c r="X150" i="34"/>
  <c r="Y150" i="34"/>
  <c r="Z150" i="34"/>
  <c r="AA150" i="34"/>
  <c r="W151" i="34"/>
  <c r="AB151" i="34" s="1"/>
  <c r="X151" i="34"/>
  <c r="Y151" i="34"/>
  <c r="Z151" i="34"/>
  <c r="AA151" i="34"/>
  <c r="W152" i="34"/>
  <c r="X152" i="34"/>
  <c r="Y152" i="34"/>
  <c r="Z152" i="34"/>
  <c r="AA152" i="34"/>
  <c r="W153" i="34"/>
  <c r="AB153" i="34" s="1"/>
  <c r="X153" i="34"/>
  <c r="Y153" i="34"/>
  <c r="Z153" i="34"/>
  <c r="AA153" i="34"/>
  <c r="W154" i="34"/>
  <c r="X154" i="34"/>
  <c r="Y154" i="34"/>
  <c r="Z154" i="34"/>
  <c r="AA154" i="34"/>
  <c r="W155" i="34"/>
  <c r="AB155" i="34" s="1"/>
  <c r="X155" i="34"/>
  <c r="Y155" i="34"/>
  <c r="Z155" i="34"/>
  <c r="AA155" i="34"/>
  <c r="W156" i="34"/>
  <c r="X156" i="34"/>
  <c r="Y156" i="34"/>
  <c r="Z156" i="34"/>
  <c r="AA156" i="34"/>
  <c r="W157" i="34"/>
  <c r="AB157" i="34" s="1"/>
  <c r="X157" i="34"/>
  <c r="Y157" i="34"/>
  <c r="Z157" i="34"/>
  <c r="AA157" i="34"/>
  <c r="W158" i="34"/>
  <c r="X158" i="34"/>
  <c r="Y158" i="34"/>
  <c r="Z158" i="34"/>
  <c r="AA158" i="34"/>
  <c r="W159" i="34"/>
  <c r="X159" i="34"/>
  <c r="Y159" i="34"/>
  <c r="Z159" i="34"/>
  <c r="AA159" i="34"/>
  <c r="W160" i="34"/>
  <c r="AB160" i="34" s="1"/>
  <c r="X160" i="34"/>
  <c r="Y160" i="34"/>
  <c r="Z160" i="34"/>
  <c r="AA160" i="34"/>
  <c r="W161" i="34"/>
  <c r="AB161" i="34" s="1"/>
  <c r="X161" i="34"/>
  <c r="Y161" i="34"/>
  <c r="Z161" i="34"/>
  <c r="AA161" i="34"/>
  <c r="W162" i="34"/>
  <c r="AB162" i="34" s="1"/>
  <c r="X162" i="34"/>
  <c r="Y162" i="34"/>
  <c r="Z162" i="34"/>
  <c r="AA162" i="34"/>
  <c r="W163" i="34"/>
  <c r="AB163" i="34" s="1"/>
  <c r="X163" i="34"/>
  <c r="Y163" i="34"/>
  <c r="Z163" i="34"/>
  <c r="AA163" i="34"/>
  <c r="W164" i="34"/>
  <c r="AB164" i="34" s="1"/>
  <c r="X164" i="34"/>
  <c r="Y164" i="34"/>
  <c r="Z164" i="34"/>
  <c r="AA164" i="34"/>
  <c r="W165" i="34"/>
  <c r="AB165" i="34" s="1"/>
  <c r="X165" i="34"/>
  <c r="Y165" i="34"/>
  <c r="Z165" i="34"/>
  <c r="AA165" i="34"/>
  <c r="W166" i="34"/>
  <c r="AB166" i="34" s="1"/>
  <c r="X166" i="34"/>
  <c r="Y166" i="34"/>
  <c r="Z166" i="34"/>
  <c r="AA166" i="34"/>
  <c r="W167" i="34"/>
  <c r="AB167" i="34" s="1"/>
  <c r="X167" i="34"/>
  <c r="Y167" i="34"/>
  <c r="Z167" i="34"/>
  <c r="AA167" i="34"/>
  <c r="W168" i="34"/>
  <c r="X168" i="34"/>
  <c r="Y168" i="34"/>
  <c r="Z168" i="34"/>
  <c r="AA168" i="34"/>
  <c r="W169" i="34"/>
  <c r="AB169" i="34" s="1"/>
  <c r="X169" i="34"/>
  <c r="Y169" i="34"/>
  <c r="Z169" i="34"/>
  <c r="AA169" i="34"/>
  <c r="W170" i="34"/>
  <c r="X170" i="34"/>
  <c r="Y170" i="34"/>
  <c r="Z170" i="34"/>
  <c r="AA170" i="34"/>
  <c r="W171" i="34"/>
  <c r="AB171" i="34" s="1"/>
  <c r="X171" i="34"/>
  <c r="Y171" i="34"/>
  <c r="Z171" i="34"/>
  <c r="AA171" i="34"/>
  <c r="W172" i="34"/>
  <c r="X172" i="34"/>
  <c r="Y172" i="34"/>
  <c r="Z172" i="34"/>
  <c r="AA172" i="34"/>
  <c r="W173" i="34"/>
  <c r="AB173" i="34" s="1"/>
  <c r="X173" i="34"/>
  <c r="Y173" i="34"/>
  <c r="Z173" i="34"/>
  <c r="AA173" i="34"/>
  <c r="W174" i="34"/>
  <c r="X174" i="34"/>
  <c r="Y174" i="34"/>
  <c r="Z174" i="34"/>
  <c r="AA174" i="34"/>
  <c r="W175" i="34"/>
  <c r="X175" i="34"/>
  <c r="Y175" i="34"/>
  <c r="Z175" i="34"/>
  <c r="AA175" i="34"/>
  <c r="W176" i="34"/>
  <c r="AB176" i="34" s="1"/>
  <c r="X176" i="34"/>
  <c r="Y176" i="34"/>
  <c r="Z176" i="34"/>
  <c r="AA176" i="34"/>
  <c r="W177" i="34"/>
  <c r="AB177" i="34" s="1"/>
  <c r="X177" i="34"/>
  <c r="Y177" i="34"/>
  <c r="Z177" i="34"/>
  <c r="AA177" i="34"/>
  <c r="W178" i="34"/>
  <c r="AB178" i="34" s="1"/>
  <c r="X178" i="34"/>
  <c r="Y178" i="34"/>
  <c r="Z178" i="34"/>
  <c r="AA178" i="34"/>
  <c r="W179" i="34"/>
  <c r="AB179" i="34" s="1"/>
  <c r="X179" i="34"/>
  <c r="Y179" i="34"/>
  <c r="Z179" i="34"/>
  <c r="AA179" i="34"/>
  <c r="W180" i="34"/>
  <c r="X180" i="34"/>
  <c r="Y180" i="34"/>
  <c r="Z180" i="34"/>
  <c r="AA180" i="34"/>
  <c r="W181" i="34"/>
  <c r="AB181" i="34" s="1"/>
  <c r="X181" i="34"/>
  <c r="Y181" i="34"/>
  <c r="Z181" i="34"/>
  <c r="AA181" i="34"/>
  <c r="W182" i="34"/>
  <c r="AB182" i="34" s="1"/>
  <c r="X182" i="34"/>
  <c r="Y182" i="34"/>
  <c r="Z182" i="34"/>
  <c r="AA182" i="34"/>
  <c r="W183" i="34"/>
  <c r="AB183" i="34" s="1"/>
  <c r="X183" i="34"/>
  <c r="Y183" i="34"/>
  <c r="Z183" i="34"/>
  <c r="AA183" i="34"/>
  <c r="W184" i="34"/>
  <c r="X184" i="34"/>
  <c r="Y184" i="34"/>
  <c r="Z184" i="34"/>
  <c r="AA184" i="34"/>
  <c r="W185" i="34"/>
  <c r="AB185" i="34" s="1"/>
  <c r="X185" i="34"/>
  <c r="Y185" i="34"/>
  <c r="Z185" i="34"/>
  <c r="AA185" i="34"/>
  <c r="W186" i="34"/>
  <c r="X186" i="34"/>
  <c r="Y186" i="34"/>
  <c r="Z186" i="34"/>
  <c r="AA186" i="34"/>
  <c r="W187" i="34"/>
  <c r="AB187" i="34" s="1"/>
  <c r="X187" i="34"/>
  <c r="Y187" i="34"/>
  <c r="Z187" i="34"/>
  <c r="AA187" i="34"/>
  <c r="W188" i="34"/>
  <c r="X188" i="34"/>
  <c r="Y188" i="34"/>
  <c r="Z188" i="34"/>
  <c r="AA188" i="34"/>
  <c r="W189" i="34"/>
  <c r="AB189" i="34" s="1"/>
  <c r="X189" i="34"/>
  <c r="Y189" i="34"/>
  <c r="Z189" i="34"/>
  <c r="AA189" i="34"/>
  <c r="W190" i="34"/>
  <c r="X190" i="34"/>
  <c r="Y190" i="34"/>
  <c r="Z190" i="34"/>
  <c r="AA190" i="34"/>
  <c r="W191" i="34"/>
  <c r="X191" i="34"/>
  <c r="Y191" i="34"/>
  <c r="Z191" i="34"/>
  <c r="AA191" i="34"/>
  <c r="W192" i="34"/>
  <c r="AB192" i="34" s="1"/>
  <c r="X192" i="34"/>
  <c r="Y192" i="34"/>
  <c r="Z192" i="34"/>
  <c r="AA192" i="34"/>
  <c r="W193" i="34"/>
  <c r="AB193" i="34" s="1"/>
  <c r="X193" i="34"/>
  <c r="Y193" i="34"/>
  <c r="Z193" i="34"/>
  <c r="AA193" i="34"/>
  <c r="W194" i="34"/>
  <c r="AB194" i="34" s="1"/>
  <c r="X194" i="34"/>
  <c r="Y194" i="34"/>
  <c r="Z194" i="34"/>
  <c r="AA194" i="34"/>
  <c r="W195" i="34"/>
  <c r="AB195" i="34" s="1"/>
  <c r="X195" i="34"/>
  <c r="Y195" i="34"/>
  <c r="Z195" i="34"/>
  <c r="AA195" i="34"/>
  <c r="W196" i="34"/>
  <c r="X196" i="34"/>
  <c r="Y196" i="34"/>
  <c r="Z196" i="34"/>
  <c r="AA196" i="34"/>
  <c r="W197" i="34"/>
  <c r="AB197" i="34" s="1"/>
  <c r="X197" i="34"/>
  <c r="Y197" i="34"/>
  <c r="Z197" i="34"/>
  <c r="AA197" i="34"/>
  <c r="W198" i="34"/>
  <c r="AB198" i="34" s="1"/>
  <c r="X198" i="34"/>
  <c r="Y198" i="34"/>
  <c r="Z198" i="34"/>
  <c r="AA198" i="34"/>
  <c r="W199" i="34"/>
  <c r="AB199" i="34" s="1"/>
  <c r="X199" i="34"/>
  <c r="Y199" i="34"/>
  <c r="Z199" i="34"/>
  <c r="AA199" i="34"/>
  <c r="W200" i="34"/>
  <c r="X200" i="34"/>
  <c r="Y200" i="34"/>
  <c r="Z200" i="34"/>
  <c r="AA200" i="34"/>
  <c r="W201" i="34"/>
  <c r="AB201" i="34" s="1"/>
  <c r="X201" i="34"/>
  <c r="Y201" i="34"/>
  <c r="Z201" i="34"/>
  <c r="AA201" i="34"/>
  <c r="W202" i="34"/>
  <c r="X202" i="34"/>
  <c r="Y202" i="34"/>
  <c r="Z202" i="34"/>
  <c r="AA202" i="34"/>
  <c r="W203" i="34"/>
  <c r="AB203" i="34" s="1"/>
  <c r="X203" i="34"/>
  <c r="Y203" i="34"/>
  <c r="Z203" i="34"/>
  <c r="AA203" i="34"/>
  <c r="W204" i="34"/>
  <c r="X204" i="34"/>
  <c r="Y204" i="34"/>
  <c r="Z204" i="34"/>
  <c r="AA204" i="34"/>
  <c r="W205" i="34"/>
  <c r="AB205" i="34" s="1"/>
  <c r="X205" i="34"/>
  <c r="Y205" i="34"/>
  <c r="Z205" i="34"/>
  <c r="AA205" i="34"/>
  <c r="W206" i="34"/>
  <c r="X206" i="34"/>
  <c r="Y206" i="34"/>
  <c r="Z206" i="34"/>
  <c r="AA206" i="34"/>
  <c r="W207" i="34"/>
  <c r="X207" i="34"/>
  <c r="Y207" i="34"/>
  <c r="Z207" i="34"/>
  <c r="AA207" i="34"/>
  <c r="W208" i="34"/>
  <c r="AB208" i="34" s="1"/>
  <c r="X208" i="34"/>
  <c r="Y208" i="34"/>
  <c r="Z208" i="34"/>
  <c r="AA208" i="34"/>
  <c r="W209" i="34"/>
  <c r="AB209" i="34" s="1"/>
  <c r="X209" i="34"/>
  <c r="Y209" i="34"/>
  <c r="Z209" i="34"/>
  <c r="AA209" i="34"/>
  <c r="W210" i="34"/>
  <c r="AB210" i="34" s="1"/>
  <c r="X210" i="34"/>
  <c r="Y210" i="34"/>
  <c r="Z210" i="34"/>
  <c r="AA210" i="34"/>
  <c r="W211" i="34"/>
  <c r="AB211" i="34" s="1"/>
  <c r="X211" i="34"/>
  <c r="Y211" i="34"/>
  <c r="Z211" i="34"/>
  <c r="AA211" i="34"/>
  <c r="W212" i="34"/>
  <c r="AB212" i="34" s="1"/>
  <c r="X212" i="34"/>
  <c r="Y212" i="34"/>
  <c r="Z212" i="34"/>
  <c r="AA212" i="34"/>
  <c r="W213" i="34"/>
  <c r="AB213" i="34" s="1"/>
  <c r="X213" i="34"/>
  <c r="Y213" i="34"/>
  <c r="Z213" i="34"/>
  <c r="AA213" i="34"/>
  <c r="W214" i="34"/>
  <c r="AB214" i="34" s="1"/>
  <c r="X214" i="34"/>
  <c r="Y214" i="34"/>
  <c r="Z214" i="34"/>
  <c r="AA214" i="34"/>
  <c r="W215" i="34"/>
  <c r="AB215" i="34" s="1"/>
  <c r="X215" i="34"/>
  <c r="Y215" i="34"/>
  <c r="Z215" i="34"/>
  <c r="AA215" i="34"/>
  <c r="W216" i="34"/>
  <c r="X216" i="34"/>
  <c r="Y216" i="34"/>
  <c r="Z216" i="34"/>
  <c r="AA216" i="34"/>
  <c r="W217" i="34"/>
  <c r="AB217" i="34" s="1"/>
  <c r="X217" i="34"/>
  <c r="Y217" i="34"/>
  <c r="Z217" i="34"/>
  <c r="AA217" i="34"/>
  <c r="W218" i="34"/>
  <c r="X218" i="34"/>
  <c r="Y218" i="34"/>
  <c r="Z218" i="34"/>
  <c r="AA218" i="34"/>
  <c r="W219" i="34"/>
  <c r="AB219" i="34" s="1"/>
  <c r="X219" i="34"/>
  <c r="Y219" i="34"/>
  <c r="Z219" i="34"/>
  <c r="AA219" i="34"/>
  <c r="W220" i="34"/>
  <c r="X220" i="34"/>
  <c r="Y220" i="34"/>
  <c r="Z220" i="34"/>
  <c r="AA220" i="34"/>
  <c r="W221" i="34"/>
  <c r="AB221" i="34" s="1"/>
  <c r="X221" i="34"/>
  <c r="Y221" i="34"/>
  <c r="Z221" i="34"/>
  <c r="AA221" i="34"/>
  <c r="W222" i="34"/>
  <c r="X222" i="34"/>
  <c r="Y222" i="34"/>
  <c r="Z222" i="34"/>
  <c r="AA222" i="34"/>
  <c r="W223" i="34"/>
  <c r="X223" i="34"/>
  <c r="Y223" i="34"/>
  <c r="Z223" i="34"/>
  <c r="AA223" i="34"/>
  <c r="W224" i="34"/>
  <c r="AB224" i="34" s="1"/>
  <c r="X224" i="34"/>
  <c r="Y224" i="34"/>
  <c r="Z224" i="34"/>
  <c r="AA224" i="34"/>
  <c r="W225" i="34"/>
  <c r="AB225" i="34" s="1"/>
  <c r="X225" i="34"/>
  <c r="Y225" i="34"/>
  <c r="Z225" i="34"/>
  <c r="AA225" i="34"/>
  <c r="W226" i="34"/>
  <c r="AB226" i="34" s="1"/>
  <c r="X226" i="34"/>
  <c r="Y226" i="34"/>
  <c r="Z226" i="34"/>
  <c r="AA226" i="34"/>
  <c r="W227" i="34"/>
  <c r="AB227" i="34" s="1"/>
  <c r="X227" i="34"/>
  <c r="Y227" i="34"/>
  <c r="Z227" i="34"/>
  <c r="AA227" i="34"/>
  <c r="W228" i="34"/>
  <c r="X228" i="34"/>
  <c r="Y228" i="34"/>
  <c r="Z228" i="34"/>
  <c r="AA228" i="34"/>
  <c r="W229" i="34"/>
  <c r="AB229" i="34" s="1"/>
  <c r="X229" i="34"/>
  <c r="Y229" i="34"/>
  <c r="Z229" i="34"/>
  <c r="AA229" i="34"/>
  <c r="W230" i="34"/>
  <c r="AB230" i="34" s="1"/>
  <c r="X230" i="34"/>
  <c r="Y230" i="34"/>
  <c r="Z230" i="34"/>
  <c r="AA230" i="34"/>
  <c r="W231" i="34"/>
  <c r="AB231" i="34" s="1"/>
  <c r="X231" i="34"/>
  <c r="Y231" i="34"/>
  <c r="Z231" i="34"/>
  <c r="AA231" i="34"/>
  <c r="W232" i="34"/>
  <c r="X232" i="34"/>
  <c r="Y232" i="34"/>
  <c r="Z232" i="34"/>
  <c r="AA232" i="34"/>
  <c r="W233" i="34"/>
  <c r="AB233" i="34" s="1"/>
  <c r="X233" i="34"/>
  <c r="Y233" i="34"/>
  <c r="Z233" i="34"/>
  <c r="AA233" i="34"/>
  <c r="W234" i="34"/>
  <c r="X234" i="34"/>
  <c r="Y234" i="34"/>
  <c r="Z234" i="34"/>
  <c r="AA234" i="34"/>
  <c r="W235" i="34"/>
  <c r="AB235" i="34" s="1"/>
  <c r="X235" i="34"/>
  <c r="Y235" i="34"/>
  <c r="Z235" i="34"/>
  <c r="AA235" i="34"/>
  <c r="W236" i="34"/>
  <c r="X236" i="34"/>
  <c r="Y236" i="34"/>
  <c r="Z236" i="34"/>
  <c r="AA236" i="34"/>
  <c r="W237" i="34"/>
  <c r="AB237" i="34" s="1"/>
  <c r="X237" i="34"/>
  <c r="Y237" i="34"/>
  <c r="Z237" i="34"/>
  <c r="AA237" i="34"/>
  <c r="W238" i="34"/>
  <c r="X238" i="34"/>
  <c r="Y238" i="34"/>
  <c r="Z238" i="34"/>
  <c r="AA238" i="34"/>
  <c r="AA4" i="34"/>
  <c r="Z4" i="34"/>
  <c r="Y4" i="34"/>
  <c r="W4" i="34"/>
  <c r="AB4" i="34" s="1"/>
  <c r="X4" i="34"/>
  <c r="K164" i="36" a="1"/>
  <c r="K164" i="36" s="1"/>
  <c r="K172" i="36" a="1"/>
  <c r="K172" i="36" s="1"/>
  <c r="O169" i="34"/>
  <c r="T169" i="34" s="1"/>
  <c r="P169" i="34"/>
  <c r="O170" i="34"/>
  <c r="P170" i="34"/>
  <c r="O171" i="34"/>
  <c r="P171" i="34"/>
  <c r="O172" i="34"/>
  <c r="T172" i="34" s="1"/>
  <c r="P172" i="34"/>
  <c r="O173" i="34"/>
  <c r="T173" i="34" s="1"/>
  <c r="P173" i="34"/>
  <c r="O174" i="34"/>
  <c r="U174" i="34" s="1"/>
  <c r="V174" i="34" s="1"/>
  <c r="P174" i="34"/>
  <c r="O175" i="34"/>
  <c r="T175" i="34" s="1"/>
  <c r="P175" i="34"/>
  <c r="O176" i="34"/>
  <c r="T176" i="34" s="1"/>
  <c r="P176" i="34"/>
  <c r="O177" i="34"/>
  <c r="T177" i="34" s="1"/>
  <c r="P177" i="34"/>
  <c r="O178" i="34"/>
  <c r="P178" i="34"/>
  <c r="O179" i="34"/>
  <c r="P179" i="34"/>
  <c r="O180" i="34"/>
  <c r="T180" i="34" s="1"/>
  <c r="P180" i="34"/>
  <c r="O181" i="34"/>
  <c r="T181" i="34" s="1"/>
  <c r="P181" i="34"/>
  <c r="O182" i="34"/>
  <c r="U182" i="34" s="1"/>
  <c r="V182" i="34" s="1"/>
  <c r="P182" i="34"/>
  <c r="O183" i="34"/>
  <c r="T183" i="34" s="1"/>
  <c r="P183" i="34"/>
  <c r="O184" i="34"/>
  <c r="T184" i="34" s="1"/>
  <c r="P184" i="34"/>
  <c r="O185" i="34"/>
  <c r="T185" i="34" s="1"/>
  <c r="P185" i="34"/>
  <c r="O186" i="34"/>
  <c r="P186" i="34"/>
  <c r="O187" i="34"/>
  <c r="P187" i="34"/>
  <c r="O188" i="34"/>
  <c r="T188" i="34" s="1"/>
  <c r="P188" i="34"/>
  <c r="O189" i="34"/>
  <c r="T189" i="34" s="1"/>
  <c r="P189" i="34"/>
  <c r="O190" i="34"/>
  <c r="U190" i="34" s="1"/>
  <c r="V190" i="34" s="1"/>
  <c r="P190" i="34"/>
  <c r="O191" i="34"/>
  <c r="T191" i="34" s="1"/>
  <c r="P191" i="34"/>
  <c r="O192" i="34"/>
  <c r="T192" i="34" s="1"/>
  <c r="P192" i="34"/>
  <c r="O193" i="34"/>
  <c r="T193" i="34" s="1"/>
  <c r="P193" i="34"/>
  <c r="O194" i="34"/>
  <c r="P194" i="34"/>
  <c r="O195" i="34"/>
  <c r="P195" i="34"/>
  <c r="O196" i="34"/>
  <c r="T196" i="34" s="1"/>
  <c r="P196" i="34"/>
  <c r="O197" i="34"/>
  <c r="T197" i="34" s="1"/>
  <c r="P197" i="34"/>
  <c r="O198" i="34"/>
  <c r="U198" i="34" s="1"/>
  <c r="V198" i="34" s="1"/>
  <c r="P198" i="34"/>
  <c r="O199" i="34"/>
  <c r="T199" i="34" s="1"/>
  <c r="P199" i="34"/>
  <c r="O200" i="34"/>
  <c r="T200" i="34" s="1"/>
  <c r="P200" i="34"/>
  <c r="O201" i="34"/>
  <c r="T201" i="34" s="1"/>
  <c r="P201" i="34"/>
  <c r="O202" i="34"/>
  <c r="P202" i="34"/>
  <c r="O203" i="34"/>
  <c r="P203" i="34"/>
  <c r="O204" i="34"/>
  <c r="T204" i="34" s="1"/>
  <c r="P204" i="34"/>
  <c r="O205" i="34"/>
  <c r="T205" i="34" s="1"/>
  <c r="P205" i="34"/>
  <c r="O206" i="34"/>
  <c r="U206" i="34" s="1"/>
  <c r="V206" i="34" s="1"/>
  <c r="P206" i="34"/>
  <c r="O207" i="34"/>
  <c r="T207" i="34" s="1"/>
  <c r="P207" i="34"/>
  <c r="O208" i="34"/>
  <c r="T208" i="34" s="1"/>
  <c r="P208" i="34"/>
  <c r="O209" i="34"/>
  <c r="T209" i="34" s="1"/>
  <c r="P209" i="34"/>
  <c r="O210" i="34"/>
  <c r="P210" i="34"/>
  <c r="O211" i="34"/>
  <c r="P211" i="34"/>
  <c r="O212" i="34"/>
  <c r="T212" i="34" s="1"/>
  <c r="P212" i="34"/>
  <c r="O213" i="34"/>
  <c r="T213" i="34" s="1"/>
  <c r="P213" i="34"/>
  <c r="O214" i="34"/>
  <c r="U214" i="34" s="1"/>
  <c r="V214" i="34" s="1"/>
  <c r="P214" i="34"/>
  <c r="O215" i="34"/>
  <c r="T215" i="34" s="1"/>
  <c r="P215" i="34"/>
  <c r="O216" i="34"/>
  <c r="T216" i="34" s="1"/>
  <c r="P216" i="34"/>
  <c r="O217" i="34"/>
  <c r="T217" i="34" s="1"/>
  <c r="P217" i="34"/>
  <c r="O218" i="34"/>
  <c r="P218" i="34"/>
  <c r="O219" i="34"/>
  <c r="P219" i="34"/>
  <c r="O220" i="34"/>
  <c r="T220" i="34" s="1"/>
  <c r="P220" i="34"/>
  <c r="O221" i="34"/>
  <c r="T221" i="34" s="1"/>
  <c r="P221" i="34"/>
  <c r="O222" i="34"/>
  <c r="U222" i="34" s="1"/>
  <c r="V222" i="34" s="1"/>
  <c r="P222" i="34"/>
  <c r="O223" i="34"/>
  <c r="T223" i="34" s="1"/>
  <c r="P223" i="34"/>
  <c r="O224" i="34"/>
  <c r="T224" i="34" s="1"/>
  <c r="P224" i="34"/>
  <c r="O225" i="34"/>
  <c r="T225" i="34" s="1"/>
  <c r="P225" i="34"/>
  <c r="O226" i="34"/>
  <c r="P226" i="34"/>
  <c r="O227" i="34"/>
  <c r="P227" i="34"/>
  <c r="O228" i="34"/>
  <c r="T228" i="34" s="1"/>
  <c r="P228" i="34"/>
  <c r="O229" i="34"/>
  <c r="T229" i="34" s="1"/>
  <c r="P229" i="34"/>
  <c r="O230" i="34"/>
  <c r="U230" i="34" s="1"/>
  <c r="V230" i="34" s="1"/>
  <c r="P230" i="34"/>
  <c r="O231" i="34"/>
  <c r="T231" i="34" s="1"/>
  <c r="P231" i="34"/>
  <c r="O232" i="34"/>
  <c r="T232" i="34" s="1"/>
  <c r="P232" i="34"/>
  <c r="O233" i="34"/>
  <c r="T233" i="34" s="1"/>
  <c r="P233" i="34"/>
  <c r="O234" i="34"/>
  <c r="P234" i="34"/>
  <c r="O235" i="34"/>
  <c r="P235" i="34"/>
  <c r="O236" i="34"/>
  <c r="T236" i="34" s="1"/>
  <c r="P236" i="34"/>
  <c r="O237" i="34"/>
  <c r="T237" i="34" s="1"/>
  <c r="P237" i="34"/>
  <c r="O238" i="34"/>
  <c r="U238" i="34" s="1"/>
  <c r="V238" i="34" s="1"/>
  <c r="P238" i="34"/>
  <c r="O167" i="34"/>
  <c r="T167" i="34" s="1"/>
  <c r="P167" i="34"/>
  <c r="O168" i="34"/>
  <c r="T168" i="34" s="1"/>
  <c r="P168" i="34"/>
  <c r="O5" i="34"/>
  <c r="T5" i="34" s="1"/>
  <c r="P5" i="34"/>
  <c r="O6" i="34"/>
  <c r="P6" i="34"/>
  <c r="O7" i="34"/>
  <c r="P7" i="34"/>
  <c r="O8" i="34"/>
  <c r="T8" i="34" s="1"/>
  <c r="P8" i="34"/>
  <c r="O9" i="34"/>
  <c r="T9" i="34" s="1"/>
  <c r="P9" i="34"/>
  <c r="O10" i="34"/>
  <c r="U10" i="34" s="1"/>
  <c r="P10" i="34"/>
  <c r="O11" i="34"/>
  <c r="T11" i="34" s="1"/>
  <c r="P11" i="34"/>
  <c r="O12" i="34"/>
  <c r="T12" i="34" s="1"/>
  <c r="P12" i="34"/>
  <c r="O13" i="34"/>
  <c r="T13" i="34" s="1"/>
  <c r="P13" i="34"/>
  <c r="O14" i="34"/>
  <c r="P14" i="34"/>
  <c r="O15" i="34"/>
  <c r="P15" i="34"/>
  <c r="O16" i="34"/>
  <c r="T16" i="34" s="1"/>
  <c r="P16" i="34"/>
  <c r="O17" i="34"/>
  <c r="T17" i="34" s="1"/>
  <c r="P17" i="34"/>
  <c r="O18" i="34"/>
  <c r="U18" i="34" s="1"/>
  <c r="V18" i="34" s="1"/>
  <c r="P18" i="34"/>
  <c r="O19" i="34"/>
  <c r="T19" i="34" s="1"/>
  <c r="P19" i="34"/>
  <c r="O20" i="34"/>
  <c r="T20" i="34" s="1"/>
  <c r="P20" i="34"/>
  <c r="O21" i="34"/>
  <c r="T21" i="34" s="1"/>
  <c r="P21" i="34"/>
  <c r="O22" i="34"/>
  <c r="P22" i="34"/>
  <c r="O23" i="34"/>
  <c r="P23" i="34"/>
  <c r="O24" i="34"/>
  <c r="T24" i="34" s="1"/>
  <c r="P24" i="34"/>
  <c r="O25" i="34"/>
  <c r="T25" i="34" s="1"/>
  <c r="P25" i="34"/>
  <c r="O26" i="34"/>
  <c r="U26" i="34" s="1"/>
  <c r="P26" i="34"/>
  <c r="O27" i="34"/>
  <c r="T27" i="34" s="1"/>
  <c r="P27" i="34"/>
  <c r="O28" i="34"/>
  <c r="T28" i="34" s="1"/>
  <c r="P28" i="34"/>
  <c r="O29" i="34"/>
  <c r="T29" i="34" s="1"/>
  <c r="P29" i="34"/>
  <c r="O30" i="34"/>
  <c r="P30" i="34"/>
  <c r="O31" i="34"/>
  <c r="P31" i="34"/>
  <c r="O32" i="34"/>
  <c r="T32" i="34" s="1"/>
  <c r="P32" i="34"/>
  <c r="O33" i="34"/>
  <c r="T33" i="34" s="1"/>
  <c r="P33" i="34"/>
  <c r="O34" i="34"/>
  <c r="U34" i="34" s="1"/>
  <c r="V34" i="34" s="1"/>
  <c r="P34" i="34"/>
  <c r="O35" i="34"/>
  <c r="T35" i="34" s="1"/>
  <c r="P35" i="34"/>
  <c r="O36" i="34"/>
  <c r="T36" i="34" s="1"/>
  <c r="P36" i="34"/>
  <c r="O37" i="34"/>
  <c r="T37" i="34" s="1"/>
  <c r="P37" i="34"/>
  <c r="O38" i="34"/>
  <c r="P38" i="34"/>
  <c r="O39" i="34"/>
  <c r="P39" i="34"/>
  <c r="O40" i="34"/>
  <c r="T40" i="34" s="1"/>
  <c r="P40" i="34"/>
  <c r="O41" i="34"/>
  <c r="T41" i="34" s="1"/>
  <c r="P41" i="34"/>
  <c r="O42" i="34"/>
  <c r="U42" i="34" s="1"/>
  <c r="V42" i="34" s="1"/>
  <c r="P42" i="34"/>
  <c r="O43" i="34"/>
  <c r="T43" i="34" s="1"/>
  <c r="P43" i="34"/>
  <c r="O44" i="34"/>
  <c r="T44" i="34" s="1"/>
  <c r="P44" i="34"/>
  <c r="O45" i="34"/>
  <c r="T45" i="34" s="1"/>
  <c r="P45" i="34"/>
  <c r="O46" i="34"/>
  <c r="P46" i="34"/>
  <c r="O47" i="34"/>
  <c r="P47" i="34"/>
  <c r="O48" i="34"/>
  <c r="T48" i="34" s="1"/>
  <c r="P48" i="34"/>
  <c r="O49" i="34"/>
  <c r="T49" i="34" s="1"/>
  <c r="P49" i="34"/>
  <c r="O50" i="34"/>
  <c r="U50" i="34" s="1"/>
  <c r="V50" i="34" s="1"/>
  <c r="P50" i="34"/>
  <c r="O51" i="34"/>
  <c r="T51" i="34" s="1"/>
  <c r="P51" i="34"/>
  <c r="O52" i="34"/>
  <c r="T52" i="34" s="1"/>
  <c r="P52" i="34"/>
  <c r="O53" i="34"/>
  <c r="T53" i="34" s="1"/>
  <c r="P53" i="34"/>
  <c r="O54" i="34"/>
  <c r="P54" i="34"/>
  <c r="O55" i="34"/>
  <c r="P55" i="34"/>
  <c r="O56" i="34"/>
  <c r="T56" i="34" s="1"/>
  <c r="P56" i="34"/>
  <c r="O57" i="34"/>
  <c r="T57" i="34" s="1"/>
  <c r="P57" i="34"/>
  <c r="O58" i="34"/>
  <c r="U58" i="34" s="1"/>
  <c r="V58" i="34" s="1"/>
  <c r="P58" i="34"/>
  <c r="O59" i="34"/>
  <c r="T59" i="34" s="1"/>
  <c r="P59" i="34"/>
  <c r="O60" i="34"/>
  <c r="T60" i="34" s="1"/>
  <c r="P60" i="34"/>
  <c r="O61" i="34"/>
  <c r="T61" i="34" s="1"/>
  <c r="P61" i="34"/>
  <c r="O62" i="34"/>
  <c r="P62" i="34"/>
  <c r="O63" i="34"/>
  <c r="P63" i="34"/>
  <c r="O64" i="34"/>
  <c r="T64" i="34" s="1"/>
  <c r="P64" i="34"/>
  <c r="O65" i="34"/>
  <c r="T65" i="34" s="1"/>
  <c r="P65" i="34"/>
  <c r="O66" i="34"/>
  <c r="U66" i="34" s="1"/>
  <c r="V66" i="34" s="1"/>
  <c r="P66" i="34"/>
  <c r="O67" i="34"/>
  <c r="T67" i="34" s="1"/>
  <c r="P67" i="34"/>
  <c r="O68" i="34"/>
  <c r="T68" i="34" s="1"/>
  <c r="P68" i="34"/>
  <c r="O69" i="34"/>
  <c r="T69" i="34" s="1"/>
  <c r="P69" i="34"/>
  <c r="O70" i="34"/>
  <c r="P70" i="34"/>
  <c r="O71" i="34"/>
  <c r="P71" i="34"/>
  <c r="O72" i="34"/>
  <c r="T72" i="34" s="1"/>
  <c r="P72" i="34"/>
  <c r="O73" i="34"/>
  <c r="T73" i="34" s="1"/>
  <c r="P73" i="34"/>
  <c r="O74" i="34"/>
  <c r="U74" i="34" s="1"/>
  <c r="V74" i="34" s="1"/>
  <c r="P74" i="34"/>
  <c r="O75" i="34"/>
  <c r="T75" i="34" s="1"/>
  <c r="P75" i="34"/>
  <c r="O76" i="34"/>
  <c r="T76" i="34" s="1"/>
  <c r="P76" i="34"/>
  <c r="O77" i="34"/>
  <c r="T77" i="34" s="1"/>
  <c r="P77" i="34"/>
  <c r="O78" i="34"/>
  <c r="P78" i="34"/>
  <c r="O79" i="34"/>
  <c r="P79" i="34"/>
  <c r="O80" i="34"/>
  <c r="T80" i="34" s="1"/>
  <c r="P80" i="34"/>
  <c r="O81" i="34"/>
  <c r="T81" i="34" s="1"/>
  <c r="P81" i="34"/>
  <c r="O82" i="34"/>
  <c r="U82" i="34" s="1"/>
  <c r="V82" i="34" s="1"/>
  <c r="P82" i="34"/>
  <c r="O83" i="34"/>
  <c r="T83" i="34" s="1"/>
  <c r="P83" i="34"/>
  <c r="O84" i="34"/>
  <c r="T84" i="34" s="1"/>
  <c r="P84" i="34"/>
  <c r="O85" i="34"/>
  <c r="T85" i="34" s="1"/>
  <c r="P85" i="34"/>
  <c r="O86" i="34"/>
  <c r="P86" i="34"/>
  <c r="O87" i="34"/>
  <c r="P87" i="34"/>
  <c r="O88" i="34"/>
  <c r="T88" i="34" s="1"/>
  <c r="P88" i="34"/>
  <c r="O89" i="34"/>
  <c r="T89" i="34" s="1"/>
  <c r="P89" i="34"/>
  <c r="O90" i="34"/>
  <c r="U90" i="34" s="1"/>
  <c r="V90" i="34" s="1"/>
  <c r="P90" i="34"/>
  <c r="O91" i="34"/>
  <c r="P91" i="34"/>
  <c r="O92" i="34"/>
  <c r="T92" i="34" s="1"/>
  <c r="P92" i="34"/>
  <c r="O93" i="34"/>
  <c r="T93" i="34" s="1"/>
  <c r="P93" i="34"/>
  <c r="O94" i="34"/>
  <c r="P94" i="34"/>
  <c r="O95" i="34"/>
  <c r="P95" i="34"/>
  <c r="O96" i="34"/>
  <c r="T96" i="34" s="1"/>
  <c r="P96" i="34"/>
  <c r="O97" i="34"/>
  <c r="T97" i="34" s="1"/>
  <c r="P97" i="34"/>
  <c r="O98" i="34"/>
  <c r="U98" i="34" s="1"/>
  <c r="V98" i="34" s="1"/>
  <c r="P98" i="34"/>
  <c r="O99" i="34"/>
  <c r="T99" i="34" s="1"/>
  <c r="P99" i="34"/>
  <c r="O100" i="34"/>
  <c r="T100" i="34" s="1"/>
  <c r="P100" i="34"/>
  <c r="O101" i="34"/>
  <c r="T101" i="34" s="1"/>
  <c r="P101" i="34"/>
  <c r="O102" i="34"/>
  <c r="P102" i="34"/>
  <c r="O103" i="34"/>
  <c r="P103" i="34"/>
  <c r="O104" i="34"/>
  <c r="T104" i="34" s="1"/>
  <c r="P104" i="34"/>
  <c r="O105" i="34"/>
  <c r="T105" i="34" s="1"/>
  <c r="P105" i="34"/>
  <c r="O106" i="34"/>
  <c r="U106" i="34" s="1"/>
  <c r="V106" i="34" s="1"/>
  <c r="P106" i="34"/>
  <c r="O107" i="34"/>
  <c r="P107" i="34"/>
  <c r="O108" i="34"/>
  <c r="T108" i="34" s="1"/>
  <c r="P108" i="34"/>
  <c r="O109" i="34"/>
  <c r="T109" i="34" s="1"/>
  <c r="P109" i="34"/>
  <c r="O110" i="34"/>
  <c r="P110" i="34"/>
  <c r="O111" i="34"/>
  <c r="P111" i="34"/>
  <c r="O112" i="34"/>
  <c r="T112" i="34" s="1"/>
  <c r="P112" i="34"/>
  <c r="O113" i="34"/>
  <c r="T113" i="34" s="1"/>
  <c r="P113" i="34"/>
  <c r="O114" i="34"/>
  <c r="U114" i="34" s="1"/>
  <c r="V114" i="34" s="1"/>
  <c r="P114" i="34"/>
  <c r="O115" i="34"/>
  <c r="T115" i="34" s="1"/>
  <c r="P115" i="34"/>
  <c r="O116" i="34"/>
  <c r="T116" i="34" s="1"/>
  <c r="P116" i="34"/>
  <c r="O117" i="34"/>
  <c r="T117" i="34" s="1"/>
  <c r="P117" i="34"/>
  <c r="O118" i="34"/>
  <c r="P118" i="34"/>
  <c r="O119" i="34"/>
  <c r="P119" i="34"/>
  <c r="O120" i="34"/>
  <c r="T120" i="34" s="1"/>
  <c r="P120" i="34"/>
  <c r="O121" i="34"/>
  <c r="T121" i="34" s="1"/>
  <c r="P121" i="34"/>
  <c r="O122" i="34"/>
  <c r="U122" i="34" s="1"/>
  <c r="V122" i="34" s="1"/>
  <c r="P122" i="34"/>
  <c r="O123" i="34"/>
  <c r="P123" i="34"/>
  <c r="O124" i="34"/>
  <c r="T124" i="34" s="1"/>
  <c r="P124" i="34"/>
  <c r="O125" i="34"/>
  <c r="T125" i="34" s="1"/>
  <c r="P125" i="34"/>
  <c r="O126" i="34"/>
  <c r="P126" i="34"/>
  <c r="O127" i="34"/>
  <c r="P127" i="34"/>
  <c r="O128" i="34"/>
  <c r="T128" i="34" s="1"/>
  <c r="P128" i="34"/>
  <c r="O129" i="34"/>
  <c r="T129" i="34" s="1"/>
  <c r="P129" i="34"/>
  <c r="O130" i="34"/>
  <c r="U130" i="34" s="1"/>
  <c r="P130" i="34"/>
  <c r="O131" i="34"/>
  <c r="T131" i="34" s="1"/>
  <c r="P131" i="34"/>
  <c r="O132" i="34"/>
  <c r="T132" i="34" s="1"/>
  <c r="P132" i="34"/>
  <c r="O133" i="34"/>
  <c r="T133" i="34" s="1"/>
  <c r="P133" i="34"/>
  <c r="O134" i="34"/>
  <c r="P134" i="34"/>
  <c r="O135" i="34"/>
  <c r="P135" i="34"/>
  <c r="O136" i="34"/>
  <c r="T136" i="34" s="1"/>
  <c r="P136" i="34"/>
  <c r="O137" i="34"/>
  <c r="T137" i="34" s="1"/>
  <c r="P137" i="34"/>
  <c r="O138" i="34"/>
  <c r="U138" i="34" s="1"/>
  <c r="V138" i="34" s="1"/>
  <c r="P138" i="34"/>
  <c r="O139" i="34"/>
  <c r="T139" i="34" s="1"/>
  <c r="P139" i="34"/>
  <c r="O140" i="34"/>
  <c r="T140" i="34" s="1"/>
  <c r="P140" i="34"/>
  <c r="O141" i="34"/>
  <c r="T141" i="34" s="1"/>
  <c r="P141" i="34"/>
  <c r="O142" i="34"/>
  <c r="P142" i="34"/>
  <c r="O143" i="34"/>
  <c r="P143" i="34"/>
  <c r="O144" i="34"/>
  <c r="T144" i="34" s="1"/>
  <c r="P144" i="34"/>
  <c r="O145" i="34"/>
  <c r="T145" i="34" s="1"/>
  <c r="P145" i="34"/>
  <c r="O146" i="34"/>
  <c r="U146" i="34" s="1"/>
  <c r="V146" i="34" s="1"/>
  <c r="P146" i="34"/>
  <c r="O147" i="34"/>
  <c r="T147" i="34" s="1"/>
  <c r="P147" i="34"/>
  <c r="O148" i="34"/>
  <c r="T148" i="34" s="1"/>
  <c r="P148" i="34"/>
  <c r="O149" i="34"/>
  <c r="T149" i="34" s="1"/>
  <c r="P149" i="34"/>
  <c r="O150" i="34"/>
  <c r="P150" i="34"/>
  <c r="O151" i="34"/>
  <c r="P151" i="34"/>
  <c r="O152" i="34"/>
  <c r="T152" i="34" s="1"/>
  <c r="P152" i="34"/>
  <c r="O153" i="34"/>
  <c r="T153" i="34" s="1"/>
  <c r="P153" i="34"/>
  <c r="O154" i="34"/>
  <c r="U154" i="34" s="1"/>
  <c r="V154" i="34" s="1"/>
  <c r="P154" i="34"/>
  <c r="O155" i="34"/>
  <c r="T155" i="34" s="1"/>
  <c r="P155" i="34"/>
  <c r="O156" i="34"/>
  <c r="T156" i="34" s="1"/>
  <c r="P156" i="34"/>
  <c r="O157" i="34"/>
  <c r="T157" i="34" s="1"/>
  <c r="P157" i="34"/>
  <c r="O158" i="34"/>
  <c r="P158" i="34"/>
  <c r="O159" i="34"/>
  <c r="P159" i="34"/>
  <c r="O160" i="34"/>
  <c r="T160" i="34" s="1"/>
  <c r="P160" i="34"/>
  <c r="O161" i="34"/>
  <c r="T161" i="34" s="1"/>
  <c r="P161" i="34"/>
  <c r="O162" i="34"/>
  <c r="U162" i="34" s="1"/>
  <c r="V162" i="34" s="1"/>
  <c r="P162" i="34"/>
  <c r="O163" i="34"/>
  <c r="T163" i="34" s="1"/>
  <c r="P163" i="34"/>
  <c r="O164" i="34"/>
  <c r="T164" i="34" s="1"/>
  <c r="P164" i="34"/>
  <c r="O165" i="34"/>
  <c r="T165" i="34" s="1"/>
  <c r="P165" i="34"/>
  <c r="O166" i="34"/>
  <c r="P166" i="34"/>
  <c r="P4" i="34"/>
  <c r="O4" i="34"/>
  <c r="T4" i="34" s="1"/>
  <c r="G168" i="34"/>
  <c r="L168" i="34" s="1"/>
  <c r="H168" i="34"/>
  <c r="G169" i="34"/>
  <c r="H169" i="34"/>
  <c r="G170" i="34"/>
  <c r="H170" i="34"/>
  <c r="G171" i="34"/>
  <c r="L171" i="34" s="1"/>
  <c r="H171" i="34"/>
  <c r="G172" i="34"/>
  <c r="L172" i="34" s="1"/>
  <c r="H172" i="34"/>
  <c r="G173" i="34"/>
  <c r="L173" i="34" s="1"/>
  <c r="H173" i="34"/>
  <c r="G174" i="34"/>
  <c r="H174" i="34"/>
  <c r="G175" i="34"/>
  <c r="H175" i="34"/>
  <c r="G176" i="34"/>
  <c r="L176" i="34" s="1"/>
  <c r="H176" i="34"/>
  <c r="G177" i="34"/>
  <c r="H177" i="34"/>
  <c r="G178" i="34"/>
  <c r="H178" i="34"/>
  <c r="G179" i="34"/>
  <c r="L179" i="34" s="1"/>
  <c r="H179" i="34"/>
  <c r="G180" i="34"/>
  <c r="L180" i="34" s="1"/>
  <c r="H180" i="34"/>
  <c r="G181" i="34"/>
  <c r="L181" i="34" s="1"/>
  <c r="H181" i="34"/>
  <c r="G182" i="34"/>
  <c r="H182" i="34"/>
  <c r="G183" i="34"/>
  <c r="H183" i="34"/>
  <c r="G184" i="34"/>
  <c r="L184" i="34" s="1"/>
  <c r="H184" i="34"/>
  <c r="G185" i="34"/>
  <c r="H185" i="34"/>
  <c r="G186" i="34"/>
  <c r="H186" i="34"/>
  <c r="G187" i="34"/>
  <c r="L187" i="34" s="1"/>
  <c r="H187" i="34"/>
  <c r="G188" i="34"/>
  <c r="L188" i="34" s="1"/>
  <c r="H188" i="34"/>
  <c r="G189" i="34"/>
  <c r="L189" i="34" s="1"/>
  <c r="H189" i="34"/>
  <c r="G190" i="34"/>
  <c r="H190" i="34"/>
  <c r="G191" i="34"/>
  <c r="H191" i="34"/>
  <c r="G192" i="34"/>
  <c r="L192" i="34" s="1"/>
  <c r="H192" i="34"/>
  <c r="G193" i="34"/>
  <c r="H193" i="34"/>
  <c r="G194" i="34"/>
  <c r="H194" i="34"/>
  <c r="G195" i="34"/>
  <c r="L195" i="34" s="1"/>
  <c r="H195" i="34"/>
  <c r="G196" i="34"/>
  <c r="L196" i="34" s="1"/>
  <c r="H196" i="34"/>
  <c r="G197" i="34"/>
  <c r="L197" i="34" s="1"/>
  <c r="H197" i="34"/>
  <c r="G198" i="34"/>
  <c r="H198" i="34"/>
  <c r="G199" i="34"/>
  <c r="H199" i="34"/>
  <c r="G200" i="34"/>
  <c r="L200" i="34" s="1"/>
  <c r="H200" i="34"/>
  <c r="G201" i="34"/>
  <c r="H201" i="34"/>
  <c r="G202" i="34"/>
  <c r="H202" i="34"/>
  <c r="G203" i="34"/>
  <c r="L203" i="34" s="1"/>
  <c r="H203" i="34"/>
  <c r="G204" i="34"/>
  <c r="L204" i="34" s="1"/>
  <c r="H204" i="34"/>
  <c r="G205" i="34"/>
  <c r="H205" i="34"/>
  <c r="G206" i="34"/>
  <c r="H206" i="34"/>
  <c r="G207" i="34"/>
  <c r="H207" i="34"/>
  <c r="G208" i="34"/>
  <c r="L208" i="34" s="1"/>
  <c r="H208" i="34"/>
  <c r="G209" i="34"/>
  <c r="H209" i="34"/>
  <c r="G210" i="34"/>
  <c r="H210" i="34"/>
  <c r="G211" i="34"/>
  <c r="L211" i="34" s="1"/>
  <c r="H211" i="34"/>
  <c r="G212" i="34"/>
  <c r="L212" i="34" s="1"/>
  <c r="H212" i="34"/>
  <c r="G213" i="34"/>
  <c r="H213" i="34"/>
  <c r="G214" i="34"/>
  <c r="H214" i="34"/>
  <c r="G215" i="34"/>
  <c r="H215" i="34"/>
  <c r="G216" i="34"/>
  <c r="L216" i="34" s="1"/>
  <c r="H216" i="34"/>
  <c r="G217" i="34"/>
  <c r="H217" i="34"/>
  <c r="G218" i="34"/>
  <c r="H218" i="34"/>
  <c r="G219" i="34"/>
  <c r="L219" i="34" s="1"/>
  <c r="H219" i="34"/>
  <c r="G220" i="34"/>
  <c r="L220" i="34" s="1"/>
  <c r="H220" i="34"/>
  <c r="G221" i="34"/>
  <c r="H221" i="34"/>
  <c r="G222" i="34"/>
  <c r="H222" i="34"/>
  <c r="G223" i="34"/>
  <c r="H223" i="34"/>
  <c r="G224" i="34"/>
  <c r="L224" i="34" s="1"/>
  <c r="H224" i="34"/>
  <c r="G225" i="34"/>
  <c r="H225" i="34"/>
  <c r="G226" i="34"/>
  <c r="H226" i="34"/>
  <c r="G227" i="34"/>
  <c r="L227" i="34" s="1"/>
  <c r="H227" i="34"/>
  <c r="G228" i="34"/>
  <c r="L228" i="34" s="1"/>
  <c r="H228" i="34"/>
  <c r="G229" i="34"/>
  <c r="H229" i="34"/>
  <c r="G230" i="34"/>
  <c r="H230" i="34"/>
  <c r="G231" i="34"/>
  <c r="H231" i="34"/>
  <c r="G232" i="34"/>
  <c r="L232" i="34" s="1"/>
  <c r="H232" i="34"/>
  <c r="G233" i="34"/>
  <c r="H233" i="34"/>
  <c r="G234" i="34"/>
  <c r="H234" i="34"/>
  <c r="G235" i="34"/>
  <c r="L235" i="34" s="1"/>
  <c r="H235" i="34"/>
  <c r="G236" i="34"/>
  <c r="L236" i="34" s="1"/>
  <c r="H236" i="34"/>
  <c r="G237" i="34"/>
  <c r="H237" i="34"/>
  <c r="G238" i="34"/>
  <c r="H238" i="34"/>
  <c r="G167" i="34"/>
  <c r="H167" i="34"/>
  <c r="G5" i="34"/>
  <c r="L5" i="34" s="1"/>
  <c r="H5" i="34"/>
  <c r="G6" i="34"/>
  <c r="L6" i="34" s="1"/>
  <c r="H6" i="34"/>
  <c r="G7" i="34"/>
  <c r="H7" i="34"/>
  <c r="G8" i="34"/>
  <c r="L8" i="34" s="1"/>
  <c r="H8" i="34"/>
  <c r="G9" i="34"/>
  <c r="L9" i="34" s="1"/>
  <c r="H9" i="34"/>
  <c r="G10" i="34"/>
  <c r="H10" i="34"/>
  <c r="G11" i="34"/>
  <c r="H11" i="34"/>
  <c r="G12" i="34"/>
  <c r="H12" i="34"/>
  <c r="G13" i="34"/>
  <c r="L13" i="34" s="1"/>
  <c r="H13" i="34"/>
  <c r="G14" i="34"/>
  <c r="H14" i="34"/>
  <c r="G15" i="34"/>
  <c r="H15" i="34"/>
  <c r="G16" i="34"/>
  <c r="L16" i="34" s="1"/>
  <c r="H16" i="34"/>
  <c r="G17" i="34"/>
  <c r="L17" i="34" s="1"/>
  <c r="H17" i="34"/>
  <c r="G18" i="34"/>
  <c r="H18" i="34"/>
  <c r="G19" i="34"/>
  <c r="H19" i="34"/>
  <c r="G20" i="34"/>
  <c r="H20" i="34"/>
  <c r="G21" i="34"/>
  <c r="L21" i="34" s="1"/>
  <c r="H21" i="34"/>
  <c r="G22" i="34"/>
  <c r="L22" i="34" s="1"/>
  <c r="H22" i="34"/>
  <c r="G23" i="34"/>
  <c r="H23" i="34"/>
  <c r="G24" i="34"/>
  <c r="L24" i="34" s="1"/>
  <c r="H24" i="34"/>
  <c r="G25" i="34"/>
  <c r="L25" i="34" s="1"/>
  <c r="H25" i="34"/>
  <c r="G26" i="34"/>
  <c r="H26" i="34"/>
  <c r="G27" i="34"/>
  <c r="H27" i="34"/>
  <c r="G28" i="34"/>
  <c r="H28" i="34"/>
  <c r="G29" i="34"/>
  <c r="L29" i="34" s="1"/>
  <c r="H29" i="34"/>
  <c r="G30" i="34"/>
  <c r="H30" i="34"/>
  <c r="G31" i="34"/>
  <c r="H31" i="34"/>
  <c r="G32" i="34"/>
  <c r="L32" i="34" s="1"/>
  <c r="H32" i="34"/>
  <c r="G33" i="34"/>
  <c r="L33" i="34" s="1"/>
  <c r="H33" i="34"/>
  <c r="G34" i="34"/>
  <c r="H34" i="34"/>
  <c r="G35" i="34"/>
  <c r="H35" i="34"/>
  <c r="G36" i="34"/>
  <c r="H36" i="34"/>
  <c r="G37" i="34"/>
  <c r="L37" i="34" s="1"/>
  <c r="H37" i="34"/>
  <c r="G38" i="34"/>
  <c r="L38" i="34" s="1"/>
  <c r="H38" i="34"/>
  <c r="G39" i="34"/>
  <c r="H39" i="34"/>
  <c r="G40" i="34"/>
  <c r="L40" i="34" s="1"/>
  <c r="H40" i="34"/>
  <c r="G41" i="34"/>
  <c r="L41" i="34" s="1"/>
  <c r="H41" i="34"/>
  <c r="G42" i="34"/>
  <c r="H42" i="34"/>
  <c r="G43" i="34"/>
  <c r="H43" i="34"/>
  <c r="G44" i="34"/>
  <c r="H44" i="34"/>
  <c r="G45" i="34"/>
  <c r="L45" i="34" s="1"/>
  <c r="H45" i="34"/>
  <c r="G46" i="34"/>
  <c r="H46" i="34"/>
  <c r="G47" i="34"/>
  <c r="H47" i="34"/>
  <c r="G48" i="34"/>
  <c r="L48" i="34" s="1"/>
  <c r="H48" i="34"/>
  <c r="G49" i="34"/>
  <c r="L49" i="34" s="1"/>
  <c r="H49" i="34"/>
  <c r="G50" i="34"/>
  <c r="H50" i="34"/>
  <c r="G51" i="34"/>
  <c r="H51" i="34"/>
  <c r="G52" i="34"/>
  <c r="H52" i="34"/>
  <c r="G53" i="34"/>
  <c r="L53" i="34" s="1"/>
  <c r="H53" i="34"/>
  <c r="G54" i="34"/>
  <c r="L54" i="34" s="1"/>
  <c r="H54" i="34"/>
  <c r="G55" i="34"/>
  <c r="H55" i="34"/>
  <c r="G56" i="34"/>
  <c r="L56" i="34" s="1"/>
  <c r="H56" i="34"/>
  <c r="G57" i="34"/>
  <c r="L57" i="34" s="1"/>
  <c r="H57" i="34"/>
  <c r="G58" i="34"/>
  <c r="H58" i="34"/>
  <c r="G59" i="34"/>
  <c r="H59" i="34"/>
  <c r="G60" i="34"/>
  <c r="H60" i="34"/>
  <c r="G61" i="34"/>
  <c r="L61" i="34" s="1"/>
  <c r="H61" i="34"/>
  <c r="G62" i="34"/>
  <c r="H62" i="34"/>
  <c r="G63" i="34"/>
  <c r="H63" i="34"/>
  <c r="G64" i="34"/>
  <c r="L64" i="34" s="1"/>
  <c r="H64" i="34"/>
  <c r="G65" i="34"/>
  <c r="L65" i="34" s="1"/>
  <c r="H65" i="34"/>
  <c r="G66" i="34"/>
  <c r="H66" i="34"/>
  <c r="G67" i="34"/>
  <c r="H67" i="34"/>
  <c r="G68" i="34"/>
  <c r="H68" i="34"/>
  <c r="G69" i="34"/>
  <c r="L69" i="34" s="1"/>
  <c r="H69" i="34"/>
  <c r="G70" i="34"/>
  <c r="L70" i="34" s="1"/>
  <c r="H70" i="34"/>
  <c r="G71" i="34"/>
  <c r="H71" i="34"/>
  <c r="G72" i="34"/>
  <c r="L72" i="34" s="1"/>
  <c r="H72" i="34"/>
  <c r="G73" i="34"/>
  <c r="L73" i="34" s="1"/>
  <c r="H73" i="34"/>
  <c r="G74" i="34"/>
  <c r="H74" i="34"/>
  <c r="G75" i="34"/>
  <c r="H75" i="34"/>
  <c r="G76" i="34"/>
  <c r="H76" i="34"/>
  <c r="G77" i="34"/>
  <c r="L77" i="34" s="1"/>
  <c r="H77" i="34"/>
  <c r="G78" i="34"/>
  <c r="H78" i="34"/>
  <c r="G79" i="34"/>
  <c r="H79" i="34"/>
  <c r="G80" i="34"/>
  <c r="L80" i="34" s="1"/>
  <c r="H80" i="34"/>
  <c r="G81" i="34"/>
  <c r="L81" i="34" s="1"/>
  <c r="H81" i="34"/>
  <c r="G82" i="34"/>
  <c r="H82" i="34"/>
  <c r="G83" i="34"/>
  <c r="H83" i="34"/>
  <c r="G84" i="34"/>
  <c r="H84" i="34"/>
  <c r="G85" i="34"/>
  <c r="L85" i="34" s="1"/>
  <c r="H85" i="34"/>
  <c r="G86" i="34"/>
  <c r="L86" i="34" s="1"/>
  <c r="H86" i="34"/>
  <c r="G87" i="34"/>
  <c r="H87" i="34"/>
  <c r="G88" i="34"/>
  <c r="L88" i="34" s="1"/>
  <c r="H88" i="34"/>
  <c r="G89" i="34"/>
  <c r="L89" i="34" s="1"/>
  <c r="H89" i="34"/>
  <c r="G90" i="34"/>
  <c r="H90" i="34"/>
  <c r="G91" i="34"/>
  <c r="H91" i="34"/>
  <c r="G92" i="34"/>
  <c r="H92" i="34"/>
  <c r="G93" i="34"/>
  <c r="L93" i="34" s="1"/>
  <c r="H93" i="34"/>
  <c r="G94" i="34"/>
  <c r="H94" i="34"/>
  <c r="G95" i="34"/>
  <c r="H95" i="34"/>
  <c r="G96" i="34"/>
  <c r="L96" i="34" s="1"/>
  <c r="H96" i="34"/>
  <c r="G97" i="34"/>
  <c r="L97" i="34" s="1"/>
  <c r="H97" i="34"/>
  <c r="G98" i="34"/>
  <c r="H98" i="34"/>
  <c r="G99" i="34"/>
  <c r="H99" i="34"/>
  <c r="G100" i="34"/>
  <c r="H100" i="34"/>
  <c r="G101" i="34"/>
  <c r="L101" i="34" s="1"/>
  <c r="H101" i="34"/>
  <c r="G102" i="34"/>
  <c r="L102" i="34" s="1"/>
  <c r="H102" i="34"/>
  <c r="G103" i="34"/>
  <c r="H103" i="34"/>
  <c r="G104" i="34"/>
  <c r="H104" i="34"/>
  <c r="G105" i="34"/>
  <c r="L105" i="34" s="1"/>
  <c r="H105" i="34"/>
  <c r="G106" i="34"/>
  <c r="H106" i="34"/>
  <c r="G107" i="34"/>
  <c r="H107" i="34"/>
  <c r="G108" i="34"/>
  <c r="H108" i="34"/>
  <c r="G109" i="34"/>
  <c r="L109" i="34" s="1"/>
  <c r="H109" i="34"/>
  <c r="G110" i="34"/>
  <c r="H110" i="34"/>
  <c r="G111" i="34"/>
  <c r="H111" i="34"/>
  <c r="G112" i="34"/>
  <c r="H112" i="34"/>
  <c r="G113" i="34"/>
  <c r="L113" i="34" s="1"/>
  <c r="H113" i="34"/>
  <c r="G114" i="34"/>
  <c r="H114" i="34"/>
  <c r="G115" i="34"/>
  <c r="H115" i="34"/>
  <c r="G116" i="34"/>
  <c r="H116" i="34"/>
  <c r="G117" i="34"/>
  <c r="L117" i="34" s="1"/>
  <c r="H117" i="34"/>
  <c r="G118" i="34"/>
  <c r="H118" i="34"/>
  <c r="G119" i="34"/>
  <c r="H119" i="34"/>
  <c r="G120" i="34"/>
  <c r="H120" i="34"/>
  <c r="G121" i="34"/>
  <c r="L121" i="34" s="1"/>
  <c r="H121" i="34"/>
  <c r="G122" i="34"/>
  <c r="H122" i="34"/>
  <c r="G123" i="34"/>
  <c r="H123" i="34"/>
  <c r="G124" i="34"/>
  <c r="H124" i="34"/>
  <c r="G125" i="34"/>
  <c r="L125" i="34" s="1"/>
  <c r="H125" i="34"/>
  <c r="G126" i="34"/>
  <c r="H126" i="34"/>
  <c r="G127" i="34"/>
  <c r="H127" i="34"/>
  <c r="G128" i="34"/>
  <c r="L128" i="34" s="1"/>
  <c r="H128" i="34"/>
  <c r="G129" i="34"/>
  <c r="L129" i="34" s="1"/>
  <c r="H129" i="34"/>
  <c r="G130" i="34"/>
  <c r="H130" i="34"/>
  <c r="G131" i="34"/>
  <c r="H131" i="34"/>
  <c r="G132" i="34"/>
  <c r="H132" i="34"/>
  <c r="G133" i="34"/>
  <c r="L133" i="34" s="1"/>
  <c r="H133" i="34"/>
  <c r="G134" i="34"/>
  <c r="H134" i="34"/>
  <c r="G135" i="34"/>
  <c r="H135" i="34"/>
  <c r="G136" i="34"/>
  <c r="H136" i="34"/>
  <c r="G137" i="34"/>
  <c r="L137" i="34" s="1"/>
  <c r="H137" i="34"/>
  <c r="G138" i="34"/>
  <c r="H138" i="34"/>
  <c r="G139" i="34"/>
  <c r="H139" i="34"/>
  <c r="G140" i="34"/>
  <c r="H140" i="34"/>
  <c r="G141" i="34"/>
  <c r="L141" i="34" s="1"/>
  <c r="H141" i="34"/>
  <c r="G142" i="34"/>
  <c r="H142" i="34"/>
  <c r="G143" i="34"/>
  <c r="H143" i="34"/>
  <c r="G144" i="34"/>
  <c r="H144" i="34"/>
  <c r="G145" i="34"/>
  <c r="L145" i="34" s="1"/>
  <c r="H145" i="34"/>
  <c r="G146" i="34"/>
  <c r="H146" i="34"/>
  <c r="G147" i="34"/>
  <c r="H147" i="34"/>
  <c r="G148" i="34"/>
  <c r="H148" i="34"/>
  <c r="G149" i="34"/>
  <c r="L149" i="34" s="1"/>
  <c r="H149" i="34"/>
  <c r="G150" i="34"/>
  <c r="H150" i="34"/>
  <c r="G151" i="34"/>
  <c r="H151" i="34"/>
  <c r="G152" i="34"/>
  <c r="H152" i="34"/>
  <c r="G153" i="34"/>
  <c r="L153" i="34" s="1"/>
  <c r="H153" i="34"/>
  <c r="G154" i="34"/>
  <c r="H154" i="34"/>
  <c r="G155" i="34"/>
  <c r="H155" i="34"/>
  <c r="G156" i="34"/>
  <c r="H156" i="34"/>
  <c r="G157" i="34"/>
  <c r="L157" i="34" s="1"/>
  <c r="H157" i="34"/>
  <c r="G158" i="34"/>
  <c r="H158" i="34"/>
  <c r="G159" i="34"/>
  <c r="H159" i="34"/>
  <c r="G160" i="34"/>
  <c r="H160" i="34"/>
  <c r="G161" i="34"/>
  <c r="L161" i="34" s="1"/>
  <c r="H161" i="34"/>
  <c r="G162" i="34"/>
  <c r="H162" i="34"/>
  <c r="G163" i="34"/>
  <c r="H163" i="34"/>
  <c r="G164" i="34"/>
  <c r="H164" i="34"/>
  <c r="G165" i="34"/>
  <c r="L165" i="34" s="1"/>
  <c r="H165" i="34"/>
  <c r="G166" i="34"/>
  <c r="H166" i="34"/>
  <c r="H4" i="34"/>
  <c r="G4" i="34"/>
  <c r="L4" i="34" s="1"/>
  <c r="Q167" i="34"/>
  <c r="R167" i="34"/>
  <c r="S167" i="34"/>
  <c r="Q168" i="34"/>
  <c r="R168" i="34"/>
  <c r="S168" i="34"/>
  <c r="Q169" i="34"/>
  <c r="R169" i="34"/>
  <c r="S169" i="34"/>
  <c r="Q170" i="34"/>
  <c r="R170" i="34"/>
  <c r="S170" i="34"/>
  <c r="Q171" i="34"/>
  <c r="R171" i="34"/>
  <c r="S171" i="34"/>
  <c r="Q172" i="34"/>
  <c r="R172" i="34"/>
  <c r="S172" i="34"/>
  <c r="Q173" i="34"/>
  <c r="R173" i="34"/>
  <c r="S173" i="34"/>
  <c r="Q174" i="34"/>
  <c r="R174" i="34"/>
  <c r="S174" i="34"/>
  <c r="Q175" i="34"/>
  <c r="R175" i="34"/>
  <c r="S175" i="34"/>
  <c r="Q176" i="34"/>
  <c r="R176" i="34"/>
  <c r="S176" i="34"/>
  <c r="Q177" i="34"/>
  <c r="R177" i="34"/>
  <c r="S177" i="34"/>
  <c r="Q178" i="34"/>
  <c r="R178" i="34"/>
  <c r="S178" i="34"/>
  <c r="Q179" i="34"/>
  <c r="R179" i="34"/>
  <c r="S179" i="34"/>
  <c r="Q180" i="34"/>
  <c r="R180" i="34"/>
  <c r="S180" i="34"/>
  <c r="Q181" i="34"/>
  <c r="R181" i="34"/>
  <c r="S181" i="34"/>
  <c r="Q182" i="34"/>
  <c r="R182" i="34"/>
  <c r="S182" i="34"/>
  <c r="Q183" i="34"/>
  <c r="R183" i="34"/>
  <c r="S183" i="34"/>
  <c r="Q184" i="34"/>
  <c r="R184" i="34"/>
  <c r="S184" i="34"/>
  <c r="Q185" i="34"/>
  <c r="R185" i="34"/>
  <c r="S185" i="34"/>
  <c r="Q186" i="34"/>
  <c r="R186" i="34"/>
  <c r="S186" i="34"/>
  <c r="Q187" i="34"/>
  <c r="R187" i="34"/>
  <c r="S187" i="34"/>
  <c r="Q188" i="34"/>
  <c r="R188" i="34"/>
  <c r="S188" i="34"/>
  <c r="Q189" i="34"/>
  <c r="R189" i="34"/>
  <c r="S189" i="34"/>
  <c r="Q190" i="34"/>
  <c r="R190" i="34"/>
  <c r="S190" i="34"/>
  <c r="Q191" i="34"/>
  <c r="R191" i="34"/>
  <c r="S191" i="34"/>
  <c r="Q192" i="34"/>
  <c r="R192" i="34"/>
  <c r="S192" i="34"/>
  <c r="Q193" i="34"/>
  <c r="R193" i="34"/>
  <c r="S193" i="34"/>
  <c r="Q194" i="34"/>
  <c r="R194" i="34"/>
  <c r="S194" i="34"/>
  <c r="Q195" i="34"/>
  <c r="R195" i="34"/>
  <c r="S195" i="34"/>
  <c r="Q196" i="34"/>
  <c r="R196" i="34"/>
  <c r="S196" i="34"/>
  <c r="Q197" i="34"/>
  <c r="R197" i="34"/>
  <c r="S197" i="34"/>
  <c r="Q198" i="34"/>
  <c r="R198" i="34"/>
  <c r="S198" i="34"/>
  <c r="Q199" i="34"/>
  <c r="R199" i="34"/>
  <c r="S199" i="34"/>
  <c r="Q200" i="34"/>
  <c r="R200" i="34"/>
  <c r="S200" i="34"/>
  <c r="Q201" i="34"/>
  <c r="R201" i="34"/>
  <c r="S201" i="34"/>
  <c r="Q202" i="34"/>
  <c r="R202" i="34"/>
  <c r="S202" i="34"/>
  <c r="Q203" i="34"/>
  <c r="R203" i="34"/>
  <c r="S203" i="34"/>
  <c r="Q204" i="34"/>
  <c r="R204" i="34"/>
  <c r="S204" i="34"/>
  <c r="Q205" i="34"/>
  <c r="R205" i="34"/>
  <c r="S205" i="34"/>
  <c r="Q206" i="34"/>
  <c r="R206" i="34"/>
  <c r="S206" i="34"/>
  <c r="Q207" i="34"/>
  <c r="R207" i="34"/>
  <c r="S207" i="34"/>
  <c r="Q208" i="34"/>
  <c r="R208" i="34"/>
  <c r="S208" i="34"/>
  <c r="Q209" i="34"/>
  <c r="R209" i="34"/>
  <c r="S209" i="34"/>
  <c r="Q210" i="34"/>
  <c r="R210" i="34"/>
  <c r="S210" i="34"/>
  <c r="Q211" i="34"/>
  <c r="R211" i="34"/>
  <c r="S211" i="34"/>
  <c r="Q212" i="34"/>
  <c r="R212" i="34"/>
  <c r="S212" i="34"/>
  <c r="Q213" i="34"/>
  <c r="R213" i="34"/>
  <c r="S213" i="34"/>
  <c r="Q214" i="34"/>
  <c r="R214" i="34"/>
  <c r="S214" i="34"/>
  <c r="Q215" i="34"/>
  <c r="R215" i="34"/>
  <c r="S215" i="34"/>
  <c r="Q216" i="34"/>
  <c r="R216" i="34"/>
  <c r="S216" i="34"/>
  <c r="Q217" i="34"/>
  <c r="R217" i="34"/>
  <c r="S217" i="34"/>
  <c r="Q218" i="34"/>
  <c r="R218" i="34"/>
  <c r="S218" i="34"/>
  <c r="Q219" i="34"/>
  <c r="R219" i="34"/>
  <c r="S219" i="34"/>
  <c r="Q220" i="34"/>
  <c r="R220" i="34"/>
  <c r="S220" i="34"/>
  <c r="Q221" i="34"/>
  <c r="R221" i="34"/>
  <c r="S221" i="34"/>
  <c r="Q222" i="34"/>
  <c r="R222" i="34"/>
  <c r="S222" i="34"/>
  <c r="Q223" i="34"/>
  <c r="R223" i="34"/>
  <c r="S223" i="34"/>
  <c r="Q224" i="34"/>
  <c r="R224" i="34"/>
  <c r="S224" i="34"/>
  <c r="Q225" i="34"/>
  <c r="R225" i="34"/>
  <c r="S225" i="34"/>
  <c r="Q226" i="34"/>
  <c r="R226" i="34"/>
  <c r="S226" i="34"/>
  <c r="Q227" i="34"/>
  <c r="R227" i="34"/>
  <c r="S227" i="34"/>
  <c r="Q228" i="34"/>
  <c r="R228" i="34"/>
  <c r="S228" i="34"/>
  <c r="Q229" i="34"/>
  <c r="R229" i="34"/>
  <c r="S229" i="34"/>
  <c r="Q230" i="34"/>
  <c r="R230" i="34"/>
  <c r="S230" i="34"/>
  <c r="Q231" i="34"/>
  <c r="R231" i="34"/>
  <c r="S231" i="34"/>
  <c r="Q232" i="34"/>
  <c r="R232" i="34"/>
  <c r="S232" i="34"/>
  <c r="Q233" i="34"/>
  <c r="R233" i="34"/>
  <c r="S233" i="34"/>
  <c r="Q234" i="34"/>
  <c r="R234" i="34"/>
  <c r="S234" i="34"/>
  <c r="Q235" i="34"/>
  <c r="R235" i="34"/>
  <c r="S235" i="34"/>
  <c r="Q236" i="34"/>
  <c r="R236" i="34"/>
  <c r="S236" i="34"/>
  <c r="Q237" i="34"/>
  <c r="R237" i="34"/>
  <c r="S237" i="34"/>
  <c r="Q238" i="34"/>
  <c r="R238" i="34"/>
  <c r="S238" i="34"/>
  <c r="Q5" i="34"/>
  <c r="R5" i="34"/>
  <c r="S5" i="34"/>
  <c r="Q6" i="34"/>
  <c r="R6" i="34"/>
  <c r="S6" i="34"/>
  <c r="Q7" i="34"/>
  <c r="R7" i="34"/>
  <c r="S7" i="34"/>
  <c r="Q8" i="34"/>
  <c r="R8" i="34"/>
  <c r="S8" i="34"/>
  <c r="Q9" i="34"/>
  <c r="R9" i="34"/>
  <c r="S9" i="34"/>
  <c r="Q10" i="34"/>
  <c r="R10" i="34"/>
  <c r="S10" i="34"/>
  <c r="Q11" i="34"/>
  <c r="R11" i="34"/>
  <c r="S11" i="34"/>
  <c r="Q12" i="34"/>
  <c r="R12" i="34"/>
  <c r="S12" i="34"/>
  <c r="Q13" i="34"/>
  <c r="R13" i="34"/>
  <c r="S13" i="34"/>
  <c r="Q14" i="34"/>
  <c r="R14" i="34"/>
  <c r="S14" i="34"/>
  <c r="Q15" i="34"/>
  <c r="R15" i="34"/>
  <c r="S15" i="34"/>
  <c r="Q16" i="34"/>
  <c r="R16" i="34"/>
  <c r="S16" i="34"/>
  <c r="Q17" i="34"/>
  <c r="R17" i="34"/>
  <c r="S17" i="34"/>
  <c r="Q18" i="34"/>
  <c r="R18" i="34"/>
  <c r="S18" i="34"/>
  <c r="Q19" i="34"/>
  <c r="R19" i="34"/>
  <c r="S19" i="34"/>
  <c r="Q20" i="34"/>
  <c r="R20" i="34"/>
  <c r="S20" i="34"/>
  <c r="Q21" i="34"/>
  <c r="R21" i="34"/>
  <c r="S21" i="34"/>
  <c r="Q22" i="34"/>
  <c r="R22" i="34"/>
  <c r="S22" i="34"/>
  <c r="Q23" i="34"/>
  <c r="R23" i="34"/>
  <c r="S23" i="34"/>
  <c r="Q24" i="34"/>
  <c r="R24" i="34"/>
  <c r="S24" i="34"/>
  <c r="Q25" i="34"/>
  <c r="R25" i="34"/>
  <c r="S25" i="34"/>
  <c r="Q26" i="34"/>
  <c r="R26" i="34"/>
  <c r="S26" i="34"/>
  <c r="Q27" i="34"/>
  <c r="R27" i="34"/>
  <c r="S27" i="34"/>
  <c r="Q28" i="34"/>
  <c r="R28" i="34"/>
  <c r="S28" i="34"/>
  <c r="Q29" i="34"/>
  <c r="R29" i="34"/>
  <c r="S29" i="34"/>
  <c r="Q30" i="34"/>
  <c r="R30" i="34"/>
  <c r="S30" i="34"/>
  <c r="Q31" i="34"/>
  <c r="R31" i="34"/>
  <c r="S31" i="34"/>
  <c r="Q32" i="34"/>
  <c r="R32" i="34"/>
  <c r="S32" i="34"/>
  <c r="Q33" i="34"/>
  <c r="R33" i="34"/>
  <c r="S33" i="34"/>
  <c r="Q34" i="34"/>
  <c r="R34" i="34"/>
  <c r="S34" i="34"/>
  <c r="Q35" i="34"/>
  <c r="R35" i="34"/>
  <c r="S35" i="34"/>
  <c r="Q36" i="34"/>
  <c r="R36" i="34"/>
  <c r="S36" i="34"/>
  <c r="Q37" i="34"/>
  <c r="R37" i="34"/>
  <c r="S37" i="34"/>
  <c r="Q38" i="34"/>
  <c r="R38" i="34"/>
  <c r="S38" i="34"/>
  <c r="Q39" i="34"/>
  <c r="R39" i="34"/>
  <c r="S39" i="34"/>
  <c r="Q40" i="34"/>
  <c r="R40" i="34"/>
  <c r="S40" i="34"/>
  <c r="Q41" i="34"/>
  <c r="R41" i="34"/>
  <c r="S41" i="34"/>
  <c r="Q42" i="34"/>
  <c r="R42" i="34"/>
  <c r="S42" i="34"/>
  <c r="Q43" i="34"/>
  <c r="R43" i="34"/>
  <c r="S43" i="34"/>
  <c r="Q44" i="34"/>
  <c r="R44" i="34"/>
  <c r="S44" i="34"/>
  <c r="Q45" i="34"/>
  <c r="R45" i="34"/>
  <c r="S45" i="34"/>
  <c r="Q46" i="34"/>
  <c r="R46" i="34"/>
  <c r="S46" i="34"/>
  <c r="Q47" i="34"/>
  <c r="R47" i="34"/>
  <c r="S47" i="34"/>
  <c r="Q48" i="34"/>
  <c r="R48" i="34"/>
  <c r="S48" i="34"/>
  <c r="Q49" i="34"/>
  <c r="R49" i="34"/>
  <c r="S49" i="34"/>
  <c r="Q50" i="34"/>
  <c r="R50" i="34"/>
  <c r="S50" i="34"/>
  <c r="Q51" i="34"/>
  <c r="R51" i="34"/>
  <c r="S51" i="34"/>
  <c r="Q52" i="34"/>
  <c r="R52" i="34"/>
  <c r="S52" i="34"/>
  <c r="Q53" i="34"/>
  <c r="R53" i="34"/>
  <c r="S53" i="34"/>
  <c r="Q54" i="34"/>
  <c r="R54" i="34"/>
  <c r="S54" i="34"/>
  <c r="Q55" i="34"/>
  <c r="R55" i="34"/>
  <c r="S55" i="34"/>
  <c r="Q56" i="34"/>
  <c r="R56" i="34"/>
  <c r="S56" i="34"/>
  <c r="Q57" i="34"/>
  <c r="R57" i="34"/>
  <c r="S57" i="34"/>
  <c r="Q58" i="34"/>
  <c r="R58" i="34"/>
  <c r="S58" i="34"/>
  <c r="Q59" i="34"/>
  <c r="R59" i="34"/>
  <c r="S59" i="34"/>
  <c r="Q60" i="34"/>
  <c r="R60" i="34"/>
  <c r="S60" i="34"/>
  <c r="Q61" i="34"/>
  <c r="R61" i="34"/>
  <c r="S61" i="34"/>
  <c r="Q62" i="34"/>
  <c r="R62" i="34"/>
  <c r="S62" i="34"/>
  <c r="Q63" i="34"/>
  <c r="R63" i="34"/>
  <c r="S63" i="34"/>
  <c r="Q64" i="34"/>
  <c r="R64" i="34"/>
  <c r="S64" i="34"/>
  <c r="Q65" i="34"/>
  <c r="R65" i="34"/>
  <c r="S65" i="34"/>
  <c r="Q66" i="34"/>
  <c r="R66" i="34"/>
  <c r="S66" i="34"/>
  <c r="Q67" i="34"/>
  <c r="R67" i="34"/>
  <c r="S67" i="34"/>
  <c r="Q68" i="34"/>
  <c r="R68" i="34"/>
  <c r="S68" i="34"/>
  <c r="Q69" i="34"/>
  <c r="R69" i="34"/>
  <c r="S69" i="34"/>
  <c r="Q70" i="34"/>
  <c r="R70" i="34"/>
  <c r="S70" i="34"/>
  <c r="Q71" i="34"/>
  <c r="R71" i="34"/>
  <c r="S71" i="34"/>
  <c r="Q72" i="34"/>
  <c r="R72" i="34"/>
  <c r="S72" i="34"/>
  <c r="Q73" i="34"/>
  <c r="R73" i="34"/>
  <c r="S73" i="34"/>
  <c r="Q74" i="34"/>
  <c r="R74" i="34"/>
  <c r="S74" i="34"/>
  <c r="Q75" i="34"/>
  <c r="R75" i="34"/>
  <c r="S75" i="34"/>
  <c r="Q76" i="34"/>
  <c r="R76" i="34"/>
  <c r="S76" i="34"/>
  <c r="Q77" i="34"/>
  <c r="R77" i="34"/>
  <c r="S77" i="34"/>
  <c r="Q78" i="34"/>
  <c r="R78" i="34"/>
  <c r="S78" i="34"/>
  <c r="Q79" i="34"/>
  <c r="R79" i="34"/>
  <c r="S79" i="34"/>
  <c r="Q80" i="34"/>
  <c r="R80" i="34"/>
  <c r="S80" i="34"/>
  <c r="Q81" i="34"/>
  <c r="R81" i="34"/>
  <c r="S81" i="34"/>
  <c r="Q82" i="34"/>
  <c r="R82" i="34"/>
  <c r="S82" i="34"/>
  <c r="Q83" i="34"/>
  <c r="R83" i="34"/>
  <c r="S83" i="34"/>
  <c r="Q84" i="34"/>
  <c r="R84" i="34"/>
  <c r="S84" i="34"/>
  <c r="Q85" i="34"/>
  <c r="R85" i="34"/>
  <c r="S85" i="34"/>
  <c r="Q86" i="34"/>
  <c r="R86" i="34"/>
  <c r="S86" i="34"/>
  <c r="Q87" i="34"/>
  <c r="R87" i="34"/>
  <c r="S87" i="34"/>
  <c r="Q88" i="34"/>
  <c r="R88" i="34"/>
  <c r="S88" i="34"/>
  <c r="Q89" i="34"/>
  <c r="R89" i="34"/>
  <c r="S89" i="34"/>
  <c r="Q90" i="34"/>
  <c r="R90" i="34"/>
  <c r="S90" i="34"/>
  <c r="Q91" i="34"/>
  <c r="R91" i="34"/>
  <c r="S91" i="34"/>
  <c r="Q92" i="34"/>
  <c r="R92" i="34"/>
  <c r="S92" i="34"/>
  <c r="Q93" i="34"/>
  <c r="R93" i="34"/>
  <c r="S93" i="34"/>
  <c r="Q94" i="34"/>
  <c r="R94" i="34"/>
  <c r="S94" i="34"/>
  <c r="Q95" i="34"/>
  <c r="R95" i="34"/>
  <c r="S95" i="34"/>
  <c r="Q96" i="34"/>
  <c r="R96" i="34"/>
  <c r="S96" i="34"/>
  <c r="Q97" i="34"/>
  <c r="R97" i="34"/>
  <c r="S97" i="34"/>
  <c r="Q98" i="34"/>
  <c r="R98" i="34"/>
  <c r="S98" i="34"/>
  <c r="Q99" i="34"/>
  <c r="R99" i="34"/>
  <c r="S99" i="34"/>
  <c r="Q100" i="34"/>
  <c r="R100" i="34"/>
  <c r="S100" i="34"/>
  <c r="Q101" i="34"/>
  <c r="R101" i="34"/>
  <c r="S101" i="34"/>
  <c r="Q102" i="34"/>
  <c r="R102" i="34"/>
  <c r="S102" i="34"/>
  <c r="Q103" i="34"/>
  <c r="R103" i="34"/>
  <c r="S103" i="34"/>
  <c r="Q104" i="34"/>
  <c r="R104" i="34"/>
  <c r="S104" i="34"/>
  <c r="Q105" i="34"/>
  <c r="R105" i="34"/>
  <c r="S105" i="34"/>
  <c r="Q106" i="34"/>
  <c r="R106" i="34"/>
  <c r="S106" i="34"/>
  <c r="Q107" i="34"/>
  <c r="R107" i="34"/>
  <c r="S107" i="34"/>
  <c r="Q108" i="34"/>
  <c r="R108" i="34"/>
  <c r="S108" i="34"/>
  <c r="Q109" i="34"/>
  <c r="R109" i="34"/>
  <c r="S109" i="34"/>
  <c r="Q110" i="34"/>
  <c r="R110" i="34"/>
  <c r="S110" i="34"/>
  <c r="Q111" i="34"/>
  <c r="R111" i="34"/>
  <c r="S111" i="34"/>
  <c r="Q112" i="34"/>
  <c r="R112" i="34"/>
  <c r="S112" i="34"/>
  <c r="Q113" i="34"/>
  <c r="R113" i="34"/>
  <c r="S113" i="34"/>
  <c r="Q114" i="34"/>
  <c r="R114" i="34"/>
  <c r="S114" i="34"/>
  <c r="Q115" i="34"/>
  <c r="R115" i="34"/>
  <c r="S115" i="34"/>
  <c r="Q116" i="34"/>
  <c r="R116" i="34"/>
  <c r="S116" i="34"/>
  <c r="Q117" i="34"/>
  <c r="R117" i="34"/>
  <c r="S117" i="34"/>
  <c r="Q118" i="34"/>
  <c r="R118" i="34"/>
  <c r="S118" i="34"/>
  <c r="Q119" i="34"/>
  <c r="R119" i="34"/>
  <c r="S119" i="34"/>
  <c r="Q120" i="34"/>
  <c r="R120" i="34"/>
  <c r="S120" i="34"/>
  <c r="Q121" i="34"/>
  <c r="R121" i="34"/>
  <c r="S121" i="34"/>
  <c r="Q122" i="34"/>
  <c r="R122" i="34"/>
  <c r="S122" i="34"/>
  <c r="Q123" i="34"/>
  <c r="R123" i="34"/>
  <c r="S123" i="34"/>
  <c r="Q124" i="34"/>
  <c r="R124" i="34"/>
  <c r="S124" i="34"/>
  <c r="Q125" i="34"/>
  <c r="R125" i="34"/>
  <c r="S125" i="34"/>
  <c r="Q126" i="34"/>
  <c r="R126" i="34"/>
  <c r="S126" i="34"/>
  <c r="Q127" i="34"/>
  <c r="R127" i="34"/>
  <c r="S127" i="34"/>
  <c r="Q128" i="34"/>
  <c r="R128" i="34"/>
  <c r="S128" i="34"/>
  <c r="Q129" i="34"/>
  <c r="R129" i="34"/>
  <c r="S129" i="34"/>
  <c r="Q130" i="34"/>
  <c r="R130" i="34"/>
  <c r="S130" i="34"/>
  <c r="Q131" i="34"/>
  <c r="R131" i="34"/>
  <c r="S131" i="34"/>
  <c r="Q132" i="34"/>
  <c r="R132" i="34"/>
  <c r="S132" i="34"/>
  <c r="Q133" i="34"/>
  <c r="R133" i="34"/>
  <c r="S133" i="34"/>
  <c r="Q134" i="34"/>
  <c r="R134" i="34"/>
  <c r="S134" i="34"/>
  <c r="Q135" i="34"/>
  <c r="R135" i="34"/>
  <c r="S135" i="34"/>
  <c r="Q136" i="34"/>
  <c r="R136" i="34"/>
  <c r="S136" i="34"/>
  <c r="Q137" i="34"/>
  <c r="R137" i="34"/>
  <c r="S137" i="34"/>
  <c r="Q138" i="34"/>
  <c r="R138" i="34"/>
  <c r="S138" i="34"/>
  <c r="Q139" i="34"/>
  <c r="R139" i="34"/>
  <c r="S139" i="34"/>
  <c r="Q140" i="34"/>
  <c r="R140" i="34"/>
  <c r="S140" i="34"/>
  <c r="Q141" i="34"/>
  <c r="R141" i="34"/>
  <c r="S141" i="34"/>
  <c r="Q142" i="34"/>
  <c r="R142" i="34"/>
  <c r="S142" i="34"/>
  <c r="Q143" i="34"/>
  <c r="R143" i="34"/>
  <c r="S143" i="34"/>
  <c r="Q144" i="34"/>
  <c r="R144" i="34"/>
  <c r="S144" i="34"/>
  <c r="Q145" i="34"/>
  <c r="R145" i="34"/>
  <c r="S145" i="34"/>
  <c r="Q146" i="34"/>
  <c r="R146" i="34"/>
  <c r="S146" i="34"/>
  <c r="Q147" i="34"/>
  <c r="R147" i="34"/>
  <c r="S147" i="34"/>
  <c r="Q148" i="34"/>
  <c r="R148" i="34"/>
  <c r="S148" i="34"/>
  <c r="Q149" i="34"/>
  <c r="R149" i="34"/>
  <c r="S149" i="34"/>
  <c r="Q150" i="34"/>
  <c r="R150" i="34"/>
  <c r="S150" i="34"/>
  <c r="Q151" i="34"/>
  <c r="R151" i="34"/>
  <c r="S151" i="34"/>
  <c r="Q152" i="34"/>
  <c r="R152" i="34"/>
  <c r="S152" i="34"/>
  <c r="Q153" i="34"/>
  <c r="R153" i="34"/>
  <c r="S153" i="34"/>
  <c r="Q154" i="34"/>
  <c r="R154" i="34"/>
  <c r="S154" i="34"/>
  <c r="Q155" i="34"/>
  <c r="R155" i="34"/>
  <c r="S155" i="34"/>
  <c r="Q156" i="34"/>
  <c r="R156" i="34"/>
  <c r="S156" i="34"/>
  <c r="Q157" i="34"/>
  <c r="R157" i="34"/>
  <c r="S157" i="34"/>
  <c r="Q158" i="34"/>
  <c r="R158" i="34"/>
  <c r="S158" i="34"/>
  <c r="Q159" i="34"/>
  <c r="R159" i="34"/>
  <c r="S159" i="34"/>
  <c r="Q160" i="34"/>
  <c r="R160" i="34"/>
  <c r="S160" i="34"/>
  <c r="Q161" i="34"/>
  <c r="R161" i="34"/>
  <c r="S161" i="34"/>
  <c r="Q162" i="34"/>
  <c r="R162" i="34"/>
  <c r="S162" i="34"/>
  <c r="Q163" i="34"/>
  <c r="R163" i="34"/>
  <c r="S163" i="34"/>
  <c r="Q164" i="34"/>
  <c r="R164" i="34"/>
  <c r="S164" i="34"/>
  <c r="Q165" i="34"/>
  <c r="R165" i="34"/>
  <c r="S165" i="34"/>
  <c r="Q166" i="34"/>
  <c r="R166" i="34"/>
  <c r="S166" i="34"/>
  <c r="S4" i="34"/>
  <c r="R4" i="34"/>
  <c r="Q4" i="34"/>
  <c r="K164" i="35" a="1"/>
  <c r="K164" i="35" s="1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4" i="34"/>
  <c r="K164" i="33" a="1"/>
  <c r="K164" i="33" s="1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4" i="34"/>
  <c r="A26" i="43" l="1"/>
  <c r="Q30" i="43"/>
  <c r="I28" i="43"/>
  <c r="Q31" i="43"/>
  <c r="Q32" i="43"/>
  <c r="Q26" i="43"/>
  <c r="B40" i="43"/>
  <c r="C39" i="43"/>
  <c r="C38" i="43"/>
  <c r="C43" i="43"/>
  <c r="B39" i="43"/>
  <c r="C40" i="43"/>
  <c r="C46" i="43"/>
  <c r="B46" i="43"/>
  <c r="C45" i="43"/>
  <c r="B45" i="43"/>
  <c r="B36" i="43"/>
  <c r="C44" i="43"/>
  <c r="C36" i="43"/>
  <c r="B44" i="43"/>
  <c r="B38" i="43"/>
  <c r="B43" i="43"/>
  <c r="C37" i="43"/>
  <c r="C42" i="43"/>
  <c r="B37" i="43"/>
  <c r="B42" i="43"/>
  <c r="C41" i="43"/>
  <c r="B41" i="43"/>
  <c r="Q21" i="43"/>
  <c r="A27" i="43"/>
  <c r="Q27" i="43"/>
  <c r="Q20" i="43"/>
  <c r="A24" i="43"/>
  <c r="Q22" i="43"/>
  <c r="I21" i="43"/>
  <c r="A28" i="43"/>
  <c r="A22" i="43"/>
  <c r="I26" i="43"/>
  <c r="Q28" i="43"/>
  <c r="A30" i="43"/>
  <c r="O3" i="43"/>
  <c r="G3" i="43"/>
  <c r="AC232" i="34"/>
  <c r="AD232" i="34" s="1"/>
  <c r="AC216" i="34"/>
  <c r="AD216" i="34" s="1"/>
  <c r="AC200" i="34"/>
  <c r="AD200" i="34" s="1"/>
  <c r="AC184" i="34"/>
  <c r="AD184" i="34" s="1"/>
  <c r="W3" i="43"/>
  <c r="L3" i="43"/>
  <c r="I19" i="43" s="1"/>
  <c r="D3" i="43"/>
  <c r="T3" i="43"/>
  <c r="I19" i="42"/>
  <c r="Q24" i="42"/>
  <c r="J66" i="42"/>
  <c r="K66" i="42" s="1"/>
  <c r="Q74" i="42"/>
  <c r="Y77" i="42"/>
  <c r="Y90" i="42"/>
  <c r="Z91" i="42"/>
  <c r="AA91" i="42" s="1"/>
  <c r="R11" i="42"/>
  <c r="S11" i="42" s="1"/>
  <c r="I14" i="42"/>
  <c r="Q18" i="42"/>
  <c r="I27" i="42"/>
  <c r="Z29" i="42"/>
  <c r="AA29" i="42" s="1"/>
  <c r="I38" i="42"/>
  <c r="Y44" i="42"/>
  <c r="Y48" i="42"/>
  <c r="J62" i="42"/>
  <c r="K62" i="42" s="1"/>
  <c r="Q63" i="42"/>
  <c r="I71" i="42"/>
  <c r="J82" i="42"/>
  <c r="K82" i="42" s="1"/>
  <c r="Q92" i="42"/>
  <c r="Y104" i="42"/>
  <c r="Q106" i="42"/>
  <c r="I108" i="42"/>
  <c r="Q112" i="42"/>
  <c r="Y115" i="42"/>
  <c r="Z116" i="42"/>
  <c r="AA116" i="42" s="1"/>
  <c r="I124" i="42"/>
  <c r="J125" i="42"/>
  <c r="K125" i="42" s="1"/>
  <c r="J5" i="42"/>
  <c r="K5" i="42" s="1"/>
  <c r="Z7" i="42"/>
  <c r="AA7" i="42" s="1"/>
  <c r="Y23" i="42"/>
  <c r="R33" i="42"/>
  <c r="Z36" i="42"/>
  <c r="AA36" i="42" s="1"/>
  <c r="I44" i="42"/>
  <c r="Z55" i="42"/>
  <c r="AA55" i="42" s="1"/>
  <c r="Y62" i="42"/>
  <c r="R65" i="42"/>
  <c r="S65" i="42" s="1"/>
  <c r="J95" i="42"/>
  <c r="K95" i="42" s="1"/>
  <c r="Z97" i="42"/>
  <c r="AA97" i="42" s="1"/>
  <c r="Z117" i="42"/>
  <c r="AA117" i="42" s="1"/>
  <c r="R124" i="42"/>
  <c r="Q127" i="42"/>
  <c r="R136" i="42"/>
  <c r="S136" i="42" s="1"/>
  <c r="Q139" i="42"/>
  <c r="I140" i="42"/>
  <c r="Q143" i="42"/>
  <c r="Z19" i="42"/>
  <c r="AA19" i="42" s="1"/>
  <c r="Q13" i="42"/>
  <c r="Q2" i="42" s="1"/>
  <c r="J16" i="42"/>
  <c r="K16" i="42" s="1"/>
  <c r="I23" i="42"/>
  <c r="Y35" i="42"/>
  <c r="Q43" i="42"/>
  <c r="J83" i="42"/>
  <c r="K83" i="42" s="1"/>
  <c r="J84" i="42"/>
  <c r="K84" i="42" s="1"/>
  <c r="J91" i="42"/>
  <c r="K91" i="42" s="1"/>
  <c r="Z92" i="42"/>
  <c r="AA92" i="42" s="1"/>
  <c r="I94" i="42"/>
  <c r="Z112" i="42"/>
  <c r="AA112" i="42" s="1"/>
  <c r="Q123" i="42"/>
  <c r="Q130" i="42"/>
  <c r="R131" i="42"/>
  <c r="J133" i="42"/>
  <c r="K133" i="42" s="1"/>
  <c r="Q4" i="42"/>
  <c r="Q32" i="42"/>
  <c r="R37" i="42"/>
  <c r="S37" i="42" s="1"/>
  <c r="J49" i="42"/>
  <c r="K49" i="42" s="1"/>
  <c r="Z67" i="42"/>
  <c r="AA67" i="42" s="1"/>
  <c r="R70" i="42"/>
  <c r="S70" i="42" s="1"/>
  <c r="J73" i="42"/>
  <c r="K73" i="42" s="1"/>
  <c r="Y73" i="42"/>
  <c r="I77" i="42"/>
  <c r="R81" i="42"/>
  <c r="S81" i="42" s="1"/>
  <c r="R98" i="42"/>
  <c r="S98" i="42" s="1"/>
  <c r="Y101" i="42"/>
  <c r="Q107" i="42"/>
  <c r="R109" i="42"/>
  <c r="S109" i="42" s="1"/>
  <c r="Y111" i="42"/>
  <c r="Z113" i="42"/>
  <c r="AA113" i="42" s="1"/>
  <c r="I115" i="42"/>
  <c r="I120" i="42"/>
  <c r="Y126" i="42"/>
  <c r="Y138" i="42"/>
  <c r="R140" i="42"/>
  <c r="S140" i="42" s="1"/>
  <c r="R93" i="42"/>
  <c r="S93" i="42" s="1"/>
  <c r="I104" i="42"/>
  <c r="Y129" i="42"/>
  <c r="I138" i="42"/>
  <c r="Z142" i="42"/>
  <c r="AA142" i="42" s="1"/>
  <c r="R28" i="42"/>
  <c r="Z37" i="42"/>
  <c r="AA37" i="42" s="1"/>
  <c r="J55" i="42"/>
  <c r="K55" i="42" s="1"/>
  <c r="Z64" i="42"/>
  <c r="AA64" i="42" s="1"/>
  <c r="Z70" i="42"/>
  <c r="AA70" i="42" s="1"/>
  <c r="J96" i="42"/>
  <c r="K96" i="42" s="1"/>
  <c r="Z107" i="42"/>
  <c r="AA107" i="42" s="1"/>
  <c r="R114" i="42"/>
  <c r="S114" i="42" s="1"/>
  <c r="R115" i="42"/>
  <c r="S115" i="42" s="1"/>
  <c r="Z122" i="42"/>
  <c r="AA122" i="42" s="1"/>
  <c r="I129" i="42"/>
  <c r="Z130" i="42"/>
  <c r="AA130" i="42" s="1"/>
  <c r="R85" i="42"/>
  <c r="S85" i="42" s="1"/>
  <c r="J117" i="42"/>
  <c r="K117" i="42" s="1"/>
  <c r="R125" i="42"/>
  <c r="S125" i="42" s="1"/>
  <c r="J12" i="42"/>
  <c r="K12" i="42" s="1"/>
  <c r="J43" i="42"/>
  <c r="K43" i="42" s="1"/>
  <c r="Z47" i="42"/>
  <c r="AA47" i="42" s="1"/>
  <c r="Z80" i="42"/>
  <c r="AA80" i="42" s="1"/>
  <c r="J139" i="42"/>
  <c r="K139" i="42" s="1"/>
  <c r="R141" i="42"/>
  <c r="S141" i="42" s="1"/>
  <c r="J142" i="42"/>
  <c r="K142" i="42" s="1"/>
  <c r="Y102" i="42"/>
  <c r="R105" i="42"/>
  <c r="S105" i="42" s="1"/>
  <c r="Q110" i="42"/>
  <c r="Y113" i="42"/>
  <c r="Z114" i="42"/>
  <c r="AA114" i="42" s="1"/>
  <c r="Y118" i="42"/>
  <c r="Z119" i="42"/>
  <c r="AA119" i="42" s="1"/>
  <c r="J122" i="42"/>
  <c r="K122" i="42" s="1"/>
  <c r="J130" i="42"/>
  <c r="K130" i="42" s="1"/>
  <c r="Z136" i="42"/>
  <c r="AA136" i="42" s="1"/>
  <c r="Q140" i="42"/>
  <c r="Y4" i="42"/>
  <c r="Z5" i="42"/>
  <c r="AA5" i="42" s="1"/>
  <c r="Y8" i="42"/>
  <c r="I11" i="42"/>
  <c r="J25" i="42"/>
  <c r="K25" i="42" s="1"/>
  <c r="J31" i="42"/>
  <c r="K31" i="42" s="1"/>
  <c r="R35" i="42"/>
  <c r="S35" i="42" s="1"/>
  <c r="J37" i="42"/>
  <c r="K37" i="42" s="1"/>
  <c r="Q40" i="42"/>
  <c r="Y43" i="42"/>
  <c r="Q44" i="42"/>
  <c r="R66" i="42"/>
  <c r="S66" i="42" s="1"/>
  <c r="Z81" i="42"/>
  <c r="AA81" i="42" s="1"/>
  <c r="J93" i="42"/>
  <c r="K93" i="42" s="1"/>
  <c r="J106" i="42"/>
  <c r="K106" i="42" s="1"/>
  <c r="J107" i="42"/>
  <c r="K107" i="42" s="1"/>
  <c r="R111" i="42"/>
  <c r="S111" i="42" s="1"/>
  <c r="R116" i="42"/>
  <c r="S116" i="42" s="1"/>
  <c r="Y123" i="42"/>
  <c r="Q132" i="42"/>
  <c r="I134" i="42"/>
  <c r="Y135" i="42"/>
  <c r="Y139" i="42"/>
  <c r="Y98" i="42"/>
  <c r="Q100" i="42"/>
  <c r="Z110" i="42"/>
  <c r="AA110" i="42" s="1"/>
  <c r="Q115" i="42"/>
  <c r="Z14" i="42"/>
  <c r="AA14" i="42" s="1"/>
  <c r="AA2" i="42" s="1"/>
  <c r="R15" i="42"/>
  <c r="S15" i="42" s="1"/>
  <c r="I21" i="42"/>
  <c r="Z28" i="42"/>
  <c r="AA28" i="42" s="1"/>
  <c r="I30" i="42"/>
  <c r="J33" i="42"/>
  <c r="K33" i="42" s="1"/>
  <c r="Y33" i="42"/>
  <c r="Z34" i="42"/>
  <c r="AA34" i="42" s="1"/>
  <c r="R36" i="42"/>
  <c r="S36" i="42" s="1"/>
  <c r="Z41" i="42"/>
  <c r="AA41" i="42" s="1"/>
  <c r="I46" i="42"/>
  <c r="I50" i="42"/>
  <c r="Z52" i="42"/>
  <c r="AA52" i="42" s="1"/>
  <c r="Q62" i="42"/>
  <c r="J69" i="42"/>
  <c r="K69" i="42" s="1"/>
  <c r="Q72" i="42"/>
  <c r="Q78" i="42"/>
  <c r="R79" i="42"/>
  <c r="S79" i="42" s="1"/>
  <c r="Z82" i="42"/>
  <c r="AA82" i="42" s="1"/>
  <c r="Z84" i="42"/>
  <c r="AA84" i="42" s="1"/>
  <c r="I97" i="42"/>
  <c r="Z132" i="42"/>
  <c r="AA132" i="42" s="1"/>
  <c r="Q138" i="42"/>
  <c r="Q20" i="42"/>
  <c r="Q87" i="42"/>
  <c r="Q91" i="42"/>
  <c r="Z100" i="42"/>
  <c r="AA100" i="42" s="1"/>
  <c r="J103" i="42"/>
  <c r="K103" i="42" s="1"/>
  <c r="Y108" i="42"/>
  <c r="J119" i="42"/>
  <c r="K119" i="42" s="1"/>
  <c r="Q121" i="42"/>
  <c r="Y124" i="42"/>
  <c r="Z125" i="42"/>
  <c r="AA125" i="42" s="1"/>
  <c r="Q129" i="42"/>
  <c r="Y137" i="42"/>
  <c r="J8" i="42"/>
  <c r="K8" i="42" s="1"/>
  <c r="Z15" i="42"/>
  <c r="AA15" i="42" s="1"/>
  <c r="J51" i="42"/>
  <c r="K51" i="42" s="1"/>
  <c r="Z54" i="42"/>
  <c r="AA54" i="42" s="1"/>
  <c r="R69" i="42"/>
  <c r="S69" i="42" s="1"/>
  <c r="I70" i="42"/>
  <c r="J90" i="42"/>
  <c r="K90" i="42" s="1"/>
  <c r="Z95" i="42"/>
  <c r="AA95" i="42" s="1"/>
  <c r="R102" i="42"/>
  <c r="S102" i="42" s="1"/>
  <c r="Q105" i="42"/>
  <c r="R118" i="42"/>
  <c r="S118" i="42" s="1"/>
  <c r="G2" i="42"/>
  <c r="W2" i="42"/>
  <c r="D2" i="42"/>
  <c r="U123" i="34"/>
  <c r="V123" i="34" s="1"/>
  <c r="U107" i="34"/>
  <c r="V107" i="34" s="1"/>
  <c r="U91" i="34"/>
  <c r="V91" i="34" s="1"/>
  <c r="V2" i="42"/>
  <c r="O2" i="42"/>
  <c r="T2" i="42"/>
  <c r="U2" i="42"/>
  <c r="F2" i="42"/>
  <c r="M164" i="34"/>
  <c r="N164" i="34" s="1"/>
  <c r="M148" i="34"/>
  <c r="N148" i="34" s="1"/>
  <c r="M132" i="34"/>
  <c r="M116" i="34"/>
  <c r="N116" i="34" s="1"/>
  <c r="M100" i="34"/>
  <c r="N100" i="34" s="1"/>
  <c r="M84" i="34"/>
  <c r="N84" i="34" s="1"/>
  <c r="M68" i="34"/>
  <c r="N68" i="34" s="1"/>
  <c r="M60" i="34"/>
  <c r="N60" i="34" s="1"/>
  <c r="M175" i="34"/>
  <c r="U159" i="34"/>
  <c r="V159" i="34" s="1"/>
  <c r="U151" i="34"/>
  <c r="V151" i="34" s="1"/>
  <c r="U143" i="34"/>
  <c r="V143" i="34" s="1"/>
  <c r="U135" i="34"/>
  <c r="V135" i="34" s="1"/>
  <c r="U127" i="34"/>
  <c r="U119" i="34"/>
  <c r="V119" i="34" s="1"/>
  <c r="U111" i="34"/>
  <c r="V111" i="34" s="1"/>
  <c r="U103" i="34"/>
  <c r="V103" i="34" s="1"/>
  <c r="U95" i="34"/>
  <c r="V95" i="34" s="1"/>
  <c r="U87" i="34"/>
  <c r="V87" i="34" s="1"/>
  <c r="U79" i="34"/>
  <c r="V79" i="34" s="1"/>
  <c r="U71" i="34"/>
  <c r="V71" i="34" s="1"/>
  <c r="U63" i="34"/>
  <c r="V63" i="34" s="1"/>
  <c r="U55" i="34"/>
  <c r="U47" i="34"/>
  <c r="V47" i="34" s="1"/>
  <c r="L2" i="42"/>
  <c r="M2" i="42"/>
  <c r="U39" i="34"/>
  <c r="V39" i="34" s="1"/>
  <c r="U31" i="34"/>
  <c r="V31" i="34" s="1"/>
  <c r="U23" i="34"/>
  <c r="V23" i="34" s="1"/>
  <c r="U15" i="34"/>
  <c r="V15" i="34" s="1"/>
  <c r="U7" i="34"/>
  <c r="U235" i="34"/>
  <c r="V235" i="34" s="1"/>
  <c r="U227" i="34"/>
  <c r="V227" i="34" s="1"/>
  <c r="U219" i="34"/>
  <c r="V219" i="34" s="1"/>
  <c r="U211" i="34"/>
  <c r="V211" i="34" s="1"/>
  <c r="U203" i="34"/>
  <c r="V203" i="34" s="1"/>
  <c r="U195" i="34"/>
  <c r="V195" i="34" s="1"/>
  <c r="U187" i="34"/>
  <c r="V187" i="34" s="1"/>
  <c r="U179" i="34"/>
  <c r="V179" i="34" s="1"/>
  <c r="U171" i="34"/>
  <c r="V171" i="34" s="1"/>
  <c r="AC74" i="34"/>
  <c r="AD74" i="34" s="1"/>
  <c r="AC58" i="34"/>
  <c r="AD58" i="34" s="1"/>
  <c r="AC134" i="34"/>
  <c r="AD134" i="34" s="1"/>
  <c r="AC118" i="34"/>
  <c r="AD118" i="34" s="1"/>
  <c r="AC102" i="34"/>
  <c r="AD102" i="34" s="1"/>
  <c r="AC86" i="34"/>
  <c r="AD86" i="34" s="1"/>
  <c r="AC54" i="34"/>
  <c r="AD54" i="34" s="1"/>
  <c r="AC38" i="34"/>
  <c r="AD38" i="34" s="1"/>
  <c r="AC22" i="34"/>
  <c r="AD22" i="34" s="1"/>
  <c r="AC6" i="34"/>
  <c r="AD6" i="34" s="1"/>
  <c r="J58" i="42"/>
  <c r="K58" i="42" s="1"/>
  <c r="I58" i="42"/>
  <c r="I39" i="42"/>
  <c r="J39" i="42"/>
  <c r="K39" i="42" s="1"/>
  <c r="J26" i="42"/>
  <c r="K26" i="42" s="1"/>
  <c r="I26" i="42"/>
  <c r="R25" i="42"/>
  <c r="S25" i="42" s="1"/>
  <c r="Q25" i="42"/>
  <c r="J89" i="42"/>
  <c r="K89" i="42" s="1"/>
  <c r="I89" i="42"/>
  <c r="R26" i="42"/>
  <c r="S26" i="42" s="1"/>
  <c r="Q26" i="42"/>
  <c r="J72" i="42"/>
  <c r="K72" i="42" s="1"/>
  <c r="I72" i="42"/>
  <c r="J54" i="42"/>
  <c r="K54" i="42" s="1"/>
  <c r="I54" i="42"/>
  <c r="Q10" i="42"/>
  <c r="R10" i="42"/>
  <c r="S10" i="42" s="1"/>
  <c r="Z22" i="42"/>
  <c r="AA22" i="42" s="1"/>
  <c r="Y22" i="42"/>
  <c r="J17" i="42"/>
  <c r="K17" i="42" s="1"/>
  <c r="R41" i="42"/>
  <c r="S41" i="42" s="1"/>
  <c r="Q41" i="42"/>
  <c r="R52" i="42"/>
  <c r="S52" i="42" s="1"/>
  <c r="Q52" i="42"/>
  <c r="J22" i="42"/>
  <c r="K22" i="42" s="1"/>
  <c r="I22" i="42"/>
  <c r="Q28" i="42"/>
  <c r="R6" i="42"/>
  <c r="S6" i="42" s="1"/>
  <c r="S2" i="42" s="1"/>
  <c r="I16" i="42"/>
  <c r="I2" i="42" s="1"/>
  <c r="J28" i="42"/>
  <c r="K28" i="42" s="1"/>
  <c r="R31" i="42"/>
  <c r="S31" i="42" s="1"/>
  <c r="Q31" i="42"/>
  <c r="J36" i="42"/>
  <c r="K36" i="42" s="1"/>
  <c r="Z39" i="42"/>
  <c r="AA39" i="42" s="1"/>
  <c r="I49" i="42"/>
  <c r="Z83" i="42"/>
  <c r="AA83" i="42" s="1"/>
  <c r="Y83" i="42"/>
  <c r="R16" i="42"/>
  <c r="S16" i="42" s="1"/>
  <c r="J47" i="42"/>
  <c r="K47" i="42" s="1"/>
  <c r="I47" i="42"/>
  <c r="Q55" i="42"/>
  <c r="R56" i="42"/>
  <c r="Q56" i="42"/>
  <c r="Q69" i="42"/>
  <c r="Z78" i="42"/>
  <c r="AA78" i="42" s="1"/>
  <c r="Y78" i="42"/>
  <c r="Z17" i="42"/>
  <c r="AA17" i="42" s="1"/>
  <c r="Z30" i="42"/>
  <c r="AA30" i="42" s="1"/>
  <c r="Y30" i="42"/>
  <c r="J59" i="42"/>
  <c r="K59" i="42" s="1"/>
  <c r="I59" i="42"/>
  <c r="Z61" i="42"/>
  <c r="AA61" i="42" s="1"/>
  <c r="Y61" i="42"/>
  <c r="Y68" i="42"/>
  <c r="J9" i="42"/>
  <c r="K9" i="42" s="1"/>
  <c r="R46" i="42"/>
  <c r="S46" i="42" s="1"/>
  <c r="Q46" i="42"/>
  <c r="R53" i="42"/>
  <c r="R57" i="42"/>
  <c r="S57" i="42" s="1"/>
  <c r="Z74" i="42"/>
  <c r="AA74" i="42" s="1"/>
  <c r="Y74" i="42"/>
  <c r="Z87" i="42"/>
  <c r="AA87" i="42" s="1"/>
  <c r="Y87" i="42"/>
  <c r="J78" i="42"/>
  <c r="K78" i="42" s="1"/>
  <c r="I78" i="42"/>
  <c r="I85" i="42"/>
  <c r="J85" i="42"/>
  <c r="K85" i="42" s="1"/>
  <c r="R8" i="42"/>
  <c r="S8" i="42" s="1"/>
  <c r="Q8" i="42"/>
  <c r="J24" i="42"/>
  <c r="K24" i="42" s="1"/>
  <c r="R29" i="42"/>
  <c r="S29" i="42" s="1"/>
  <c r="R50" i="42"/>
  <c r="S50" i="42" s="1"/>
  <c r="Q50" i="42"/>
  <c r="R58" i="42"/>
  <c r="S58" i="42" s="1"/>
  <c r="Q58" i="42"/>
  <c r="J61" i="42"/>
  <c r="K61" i="42" s="1"/>
  <c r="I61" i="42"/>
  <c r="Z32" i="42"/>
  <c r="AA32" i="42" s="1"/>
  <c r="Y32" i="42"/>
  <c r="I40" i="42"/>
  <c r="J40" i="42"/>
  <c r="K40" i="42" s="1"/>
  <c r="J87" i="42"/>
  <c r="K87" i="42" s="1"/>
  <c r="I87" i="42"/>
  <c r="J45" i="42"/>
  <c r="K45" i="42" s="1"/>
  <c r="J74" i="42"/>
  <c r="K74" i="42" s="1"/>
  <c r="I74" i="42"/>
  <c r="Q77" i="42"/>
  <c r="R77" i="42"/>
  <c r="S77" i="42" s="1"/>
  <c r="I12" i="42"/>
  <c r="Z31" i="42"/>
  <c r="AA31" i="42" s="1"/>
  <c r="R38" i="42"/>
  <c r="S38" i="42" s="1"/>
  <c r="R39" i="42"/>
  <c r="S39" i="42" s="1"/>
  <c r="Q39" i="42"/>
  <c r="Z40" i="42"/>
  <c r="AA40" i="42" s="1"/>
  <c r="Q53" i="42"/>
  <c r="Q57" i="42"/>
  <c r="R82" i="42"/>
  <c r="S82" i="42" s="1"/>
  <c r="Q82" i="42"/>
  <c r="I13" i="42"/>
  <c r="J13" i="42"/>
  <c r="K13" i="42" s="1"/>
  <c r="Y45" i="42"/>
  <c r="Y52" i="42"/>
  <c r="Z53" i="42"/>
  <c r="AA53" i="42" s="1"/>
  <c r="Y53" i="42"/>
  <c r="Z57" i="42"/>
  <c r="AA57" i="42" s="1"/>
  <c r="Y57" i="42"/>
  <c r="R60" i="42"/>
  <c r="S60" i="42" s="1"/>
  <c r="Q60" i="42"/>
  <c r="Y70" i="42"/>
  <c r="R84" i="42"/>
  <c r="S84" i="42" s="1"/>
  <c r="Q84" i="42"/>
  <c r="R12" i="42"/>
  <c r="S12" i="42" s="1"/>
  <c r="Q12" i="42"/>
  <c r="J15" i="42"/>
  <c r="K15" i="42" s="1"/>
  <c r="Y20" i="42"/>
  <c r="R21" i="42"/>
  <c r="S21" i="42" s="1"/>
  <c r="I24" i="42"/>
  <c r="J32" i="42"/>
  <c r="K32" i="42" s="1"/>
  <c r="I32" i="42"/>
  <c r="Q36" i="42"/>
  <c r="J41" i="42"/>
  <c r="K41" i="42" s="1"/>
  <c r="Z58" i="42"/>
  <c r="AA58" i="42" s="1"/>
  <c r="R73" i="42"/>
  <c r="S73" i="42" s="1"/>
  <c r="Z76" i="42"/>
  <c r="AA76" i="42" s="1"/>
  <c r="Y76" i="42"/>
  <c r="Z26" i="42"/>
  <c r="AA26" i="42" s="1"/>
  <c r="Y26" i="42"/>
  <c r="Y2" i="42" s="1"/>
  <c r="Z89" i="42"/>
  <c r="AA89" i="42" s="1"/>
  <c r="Y89" i="42"/>
  <c r="Y16" i="42"/>
  <c r="I7" i="42"/>
  <c r="J57" i="42"/>
  <c r="K57" i="42" s="1"/>
  <c r="I57" i="42"/>
  <c r="Z59" i="42"/>
  <c r="AA59" i="42" s="1"/>
  <c r="Y59" i="42"/>
  <c r="Z72" i="42"/>
  <c r="AA72" i="42" s="1"/>
  <c r="Y72" i="42"/>
  <c r="R133" i="42"/>
  <c r="S133" i="42" s="1"/>
  <c r="Q133" i="42"/>
  <c r="J20" i="42"/>
  <c r="K20" i="42" s="1"/>
  <c r="R97" i="42"/>
  <c r="S97" i="42" s="1"/>
  <c r="Q97" i="42"/>
  <c r="Z141" i="42"/>
  <c r="AA141" i="42" s="1"/>
  <c r="Y141" i="42"/>
  <c r="Z121" i="42"/>
  <c r="AA121" i="42" s="1"/>
  <c r="Y121" i="42"/>
  <c r="Z105" i="42"/>
  <c r="AA105" i="42" s="1"/>
  <c r="Y105" i="42"/>
  <c r="R113" i="42"/>
  <c r="S113" i="42" s="1"/>
  <c r="Q113" i="42"/>
  <c r="J132" i="42"/>
  <c r="K132" i="42" s="1"/>
  <c r="Q73" i="42"/>
  <c r="J141" i="42"/>
  <c r="K141" i="42" s="1"/>
  <c r="I141" i="42"/>
  <c r="J121" i="42"/>
  <c r="K121" i="42" s="1"/>
  <c r="I121" i="42"/>
  <c r="Q75" i="42"/>
  <c r="I76" i="42"/>
  <c r="Q79" i="42"/>
  <c r="J105" i="42"/>
  <c r="K105" i="42" s="1"/>
  <c r="I105" i="42"/>
  <c r="J4" i="42"/>
  <c r="K4" i="42" s="1"/>
  <c r="K2" i="42" s="1"/>
  <c r="Q64" i="42"/>
  <c r="Q81" i="42"/>
  <c r="Y84" i="42"/>
  <c r="Q85" i="42"/>
  <c r="I86" i="42"/>
  <c r="Y86" i="42"/>
  <c r="R120" i="42"/>
  <c r="S120" i="42" s="1"/>
  <c r="Z69" i="42"/>
  <c r="AA69" i="42" s="1"/>
  <c r="R104" i="42"/>
  <c r="S104" i="42" s="1"/>
  <c r="J112" i="42"/>
  <c r="K112" i="42" s="1"/>
  <c r="R30" i="42"/>
  <c r="S30" i="42" s="1"/>
  <c r="Q68" i="42"/>
  <c r="Q94" i="42"/>
  <c r="R101" i="42"/>
  <c r="S101" i="42" s="1"/>
  <c r="J109" i="42"/>
  <c r="K109" i="42" s="1"/>
  <c r="Z109" i="42"/>
  <c r="AA109" i="42" s="1"/>
  <c r="R117" i="42"/>
  <c r="S117" i="42" s="1"/>
  <c r="R126" i="42"/>
  <c r="J127" i="42"/>
  <c r="K127" i="42" s="1"/>
  <c r="Z127" i="42"/>
  <c r="AA127" i="42" s="1"/>
  <c r="R137" i="42"/>
  <c r="S137" i="42" s="1"/>
  <c r="Q109" i="42"/>
  <c r="I117" i="42"/>
  <c r="I110" i="42"/>
  <c r="Q104" i="42"/>
  <c r="I112" i="42"/>
  <c r="Y112" i="42"/>
  <c r="Q120" i="42"/>
  <c r="Q131" i="42"/>
  <c r="I132" i="42"/>
  <c r="Q99" i="42"/>
  <c r="I107" i="42"/>
  <c r="Y107" i="42"/>
  <c r="I123" i="42"/>
  <c r="Q135" i="42"/>
  <c r="I143" i="42"/>
  <c r="Y143" i="42"/>
  <c r="T4" i="38"/>
  <c r="Y4" i="38" s="1"/>
  <c r="U4" i="38"/>
  <c r="T8" i="38"/>
  <c r="Y8" i="38" s="1"/>
  <c r="U11" i="38"/>
  <c r="V14" i="38"/>
  <c r="W17" i="38"/>
  <c r="X20" i="38"/>
  <c r="T24" i="38"/>
  <c r="U27" i="38"/>
  <c r="V30" i="38"/>
  <c r="W33" i="38"/>
  <c r="X36" i="38"/>
  <c r="T40" i="38"/>
  <c r="Y40" i="38" s="1"/>
  <c r="U43" i="38"/>
  <c r="V46" i="38"/>
  <c r="W49" i="38"/>
  <c r="X52" i="38"/>
  <c r="T56" i="38"/>
  <c r="Y56" i="38" s="1"/>
  <c r="U59" i="38"/>
  <c r="V62" i="38"/>
  <c r="W65" i="38"/>
  <c r="X68" i="38"/>
  <c r="T72" i="38"/>
  <c r="U75" i="38"/>
  <c r="V78" i="38"/>
  <c r="W81" i="38"/>
  <c r="X84" i="38"/>
  <c r="T88" i="38"/>
  <c r="U91" i="38"/>
  <c r="V94" i="38"/>
  <c r="W97" i="38"/>
  <c r="X100" i="38"/>
  <c r="T104" i="38"/>
  <c r="U107" i="38"/>
  <c r="V110" i="38"/>
  <c r="W113" i="38"/>
  <c r="X116" i="38"/>
  <c r="T120" i="38"/>
  <c r="U123" i="38"/>
  <c r="V126" i="38"/>
  <c r="W129" i="38"/>
  <c r="X132" i="38"/>
  <c r="T136" i="38"/>
  <c r="U139" i="38"/>
  <c r="V142" i="38"/>
  <c r="W145" i="38"/>
  <c r="T5" i="38"/>
  <c r="U8" i="38"/>
  <c r="V11" i="38"/>
  <c r="W14" i="38"/>
  <c r="X17" i="38"/>
  <c r="T21" i="38"/>
  <c r="U24" i="38"/>
  <c r="V27" i="38"/>
  <c r="W30" i="38"/>
  <c r="X33" i="38"/>
  <c r="T37" i="38"/>
  <c r="U40" i="38"/>
  <c r="V43" i="38"/>
  <c r="W46" i="38"/>
  <c r="X49" i="38"/>
  <c r="T53" i="38"/>
  <c r="U56" i="38"/>
  <c r="V59" i="38"/>
  <c r="W62" i="38"/>
  <c r="X65" i="38"/>
  <c r="T69" i="38"/>
  <c r="Y69" i="38" s="1"/>
  <c r="U72" i="38"/>
  <c r="V75" i="38"/>
  <c r="W78" i="38"/>
  <c r="X81" i="38"/>
  <c r="T85" i="38"/>
  <c r="Y85" i="38" s="1"/>
  <c r="U88" i="38"/>
  <c r="V91" i="38"/>
  <c r="W94" i="38"/>
  <c r="X97" i="38"/>
  <c r="T101" i="38"/>
  <c r="U104" i="38"/>
  <c r="V107" i="38"/>
  <c r="W110" i="38"/>
  <c r="X113" i="38"/>
  <c r="T117" i="38"/>
  <c r="U120" i="38"/>
  <c r="V123" i="38"/>
  <c r="W126" i="38"/>
  <c r="X129" i="38"/>
  <c r="T133" i="38"/>
  <c r="Y133" i="38" s="1"/>
  <c r="U136" i="38"/>
  <c r="V139" i="38"/>
  <c r="W142" i="38"/>
  <c r="X145" i="38"/>
  <c r="T149" i="38"/>
  <c r="Y149" i="38" s="1"/>
  <c r="U152" i="38"/>
  <c r="V155" i="38"/>
  <c r="W158" i="38"/>
  <c r="X161" i="38"/>
  <c r="T165" i="38"/>
  <c r="U168" i="38"/>
  <c r="V171" i="38"/>
  <c r="W174" i="38"/>
  <c r="X177" i="38"/>
  <c r="T181" i="38"/>
  <c r="Y181" i="38" s="1"/>
  <c r="U184" i="38"/>
  <c r="V187" i="38"/>
  <c r="W190" i="38"/>
  <c r="X193" i="38"/>
  <c r="T197" i="38"/>
  <c r="Y197" i="38" s="1"/>
  <c r="U200" i="38"/>
  <c r="V203" i="38"/>
  <c r="W206" i="38"/>
  <c r="X209" i="38"/>
  <c r="T213" i="38"/>
  <c r="Y213" i="38" s="1"/>
  <c r="U216" i="38"/>
  <c r="V219" i="38"/>
  <c r="W222" i="38"/>
  <c r="X225" i="38"/>
  <c r="U5" i="38"/>
  <c r="V8" i="38"/>
  <c r="W11" i="38"/>
  <c r="X14" i="38"/>
  <c r="T18" i="38"/>
  <c r="U21" i="38"/>
  <c r="V24" i="38"/>
  <c r="W27" i="38"/>
  <c r="X30" i="38"/>
  <c r="T34" i="38"/>
  <c r="Y34" i="38" s="1"/>
  <c r="U37" i="38"/>
  <c r="V40" i="38"/>
  <c r="W43" i="38"/>
  <c r="X46" i="38"/>
  <c r="T50" i="38"/>
  <c r="Y50" i="38" s="1"/>
  <c r="U53" i="38"/>
  <c r="V56" i="38"/>
  <c r="W59" i="38"/>
  <c r="X62" i="38"/>
  <c r="T66" i="38"/>
  <c r="Y66" i="38" s="1"/>
  <c r="U69" i="38"/>
  <c r="V72" i="38"/>
  <c r="W75" i="38"/>
  <c r="X78" i="38"/>
  <c r="T82" i="38"/>
  <c r="Y82" i="38" s="1"/>
  <c r="U85" i="38"/>
  <c r="V88" i="38"/>
  <c r="W91" i="38"/>
  <c r="X94" i="38"/>
  <c r="T98" i="38"/>
  <c r="Y98" i="38" s="1"/>
  <c r="U101" i="38"/>
  <c r="V104" i="38"/>
  <c r="W107" i="38"/>
  <c r="X110" i="38"/>
  <c r="T114" i="38"/>
  <c r="Y114" i="38" s="1"/>
  <c r="U117" i="38"/>
  <c r="V120" i="38"/>
  <c r="W123" i="38"/>
  <c r="X126" i="38"/>
  <c r="T130" i="38"/>
  <c r="Y130" i="38" s="1"/>
  <c r="U133" i="38"/>
  <c r="V136" i="38"/>
  <c r="W139" i="38"/>
  <c r="X142" i="38"/>
  <c r="T146" i="38"/>
  <c r="Y146" i="38" s="1"/>
  <c r="V5" i="38"/>
  <c r="W8" i="38"/>
  <c r="X11" i="38"/>
  <c r="T15" i="38"/>
  <c r="U18" i="38"/>
  <c r="V21" i="38"/>
  <c r="W24" i="38"/>
  <c r="X27" i="38"/>
  <c r="T31" i="38"/>
  <c r="U34" i="38"/>
  <c r="V37" i="38"/>
  <c r="W40" i="38"/>
  <c r="X43" i="38"/>
  <c r="T47" i="38"/>
  <c r="U50" i="38"/>
  <c r="V53" i="38"/>
  <c r="W56" i="38"/>
  <c r="X59" i="38"/>
  <c r="T63" i="38"/>
  <c r="U66" i="38"/>
  <c r="V69" i="38"/>
  <c r="W72" i="38"/>
  <c r="X75" i="38"/>
  <c r="T79" i="38"/>
  <c r="U82" i="38"/>
  <c r="V85" i="38"/>
  <c r="W88" i="38"/>
  <c r="X91" i="38"/>
  <c r="T95" i="38"/>
  <c r="U98" i="38"/>
  <c r="V101" i="38"/>
  <c r="W104" i="38"/>
  <c r="X107" i="38"/>
  <c r="T111" i="38"/>
  <c r="U114" i="38"/>
  <c r="V117" i="38"/>
  <c r="W120" i="38"/>
  <c r="X123" i="38"/>
  <c r="T127" i="38"/>
  <c r="U130" i="38"/>
  <c r="V133" i="38"/>
  <c r="W136" i="38"/>
  <c r="W5" i="38"/>
  <c r="X8" i="38"/>
  <c r="T12" i="38"/>
  <c r="U15" i="38"/>
  <c r="V18" i="38"/>
  <c r="W21" i="38"/>
  <c r="X24" i="38"/>
  <c r="T28" i="38"/>
  <c r="U31" i="38"/>
  <c r="V34" i="38"/>
  <c r="W37" i="38"/>
  <c r="X40" i="38"/>
  <c r="T44" i="38"/>
  <c r="U47" i="38"/>
  <c r="V50" i="38"/>
  <c r="W53" i="38"/>
  <c r="X56" i="38"/>
  <c r="T60" i="38"/>
  <c r="U63" i="38"/>
  <c r="V66" i="38"/>
  <c r="W69" i="38"/>
  <c r="X72" i="38"/>
  <c r="T76" i="38"/>
  <c r="U79" i="38"/>
  <c r="V82" i="38"/>
  <c r="W85" i="38"/>
  <c r="X88" i="38"/>
  <c r="T92" i="38"/>
  <c r="U95" i="38"/>
  <c r="V98" i="38"/>
  <c r="W101" i="38"/>
  <c r="X104" i="38"/>
  <c r="T108" i="38"/>
  <c r="U111" i="38"/>
  <c r="V114" i="38"/>
  <c r="W117" i="38"/>
  <c r="X120" i="38"/>
  <c r="T124" i="38"/>
  <c r="U127" i="38"/>
  <c r="V130" i="38"/>
  <c r="W133" i="38"/>
  <c r="X136" i="38"/>
  <c r="T140" i="38"/>
  <c r="U143" i="38"/>
  <c r="V146" i="38"/>
  <c r="W149" i="38"/>
  <c r="X152" i="38"/>
  <c r="T156" i="38"/>
  <c r="U159" i="38"/>
  <c r="V162" i="38"/>
  <c r="W165" i="38"/>
  <c r="X168" i="38"/>
  <c r="T172" i="38"/>
  <c r="U175" i="38"/>
  <c r="V178" i="38"/>
  <c r="W181" i="38"/>
  <c r="X184" i="38"/>
  <c r="T188" i="38"/>
  <c r="U191" i="38"/>
  <c r="V194" i="38"/>
  <c r="W197" i="38"/>
  <c r="X200" i="38"/>
  <c r="T204" i="38"/>
  <c r="U207" i="38"/>
  <c r="V210" i="38"/>
  <c r="W213" i="38"/>
  <c r="X216" i="38"/>
  <c r="T220" i="38"/>
  <c r="U223" i="38"/>
  <c r="V226" i="38"/>
  <c r="W229" i="38"/>
  <c r="X232" i="38"/>
  <c r="T236" i="38"/>
  <c r="U239" i="38"/>
  <c r="V242" i="38"/>
  <c r="W245" i="38"/>
  <c r="X248" i="38"/>
  <c r="T252" i="38"/>
  <c r="U255" i="38"/>
  <c r="V258" i="38"/>
  <c r="W261" i="38"/>
  <c r="X264" i="38"/>
  <c r="T268" i="38"/>
  <c r="U271" i="38"/>
  <c r="V274" i="38"/>
  <c r="X5" i="38"/>
  <c r="T9" i="38"/>
  <c r="U12" i="38"/>
  <c r="V15" i="38"/>
  <c r="W18" i="38"/>
  <c r="X21" i="38"/>
  <c r="T25" i="38"/>
  <c r="U28" i="38"/>
  <c r="V31" i="38"/>
  <c r="W34" i="38"/>
  <c r="X37" i="38"/>
  <c r="T41" i="38"/>
  <c r="U44" i="38"/>
  <c r="V47" i="38"/>
  <c r="W50" i="38"/>
  <c r="X53" i="38"/>
  <c r="T57" i="38"/>
  <c r="U60" i="38"/>
  <c r="V63" i="38"/>
  <c r="W66" i="38"/>
  <c r="X69" i="38"/>
  <c r="T73" i="38"/>
  <c r="U76" i="38"/>
  <c r="V79" i="38"/>
  <c r="W82" i="38"/>
  <c r="X85" i="38"/>
  <c r="T89" i="38"/>
  <c r="U92" i="38"/>
  <c r="V95" i="38"/>
  <c r="W98" i="38"/>
  <c r="X101" i="38"/>
  <c r="T105" i="38"/>
  <c r="U108" i="38"/>
  <c r="V111" i="38"/>
  <c r="W114" i="38"/>
  <c r="X117" i="38"/>
  <c r="T121" i="38"/>
  <c r="U124" i="38"/>
  <c r="V127" i="38"/>
  <c r="W130" i="38"/>
  <c r="X133" i="38"/>
  <c r="T137" i="38"/>
  <c r="U140" i="38"/>
  <c r="V143" i="38"/>
  <c r="W146" i="38"/>
  <c r="X149" i="38"/>
  <c r="T153" i="38"/>
  <c r="U156" i="38"/>
  <c r="V159" i="38"/>
  <c r="W162" i="38"/>
  <c r="X165" i="38"/>
  <c r="T169" i="38"/>
  <c r="U172" i="38"/>
  <c r="V175" i="38"/>
  <c r="W178" i="38"/>
  <c r="X181" i="38"/>
  <c r="T185" i="38"/>
  <c r="U188" i="38"/>
  <c r="V191" i="38"/>
  <c r="W194" i="38"/>
  <c r="X197" i="38"/>
  <c r="T201" i="38"/>
  <c r="U204" i="38"/>
  <c r="V207" i="38"/>
  <c r="W210" i="38"/>
  <c r="X213" i="38"/>
  <c r="T217" i="38"/>
  <c r="U220" i="38"/>
  <c r="V223" i="38"/>
  <c r="W226" i="38"/>
  <c r="X229" i="38"/>
  <c r="T233" i="38"/>
  <c r="U236" i="38"/>
  <c r="V239" i="38"/>
  <c r="T6" i="38"/>
  <c r="U9" i="38"/>
  <c r="V12" i="38"/>
  <c r="W15" i="38"/>
  <c r="X18" i="38"/>
  <c r="T22" i="38"/>
  <c r="U25" i="38"/>
  <c r="V28" i="38"/>
  <c r="W31" i="38"/>
  <c r="X34" i="38"/>
  <c r="T38" i="38"/>
  <c r="U41" i="38"/>
  <c r="V44" i="38"/>
  <c r="W47" i="38"/>
  <c r="X50" i="38"/>
  <c r="T54" i="38"/>
  <c r="U57" i="38"/>
  <c r="V60" i="38"/>
  <c r="W63" i="38"/>
  <c r="X66" i="38"/>
  <c r="T70" i="38"/>
  <c r="U73" i="38"/>
  <c r="V76" i="38"/>
  <c r="W79" i="38"/>
  <c r="X82" i="38"/>
  <c r="T86" i="38"/>
  <c r="U89" i="38"/>
  <c r="V92" i="38"/>
  <c r="W95" i="38"/>
  <c r="X98" i="38"/>
  <c r="T102" i="38"/>
  <c r="U105" i="38"/>
  <c r="V108" i="38"/>
  <c r="W111" i="38"/>
  <c r="X114" i="38"/>
  <c r="T118" i="38"/>
  <c r="U121" i="38"/>
  <c r="V124" i="38"/>
  <c r="W127" i="38"/>
  <c r="X130" i="38"/>
  <c r="T134" i="38"/>
  <c r="U137" i="38"/>
  <c r="V140" i="38"/>
  <c r="U6" i="38"/>
  <c r="V9" i="38"/>
  <c r="W12" i="38"/>
  <c r="X15" i="38"/>
  <c r="T19" i="38"/>
  <c r="U22" i="38"/>
  <c r="V25" i="38"/>
  <c r="W28" i="38"/>
  <c r="X31" i="38"/>
  <c r="T35" i="38"/>
  <c r="U38" i="38"/>
  <c r="V41" i="38"/>
  <c r="W44" i="38"/>
  <c r="X47" i="38"/>
  <c r="T51" i="38"/>
  <c r="U54" i="38"/>
  <c r="V57" i="38"/>
  <c r="W60" i="38"/>
  <c r="X63" i="38"/>
  <c r="T67" i="38"/>
  <c r="U70" i="38"/>
  <c r="V73" i="38"/>
  <c r="W76" i="38"/>
  <c r="X79" i="38"/>
  <c r="T83" i="38"/>
  <c r="U86" i="38"/>
  <c r="V89" i="38"/>
  <c r="W92" i="38"/>
  <c r="X95" i="38"/>
  <c r="T99" i="38"/>
  <c r="U102" i="38"/>
  <c r="V105" i="38"/>
  <c r="W108" i="38"/>
  <c r="X111" i="38"/>
  <c r="T115" i="38"/>
  <c r="U118" i="38"/>
  <c r="V121" i="38"/>
  <c r="W124" i="38"/>
  <c r="X127" i="38"/>
  <c r="T131" i="38"/>
  <c r="U134" i="38"/>
  <c r="V137" i="38"/>
  <c r="W140" i="38"/>
  <c r="X143" i="38"/>
  <c r="T147" i="38"/>
  <c r="U150" i="38"/>
  <c r="V6" i="38"/>
  <c r="W9" i="38"/>
  <c r="X12" i="38"/>
  <c r="T16" i="38"/>
  <c r="U19" i="38"/>
  <c r="V22" i="38"/>
  <c r="W25" i="38"/>
  <c r="X28" i="38"/>
  <c r="T32" i="38"/>
  <c r="Y32" i="38" s="1"/>
  <c r="U35" i="38"/>
  <c r="V38" i="38"/>
  <c r="W41" i="38"/>
  <c r="X44" i="38"/>
  <c r="T48" i="38"/>
  <c r="Y48" i="38" s="1"/>
  <c r="U51" i="38"/>
  <c r="V54" i="38"/>
  <c r="W57" i="38"/>
  <c r="X60" i="38"/>
  <c r="T64" i="38"/>
  <c r="Y64" i="38" s="1"/>
  <c r="U67" i="38"/>
  <c r="V70" i="38"/>
  <c r="W73" i="38"/>
  <c r="X76" i="38"/>
  <c r="T80" i="38"/>
  <c r="Y80" i="38" s="1"/>
  <c r="U83" i="38"/>
  <c r="V86" i="38"/>
  <c r="W89" i="38"/>
  <c r="X92" i="38"/>
  <c r="T96" i="38"/>
  <c r="Y96" i="38" s="1"/>
  <c r="U99" i="38"/>
  <c r="V102" i="38"/>
  <c r="W105" i="38"/>
  <c r="X108" i="38"/>
  <c r="T112" i="38"/>
  <c r="Y112" i="38" s="1"/>
  <c r="U115" i="38"/>
  <c r="V118" i="38"/>
  <c r="W121" i="38"/>
  <c r="X124" i="38"/>
  <c r="T128" i="38"/>
  <c r="Y128" i="38" s="1"/>
  <c r="U131" i="38"/>
  <c r="V134" i="38"/>
  <c r="W137" i="38"/>
  <c r="X140" i="38"/>
  <c r="T144" i="38"/>
  <c r="Y144" i="38" s="1"/>
  <c r="U147" i="38"/>
  <c r="V150" i="38"/>
  <c r="W153" i="38"/>
  <c r="X156" i="38"/>
  <c r="T160" i="38"/>
  <c r="U163" i="38"/>
  <c r="V166" i="38"/>
  <c r="W169" i="38"/>
  <c r="X172" i="38"/>
  <c r="T176" i="38"/>
  <c r="Y176" i="38" s="1"/>
  <c r="U179" i="38"/>
  <c r="V182" i="38"/>
  <c r="W185" i="38"/>
  <c r="X188" i="38"/>
  <c r="T192" i="38"/>
  <c r="Y192" i="38" s="1"/>
  <c r="U195" i="38"/>
  <c r="V198" i="38"/>
  <c r="W201" i="38"/>
  <c r="X204" i="38"/>
  <c r="T208" i="38"/>
  <c r="Y208" i="38" s="1"/>
  <c r="U211" i="38"/>
  <c r="V214" i="38"/>
  <c r="W217" i="38"/>
  <c r="X220" i="38"/>
  <c r="T224" i="38"/>
  <c r="Y224" i="38" s="1"/>
  <c r="U227" i="38"/>
  <c r="V230" i="38"/>
  <c r="W233" i="38"/>
  <c r="X236" i="38"/>
  <c r="T240" i="38"/>
  <c r="Y240" i="38" s="1"/>
  <c r="U243" i="38"/>
  <c r="V246" i="38"/>
  <c r="W249" i="38"/>
  <c r="X252" i="38"/>
  <c r="W6" i="38"/>
  <c r="X9" i="38"/>
  <c r="T13" i="38"/>
  <c r="U16" i="38"/>
  <c r="V19" i="38"/>
  <c r="W22" i="38"/>
  <c r="X25" i="38"/>
  <c r="T29" i="38"/>
  <c r="Y29" i="38" s="1"/>
  <c r="U32" i="38"/>
  <c r="V35" i="38"/>
  <c r="W38" i="38"/>
  <c r="X41" i="38"/>
  <c r="T45" i="38"/>
  <c r="Y45" i="38" s="1"/>
  <c r="U48" i="38"/>
  <c r="V51" i="38"/>
  <c r="W54" i="38"/>
  <c r="X57" i="38"/>
  <c r="T61" i="38"/>
  <c r="U64" i="38"/>
  <c r="V67" i="38"/>
  <c r="W70" i="38"/>
  <c r="X73" i="38"/>
  <c r="T77" i="38"/>
  <c r="Y77" i="38" s="1"/>
  <c r="U80" i="38"/>
  <c r="V83" i="38"/>
  <c r="W86" i="38"/>
  <c r="X89" i="38"/>
  <c r="T93" i="38"/>
  <c r="Y93" i="38" s="1"/>
  <c r="U96" i="38"/>
  <c r="V99" i="38"/>
  <c r="W102" i="38"/>
  <c r="X105" i="38"/>
  <c r="T109" i="38"/>
  <c r="Y109" i="38" s="1"/>
  <c r="U112" i="38"/>
  <c r="V115" i="38"/>
  <c r="W118" i="38"/>
  <c r="X121" i="38"/>
  <c r="T125" i="38"/>
  <c r="Y125" i="38" s="1"/>
  <c r="U128" i="38"/>
  <c r="V131" i="38"/>
  <c r="W134" i="38"/>
  <c r="X137" i="38"/>
  <c r="T141" i="38"/>
  <c r="Y141" i="38" s="1"/>
  <c r="U144" i="38"/>
  <c r="V147" i="38"/>
  <c r="W150" i="38"/>
  <c r="X153" i="38"/>
  <c r="X6" i="38"/>
  <c r="T10" i="38"/>
  <c r="U13" i="38"/>
  <c r="V16" i="38"/>
  <c r="W19" i="38"/>
  <c r="X22" i="38"/>
  <c r="T26" i="38"/>
  <c r="U29" i="38"/>
  <c r="V32" i="38"/>
  <c r="W35" i="38"/>
  <c r="X38" i="38"/>
  <c r="T42" i="38"/>
  <c r="U45" i="38"/>
  <c r="V48" i="38"/>
  <c r="W51" i="38"/>
  <c r="X54" i="38"/>
  <c r="T58" i="38"/>
  <c r="U61" i="38"/>
  <c r="V64" i="38"/>
  <c r="W67" i="38"/>
  <c r="X70" i="38"/>
  <c r="T74" i="38"/>
  <c r="U77" i="38"/>
  <c r="V80" i="38"/>
  <c r="W83" i="38"/>
  <c r="X86" i="38"/>
  <c r="T90" i="38"/>
  <c r="U93" i="38"/>
  <c r="V96" i="38"/>
  <c r="W99" i="38"/>
  <c r="X102" i="38"/>
  <c r="T106" i="38"/>
  <c r="U109" i="38"/>
  <c r="V112" i="38"/>
  <c r="W115" i="38"/>
  <c r="X118" i="38"/>
  <c r="T122" i="38"/>
  <c r="U125" i="38"/>
  <c r="V128" i="38"/>
  <c r="W131" i="38"/>
  <c r="X134" i="38"/>
  <c r="T138" i="38"/>
  <c r="U141" i="38"/>
  <c r="V144" i="38"/>
  <c r="W147" i="38"/>
  <c r="X150" i="38"/>
  <c r="T154" i="38"/>
  <c r="U157" i="38"/>
  <c r="V160" i="38"/>
  <c r="W163" i="38"/>
  <c r="X166" i="38"/>
  <c r="T170" i="38"/>
  <c r="U173" i="38"/>
  <c r="V176" i="38"/>
  <c r="W179" i="38"/>
  <c r="X182" i="38"/>
  <c r="T186" i="38"/>
  <c r="U189" i="38"/>
  <c r="V192" i="38"/>
  <c r="W195" i="38"/>
  <c r="X198" i="38"/>
  <c r="T202" i="38"/>
  <c r="U205" i="38"/>
  <c r="V208" i="38"/>
  <c r="W211" i="38"/>
  <c r="X214" i="38"/>
  <c r="T218" i="38"/>
  <c r="U221" i="38"/>
  <c r="V224" i="38"/>
  <c r="W227" i="38"/>
  <c r="X230" i="38"/>
  <c r="T234" i="38"/>
  <c r="U237" i="38"/>
  <c r="V240" i="38"/>
  <c r="W243" i="38"/>
  <c r="X246" i="38"/>
  <c r="T250" i="38"/>
  <c r="U253" i="38"/>
  <c r="V256" i="38"/>
  <c r="W259" i="38"/>
  <c r="X262" i="38"/>
  <c r="T7" i="38"/>
  <c r="U10" i="38"/>
  <c r="V13" i="38"/>
  <c r="W16" i="38"/>
  <c r="X19" i="38"/>
  <c r="T23" i="38"/>
  <c r="U26" i="38"/>
  <c r="V29" i="38"/>
  <c r="W32" i="38"/>
  <c r="X35" i="38"/>
  <c r="T39" i="38"/>
  <c r="U42" i="38"/>
  <c r="V45" i="38"/>
  <c r="W48" i="38"/>
  <c r="X51" i="38"/>
  <c r="T55" i="38"/>
  <c r="U58" i="38"/>
  <c r="V61" i="38"/>
  <c r="W64" i="38"/>
  <c r="X67" i="38"/>
  <c r="T71" i="38"/>
  <c r="U74" i="38"/>
  <c r="V77" i="38"/>
  <c r="W80" i="38"/>
  <c r="X83" i="38"/>
  <c r="T87" i="38"/>
  <c r="U90" i="38"/>
  <c r="V93" i="38"/>
  <c r="W96" i="38"/>
  <c r="X99" i="38"/>
  <c r="T103" i="38"/>
  <c r="U106" i="38"/>
  <c r="V109" i="38"/>
  <c r="W112" i="38"/>
  <c r="X115" i="38"/>
  <c r="T119" i="38"/>
  <c r="U122" i="38"/>
  <c r="V125" i="38"/>
  <c r="W128" i="38"/>
  <c r="X131" i="38"/>
  <c r="T135" i="38"/>
  <c r="U138" i="38"/>
  <c r="V141" i="38"/>
  <c r="W144" i="38"/>
  <c r="X147" i="38"/>
  <c r="T151" i="38"/>
  <c r="U154" i="38"/>
  <c r="V157" i="38"/>
  <c r="W160" i="38"/>
  <c r="X163" i="38"/>
  <c r="T167" i="38"/>
  <c r="U170" i="38"/>
  <c r="V173" i="38"/>
  <c r="W176" i="38"/>
  <c r="X179" i="38"/>
  <c r="T183" i="38"/>
  <c r="U186" i="38"/>
  <c r="V189" i="38"/>
  <c r="W192" i="38"/>
  <c r="X195" i="38"/>
  <c r="T199" i="38"/>
  <c r="U202" i="38"/>
  <c r="V205" i="38"/>
  <c r="W208" i="38"/>
  <c r="X211" i="38"/>
  <c r="T215" i="38"/>
  <c r="U218" i="38"/>
  <c r="V221" i="38"/>
  <c r="W224" i="38"/>
  <c r="X227" i="38"/>
  <c r="T231" i="38"/>
  <c r="U234" i="38"/>
  <c r="V237" i="38"/>
  <c r="W240" i="38"/>
  <c r="X243" i="38"/>
  <c r="T247" i="38"/>
  <c r="U250" i="38"/>
  <c r="V253" i="38"/>
  <c r="W256" i="38"/>
  <c r="X259" i="38"/>
  <c r="T263" i="38"/>
  <c r="U266" i="38"/>
  <c r="V269" i="38"/>
  <c r="W272" i="38"/>
  <c r="U7" i="38"/>
  <c r="V10" i="38"/>
  <c r="W13" i="38"/>
  <c r="X16" i="38"/>
  <c r="T20" i="38"/>
  <c r="U23" i="38"/>
  <c r="V26" i="38"/>
  <c r="W29" i="38"/>
  <c r="X32" i="38"/>
  <c r="T36" i="38"/>
  <c r="U39" i="38"/>
  <c r="V42" i="38"/>
  <c r="W45" i="38"/>
  <c r="X48" i="38"/>
  <c r="T52" i="38"/>
  <c r="U55" i="38"/>
  <c r="V58" i="38"/>
  <c r="W61" i="38"/>
  <c r="X64" i="38"/>
  <c r="T68" i="38"/>
  <c r="U71" i="38"/>
  <c r="V74" i="38"/>
  <c r="W77" i="38"/>
  <c r="X80" i="38"/>
  <c r="T84" i="38"/>
  <c r="U87" i="38"/>
  <c r="V90" i="38"/>
  <c r="W93" i="38"/>
  <c r="X96" i="38"/>
  <c r="T100" i="38"/>
  <c r="U103" i="38"/>
  <c r="V106" i="38"/>
  <c r="W109" i="38"/>
  <c r="X112" i="38"/>
  <c r="T116" i="38"/>
  <c r="U119" i="38"/>
  <c r="V122" i="38"/>
  <c r="W125" i="38"/>
  <c r="X128" i="38"/>
  <c r="T132" i="38"/>
  <c r="U135" i="38"/>
  <c r="V138" i="38"/>
  <c r="W141" i="38"/>
  <c r="X144" i="38"/>
  <c r="T148" i="38"/>
  <c r="U151" i="38"/>
  <c r="V154" i="38"/>
  <c r="W157" i="38"/>
  <c r="X160" i="38"/>
  <c r="T164" i="38"/>
  <c r="U167" i="38"/>
  <c r="V170" i="38"/>
  <c r="W173" i="38"/>
  <c r="X176" i="38"/>
  <c r="T180" i="38"/>
  <c r="U183" i="38"/>
  <c r="V186" i="38"/>
  <c r="W189" i="38"/>
  <c r="X192" i="38"/>
  <c r="T196" i="38"/>
  <c r="Y196" i="38" s="1"/>
  <c r="U199" i="38"/>
  <c r="V202" i="38"/>
  <c r="W205" i="38"/>
  <c r="X208" i="38"/>
  <c r="T212" i="38"/>
  <c r="U215" i="38"/>
  <c r="V218" i="38"/>
  <c r="W221" i="38"/>
  <c r="X224" i="38"/>
  <c r="T228" i="38"/>
  <c r="Y228" i="38" s="1"/>
  <c r="U231" i="38"/>
  <c r="V234" i="38"/>
  <c r="W237" i="38"/>
  <c r="X240" i="38"/>
  <c r="T244" i="38"/>
  <c r="U247" i="38"/>
  <c r="V250" i="38"/>
  <c r="W253" i="38"/>
  <c r="X256" i="38"/>
  <c r="T260" i="38"/>
  <c r="U263" i="38"/>
  <c r="V266" i="38"/>
  <c r="W269" i="38"/>
  <c r="X272" i="38"/>
  <c r="T276" i="38"/>
  <c r="V7" i="38"/>
  <c r="W10" i="38"/>
  <c r="X13" i="38"/>
  <c r="T17" i="38"/>
  <c r="U20" i="38"/>
  <c r="V23" i="38"/>
  <c r="W26" i="38"/>
  <c r="X29" i="38"/>
  <c r="T33" i="38"/>
  <c r="U36" i="38"/>
  <c r="V39" i="38"/>
  <c r="W42" i="38"/>
  <c r="X45" i="38"/>
  <c r="T49" i="38"/>
  <c r="U52" i="38"/>
  <c r="V55" i="38"/>
  <c r="W58" i="38"/>
  <c r="X61" i="38"/>
  <c r="T65" i="38"/>
  <c r="U68" i="38"/>
  <c r="V71" i="38"/>
  <c r="W74" i="38"/>
  <c r="X77" i="38"/>
  <c r="T81" i="38"/>
  <c r="U84" i="38"/>
  <c r="V87" i="38"/>
  <c r="W90" i="38"/>
  <c r="X93" i="38"/>
  <c r="T97" i="38"/>
  <c r="U100" i="38"/>
  <c r="V103" i="38"/>
  <c r="W106" i="38"/>
  <c r="X109" i="38"/>
  <c r="T113" i="38"/>
  <c r="U116" i="38"/>
  <c r="V119" i="38"/>
  <c r="W122" i="38"/>
  <c r="X125" i="38"/>
  <c r="T129" i="38"/>
  <c r="U132" i="38"/>
  <c r="V135" i="38"/>
  <c r="W138" i="38"/>
  <c r="X141" i="38"/>
  <c r="T145" i="38"/>
  <c r="U148" i="38"/>
  <c r="V151" i="38"/>
  <c r="W154" i="38"/>
  <c r="X157" i="38"/>
  <c r="T161" i="38"/>
  <c r="U164" i="38"/>
  <c r="V167" i="38"/>
  <c r="W170" i="38"/>
  <c r="X173" i="38"/>
  <c r="T177" i="38"/>
  <c r="U180" i="38"/>
  <c r="V183" i="38"/>
  <c r="W186" i="38"/>
  <c r="X189" i="38"/>
  <c r="T193" i="38"/>
  <c r="U196" i="38"/>
  <c r="V199" i="38"/>
  <c r="W202" i="38"/>
  <c r="X205" i="38"/>
  <c r="T209" i="38"/>
  <c r="U212" i="38"/>
  <c r="V215" i="38"/>
  <c r="W218" i="38"/>
  <c r="X221" i="38"/>
  <c r="T225" i="38"/>
  <c r="U228" i="38"/>
  <c r="V231" i="38"/>
  <c r="W234" i="38"/>
  <c r="X237" i="38"/>
  <c r="T241" i="38"/>
  <c r="U244" i="38"/>
  <c r="V247" i="38"/>
  <c r="W250" i="38"/>
  <c r="X253" i="38"/>
  <c r="T257" i="38"/>
  <c r="U260" i="38"/>
  <c r="V263" i="38"/>
  <c r="W266" i="38"/>
  <c r="X269" i="38"/>
  <c r="W7" i="38"/>
  <c r="X10" i="38"/>
  <c r="T14" i="38"/>
  <c r="U17" i="38"/>
  <c r="V20" i="38"/>
  <c r="W23" i="38"/>
  <c r="X26" i="38"/>
  <c r="T30" i="38"/>
  <c r="U33" i="38"/>
  <c r="V36" i="38"/>
  <c r="W39" i="38"/>
  <c r="X42" i="38"/>
  <c r="T46" i="38"/>
  <c r="U49" i="38"/>
  <c r="V52" i="38"/>
  <c r="W55" i="38"/>
  <c r="X58" i="38"/>
  <c r="T62" i="38"/>
  <c r="U65" i="38"/>
  <c r="V68" i="38"/>
  <c r="W71" i="38"/>
  <c r="X74" i="38"/>
  <c r="T78" i="38"/>
  <c r="U81" i="38"/>
  <c r="V84" i="38"/>
  <c r="W87" i="38"/>
  <c r="X90" i="38"/>
  <c r="T94" i="38"/>
  <c r="U97" i="38"/>
  <c r="V100" i="38"/>
  <c r="W103" i="38"/>
  <c r="X106" i="38"/>
  <c r="T110" i="38"/>
  <c r="U113" i="38"/>
  <c r="V116" i="38"/>
  <c r="W119" i="38"/>
  <c r="X122" i="38"/>
  <c r="T126" i="38"/>
  <c r="U129" i="38"/>
  <c r="V132" i="38"/>
  <c r="W135" i="38"/>
  <c r="X138" i="38"/>
  <c r="T142" i="38"/>
  <c r="U145" i="38"/>
  <c r="V148" i="38"/>
  <c r="W151" i="38"/>
  <c r="X154" i="38"/>
  <c r="T158" i="38"/>
  <c r="U161" i="38"/>
  <c r="V164" i="38"/>
  <c r="W167" i="38"/>
  <c r="X170" i="38"/>
  <c r="T174" i="38"/>
  <c r="U177" i="38"/>
  <c r="V180" i="38"/>
  <c r="W183" i="38"/>
  <c r="X186" i="38"/>
  <c r="T190" i="38"/>
  <c r="U193" i="38"/>
  <c r="V196" i="38"/>
  <c r="W199" i="38"/>
  <c r="X202" i="38"/>
  <c r="T206" i="38"/>
  <c r="U209" i="38"/>
  <c r="V212" i="38"/>
  <c r="W215" i="38"/>
  <c r="X218" i="38"/>
  <c r="T222" i="38"/>
  <c r="U225" i="38"/>
  <c r="V228" i="38"/>
  <c r="W231" i="38"/>
  <c r="X55" i="38"/>
  <c r="T107" i="38"/>
  <c r="Y107" i="38" s="1"/>
  <c r="U146" i="38"/>
  <c r="X155" i="38"/>
  <c r="T163" i="38"/>
  <c r="T171" i="38"/>
  <c r="Y171" i="38" s="1"/>
  <c r="T178" i="38"/>
  <c r="Y178" i="38" s="1"/>
  <c r="U185" i="38"/>
  <c r="U192" i="38"/>
  <c r="T200" i="38"/>
  <c r="T207" i="38"/>
  <c r="U214" i="38"/>
  <c r="U222" i="38"/>
  <c r="T229" i="38"/>
  <c r="Y229" i="38" s="1"/>
  <c r="U235" i="38"/>
  <c r="U241" i="38"/>
  <c r="X245" i="38"/>
  <c r="U251" i="38"/>
  <c r="X255" i="38"/>
  <c r="X260" i="38"/>
  <c r="U265" i="38"/>
  <c r="U269" i="38"/>
  <c r="W273" i="38"/>
  <c r="U277" i="38"/>
  <c r="V280" i="38"/>
  <c r="W283" i="38"/>
  <c r="X286" i="38"/>
  <c r="T290" i="38"/>
  <c r="Y290" i="38" s="1"/>
  <c r="U293" i="38"/>
  <c r="V296" i="38"/>
  <c r="W299" i="38"/>
  <c r="X302" i="38"/>
  <c r="T306" i="38"/>
  <c r="Y306" i="38" s="1"/>
  <c r="U309" i="38"/>
  <c r="V312" i="38"/>
  <c r="W315" i="38"/>
  <c r="X318" i="38"/>
  <c r="T322" i="38"/>
  <c r="Y322" i="38" s="1"/>
  <c r="U325" i="38"/>
  <c r="V328" i="38"/>
  <c r="W331" i="38"/>
  <c r="X334" i="38"/>
  <c r="T338" i="38"/>
  <c r="Y338" i="38" s="1"/>
  <c r="U341" i="38"/>
  <c r="V344" i="38"/>
  <c r="W347" i="38"/>
  <c r="X350" i="38"/>
  <c r="T354" i="38"/>
  <c r="Y354" i="38" s="1"/>
  <c r="U357" i="38"/>
  <c r="V360" i="38"/>
  <c r="W363" i="38"/>
  <c r="X366" i="38"/>
  <c r="T370" i="38"/>
  <c r="Y370" i="38" s="1"/>
  <c r="X7" i="38"/>
  <c r="T59" i="38"/>
  <c r="Y59" i="38" s="1"/>
  <c r="U110" i="38"/>
  <c r="X146" i="38"/>
  <c r="V156" i="38"/>
  <c r="V163" i="38"/>
  <c r="U171" i="38"/>
  <c r="U178" i="38"/>
  <c r="V185" i="38"/>
  <c r="V193" i="38"/>
  <c r="V200" i="38"/>
  <c r="W207" i="38"/>
  <c r="W214" i="38"/>
  <c r="V222" i="38"/>
  <c r="U229" i="38"/>
  <c r="V235" i="38"/>
  <c r="V241" i="38"/>
  <c r="T246" i="38"/>
  <c r="Y246" i="38" s="1"/>
  <c r="V251" i="38"/>
  <c r="T256" i="38"/>
  <c r="Y256" i="38" s="1"/>
  <c r="T261" i="38"/>
  <c r="Y261" i="38" s="1"/>
  <c r="V265" i="38"/>
  <c r="T270" i="38"/>
  <c r="X273" i="38"/>
  <c r="V277" i="38"/>
  <c r="W280" i="38"/>
  <c r="X283" i="38"/>
  <c r="T287" i="38"/>
  <c r="U290" i="38"/>
  <c r="V293" i="38"/>
  <c r="W296" i="38"/>
  <c r="X299" i="38"/>
  <c r="T303" i="38"/>
  <c r="U306" i="38"/>
  <c r="V309" i="38"/>
  <c r="W312" i="38"/>
  <c r="X315" i="38"/>
  <c r="T319" i="38"/>
  <c r="U322" i="38"/>
  <c r="V325" i="38"/>
  <c r="W328" i="38"/>
  <c r="X331" i="38"/>
  <c r="T335" i="38"/>
  <c r="U338" i="38"/>
  <c r="V341" i="38"/>
  <c r="W344" i="38"/>
  <c r="X347" i="38"/>
  <c r="T351" i="38"/>
  <c r="U354" i="38"/>
  <c r="V357" i="38"/>
  <c r="T11" i="38"/>
  <c r="Y11" i="38" s="1"/>
  <c r="U62" i="38"/>
  <c r="V113" i="38"/>
  <c r="W148" i="38"/>
  <c r="W156" i="38"/>
  <c r="W164" i="38"/>
  <c r="W171" i="38"/>
  <c r="X178" i="38"/>
  <c r="X185" i="38"/>
  <c r="W193" i="38"/>
  <c r="W200" i="38"/>
  <c r="X207" i="38"/>
  <c r="X215" i="38"/>
  <c r="X222" i="38"/>
  <c r="V229" i="38"/>
  <c r="W235" i="38"/>
  <c r="W241" i="38"/>
  <c r="U246" i="38"/>
  <c r="W251" i="38"/>
  <c r="U256" i="38"/>
  <c r="U261" i="38"/>
  <c r="W265" i="38"/>
  <c r="U270" i="38"/>
  <c r="T274" i="38"/>
  <c r="Y274" i="38" s="1"/>
  <c r="W277" i="38"/>
  <c r="X280" i="38"/>
  <c r="T284" i="38"/>
  <c r="U287" i="38"/>
  <c r="V290" i="38"/>
  <c r="W293" i="38"/>
  <c r="X296" i="38"/>
  <c r="T300" i="38"/>
  <c r="U303" i="38"/>
  <c r="V306" i="38"/>
  <c r="W309" i="38"/>
  <c r="X312" i="38"/>
  <c r="T316" i="38"/>
  <c r="U319" i="38"/>
  <c r="V322" i="38"/>
  <c r="W325" i="38"/>
  <c r="X328" i="38"/>
  <c r="T332" i="38"/>
  <c r="U335" i="38"/>
  <c r="V338" i="38"/>
  <c r="W341" i="38"/>
  <c r="X344" i="38"/>
  <c r="T348" i="38"/>
  <c r="U351" i="38"/>
  <c r="V354" i="38"/>
  <c r="W357" i="38"/>
  <c r="X360" i="38"/>
  <c r="T364" i="38"/>
  <c r="U367" i="38"/>
  <c r="V370" i="38"/>
  <c r="W373" i="38"/>
  <c r="X376" i="38"/>
  <c r="T380" i="38"/>
  <c r="U383" i="38"/>
  <c r="V386" i="38"/>
  <c r="W389" i="38"/>
  <c r="X392" i="38"/>
  <c r="T396" i="38"/>
  <c r="U399" i="38"/>
  <c r="V402" i="38"/>
  <c r="W405" i="38"/>
  <c r="X408" i="38"/>
  <c r="T412" i="38"/>
  <c r="U415" i="38"/>
  <c r="V418" i="38"/>
  <c r="W421" i="38"/>
  <c r="X424" i="38"/>
  <c r="T428" i="38"/>
  <c r="U431" i="38"/>
  <c r="V434" i="38"/>
  <c r="W437" i="38"/>
  <c r="X440" i="38"/>
  <c r="T444" i="38"/>
  <c r="U447" i="38"/>
  <c r="V450" i="38"/>
  <c r="W453" i="38"/>
  <c r="X456" i="38"/>
  <c r="T460" i="38"/>
  <c r="U463" i="38"/>
  <c r="V466" i="38"/>
  <c r="W469" i="38"/>
  <c r="U14" i="38"/>
  <c r="V65" i="38"/>
  <c r="W116" i="38"/>
  <c r="X148" i="38"/>
  <c r="T157" i="38"/>
  <c r="Y157" i="38" s="1"/>
  <c r="X164" i="38"/>
  <c r="X171" i="38"/>
  <c r="T179" i="38"/>
  <c r="T187" i="38"/>
  <c r="Y187" i="38" s="1"/>
  <c r="T194" i="38"/>
  <c r="Y194" i="38" s="1"/>
  <c r="U201" i="38"/>
  <c r="U208" i="38"/>
  <c r="T216" i="38"/>
  <c r="T223" i="38"/>
  <c r="T230" i="38"/>
  <c r="X235" i="38"/>
  <c r="X241" i="38"/>
  <c r="W246" i="38"/>
  <c r="X251" i="38"/>
  <c r="U257" i="38"/>
  <c r="V261" i="38"/>
  <c r="X265" i="38"/>
  <c r="V270" i="38"/>
  <c r="U274" i="38"/>
  <c r="X277" i="38"/>
  <c r="T281" i="38"/>
  <c r="Y281" i="38" s="1"/>
  <c r="U284" i="38"/>
  <c r="V287" i="38"/>
  <c r="W290" i="38"/>
  <c r="X293" i="38"/>
  <c r="T297" i="38"/>
  <c r="Y297" i="38" s="1"/>
  <c r="U300" i="38"/>
  <c r="V303" i="38"/>
  <c r="W306" i="38"/>
  <c r="X309" i="38"/>
  <c r="T313" i="38"/>
  <c r="U316" i="38"/>
  <c r="V319" i="38"/>
  <c r="W322" i="38"/>
  <c r="X325" i="38"/>
  <c r="T329" i="38"/>
  <c r="Y329" i="38" s="1"/>
  <c r="U332" i="38"/>
  <c r="V335" i="38"/>
  <c r="W338" i="38"/>
  <c r="X341" i="38"/>
  <c r="T345" i="38"/>
  <c r="U348" i="38"/>
  <c r="V351" i="38"/>
  <c r="W354" i="38"/>
  <c r="X357" i="38"/>
  <c r="T361" i="38"/>
  <c r="U364" i="38"/>
  <c r="V367" i="38"/>
  <c r="W370" i="38"/>
  <c r="X373" i="38"/>
  <c r="T377" i="38"/>
  <c r="U380" i="38"/>
  <c r="V383" i="38"/>
  <c r="W386" i="38"/>
  <c r="X389" i="38"/>
  <c r="T393" i="38"/>
  <c r="U396" i="38"/>
  <c r="V399" i="38"/>
  <c r="W402" i="38"/>
  <c r="X405" i="38"/>
  <c r="T409" i="38"/>
  <c r="U412" i="38"/>
  <c r="V415" i="38"/>
  <c r="W418" i="38"/>
  <c r="X421" i="38"/>
  <c r="T425" i="38"/>
  <c r="U428" i="38"/>
  <c r="V431" i="38"/>
  <c r="W434" i="38"/>
  <c r="X437" i="38"/>
  <c r="T441" i="38"/>
  <c r="U444" i="38"/>
  <c r="V447" i="38"/>
  <c r="W450" i="38"/>
  <c r="X453" i="38"/>
  <c r="T457" i="38"/>
  <c r="U460" i="38"/>
  <c r="V463" i="38"/>
  <c r="W466" i="38"/>
  <c r="X469" i="38"/>
  <c r="V17" i="38"/>
  <c r="W68" i="38"/>
  <c r="X119" i="38"/>
  <c r="U149" i="38"/>
  <c r="U158" i="38"/>
  <c r="U165" i="38"/>
  <c r="V172" i="38"/>
  <c r="V179" i="38"/>
  <c r="U187" i="38"/>
  <c r="U194" i="38"/>
  <c r="V201" i="38"/>
  <c r="V209" i="38"/>
  <c r="V216" i="38"/>
  <c r="W223" i="38"/>
  <c r="U230" i="38"/>
  <c r="V236" i="38"/>
  <c r="T242" i="38"/>
  <c r="Y242" i="38" s="1"/>
  <c r="W247" i="38"/>
  <c r="U252" i="38"/>
  <c r="V257" i="38"/>
  <c r="X261" i="38"/>
  <c r="T266" i="38"/>
  <c r="W270" i="38"/>
  <c r="W274" i="38"/>
  <c r="T278" i="38"/>
  <c r="U281" i="38"/>
  <c r="V284" i="38"/>
  <c r="W287" i="38"/>
  <c r="X290" i="38"/>
  <c r="T294" i="38"/>
  <c r="U297" i="38"/>
  <c r="V300" i="38"/>
  <c r="W303" i="38"/>
  <c r="X306" i="38"/>
  <c r="T310" i="38"/>
  <c r="U313" i="38"/>
  <c r="V316" i="38"/>
  <c r="W319" i="38"/>
  <c r="X322" i="38"/>
  <c r="T326" i="38"/>
  <c r="U329" i="38"/>
  <c r="V332" i="38"/>
  <c r="W335" i="38"/>
  <c r="X338" i="38"/>
  <c r="T342" i="38"/>
  <c r="Y342" i="38" s="1"/>
  <c r="U345" i="38"/>
  <c r="V348" i="38"/>
  <c r="W351" i="38"/>
  <c r="X354" i="38"/>
  <c r="T358" i="38"/>
  <c r="Y358" i="38" s="1"/>
  <c r="U361" i="38"/>
  <c r="V364" i="38"/>
  <c r="W367" i="38"/>
  <c r="X370" i="38"/>
  <c r="T374" i="38"/>
  <c r="Y374" i="38" s="1"/>
  <c r="U377" i="38"/>
  <c r="V380" i="38"/>
  <c r="W383" i="38"/>
  <c r="X386" i="38"/>
  <c r="T390" i="38"/>
  <c r="Y390" i="38" s="1"/>
  <c r="U393" i="38"/>
  <c r="V396" i="38"/>
  <c r="W399" i="38"/>
  <c r="X402" i="38"/>
  <c r="T406" i="38"/>
  <c r="U409" i="38"/>
  <c r="V412" i="38"/>
  <c r="W415" i="38"/>
  <c r="X418" i="38"/>
  <c r="T422" i="38"/>
  <c r="U425" i="38"/>
  <c r="W20" i="38"/>
  <c r="X71" i="38"/>
  <c r="T123" i="38"/>
  <c r="Y123" i="38" s="1"/>
  <c r="V149" i="38"/>
  <c r="V158" i="38"/>
  <c r="V165" i="38"/>
  <c r="W172" i="38"/>
  <c r="W180" i="38"/>
  <c r="W187" i="38"/>
  <c r="X194" i="38"/>
  <c r="X201" i="38"/>
  <c r="W209" i="38"/>
  <c r="W216" i="38"/>
  <c r="X223" i="38"/>
  <c r="W230" i="38"/>
  <c r="W236" i="38"/>
  <c r="U242" i="38"/>
  <c r="X247" i="38"/>
  <c r="V252" i="38"/>
  <c r="W257" i="38"/>
  <c r="T262" i="38"/>
  <c r="X266" i="38"/>
  <c r="X270" i="38"/>
  <c r="X274" i="38"/>
  <c r="U278" i="38"/>
  <c r="V281" i="38"/>
  <c r="W284" i="38"/>
  <c r="X287" i="38"/>
  <c r="T291" i="38"/>
  <c r="U294" i="38"/>
  <c r="V297" i="38"/>
  <c r="W300" i="38"/>
  <c r="X303" i="38"/>
  <c r="T307" i="38"/>
  <c r="Y307" i="38" s="1"/>
  <c r="U310" i="38"/>
  <c r="V313" i="38"/>
  <c r="W316" i="38"/>
  <c r="X319" i="38"/>
  <c r="T323" i="38"/>
  <c r="Y323" i="38" s="1"/>
  <c r="U326" i="38"/>
  <c r="V329" i="38"/>
  <c r="W332" i="38"/>
  <c r="X335" i="38"/>
  <c r="T339" i="38"/>
  <c r="Y339" i="38" s="1"/>
  <c r="U342" i="38"/>
  <c r="V345" i="38"/>
  <c r="W348" i="38"/>
  <c r="X351" i="38"/>
  <c r="T355" i="38"/>
  <c r="Y355" i="38" s="1"/>
  <c r="U358" i="38"/>
  <c r="V361" i="38"/>
  <c r="W364" i="38"/>
  <c r="X367" i="38"/>
  <c r="T371" i="38"/>
  <c r="Y371" i="38" s="1"/>
  <c r="U374" i="38"/>
  <c r="V377" i="38"/>
  <c r="X23" i="38"/>
  <c r="T75" i="38"/>
  <c r="Y75" i="38" s="1"/>
  <c r="U126" i="38"/>
  <c r="T150" i="38"/>
  <c r="X158" i="38"/>
  <c r="T166" i="38"/>
  <c r="T173" i="38"/>
  <c r="Y173" i="38" s="1"/>
  <c r="X180" i="38"/>
  <c r="X187" i="38"/>
  <c r="T195" i="38"/>
  <c r="Y195" i="38" s="1"/>
  <c r="T203" i="38"/>
  <c r="Y203" i="38" s="1"/>
  <c r="T210" i="38"/>
  <c r="Y210" i="38" s="1"/>
  <c r="U217" i="38"/>
  <c r="U224" i="38"/>
  <c r="X231" i="38"/>
  <c r="T237" i="38"/>
  <c r="Y237" i="38" s="1"/>
  <c r="W242" i="38"/>
  <c r="T248" i="38"/>
  <c r="W252" i="38"/>
  <c r="X257" i="38"/>
  <c r="U262" i="38"/>
  <c r="T267" i="38"/>
  <c r="Y267" i="38" s="1"/>
  <c r="T271" i="38"/>
  <c r="T275" i="38"/>
  <c r="V278" i="38"/>
  <c r="W281" i="38"/>
  <c r="X284" i="38"/>
  <c r="T288" i="38"/>
  <c r="Y288" i="38" s="1"/>
  <c r="U291" i="38"/>
  <c r="V294" i="38"/>
  <c r="W297" i="38"/>
  <c r="X300" i="38"/>
  <c r="T304" i="38"/>
  <c r="Y304" i="38" s="1"/>
  <c r="U307" i="38"/>
  <c r="V310" i="38"/>
  <c r="W313" i="38"/>
  <c r="X316" i="38"/>
  <c r="T320" i="38"/>
  <c r="Y320" i="38" s="1"/>
  <c r="U323" i="38"/>
  <c r="V326" i="38"/>
  <c r="W329" i="38"/>
  <c r="X332" i="38"/>
  <c r="T336" i="38"/>
  <c r="Y336" i="38" s="1"/>
  <c r="U339" i="38"/>
  <c r="V342" i="38"/>
  <c r="W345" i="38"/>
  <c r="X348" i="38"/>
  <c r="T352" i="38"/>
  <c r="Y352" i="38" s="1"/>
  <c r="U355" i="38"/>
  <c r="V358" i="38"/>
  <c r="W361" i="38"/>
  <c r="X364" i="38"/>
  <c r="T368" i="38"/>
  <c r="Y368" i="38" s="1"/>
  <c r="U371" i="38"/>
  <c r="V374" i="38"/>
  <c r="W377" i="38"/>
  <c r="X380" i="38"/>
  <c r="T384" i="38"/>
  <c r="Y384" i="38" s="1"/>
  <c r="U387" i="38"/>
  <c r="V390" i="38"/>
  <c r="W393" i="38"/>
  <c r="X396" i="38"/>
  <c r="T400" i="38"/>
  <c r="Y400" i="38" s="1"/>
  <c r="U403" i="38"/>
  <c r="V406" i="38"/>
  <c r="W409" i="38"/>
  <c r="X412" i="38"/>
  <c r="T416" i="38"/>
  <c r="Y416" i="38" s="1"/>
  <c r="U419" i="38"/>
  <c r="V422" i="38"/>
  <c r="W425" i="38"/>
  <c r="X428" i="38"/>
  <c r="T432" i="38"/>
  <c r="Y432" i="38" s="1"/>
  <c r="U435" i="38"/>
  <c r="V438" i="38"/>
  <c r="W441" i="38"/>
  <c r="X444" i="38"/>
  <c r="T448" i="38"/>
  <c r="Y448" i="38" s="1"/>
  <c r="U451" i="38"/>
  <c r="V454" i="38"/>
  <c r="W457" i="38"/>
  <c r="T27" i="38"/>
  <c r="Y27" i="38" s="1"/>
  <c r="U78" i="38"/>
  <c r="V129" i="38"/>
  <c r="X151" i="38"/>
  <c r="T159" i="38"/>
  <c r="U166" i="38"/>
  <c r="U174" i="38"/>
  <c r="U181" i="38"/>
  <c r="V188" i="38"/>
  <c r="V195" i="38"/>
  <c r="U203" i="38"/>
  <c r="U210" i="38"/>
  <c r="V217" i="38"/>
  <c r="V225" i="38"/>
  <c r="T232" i="38"/>
  <c r="T238" i="38"/>
  <c r="X242" i="38"/>
  <c r="U248" i="38"/>
  <c r="T253" i="38"/>
  <c r="T258" i="38"/>
  <c r="Y258" i="38" s="1"/>
  <c r="V262" i="38"/>
  <c r="U267" i="38"/>
  <c r="V271" i="38"/>
  <c r="U275" i="38"/>
  <c r="W278" i="38"/>
  <c r="X281" i="38"/>
  <c r="T285" i="38"/>
  <c r="U288" i="38"/>
  <c r="V291" i="38"/>
  <c r="W294" i="38"/>
  <c r="X297" i="38"/>
  <c r="T301" i="38"/>
  <c r="Y301" i="38" s="1"/>
  <c r="U304" i="38"/>
  <c r="V307" i="38"/>
  <c r="W310" i="38"/>
  <c r="X313" i="38"/>
  <c r="T317" i="38"/>
  <c r="Y317" i="38" s="1"/>
  <c r="U320" i="38"/>
  <c r="V323" i="38"/>
  <c r="W326" i="38"/>
  <c r="X329" i="38"/>
  <c r="T333" i="38"/>
  <c r="Y333" i="38" s="1"/>
  <c r="U336" i="38"/>
  <c r="V339" i="38"/>
  <c r="W342" i="38"/>
  <c r="X345" i="38"/>
  <c r="T349" i="38"/>
  <c r="Y349" i="38" s="1"/>
  <c r="U352" i="38"/>
  <c r="V355" i="38"/>
  <c r="U30" i="38"/>
  <c r="V81" i="38"/>
  <c r="W132" i="38"/>
  <c r="T152" i="38"/>
  <c r="W159" i="38"/>
  <c r="W166" i="38"/>
  <c r="V174" i="38"/>
  <c r="V181" i="38"/>
  <c r="W188" i="38"/>
  <c r="W196" i="38"/>
  <c r="W203" i="38"/>
  <c r="X210" i="38"/>
  <c r="X217" i="38"/>
  <c r="W225" i="38"/>
  <c r="U232" i="38"/>
  <c r="U238" i="38"/>
  <c r="T243" i="38"/>
  <c r="Y243" i="38" s="1"/>
  <c r="V248" i="38"/>
  <c r="T254" i="38"/>
  <c r="U258" i="38"/>
  <c r="W262" i="38"/>
  <c r="V267" i="38"/>
  <c r="W271" i="38"/>
  <c r="V275" i="38"/>
  <c r="X278" i="38"/>
  <c r="T282" i="38"/>
  <c r="U285" i="38"/>
  <c r="V288" i="38"/>
  <c r="W291" i="38"/>
  <c r="X294" i="38"/>
  <c r="T298" i="38"/>
  <c r="U301" i="38"/>
  <c r="V304" i="38"/>
  <c r="W307" i="38"/>
  <c r="X310" i="38"/>
  <c r="T314" i="38"/>
  <c r="U317" i="38"/>
  <c r="V320" i="38"/>
  <c r="W323" i="38"/>
  <c r="X326" i="38"/>
  <c r="T330" i="38"/>
  <c r="U333" i="38"/>
  <c r="V336" i="38"/>
  <c r="W339" i="38"/>
  <c r="X342" i="38"/>
  <c r="T346" i="38"/>
  <c r="U349" i="38"/>
  <c r="V352" i="38"/>
  <c r="W355" i="38"/>
  <c r="X358" i="38"/>
  <c r="T362" i="38"/>
  <c r="U365" i="38"/>
  <c r="V368" i="38"/>
  <c r="W371" i="38"/>
  <c r="V33" i="38"/>
  <c r="W84" i="38"/>
  <c r="X135" i="38"/>
  <c r="V152" i="38"/>
  <c r="X159" i="38"/>
  <c r="X167" i="38"/>
  <c r="X174" i="38"/>
  <c r="T182" i="38"/>
  <c r="T189" i="38"/>
  <c r="Y189" i="38" s="1"/>
  <c r="X196" i="38"/>
  <c r="X203" i="38"/>
  <c r="T211" i="38"/>
  <c r="Y211" i="38" s="1"/>
  <c r="T219" i="38"/>
  <c r="Y219" i="38" s="1"/>
  <c r="T226" i="38"/>
  <c r="Y226" i="38" s="1"/>
  <c r="V232" i="38"/>
  <c r="V238" i="38"/>
  <c r="V243" i="38"/>
  <c r="W248" i="38"/>
  <c r="U254" i="38"/>
  <c r="W258" i="38"/>
  <c r="W263" i="38"/>
  <c r="W267" i="38"/>
  <c r="X271" i="38"/>
  <c r="W275" i="38"/>
  <c r="T279" i="38"/>
  <c r="U282" i="38"/>
  <c r="V285" i="38"/>
  <c r="W288" i="38"/>
  <c r="X291" i="38"/>
  <c r="T295" i="38"/>
  <c r="U298" i="38"/>
  <c r="V301" i="38"/>
  <c r="W304" i="38"/>
  <c r="X307" i="38"/>
  <c r="T311" i="38"/>
  <c r="U314" i="38"/>
  <c r="V317" i="38"/>
  <c r="W320" i="38"/>
  <c r="X323" i="38"/>
  <c r="W36" i="38"/>
  <c r="X87" i="38"/>
  <c r="T139" i="38"/>
  <c r="Y139" i="38" s="1"/>
  <c r="W152" i="38"/>
  <c r="U160" i="38"/>
  <c r="T168" i="38"/>
  <c r="T175" i="38"/>
  <c r="U182" i="38"/>
  <c r="U190" i="38"/>
  <c r="U197" i="38"/>
  <c r="V204" i="38"/>
  <c r="V211" i="38"/>
  <c r="U219" i="38"/>
  <c r="U226" i="38"/>
  <c r="W232" i="38"/>
  <c r="W238" i="38"/>
  <c r="V244" i="38"/>
  <c r="T249" i="38"/>
  <c r="V254" i="38"/>
  <c r="X258" i="38"/>
  <c r="X263" i="38"/>
  <c r="X267" i="38"/>
  <c r="T272" i="38"/>
  <c r="Y272" i="38" s="1"/>
  <c r="X275" i="38"/>
  <c r="U279" i="38"/>
  <c r="V282" i="38"/>
  <c r="W285" i="38"/>
  <c r="X288" i="38"/>
  <c r="T292" i="38"/>
  <c r="U295" i="38"/>
  <c r="V298" i="38"/>
  <c r="W301" i="38"/>
  <c r="X304" i="38"/>
  <c r="T308" i="38"/>
  <c r="Y308" i="38" s="1"/>
  <c r="U311" i="38"/>
  <c r="V314" i="38"/>
  <c r="W317" i="38"/>
  <c r="X320" i="38"/>
  <c r="T324" i="38"/>
  <c r="Y324" i="38" s="1"/>
  <c r="U327" i="38"/>
  <c r="V330" i="38"/>
  <c r="W333" i="38"/>
  <c r="X336" i="38"/>
  <c r="T340" i="38"/>
  <c r="Y340" i="38" s="1"/>
  <c r="U343" i="38"/>
  <c r="V346" i="38"/>
  <c r="W349" i="38"/>
  <c r="X352" i="38"/>
  <c r="T356" i="38"/>
  <c r="Y356" i="38" s="1"/>
  <c r="U359" i="38"/>
  <c r="V362" i="38"/>
  <c r="W365" i="38"/>
  <c r="X368" i="38"/>
  <c r="T372" i="38"/>
  <c r="U375" i="38"/>
  <c r="V378" i="38"/>
  <c r="W381" i="38"/>
  <c r="X384" i="38"/>
  <c r="T388" i="38"/>
  <c r="Y388" i="38" s="1"/>
  <c r="U391" i="38"/>
  <c r="V394" i="38"/>
  <c r="W397" i="38"/>
  <c r="X400" i="38"/>
  <c r="T404" i="38"/>
  <c r="U407" i="38"/>
  <c r="V410" i="38"/>
  <c r="W413" i="38"/>
  <c r="X416" i="38"/>
  <c r="T420" i="38"/>
  <c r="U423" i="38"/>
  <c r="V426" i="38"/>
  <c r="W429" i="38"/>
  <c r="X432" i="38"/>
  <c r="T436" i="38"/>
  <c r="Y436" i="38" s="1"/>
  <c r="U439" i="38"/>
  <c r="V442" i="38"/>
  <c r="W445" i="38"/>
  <c r="X448" i="38"/>
  <c r="T452" i="38"/>
  <c r="Y452" i="38" s="1"/>
  <c r="X39" i="38"/>
  <c r="T91" i="38"/>
  <c r="Y91" i="38" s="1"/>
  <c r="X139" i="38"/>
  <c r="U153" i="38"/>
  <c r="V161" i="38"/>
  <c r="V168" i="38"/>
  <c r="W175" i="38"/>
  <c r="W182" i="38"/>
  <c r="V190" i="38"/>
  <c r="V197" i="38"/>
  <c r="W204" i="38"/>
  <c r="W212" i="38"/>
  <c r="W219" i="38"/>
  <c r="X226" i="38"/>
  <c r="U233" i="38"/>
  <c r="X238" i="38"/>
  <c r="W244" i="38"/>
  <c r="U249" i="38"/>
  <c r="W254" i="38"/>
  <c r="T259" i="38"/>
  <c r="T264" i="38"/>
  <c r="U268" i="38"/>
  <c r="U272" i="38"/>
  <c r="U276" i="38"/>
  <c r="V279" i="38"/>
  <c r="W282" i="38"/>
  <c r="X285" i="38"/>
  <c r="T289" i="38"/>
  <c r="U292" i="38"/>
  <c r="V295" i="38"/>
  <c r="W298" i="38"/>
  <c r="X301" i="38"/>
  <c r="T305" i="38"/>
  <c r="U308" i="38"/>
  <c r="V311" i="38"/>
  <c r="W314" i="38"/>
  <c r="X317" i="38"/>
  <c r="T321" i="38"/>
  <c r="U324" i="38"/>
  <c r="V327" i="38"/>
  <c r="W330" i="38"/>
  <c r="X333" i="38"/>
  <c r="T337" i="38"/>
  <c r="U340" i="38"/>
  <c r="Z340" i="38" s="1"/>
  <c r="AA340" i="38" s="1"/>
  <c r="V343" i="38"/>
  <c r="W346" i="38"/>
  <c r="X349" i="38"/>
  <c r="T353" i="38"/>
  <c r="U356" i="38"/>
  <c r="V359" i="38"/>
  <c r="W362" i="38"/>
  <c r="X365" i="38"/>
  <c r="T369" i="38"/>
  <c r="U372" i="38"/>
  <c r="V375" i="38"/>
  <c r="W378" i="38"/>
  <c r="X381" i="38"/>
  <c r="T385" i="38"/>
  <c r="U388" i="38"/>
  <c r="V391" i="38"/>
  <c r="W394" i="38"/>
  <c r="X397" i="38"/>
  <c r="T401" i="38"/>
  <c r="U404" i="38"/>
  <c r="V407" i="38"/>
  <c r="W410" i="38"/>
  <c r="X413" i="38"/>
  <c r="T417" i="38"/>
  <c r="U420" i="38"/>
  <c r="V423" i="38"/>
  <c r="W426" i="38"/>
  <c r="X429" i="38"/>
  <c r="T433" i="38"/>
  <c r="U436" i="38"/>
  <c r="V439" i="38"/>
  <c r="W442" i="38"/>
  <c r="X445" i="38"/>
  <c r="T449" i="38"/>
  <c r="U452" i="38"/>
  <c r="T43" i="38"/>
  <c r="Y43" i="38" s="1"/>
  <c r="U94" i="38"/>
  <c r="U142" i="38"/>
  <c r="V153" i="38"/>
  <c r="W161" i="38"/>
  <c r="W168" i="38"/>
  <c r="X175" i="38"/>
  <c r="X183" i="38"/>
  <c r="X190" i="38"/>
  <c r="T198" i="38"/>
  <c r="T205" i="38"/>
  <c r="Y205" i="38" s="1"/>
  <c r="X212" i="38"/>
  <c r="X219" i="38"/>
  <c r="T227" i="38"/>
  <c r="V233" i="38"/>
  <c r="T239" i="38"/>
  <c r="X244" i="38"/>
  <c r="V249" i="38"/>
  <c r="X254" i="38"/>
  <c r="U259" i="38"/>
  <c r="U264" i="38"/>
  <c r="V268" i="38"/>
  <c r="V272" i="38"/>
  <c r="V276" i="38"/>
  <c r="W279" i="38"/>
  <c r="X282" i="38"/>
  <c r="T286" i="38"/>
  <c r="U289" i="38"/>
  <c r="V292" i="38"/>
  <c r="W295" i="38"/>
  <c r="X298" i="38"/>
  <c r="T302" i="38"/>
  <c r="U305" i="38"/>
  <c r="V308" i="38"/>
  <c r="W311" i="38"/>
  <c r="X314" i="38"/>
  <c r="T318" i="38"/>
  <c r="U321" i="38"/>
  <c r="V324" i="38"/>
  <c r="W327" i="38"/>
  <c r="X330" i="38"/>
  <c r="T334" i="38"/>
  <c r="U337" i="38"/>
  <c r="V340" i="38"/>
  <c r="W343" i="38"/>
  <c r="X346" i="38"/>
  <c r="T350" i="38"/>
  <c r="U353" i="38"/>
  <c r="V356" i="38"/>
  <c r="W359" i="38"/>
  <c r="X362" i="38"/>
  <c r="T366" i="38"/>
  <c r="U369" i="38"/>
  <c r="V372" i="38"/>
  <c r="W375" i="38"/>
  <c r="X378" i="38"/>
  <c r="T382" i="38"/>
  <c r="U385" i="38"/>
  <c r="V388" i="38"/>
  <c r="W391" i="38"/>
  <c r="X394" i="38"/>
  <c r="T398" i="38"/>
  <c r="U401" i="38"/>
  <c r="V404" i="38"/>
  <c r="W407" i="38"/>
  <c r="X410" i="38"/>
  <c r="T414" i="38"/>
  <c r="U417" i="38"/>
  <c r="V420" i="38"/>
  <c r="W423" i="38"/>
  <c r="X426" i="38"/>
  <c r="T430" i="38"/>
  <c r="U433" i="38"/>
  <c r="V436" i="38"/>
  <c r="W439" i="38"/>
  <c r="U46" i="38"/>
  <c r="V97" i="38"/>
  <c r="T143" i="38"/>
  <c r="T155" i="38"/>
  <c r="Y155" i="38" s="1"/>
  <c r="T162" i="38"/>
  <c r="Y162" i="38" s="1"/>
  <c r="U169" i="38"/>
  <c r="U176" i="38"/>
  <c r="T184" i="38"/>
  <c r="T191" i="38"/>
  <c r="U198" i="38"/>
  <c r="U206" i="38"/>
  <c r="U213" i="38"/>
  <c r="V220" i="38"/>
  <c r="V227" i="38"/>
  <c r="X233" i="38"/>
  <c r="W239" i="38"/>
  <c r="T245" i="38"/>
  <c r="Y245" i="38" s="1"/>
  <c r="X249" i="38"/>
  <c r="T255" i="38"/>
  <c r="V259" i="38"/>
  <c r="V264" i="38"/>
  <c r="W268" i="38"/>
  <c r="T273" i="38"/>
  <c r="W276" i="38"/>
  <c r="X279" i="38"/>
  <c r="T283" i="38"/>
  <c r="Y283" i="38" s="1"/>
  <c r="U286" i="38"/>
  <c r="V289" i="38"/>
  <c r="W292" i="38"/>
  <c r="X295" i="38"/>
  <c r="T299" i="38"/>
  <c r="Y299" i="38" s="1"/>
  <c r="U302" i="38"/>
  <c r="V305" i="38"/>
  <c r="W308" i="38"/>
  <c r="X311" i="38"/>
  <c r="T315" i="38"/>
  <c r="Y315" i="38" s="1"/>
  <c r="U318" i="38"/>
  <c r="V321" i="38"/>
  <c r="W324" i="38"/>
  <c r="X327" i="38"/>
  <c r="T331" i="38"/>
  <c r="Y331" i="38" s="1"/>
  <c r="U334" i="38"/>
  <c r="V337" i="38"/>
  <c r="W340" i="38"/>
  <c r="X343" i="38"/>
  <c r="T347" i="38"/>
  <c r="Y347" i="38" s="1"/>
  <c r="U350" i="38"/>
  <c r="V353" i="38"/>
  <c r="W356" i="38"/>
  <c r="X359" i="38"/>
  <c r="T363" i="38"/>
  <c r="Y363" i="38" s="1"/>
  <c r="U366" i="38"/>
  <c r="V49" i="38"/>
  <c r="W100" i="38"/>
  <c r="W143" i="38"/>
  <c r="U155" i="38"/>
  <c r="U162" i="38"/>
  <c r="V169" i="38"/>
  <c r="V177" i="38"/>
  <c r="V184" i="38"/>
  <c r="W191" i="38"/>
  <c r="W198" i="38"/>
  <c r="V206" i="38"/>
  <c r="V213" i="38"/>
  <c r="W220" i="38"/>
  <c r="W228" i="38"/>
  <c r="X234" i="38"/>
  <c r="X239" i="38"/>
  <c r="U245" i="38"/>
  <c r="X250" i="38"/>
  <c r="V255" i="38"/>
  <c r="V260" i="38"/>
  <c r="W264" i="38"/>
  <c r="X268" i="38"/>
  <c r="U273" i="38"/>
  <c r="X276" i="38"/>
  <c r="T280" i="38"/>
  <c r="Z280" i="38" s="1"/>
  <c r="AA280" i="38" s="1"/>
  <c r="U283" i="38"/>
  <c r="V286" i="38"/>
  <c r="W289" i="38"/>
  <c r="X292" i="38"/>
  <c r="T296" i="38"/>
  <c r="Y296" i="38" s="1"/>
  <c r="U299" i="38"/>
  <c r="V302" i="38"/>
  <c r="W305" i="38"/>
  <c r="X308" i="38"/>
  <c r="T312" i="38"/>
  <c r="U315" i="38"/>
  <c r="V318" i="38"/>
  <c r="W321" i="38"/>
  <c r="X324" i="38"/>
  <c r="T328" i="38"/>
  <c r="U331" i="38"/>
  <c r="Z331" i="38" s="1"/>
  <c r="AA331" i="38" s="1"/>
  <c r="V334" i="38"/>
  <c r="W337" i="38"/>
  <c r="X340" i="38"/>
  <c r="T344" i="38"/>
  <c r="U347" i="38"/>
  <c r="Z347" i="38" s="1"/>
  <c r="AA347" i="38" s="1"/>
  <c r="V350" i="38"/>
  <c r="W353" i="38"/>
  <c r="X356" i="38"/>
  <c r="T360" i="38"/>
  <c r="U363" i="38"/>
  <c r="V366" i="38"/>
  <c r="W369" i="38"/>
  <c r="X372" i="38"/>
  <c r="T376" i="38"/>
  <c r="U379" i="38"/>
  <c r="V382" i="38"/>
  <c r="W385" i="38"/>
  <c r="X388" i="38"/>
  <c r="T392" i="38"/>
  <c r="U395" i="38"/>
  <c r="V398" i="38"/>
  <c r="W401" i="38"/>
  <c r="X404" i="38"/>
  <c r="T408" i="38"/>
  <c r="U411" i="38"/>
  <c r="W52" i="38"/>
  <c r="X103" i="38"/>
  <c r="V145" i="38"/>
  <c r="W155" i="38"/>
  <c r="X162" i="38"/>
  <c r="X169" i="38"/>
  <c r="W177" i="38"/>
  <c r="W184" i="38"/>
  <c r="X191" i="38"/>
  <c r="X199" i="38"/>
  <c r="X206" i="38"/>
  <c r="T214" i="38"/>
  <c r="Y214" i="38" s="1"/>
  <c r="T221" i="38"/>
  <c r="Y221" i="38" s="1"/>
  <c r="X228" i="38"/>
  <c r="T235" i="38"/>
  <c r="Y235" i="38" s="1"/>
  <c r="U240" i="38"/>
  <c r="V245" i="38"/>
  <c r="T251" i="38"/>
  <c r="Y251" i="38" s="1"/>
  <c r="W255" i="38"/>
  <c r="W260" i="38"/>
  <c r="T265" i="38"/>
  <c r="Y265" i="38" s="1"/>
  <c r="T269" i="38"/>
  <c r="V273" i="38"/>
  <c r="T277" i="38"/>
  <c r="Y277" i="38" s="1"/>
  <c r="U280" i="38"/>
  <c r="V283" i="38"/>
  <c r="W286" i="38"/>
  <c r="X289" i="38"/>
  <c r="T293" i="38"/>
  <c r="Y293" i="38" s="1"/>
  <c r="U296" i="38"/>
  <c r="V299" i="38"/>
  <c r="W302" i="38"/>
  <c r="X305" i="38"/>
  <c r="T309" i="38"/>
  <c r="Y309" i="38" s="1"/>
  <c r="U312" i="38"/>
  <c r="V315" i="38"/>
  <c r="W318" i="38"/>
  <c r="X321" i="38"/>
  <c r="T325" i="38"/>
  <c r="Y325" i="38" s="1"/>
  <c r="U328" i="38"/>
  <c r="V331" i="38"/>
  <c r="W334" i="38"/>
  <c r="X337" i="38"/>
  <c r="T341" i="38"/>
  <c r="Y341" i="38" s="1"/>
  <c r="U344" i="38"/>
  <c r="V347" i="38"/>
  <c r="W350" i="38"/>
  <c r="X353" i="38"/>
  <c r="T357" i="38"/>
  <c r="Y357" i="38" s="1"/>
  <c r="U360" i="38"/>
  <c r="V363" i="38"/>
  <c r="W366" i="38"/>
  <c r="X369" i="38"/>
  <c r="T373" i="38"/>
  <c r="Y373" i="38" s="1"/>
  <c r="U376" i="38"/>
  <c r="V379" i="38"/>
  <c r="W382" i="38"/>
  <c r="X385" i="38"/>
  <c r="T389" i="38"/>
  <c r="Y389" i="38" s="1"/>
  <c r="U392" i="38"/>
  <c r="V395" i="38"/>
  <c r="W398" i="38"/>
  <c r="X401" i="38"/>
  <c r="T405" i="38"/>
  <c r="Y405" i="38" s="1"/>
  <c r="U408" i="38"/>
  <c r="V411" i="38"/>
  <c r="W414" i="38"/>
  <c r="X417" i="38"/>
  <c r="T421" i="38"/>
  <c r="Y421" i="38" s="1"/>
  <c r="U424" i="38"/>
  <c r="V427" i="38"/>
  <c r="W430" i="38"/>
  <c r="X433" i="38"/>
  <c r="T437" i="38"/>
  <c r="Y437" i="38" s="1"/>
  <c r="U440" i="38"/>
  <c r="X363" i="38"/>
  <c r="X375" i="38"/>
  <c r="X383" i="38"/>
  <c r="X390" i="38"/>
  <c r="U398" i="38"/>
  <c r="V405" i="38"/>
  <c r="T413" i="38"/>
  <c r="Y413" i="38" s="1"/>
  <c r="V419" i="38"/>
  <c r="X425" i="38"/>
  <c r="W431" i="38"/>
  <c r="U437" i="38"/>
  <c r="X442" i="38"/>
  <c r="T447" i="38"/>
  <c r="X451" i="38"/>
  <c r="T456" i="38"/>
  <c r="X459" i="38"/>
  <c r="X463" i="38"/>
  <c r="V467" i="38"/>
  <c r="T471" i="38"/>
  <c r="U474" i="38"/>
  <c r="V477" i="38"/>
  <c r="W480" i="38"/>
  <c r="X483" i="38"/>
  <c r="T487" i="38"/>
  <c r="U490" i="38"/>
  <c r="V493" i="38"/>
  <c r="W496" i="38"/>
  <c r="X499" i="38"/>
  <c r="T503" i="38"/>
  <c r="U506" i="38"/>
  <c r="V509" i="38"/>
  <c r="W512" i="38"/>
  <c r="X515" i="38"/>
  <c r="T519" i="38"/>
  <c r="U522" i="38"/>
  <c r="V525" i="38"/>
  <c r="W528" i="38"/>
  <c r="X531" i="38"/>
  <c r="T535" i="38"/>
  <c r="U538" i="38"/>
  <c r="V541" i="38"/>
  <c r="W544" i="38"/>
  <c r="X547" i="38"/>
  <c r="T551" i="38"/>
  <c r="U554" i="38"/>
  <c r="V557" i="38"/>
  <c r="W560" i="38"/>
  <c r="X563" i="38"/>
  <c r="T567" i="38"/>
  <c r="T327" i="38"/>
  <c r="T365" i="38"/>
  <c r="Y365" i="38" s="1"/>
  <c r="V376" i="38"/>
  <c r="U384" i="38"/>
  <c r="T391" i="38"/>
  <c r="X398" i="38"/>
  <c r="U406" i="38"/>
  <c r="U413" i="38"/>
  <c r="W419" i="38"/>
  <c r="T426" i="38"/>
  <c r="X431" i="38"/>
  <c r="V437" i="38"/>
  <c r="T443" i="38"/>
  <c r="Y443" i="38" s="1"/>
  <c r="W447" i="38"/>
  <c r="V452" i="38"/>
  <c r="U456" i="38"/>
  <c r="Z456" i="38" s="1"/>
  <c r="AA456" i="38" s="1"/>
  <c r="V460" i="38"/>
  <c r="T464" i="38"/>
  <c r="Y464" i="38" s="1"/>
  <c r="W467" i="38"/>
  <c r="U471" i="38"/>
  <c r="V474" i="38"/>
  <c r="W477" i="38"/>
  <c r="X480" i="38"/>
  <c r="T484" i="38"/>
  <c r="U487" i="38"/>
  <c r="V490" i="38"/>
  <c r="W493" i="38"/>
  <c r="X496" i="38"/>
  <c r="T500" i="38"/>
  <c r="U503" i="38"/>
  <c r="V506" i="38"/>
  <c r="W509" i="38"/>
  <c r="X512" i="38"/>
  <c r="T516" i="38"/>
  <c r="U519" i="38"/>
  <c r="V522" i="38"/>
  <c r="W525" i="38"/>
  <c r="X528" i="38"/>
  <c r="T532" i="38"/>
  <c r="U535" i="38"/>
  <c r="V538" i="38"/>
  <c r="W541" i="38"/>
  <c r="X544" i="38"/>
  <c r="T548" i="38"/>
  <c r="U551" i="38"/>
  <c r="V554" i="38"/>
  <c r="W557" i="38"/>
  <c r="X560" i="38"/>
  <c r="T564" i="38"/>
  <c r="U567" i="38"/>
  <c r="V570" i="38"/>
  <c r="W573" i="38"/>
  <c r="X576" i="38"/>
  <c r="T580" i="38"/>
  <c r="U583" i="38"/>
  <c r="V586" i="38"/>
  <c r="W589" i="38"/>
  <c r="X592" i="38"/>
  <c r="T596" i="38"/>
  <c r="U599" i="38"/>
  <c r="V602" i="38"/>
  <c r="W605" i="38"/>
  <c r="X608" i="38"/>
  <c r="U330" i="38"/>
  <c r="V365" i="38"/>
  <c r="W376" i="38"/>
  <c r="V384" i="38"/>
  <c r="X391" i="38"/>
  <c r="T399" i="38"/>
  <c r="W406" i="38"/>
  <c r="V413" i="38"/>
  <c r="X419" i="38"/>
  <c r="U426" i="38"/>
  <c r="U432" i="38"/>
  <c r="T438" i="38"/>
  <c r="U443" i="38"/>
  <c r="X447" i="38"/>
  <c r="W452" i="38"/>
  <c r="V456" i="38"/>
  <c r="W460" i="38"/>
  <c r="U464" i="38"/>
  <c r="X467" i="38"/>
  <c r="V471" i="38"/>
  <c r="W474" i="38"/>
  <c r="X477" i="38"/>
  <c r="T481" i="38"/>
  <c r="U484" i="38"/>
  <c r="V487" i="38"/>
  <c r="W490" i="38"/>
  <c r="X493" i="38"/>
  <c r="T497" i="38"/>
  <c r="U500" i="38"/>
  <c r="V503" i="38"/>
  <c r="W506" i="38"/>
  <c r="X509" i="38"/>
  <c r="T513" i="38"/>
  <c r="U516" i="38"/>
  <c r="V519" i="38"/>
  <c r="W522" i="38"/>
  <c r="X525" i="38"/>
  <c r="T529" i="38"/>
  <c r="U532" i="38"/>
  <c r="V535" i="38"/>
  <c r="W538" i="38"/>
  <c r="X541" i="38"/>
  <c r="T545" i="38"/>
  <c r="U548" i="38"/>
  <c r="V551" i="38"/>
  <c r="W554" i="38"/>
  <c r="X557" i="38"/>
  <c r="T561" i="38"/>
  <c r="U564" i="38"/>
  <c r="V567" i="38"/>
  <c r="W570" i="38"/>
  <c r="X573" i="38"/>
  <c r="T577" i="38"/>
  <c r="U580" i="38"/>
  <c r="V583" i="38"/>
  <c r="W586" i="38"/>
  <c r="X589" i="38"/>
  <c r="T593" i="38"/>
  <c r="U596" i="38"/>
  <c r="V599" i="38"/>
  <c r="W602" i="38"/>
  <c r="X605" i="38"/>
  <c r="T609" i="38"/>
  <c r="U612" i="38"/>
  <c r="V615" i="38"/>
  <c r="W618" i="38"/>
  <c r="X621" i="38"/>
  <c r="T625" i="38"/>
  <c r="U628" i="38"/>
  <c r="V631" i="38"/>
  <c r="W634" i="38"/>
  <c r="X637" i="38"/>
  <c r="T641" i="38"/>
  <c r="U644" i="38"/>
  <c r="V647" i="38"/>
  <c r="W650" i="38"/>
  <c r="X653" i="38"/>
  <c r="T657" i="38"/>
  <c r="Y657" i="38" s="1"/>
  <c r="U660" i="38"/>
  <c r="V663" i="38"/>
  <c r="W666" i="38"/>
  <c r="X669" i="38"/>
  <c r="T673" i="38"/>
  <c r="U676" i="38"/>
  <c r="V679" i="38"/>
  <c r="V333" i="38"/>
  <c r="T367" i="38"/>
  <c r="X377" i="38"/>
  <c r="W384" i="38"/>
  <c r="V392" i="38"/>
  <c r="X399" i="38"/>
  <c r="X406" i="38"/>
  <c r="U414" i="38"/>
  <c r="W420" i="38"/>
  <c r="T427" i="38"/>
  <c r="Y427" i="38" s="1"/>
  <c r="V432" i="38"/>
  <c r="U438" i="38"/>
  <c r="V443" i="38"/>
  <c r="U448" i="38"/>
  <c r="X452" i="38"/>
  <c r="W456" i="38"/>
  <c r="X460" i="38"/>
  <c r="V464" i="38"/>
  <c r="T468" i="38"/>
  <c r="W471" i="38"/>
  <c r="X474" i="38"/>
  <c r="T478" i="38"/>
  <c r="U481" i="38"/>
  <c r="V484" i="38"/>
  <c r="W487" i="38"/>
  <c r="X490" i="38"/>
  <c r="T494" i="38"/>
  <c r="U497" i="38"/>
  <c r="V500" i="38"/>
  <c r="W503" i="38"/>
  <c r="X506" i="38"/>
  <c r="T510" i="38"/>
  <c r="U513" i="38"/>
  <c r="V516" i="38"/>
  <c r="W519" i="38"/>
  <c r="X522" i="38"/>
  <c r="T526" i="38"/>
  <c r="U529" i="38"/>
  <c r="V532" i="38"/>
  <c r="W535" i="38"/>
  <c r="X538" i="38"/>
  <c r="T542" i="38"/>
  <c r="U545" i="38"/>
  <c r="V548" i="38"/>
  <c r="W551" i="38"/>
  <c r="X554" i="38"/>
  <c r="T558" i="38"/>
  <c r="U561" i="38"/>
  <c r="V564" i="38"/>
  <c r="W567" i="38"/>
  <c r="X570" i="38"/>
  <c r="T574" i="38"/>
  <c r="U577" i="38"/>
  <c r="V580" i="38"/>
  <c r="W583" i="38"/>
  <c r="X586" i="38"/>
  <c r="T590" i="38"/>
  <c r="U593" i="38"/>
  <c r="V596" i="38"/>
  <c r="W599" i="38"/>
  <c r="X602" i="38"/>
  <c r="T606" i="38"/>
  <c r="U609" i="38"/>
  <c r="V612" i="38"/>
  <c r="W615" i="38"/>
  <c r="X618" i="38"/>
  <c r="T622" i="38"/>
  <c r="U625" i="38"/>
  <c r="V628" i="38"/>
  <c r="W631" i="38"/>
  <c r="X634" i="38"/>
  <c r="T638" i="38"/>
  <c r="U641" i="38"/>
  <c r="V644" i="38"/>
  <c r="W647" i="38"/>
  <c r="X650" i="38"/>
  <c r="T654" i="38"/>
  <c r="U657" i="38"/>
  <c r="V660" i="38"/>
  <c r="W663" i="38"/>
  <c r="X666" i="38"/>
  <c r="T670" i="38"/>
  <c r="U673" i="38"/>
  <c r="V676" i="38"/>
  <c r="W679" i="38"/>
  <c r="W336" i="38"/>
  <c r="U368" i="38"/>
  <c r="T378" i="38"/>
  <c r="V385" i="38"/>
  <c r="W392" i="38"/>
  <c r="U400" i="38"/>
  <c r="T407" i="38"/>
  <c r="V414" i="38"/>
  <c r="X420" i="38"/>
  <c r="U427" i="38"/>
  <c r="W432" i="38"/>
  <c r="W438" i="38"/>
  <c r="W443" i="38"/>
  <c r="V448" i="38"/>
  <c r="T453" i="38"/>
  <c r="Y453" i="38" s="1"/>
  <c r="U457" i="38"/>
  <c r="T461" i="38"/>
  <c r="W464" i="38"/>
  <c r="U468" i="38"/>
  <c r="X471" i="38"/>
  <c r="T475" i="38"/>
  <c r="Y475" i="38" s="1"/>
  <c r="U478" i="38"/>
  <c r="V481" i="38"/>
  <c r="W484" i="38"/>
  <c r="X487" i="38"/>
  <c r="T491" i="38"/>
  <c r="Y491" i="38" s="1"/>
  <c r="U494" i="38"/>
  <c r="V497" i="38"/>
  <c r="W500" i="38"/>
  <c r="X503" i="38"/>
  <c r="T507" i="38"/>
  <c r="Y507" i="38" s="1"/>
  <c r="U510" i="38"/>
  <c r="V513" i="38"/>
  <c r="W516" i="38"/>
  <c r="X519" i="38"/>
  <c r="T523" i="38"/>
  <c r="Y523" i="38" s="1"/>
  <c r="U526" i="38"/>
  <c r="V529" i="38"/>
  <c r="W532" i="38"/>
  <c r="X535" i="38"/>
  <c r="T539" i="38"/>
  <c r="Y539" i="38" s="1"/>
  <c r="U542" i="38"/>
  <c r="V545" i="38"/>
  <c r="W548" i="38"/>
  <c r="X551" i="38"/>
  <c r="T555" i="38"/>
  <c r="Y555" i="38" s="1"/>
  <c r="U558" i="38"/>
  <c r="V561" i="38"/>
  <c r="W564" i="38"/>
  <c r="X567" i="38"/>
  <c r="T571" i="38"/>
  <c r="Y571" i="38" s="1"/>
  <c r="U574" i="38"/>
  <c r="V577" i="38"/>
  <c r="W580" i="38"/>
  <c r="X583" i="38"/>
  <c r="T587" i="38"/>
  <c r="Y587" i="38" s="1"/>
  <c r="U590" i="38"/>
  <c r="V593" i="38"/>
  <c r="W596" i="38"/>
  <c r="X599" i="38"/>
  <c r="T603" i="38"/>
  <c r="Y603" i="38" s="1"/>
  <c r="U606" i="38"/>
  <c r="V609" i="38"/>
  <c r="W612" i="38"/>
  <c r="X615" i="38"/>
  <c r="T619" i="38"/>
  <c r="Y619" i="38" s="1"/>
  <c r="U622" i="38"/>
  <c r="V625" i="38"/>
  <c r="W628" i="38"/>
  <c r="X631" i="38"/>
  <c r="T635" i="38"/>
  <c r="Y635" i="38" s="1"/>
  <c r="U638" i="38"/>
  <c r="V641" i="38"/>
  <c r="W644" i="38"/>
  <c r="X647" i="38"/>
  <c r="T651" i="38"/>
  <c r="Y651" i="38" s="1"/>
  <c r="U654" i="38"/>
  <c r="V657" i="38"/>
  <c r="W660" i="38"/>
  <c r="X663" i="38"/>
  <c r="T667" i="38"/>
  <c r="Y667" i="38" s="1"/>
  <c r="U670" i="38"/>
  <c r="V673" i="38"/>
  <c r="X339" i="38"/>
  <c r="W368" i="38"/>
  <c r="U378" i="38"/>
  <c r="T386" i="38"/>
  <c r="Y386" i="38" s="1"/>
  <c r="V393" i="38"/>
  <c r="V400" i="38"/>
  <c r="X407" i="38"/>
  <c r="X414" i="38"/>
  <c r="U421" i="38"/>
  <c r="W427" i="38"/>
  <c r="V433" i="38"/>
  <c r="X438" i="38"/>
  <c r="X443" i="38"/>
  <c r="W448" i="38"/>
  <c r="U453" i="38"/>
  <c r="V457" i="38"/>
  <c r="U461" i="38"/>
  <c r="X464" i="38"/>
  <c r="V468" i="38"/>
  <c r="T472" i="38"/>
  <c r="Z472" i="38" s="1"/>
  <c r="AA472" i="38" s="1"/>
  <c r="U475" i="38"/>
  <c r="V478" i="38"/>
  <c r="W481" i="38"/>
  <c r="X484" i="38"/>
  <c r="T488" i="38"/>
  <c r="U491" i="38"/>
  <c r="V494" i="38"/>
  <c r="W497" i="38"/>
  <c r="X500" i="38"/>
  <c r="T504" i="38"/>
  <c r="U507" i="38"/>
  <c r="V510" i="38"/>
  <c r="W513" i="38"/>
  <c r="X516" i="38"/>
  <c r="T520" i="38"/>
  <c r="U523" i="38"/>
  <c r="Z523" i="38" s="1"/>
  <c r="AA523" i="38" s="1"/>
  <c r="V526" i="38"/>
  <c r="W529" i="38"/>
  <c r="X532" i="38"/>
  <c r="T536" i="38"/>
  <c r="U539" i="38"/>
  <c r="V542" i="38"/>
  <c r="W545" i="38"/>
  <c r="T343" i="38"/>
  <c r="V369" i="38"/>
  <c r="T379" i="38"/>
  <c r="Y379" i="38" s="1"/>
  <c r="U386" i="38"/>
  <c r="X393" i="38"/>
  <c r="W400" i="38"/>
  <c r="V408" i="38"/>
  <c r="T415" i="38"/>
  <c r="V421" i="38"/>
  <c r="X427" i="38"/>
  <c r="W433" i="38"/>
  <c r="T439" i="38"/>
  <c r="V444" i="38"/>
  <c r="U449" i="38"/>
  <c r="V453" i="38"/>
  <c r="X457" i="38"/>
  <c r="V461" i="38"/>
  <c r="T465" i="38"/>
  <c r="W468" i="38"/>
  <c r="U472" i="38"/>
  <c r="V475" i="38"/>
  <c r="W478" i="38"/>
  <c r="X481" i="38"/>
  <c r="T485" i="38"/>
  <c r="Y485" i="38" s="1"/>
  <c r="U488" i="38"/>
  <c r="V491" i="38"/>
  <c r="W494" i="38"/>
  <c r="X497" i="38"/>
  <c r="T501" i="38"/>
  <c r="Y501" i="38" s="1"/>
  <c r="U504" i="38"/>
  <c r="V507" i="38"/>
  <c r="W510" i="38"/>
  <c r="X513" i="38"/>
  <c r="T517" i="38"/>
  <c r="Y517" i="38" s="1"/>
  <c r="U520" i="38"/>
  <c r="V523" i="38"/>
  <c r="W526" i="38"/>
  <c r="X529" i="38"/>
  <c r="T533" i="38"/>
  <c r="Y533" i="38" s="1"/>
  <c r="U346" i="38"/>
  <c r="U370" i="38"/>
  <c r="W379" i="38"/>
  <c r="T387" i="38"/>
  <c r="Y387" i="38" s="1"/>
  <c r="T394" i="38"/>
  <c r="V401" i="38"/>
  <c r="W408" i="38"/>
  <c r="X415" i="38"/>
  <c r="U422" i="38"/>
  <c r="V428" i="38"/>
  <c r="T434" i="38"/>
  <c r="X439" i="38"/>
  <c r="W444" i="38"/>
  <c r="V449" i="38"/>
  <c r="T454" i="38"/>
  <c r="T458" i="38"/>
  <c r="W461" i="38"/>
  <c r="U465" i="38"/>
  <c r="X468" i="38"/>
  <c r="V472" i="38"/>
  <c r="W475" i="38"/>
  <c r="X478" i="38"/>
  <c r="T482" i="38"/>
  <c r="Y482" i="38" s="1"/>
  <c r="U485" i="38"/>
  <c r="V488" i="38"/>
  <c r="W491" i="38"/>
  <c r="X494" i="38"/>
  <c r="T498" i="38"/>
  <c r="Y498" i="38" s="1"/>
  <c r="U501" i="38"/>
  <c r="V504" i="38"/>
  <c r="W507" i="38"/>
  <c r="X510" i="38"/>
  <c r="T514" i="38"/>
  <c r="Y514" i="38" s="1"/>
  <c r="U517" i="38"/>
  <c r="V520" i="38"/>
  <c r="W523" i="38"/>
  <c r="X526" i="38"/>
  <c r="T530" i="38"/>
  <c r="Y530" i="38" s="1"/>
  <c r="U533" i="38"/>
  <c r="V536" i="38"/>
  <c r="W539" i="38"/>
  <c r="X542" i="38"/>
  <c r="T546" i="38"/>
  <c r="Y546" i="38" s="1"/>
  <c r="U549" i="38"/>
  <c r="V552" i="38"/>
  <c r="W555" i="38"/>
  <c r="X558" i="38"/>
  <c r="T562" i="38"/>
  <c r="Y562" i="38" s="1"/>
  <c r="U565" i="38"/>
  <c r="V568" i="38"/>
  <c r="W571" i="38"/>
  <c r="X574" i="38"/>
  <c r="T578" i="38"/>
  <c r="Y578" i="38" s="1"/>
  <c r="U581" i="38"/>
  <c r="V584" i="38"/>
  <c r="W587" i="38"/>
  <c r="X590" i="38"/>
  <c r="T594" i="38"/>
  <c r="Y594" i="38" s="1"/>
  <c r="U597" i="38"/>
  <c r="V600" i="38"/>
  <c r="W603" i="38"/>
  <c r="X606" i="38"/>
  <c r="T610" i="38"/>
  <c r="Y610" i="38" s="1"/>
  <c r="U613" i="38"/>
  <c r="V616" i="38"/>
  <c r="W619" i="38"/>
  <c r="X622" i="38"/>
  <c r="T626" i="38"/>
  <c r="Y626" i="38" s="1"/>
  <c r="U629" i="38"/>
  <c r="V632" i="38"/>
  <c r="W635" i="38"/>
  <c r="X638" i="38"/>
  <c r="T642" i="38"/>
  <c r="Y642" i="38" s="1"/>
  <c r="U645" i="38"/>
  <c r="V648" i="38"/>
  <c r="W651" i="38"/>
  <c r="X654" i="38"/>
  <c r="T658" i="38"/>
  <c r="Y658" i="38" s="1"/>
  <c r="U661" i="38"/>
  <c r="V664" i="38"/>
  <c r="W667" i="38"/>
  <c r="V349" i="38"/>
  <c r="V371" i="38"/>
  <c r="X379" i="38"/>
  <c r="V387" i="38"/>
  <c r="U394" i="38"/>
  <c r="T402" i="38"/>
  <c r="Y402" i="38" s="1"/>
  <c r="V409" i="38"/>
  <c r="U416" i="38"/>
  <c r="W422" i="38"/>
  <c r="W428" i="38"/>
  <c r="U434" i="38"/>
  <c r="T440" i="38"/>
  <c r="T445" i="38"/>
  <c r="W449" i="38"/>
  <c r="U454" i="38"/>
  <c r="U458" i="38"/>
  <c r="X461" i="38"/>
  <c r="V465" i="38"/>
  <c r="T469" i="38"/>
  <c r="Y469" i="38" s="1"/>
  <c r="W472" i="38"/>
  <c r="X475" i="38"/>
  <c r="T479" i="38"/>
  <c r="U482" i="38"/>
  <c r="V485" i="38"/>
  <c r="W488" i="38"/>
  <c r="X491" i="38"/>
  <c r="T495" i="38"/>
  <c r="U498" i="38"/>
  <c r="V501" i="38"/>
  <c r="W504" i="38"/>
  <c r="X507" i="38"/>
  <c r="T511" i="38"/>
  <c r="U514" i="38"/>
  <c r="V517" i="38"/>
  <c r="W520" i="38"/>
  <c r="X523" i="38"/>
  <c r="T527" i="38"/>
  <c r="U530" i="38"/>
  <c r="V533" i="38"/>
  <c r="W536" i="38"/>
  <c r="X539" i="38"/>
  <c r="T543" i="38"/>
  <c r="Y543" i="38" s="1"/>
  <c r="U546" i="38"/>
  <c r="V549" i="38"/>
  <c r="W552" i="38"/>
  <c r="X555" i="38"/>
  <c r="T559" i="38"/>
  <c r="U562" i="38"/>
  <c r="V565" i="38"/>
  <c r="W352" i="38"/>
  <c r="X371" i="38"/>
  <c r="W380" i="38"/>
  <c r="X355" i="38"/>
  <c r="W372" i="38"/>
  <c r="T381" i="38"/>
  <c r="Y381" i="38" s="1"/>
  <c r="X387" i="38"/>
  <c r="W395" i="38"/>
  <c r="T403" i="38"/>
  <c r="Y403" i="38" s="1"/>
  <c r="T410" i="38"/>
  <c r="W416" i="38"/>
  <c r="T423" i="38"/>
  <c r="U429" i="38"/>
  <c r="T435" i="38"/>
  <c r="Y435" i="38" s="1"/>
  <c r="W440" i="38"/>
  <c r="V445" i="38"/>
  <c r="T450" i="38"/>
  <c r="Y450" i="38" s="1"/>
  <c r="X454" i="38"/>
  <c r="W458" i="38"/>
  <c r="U462" i="38"/>
  <c r="X465" i="38"/>
  <c r="V469" i="38"/>
  <c r="T473" i="38"/>
  <c r="U476" i="38"/>
  <c r="V479" i="38"/>
  <c r="W482" i="38"/>
  <c r="X485" i="38"/>
  <c r="T489" i="38"/>
  <c r="U492" i="38"/>
  <c r="V495" i="38"/>
  <c r="W498" i="38"/>
  <c r="X501" i="38"/>
  <c r="T505" i="38"/>
  <c r="U508" i="38"/>
  <c r="V511" i="38"/>
  <c r="W514" i="38"/>
  <c r="X517" i="38"/>
  <c r="T521" i="38"/>
  <c r="U524" i="38"/>
  <c r="V527" i="38"/>
  <c r="W530" i="38"/>
  <c r="X533" i="38"/>
  <c r="T537" i="38"/>
  <c r="U540" i="38"/>
  <c r="V543" i="38"/>
  <c r="W546" i="38"/>
  <c r="X549" i="38"/>
  <c r="T553" i="38"/>
  <c r="U556" i="38"/>
  <c r="V559" i="38"/>
  <c r="W562" i="38"/>
  <c r="X565" i="38"/>
  <c r="T569" i="38"/>
  <c r="U572" i="38"/>
  <c r="V575" i="38"/>
  <c r="W578" i="38"/>
  <c r="X581" i="38"/>
  <c r="T585" i="38"/>
  <c r="U588" i="38"/>
  <c r="V591" i="38"/>
  <c r="W594" i="38"/>
  <c r="X597" i="38"/>
  <c r="T601" i="38"/>
  <c r="U604" i="38"/>
  <c r="V607" i="38"/>
  <c r="W610" i="38"/>
  <c r="X613" i="38"/>
  <c r="T617" i="38"/>
  <c r="U620" i="38"/>
  <c r="V623" i="38"/>
  <c r="W626" i="38"/>
  <c r="X629" i="38"/>
  <c r="T633" i="38"/>
  <c r="U636" i="38"/>
  <c r="V639" i="38"/>
  <c r="W642" i="38"/>
  <c r="X645" i="38"/>
  <c r="T649" i="38"/>
  <c r="U652" i="38"/>
  <c r="V655" i="38"/>
  <c r="W658" i="38"/>
  <c r="W358" i="38"/>
  <c r="U373" i="38"/>
  <c r="U381" i="38"/>
  <c r="W388" i="38"/>
  <c r="X395" i="38"/>
  <c r="V403" i="38"/>
  <c r="U410" i="38"/>
  <c r="V417" i="38"/>
  <c r="X423" i="38"/>
  <c r="V429" i="38"/>
  <c r="V435" i="38"/>
  <c r="U441" i="38"/>
  <c r="T446" i="38"/>
  <c r="U450" i="38"/>
  <c r="T455" i="38"/>
  <c r="X458" i="38"/>
  <c r="V462" i="38"/>
  <c r="T466" i="38"/>
  <c r="Y466" i="38" s="1"/>
  <c r="T470" i="38"/>
  <c r="U473" i="38"/>
  <c r="V476" i="38"/>
  <c r="W479" i="38"/>
  <c r="X482" i="38"/>
  <c r="T486" i="38"/>
  <c r="U489" i="38"/>
  <c r="V492" i="38"/>
  <c r="W495" i="38"/>
  <c r="X498" i="38"/>
  <c r="T502" i="38"/>
  <c r="U505" i="38"/>
  <c r="V508" i="38"/>
  <c r="W511" i="38"/>
  <c r="X514" i="38"/>
  <c r="T518" i="38"/>
  <c r="U521" i="38"/>
  <c r="V524" i="38"/>
  <c r="W527" i="38"/>
  <c r="X530" i="38"/>
  <c r="T534" i="38"/>
  <c r="U537" i="38"/>
  <c r="V540" i="38"/>
  <c r="W543" i="38"/>
  <c r="X546" i="38"/>
  <c r="T550" i="38"/>
  <c r="U553" i="38"/>
  <c r="V556" i="38"/>
  <c r="T359" i="38"/>
  <c r="V373" i="38"/>
  <c r="V381" i="38"/>
  <c r="U389" i="38"/>
  <c r="W396" i="38"/>
  <c r="W403" i="38"/>
  <c r="T411" i="38"/>
  <c r="Y411" i="38" s="1"/>
  <c r="W417" i="38"/>
  <c r="T424" i="38"/>
  <c r="Z424" i="38" s="1"/>
  <c r="AA424" i="38" s="1"/>
  <c r="U430" i="38"/>
  <c r="W435" i="38"/>
  <c r="V441" i="38"/>
  <c r="U446" i="38"/>
  <c r="X450" i="38"/>
  <c r="U455" i="38"/>
  <c r="T459" i="38"/>
  <c r="Y459" i="38" s="1"/>
  <c r="W462" i="38"/>
  <c r="U466" i="38"/>
  <c r="U470" i="38"/>
  <c r="V473" i="38"/>
  <c r="W476" i="38"/>
  <c r="X479" i="38"/>
  <c r="T483" i="38"/>
  <c r="Y483" i="38" s="1"/>
  <c r="U486" i="38"/>
  <c r="V489" i="38"/>
  <c r="W492" i="38"/>
  <c r="X495" i="38"/>
  <c r="T499" i="38"/>
  <c r="Y499" i="38" s="1"/>
  <c r="U502" i="38"/>
  <c r="V505" i="38"/>
  <c r="W508" i="38"/>
  <c r="X511" i="38"/>
  <c r="T515" i="38"/>
  <c r="Y515" i="38" s="1"/>
  <c r="U518" i="38"/>
  <c r="V521" i="38"/>
  <c r="W524" i="38"/>
  <c r="X527" i="38"/>
  <c r="T531" i="38"/>
  <c r="U534" i="38"/>
  <c r="V537" i="38"/>
  <c r="W540" i="38"/>
  <c r="X543" i="38"/>
  <c r="T547" i="38"/>
  <c r="Y547" i="38" s="1"/>
  <c r="U550" i="38"/>
  <c r="V553" i="38"/>
  <c r="W556" i="38"/>
  <c r="X559" i="38"/>
  <c r="T563" i="38"/>
  <c r="Y563" i="38" s="1"/>
  <c r="U566" i="38"/>
  <c r="V569" i="38"/>
  <c r="W572" i="38"/>
  <c r="X575" i="38"/>
  <c r="T579" i="38"/>
  <c r="Y579" i="38" s="1"/>
  <c r="U582" i="38"/>
  <c r="V585" i="38"/>
  <c r="W588" i="38"/>
  <c r="X591" i="38"/>
  <c r="T595" i="38"/>
  <c r="Y595" i="38" s="1"/>
  <c r="U598" i="38"/>
  <c r="V601" i="38"/>
  <c r="W604" i="38"/>
  <c r="X607" i="38"/>
  <c r="T611" i="38"/>
  <c r="Y611" i="38" s="1"/>
  <c r="U614" i="38"/>
  <c r="V617" i="38"/>
  <c r="W620" i="38"/>
  <c r="X623" i="38"/>
  <c r="T627" i="38"/>
  <c r="Y627" i="38" s="1"/>
  <c r="U630" i="38"/>
  <c r="V633" i="38"/>
  <c r="W636" i="38"/>
  <c r="X639" i="38"/>
  <c r="T643" i="38"/>
  <c r="Y643" i="38" s="1"/>
  <c r="U646" i="38"/>
  <c r="V649" i="38"/>
  <c r="W652" i="38"/>
  <c r="X655" i="38"/>
  <c r="T659" i="38"/>
  <c r="Y659" i="38" s="1"/>
  <c r="U662" i="38"/>
  <c r="V665" i="38"/>
  <c r="W668" i="38"/>
  <c r="X671" i="38"/>
  <c r="W360" i="38"/>
  <c r="W374" i="38"/>
  <c r="U382" i="38"/>
  <c r="V389" i="38"/>
  <c r="T397" i="38"/>
  <c r="Y397" i="38" s="1"/>
  <c r="X403" i="38"/>
  <c r="W411" i="38"/>
  <c r="T418" i="38"/>
  <c r="Y418" i="38" s="1"/>
  <c r="V424" i="38"/>
  <c r="V430" i="38"/>
  <c r="X435" i="38"/>
  <c r="X441" i="38"/>
  <c r="V446" i="38"/>
  <c r="T451" i="38"/>
  <c r="Y451" i="38" s="1"/>
  <c r="V455" i="38"/>
  <c r="U459" i="38"/>
  <c r="X462" i="38"/>
  <c r="X466" i="38"/>
  <c r="V470" i="38"/>
  <c r="W473" i="38"/>
  <c r="X476" i="38"/>
  <c r="T480" i="38"/>
  <c r="Y480" i="38" s="1"/>
  <c r="U483" i="38"/>
  <c r="V486" i="38"/>
  <c r="W489" i="38"/>
  <c r="X492" i="38"/>
  <c r="T496" i="38"/>
  <c r="Y496" i="38" s="1"/>
  <c r="U499" i="38"/>
  <c r="V502" i="38"/>
  <c r="W505" i="38"/>
  <c r="X508" i="38"/>
  <c r="T512" i="38"/>
  <c r="Y512" i="38" s="1"/>
  <c r="U515" i="38"/>
  <c r="V518" i="38"/>
  <c r="W521" i="38"/>
  <c r="X524" i="38"/>
  <c r="T528" i="38"/>
  <c r="Y528" i="38" s="1"/>
  <c r="U531" i="38"/>
  <c r="V534" i="38"/>
  <c r="W537" i="38"/>
  <c r="X540" i="38"/>
  <c r="X361" i="38"/>
  <c r="X374" i="38"/>
  <c r="X382" i="38"/>
  <c r="U390" i="38"/>
  <c r="U397" i="38"/>
  <c r="W404" i="38"/>
  <c r="X411" i="38"/>
  <c r="U418" i="38"/>
  <c r="W424" i="38"/>
  <c r="X430" i="38"/>
  <c r="W436" i="38"/>
  <c r="T442" i="38"/>
  <c r="W446" i="38"/>
  <c r="V451" i="38"/>
  <c r="W455" i="38"/>
  <c r="V459" i="38"/>
  <c r="T463" i="38"/>
  <c r="T467" i="38"/>
  <c r="Y467" i="38" s="1"/>
  <c r="W470" i="38"/>
  <c r="X473" i="38"/>
  <c r="T477" i="38"/>
  <c r="U480" i="38"/>
  <c r="V483" i="38"/>
  <c r="W486" i="38"/>
  <c r="X489" i="38"/>
  <c r="T493" i="38"/>
  <c r="U496" i="38"/>
  <c r="V499" i="38"/>
  <c r="W502" i="38"/>
  <c r="X505" i="38"/>
  <c r="T509" i="38"/>
  <c r="U512" i="38"/>
  <c r="V515" i="38"/>
  <c r="W518" i="38"/>
  <c r="X521" i="38"/>
  <c r="T525" i="38"/>
  <c r="U528" i="38"/>
  <c r="V531" i="38"/>
  <c r="W534" i="38"/>
  <c r="X537" i="38"/>
  <c r="T541" i="38"/>
  <c r="U362" i="38"/>
  <c r="T375" i="38"/>
  <c r="T383" i="38"/>
  <c r="W390" i="38"/>
  <c r="V397" i="38"/>
  <c r="U405" i="38"/>
  <c r="W412" i="38"/>
  <c r="T419" i="38"/>
  <c r="Y419" i="38" s="1"/>
  <c r="V425" i="38"/>
  <c r="T431" i="38"/>
  <c r="X436" i="38"/>
  <c r="U442" i="38"/>
  <c r="X446" i="38"/>
  <c r="W451" i="38"/>
  <c r="X455" i="38"/>
  <c r="W459" i="38"/>
  <c r="W463" i="38"/>
  <c r="U467" i="38"/>
  <c r="X470" i="38"/>
  <c r="T474" i="38"/>
  <c r="U477" i="38"/>
  <c r="Z477" i="38" s="1"/>
  <c r="AA477" i="38" s="1"/>
  <c r="V480" i="38"/>
  <c r="W483" i="38"/>
  <c r="X486" i="38"/>
  <c r="T490" i="38"/>
  <c r="U493" i="38"/>
  <c r="V496" i="38"/>
  <c r="W499" i="38"/>
  <c r="X502" i="38"/>
  <c r="T506" i="38"/>
  <c r="Y506" i="38" s="1"/>
  <c r="U509" i="38"/>
  <c r="V512" i="38"/>
  <c r="W515" i="38"/>
  <c r="X518" i="38"/>
  <c r="T522" i="38"/>
  <c r="U525" i="38"/>
  <c r="V528" i="38"/>
  <c r="W531" i="38"/>
  <c r="X534" i="38"/>
  <c r="T538" i="38"/>
  <c r="U541" i="38"/>
  <c r="V544" i="38"/>
  <c r="W547" i="38"/>
  <c r="X550" i="38"/>
  <c r="T554" i="38"/>
  <c r="U557" i="38"/>
  <c r="V560" i="38"/>
  <c r="W563" i="38"/>
  <c r="X566" i="38"/>
  <c r="T570" i="38"/>
  <c r="U573" i="38"/>
  <c r="V576" i="38"/>
  <c r="W579" i="38"/>
  <c r="X582" i="38"/>
  <c r="T586" i="38"/>
  <c r="U589" i="38"/>
  <c r="V592" i="38"/>
  <c r="W595" i="38"/>
  <c r="X598" i="38"/>
  <c r="T602" i="38"/>
  <c r="U605" i="38"/>
  <c r="V608" i="38"/>
  <c r="W611" i="38"/>
  <c r="X614" i="38"/>
  <c r="T618" i="38"/>
  <c r="U621" i="38"/>
  <c r="V624" i="38"/>
  <c r="W627" i="38"/>
  <c r="X630" i="38"/>
  <c r="T634" i="38"/>
  <c r="U637" i="38"/>
  <c r="V640" i="38"/>
  <c r="W643" i="38"/>
  <c r="X646" i="38"/>
  <c r="T650" i="38"/>
  <c r="U653" i="38"/>
  <c r="U469" i="38"/>
  <c r="X520" i="38"/>
  <c r="V547" i="38"/>
  <c r="V558" i="38"/>
  <c r="V566" i="38"/>
  <c r="T573" i="38"/>
  <c r="V579" i="38"/>
  <c r="X585" i="38"/>
  <c r="U592" i="38"/>
  <c r="W598" i="38"/>
  <c r="T605" i="38"/>
  <c r="V611" i="38"/>
  <c r="U617" i="38"/>
  <c r="T623" i="38"/>
  <c r="Y623" i="38" s="1"/>
  <c r="X628" i="38"/>
  <c r="U634" i="38"/>
  <c r="T640" i="38"/>
  <c r="Y640" i="38" s="1"/>
  <c r="W645" i="38"/>
  <c r="V651" i="38"/>
  <c r="W656" i="38"/>
  <c r="X661" i="38"/>
  <c r="U666" i="38"/>
  <c r="T671" i="38"/>
  <c r="T675" i="38"/>
  <c r="W678" i="38"/>
  <c r="U682" i="38"/>
  <c r="V685" i="38"/>
  <c r="W688" i="38"/>
  <c r="X691" i="38"/>
  <c r="T695" i="38"/>
  <c r="U698" i="38"/>
  <c r="V701" i="38"/>
  <c r="W704" i="38"/>
  <c r="X707" i="38"/>
  <c r="T711" i="38"/>
  <c r="U714" i="38"/>
  <c r="V717" i="38"/>
  <c r="W720" i="38"/>
  <c r="X723" i="38"/>
  <c r="T727" i="38"/>
  <c r="U730" i="38"/>
  <c r="V733" i="38"/>
  <c r="W736" i="38"/>
  <c r="X739" i="38"/>
  <c r="T743" i="38"/>
  <c r="U746" i="38"/>
  <c r="V749" i="38"/>
  <c r="W752" i="38"/>
  <c r="X755" i="38"/>
  <c r="T759" i="38"/>
  <c r="U762" i="38"/>
  <c r="V765" i="38"/>
  <c r="W768" i="38"/>
  <c r="X771" i="38"/>
  <c r="T775" i="38"/>
  <c r="U778" i="38"/>
  <c r="V781" i="38"/>
  <c r="W784" i="38"/>
  <c r="X787" i="38"/>
  <c r="T791" i="38"/>
  <c r="U794" i="38"/>
  <c r="V797" i="38"/>
  <c r="W800" i="38"/>
  <c r="X803" i="38"/>
  <c r="T807" i="38"/>
  <c r="W387" i="38"/>
  <c r="X472" i="38"/>
  <c r="T524" i="38"/>
  <c r="X548" i="38"/>
  <c r="W558" i="38"/>
  <c r="W566" i="38"/>
  <c r="V573" i="38"/>
  <c r="X579" i="38"/>
  <c r="U586" i="38"/>
  <c r="W592" i="38"/>
  <c r="T599" i="38"/>
  <c r="V605" i="38"/>
  <c r="X611" i="38"/>
  <c r="W617" i="38"/>
  <c r="U623" i="38"/>
  <c r="T629" i="38"/>
  <c r="Y629" i="38" s="1"/>
  <c r="V634" i="38"/>
  <c r="U640" i="38"/>
  <c r="T646" i="38"/>
  <c r="X651" i="38"/>
  <c r="X656" i="38"/>
  <c r="T662" i="38"/>
  <c r="V666" i="38"/>
  <c r="U671" i="38"/>
  <c r="Z671" i="38" s="1"/>
  <c r="AA671" i="38" s="1"/>
  <c r="U675" i="38"/>
  <c r="X678" i="38"/>
  <c r="V682" i="38"/>
  <c r="W685" i="38"/>
  <c r="X688" i="38"/>
  <c r="T692" i="38"/>
  <c r="U695" i="38"/>
  <c r="V698" i="38"/>
  <c r="W701" i="38"/>
  <c r="X704" i="38"/>
  <c r="T708" i="38"/>
  <c r="U711" i="38"/>
  <c r="V714" i="38"/>
  <c r="W717" i="38"/>
  <c r="X720" i="38"/>
  <c r="T724" i="38"/>
  <c r="U727" i="38"/>
  <c r="V730" i="38"/>
  <c r="W733" i="38"/>
  <c r="X736" i="38"/>
  <c r="T740" i="38"/>
  <c r="U743" i="38"/>
  <c r="V746" i="38"/>
  <c r="W749" i="38"/>
  <c r="X752" i="38"/>
  <c r="T756" i="38"/>
  <c r="U759" i="38"/>
  <c r="V762" i="38"/>
  <c r="W765" i="38"/>
  <c r="X768" i="38"/>
  <c r="T772" i="38"/>
  <c r="U775" i="38"/>
  <c r="V778" i="38"/>
  <c r="W781" i="38"/>
  <c r="X784" i="38"/>
  <c r="T395" i="38"/>
  <c r="Y395" i="38" s="1"/>
  <c r="T476" i="38"/>
  <c r="U527" i="38"/>
  <c r="T549" i="38"/>
  <c r="Y549" i="38" s="1"/>
  <c r="U559" i="38"/>
  <c r="Z559" i="38" s="1"/>
  <c r="AA559" i="38" s="1"/>
  <c r="T568" i="38"/>
  <c r="V574" i="38"/>
  <c r="X580" i="38"/>
  <c r="U587" i="38"/>
  <c r="W593" i="38"/>
  <c r="T600" i="38"/>
  <c r="V606" i="38"/>
  <c r="T612" i="38"/>
  <c r="X617" i="38"/>
  <c r="W623" i="38"/>
  <c r="V629" i="38"/>
  <c r="U635" i="38"/>
  <c r="W640" i="38"/>
  <c r="V646" i="38"/>
  <c r="T652" i="38"/>
  <c r="W657" i="38"/>
  <c r="V662" i="38"/>
  <c r="U667" i="38"/>
  <c r="V671" i="38"/>
  <c r="V675" i="38"/>
  <c r="T679" i="38"/>
  <c r="Y679" i="38" s="1"/>
  <c r="W682" i="38"/>
  <c r="X685" i="38"/>
  <c r="T689" i="38"/>
  <c r="U692" i="38"/>
  <c r="V695" i="38"/>
  <c r="W698" i="38"/>
  <c r="X701" i="38"/>
  <c r="T705" i="38"/>
  <c r="U708" i="38"/>
  <c r="V711" i="38"/>
  <c r="W714" i="38"/>
  <c r="X717" i="38"/>
  <c r="T721" i="38"/>
  <c r="Y721" i="38" s="1"/>
  <c r="U724" i="38"/>
  <c r="V727" i="38"/>
  <c r="W730" i="38"/>
  <c r="X733" i="38"/>
  <c r="T737" i="38"/>
  <c r="U740" i="38"/>
  <c r="V743" i="38"/>
  <c r="W746" i="38"/>
  <c r="X749" i="38"/>
  <c r="T753" i="38"/>
  <c r="U756" i="38"/>
  <c r="V759" i="38"/>
  <c r="W762" i="38"/>
  <c r="X765" i="38"/>
  <c r="T769" i="38"/>
  <c r="U772" i="38"/>
  <c r="V775" i="38"/>
  <c r="W778" i="38"/>
  <c r="X781" i="38"/>
  <c r="T785" i="38"/>
  <c r="U788" i="38"/>
  <c r="V791" i="38"/>
  <c r="W794" i="38"/>
  <c r="X797" i="38"/>
  <c r="T801" i="38"/>
  <c r="Y801" i="38" s="1"/>
  <c r="U804" i="38"/>
  <c r="V807" i="38"/>
  <c r="W810" i="38"/>
  <c r="X813" i="38"/>
  <c r="T817" i="38"/>
  <c r="Y817" i="38" s="1"/>
  <c r="U820" i="38"/>
  <c r="V823" i="38"/>
  <c r="W826" i="38"/>
  <c r="X829" i="38"/>
  <c r="T833" i="38"/>
  <c r="Y833" i="38" s="1"/>
  <c r="U836" i="38"/>
  <c r="V839" i="38"/>
  <c r="W842" i="38"/>
  <c r="X845" i="38"/>
  <c r="T849" i="38"/>
  <c r="U852" i="38"/>
  <c r="V855" i="38"/>
  <c r="W858" i="38"/>
  <c r="X861" i="38"/>
  <c r="T865" i="38"/>
  <c r="Y865" i="38" s="1"/>
  <c r="U868" i="38"/>
  <c r="V871" i="38"/>
  <c r="U402" i="38"/>
  <c r="U479" i="38"/>
  <c r="V530" i="38"/>
  <c r="W549" i="38"/>
  <c r="W559" i="38"/>
  <c r="U568" i="38"/>
  <c r="W574" i="38"/>
  <c r="T581" i="38"/>
  <c r="Y581" i="38" s="1"/>
  <c r="V587" i="38"/>
  <c r="X593" i="38"/>
  <c r="U600" i="38"/>
  <c r="W606" i="38"/>
  <c r="X612" i="38"/>
  <c r="U618" i="38"/>
  <c r="T624" i="38"/>
  <c r="Y624" i="38" s="1"/>
  <c r="W629" i="38"/>
  <c r="V635" i="38"/>
  <c r="X640" i="38"/>
  <c r="W646" i="38"/>
  <c r="V652" i="38"/>
  <c r="X657" i="38"/>
  <c r="W662" i="38"/>
  <c r="V667" i="38"/>
  <c r="W671" i="38"/>
  <c r="W675" i="38"/>
  <c r="U679" i="38"/>
  <c r="X682" i="38"/>
  <c r="T686" i="38"/>
  <c r="U689" i="38"/>
  <c r="V692" i="38"/>
  <c r="W695" i="38"/>
  <c r="X698" i="38"/>
  <c r="T702" i="38"/>
  <c r="U705" i="38"/>
  <c r="V708" i="38"/>
  <c r="W711" i="38"/>
  <c r="X714" i="38"/>
  <c r="T718" i="38"/>
  <c r="U721" i="38"/>
  <c r="Z721" i="38" s="1"/>
  <c r="AA721" i="38" s="1"/>
  <c r="V724" i="38"/>
  <c r="W727" i="38"/>
  <c r="X730" i="38"/>
  <c r="T734" i="38"/>
  <c r="U737" i="38"/>
  <c r="V740" i="38"/>
  <c r="W743" i="38"/>
  <c r="X746" i="38"/>
  <c r="T750" i="38"/>
  <c r="Y750" i="38" s="1"/>
  <c r="U753" i="38"/>
  <c r="V756" i="38"/>
  <c r="W759" i="38"/>
  <c r="X762" i="38"/>
  <c r="T766" i="38"/>
  <c r="U769" i="38"/>
  <c r="V772" i="38"/>
  <c r="W775" i="38"/>
  <c r="X778" i="38"/>
  <c r="T782" i="38"/>
  <c r="Y782" i="38" s="1"/>
  <c r="U785" i="38"/>
  <c r="V788" i="38"/>
  <c r="W791" i="38"/>
  <c r="X794" i="38"/>
  <c r="T798" i="38"/>
  <c r="U801" i="38"/>
  <c r="V804" i="38"/>
  <c r="W807" i="38"/>
  <c r="X810" i="38"/>
  <c r="T814" i="38"/>
  <c r="Y814" i="38" s="1"/>
  <c r="U817" i="38"/>
  <c r="V820" i="38"/>
  <c r="W823" i="38"/>
  <c r="X826" i="38"/>
  <c r="T830" i="38"/>
  <c r="U833" i="38"/>
  <c r="V836" i="38"/>
  <c r="W839" i="38"/>
  <c r="X842" i="38"/>
  <c r="T846" i="38"/>
  <c r="Y846" i="38" s="1"/>
  <c r="U849" i="38"/>
  <c r="V852" i="38"/>
  <c r="W855" i="38"/>
  <c r="X858" i="38"/>
  <c r="T862" i="38"/>
  <c r="Y862" i="38" s="1"/>
  <c r="U865" i="38"/>
  <c r="V868" i="38"/>
  <c r="X409" i="38"/>
  <c r="V482" i="38"/>
  <c r="W533" i="38"/>
  <c r="V550" i="38"/>
  <c r="T560" i="38"/>
  <c r="Y560" i="38" s="1"/>
  <c r="W568" i="38"/>
  <c r="T575" i="38"/>
  <c r="Y575" i="38" s="1"/>
  <c r="V581" i="38"/>
  <c r="X587" i="38"/>
  <c r="U594" i="38"/>
  <c r="W600" i="38"/>
  <c r="T607" i="38"/>
  <c r="T613" i="38"/>
  <c r="Y613" i="38" s="1"/>
  <c r="V618" i="38"/>
  <c r="U624" i="38"/>
  <c r="T630" i="38"/>
  <c r="Y630" i="38" s="1"/>
  <c r="X635" i="38"/>
  <c r="W641" i="38"/>
  <c r="T647" i="38"/>
  <c r="X652" i="38"/>
  <c r="U658" i="38"/>
  <c r="X662" i="38"/>
  <c r="X667" i="38"/>
  <c r="T672" i="38"/>
  <c r="Y672" i="38" s="1"/>
  <c r="X675" i="38"/>
  <c r="X679" i="38"/>
  <c r="T683" i="38"/>
  <c r="Y683" i="38" s="1"/>
  <c r="U686" i="38"/>
  <c r="V689" i="38"/>
  <c r="W692" i="38"/>
  <c r="X695" i="38"/>
  <c r="T699" i="38"/>
  <c r="Y699" i="38" s="1"/>
  <c r="U702" i="38"/>
  <c r="V705" i="38"/>
  <c r="W708" i="38"/>
  <c r="X711" i="38"/>
  <c r="T715" i="38"/>
  <c r="Y715" i="38" s="1"/>
  <c r="U718" i="38"/>
  <c r="V721" i="38"/>
  <c r="W724" i="38"/>
  <c r="X727" i="38"/>
  <c r="V416" i="38"/>
  <c r="W485" i="38"/>
  <c r="U536" i="38"/>
  <c r="W550" i="38"/>
  <c r="U560" i="38"/>
  <c r="X568" i="38"/>
  <c r="U575" i="38"/>
  <c r="W581" i="38"/>
  <c r="T588" i="38"/>
  <c r="V594" i="38"/>
  <c r="X600" i="38"/>
  <c r="U607" i="38"/>
  <c r="V613" i="38"/>
  <c r="U619" i="38"/>
  <c r="W624" i="38"/>
  <c r="V630" i="38"/>
  <c r="T636" i="38"/>
  <c r="X641" i="38"/>
  <c r="U647" i="38"/>
  <c r="T653" i="38"/>
  <c r="V658" i="38"/>
  <c r="T663" i="38"/>
  <c r="T668" i="38"/>
  <c r="U672" i="38"/>
  <c r="T676" i="38"/>
  <c r="T680" i="38"/>
  <c r="U683" i="38"/>
  <c r="V686" i="38"/>
  <c r="W689" i="38"/>
  <c r="X692" i="38"/>
  <c r="T696" i="38"/>
  <c r="U699" i="38"/>
  <c r="V702" i="38"/>
  <c r="W705" i="38"/>
  <c r="X708" i="38"/>
  <c r="T712" i="38"/>
  <c r="U715" i="38"/>
  <c r="V718" i="38"/>
  <c r="W721" i="38"/>
  <c r="X724" i="38"/>
  <c r="T728" i="38"/>
  <c r="Y728" i="38" s="1"/>
  <c r="X422" i="38"/>
  <c r="X488" i="38"/>
  <c r="X536" i="38"/>
  <c r="T552" i="38"/>
  <c r="W561" i="38"/>
  <c r="U569" i="38"/>
  <c r="W575" i="38"/>
  <c r="T582" i="38"/>
  <c r="V588" i="38"/>
  <c r="X594" i="38"/>
  <c r="U601" i="38"/>
  <c r="W607" i="38"/>
  <c r="W613" i="38"/>
  <c r="V619" i="38"/>
  <c r="X624" i="38"/>
  <c r="W630" i="38"/>
  <c r="V636" i="38"/>
  <c r="U642" i="38"/>
  <c r="T648" i="38"/>
  <c r="V653" i="38"/>
  <c r="X658" i="38"/>
  <c r="U663" i="38"/>
  <c r="U668" i="38"/>
  <c r="V672" i="38"/>
  <c r="W676" i="38"/>
  <c r="U680" i="38"/>
  <c r="V683" i="38"/>
  <c r="W686" i="38"/>
  <c r="X689" i="38"/>
  <c r="T693" i="38"/>
  <c r="Y693" i="38" s="1"/>
  <c r="U696" i="38"/>
  <c r="V699" i="38"/>
  <c r="W702" i="38"/>
  <c r="X705" i="38"/>
  <c r="T709" i="38"/>
  <c r="Y709" i="38" s="1"/>
  <c r="U712" i="38"/>
  <c r="V715" i="38"/>
  <c r="W718" i="38"/>
  <c r="X721" i="38"/>
  <c r="T725" i="38"/>
  <c r="Y725" i="38" s="1"/>
  <c r="U728" i="38"/>
  <c r="V731" i="38"/>
  <c r="W734" i="38"/>
  <c r="X737" i="38"/>
  <c r="T741" i="38"/>
  <c r="Y741" i="38" s="1"/>
  <c r="U744" i="38"/>
  <c r="V747" i="38"/>
  <c r="W750" i="38"/>
  <c r="X753" i="38"/>
  <c r="T757" i="38"/>
  <c r="Y757" i="38" s="1"/>
  <c r="U760" i="38"/>
  <c r="V763" i="38"/>
  <c r="W766" i="38"/>
  <c r="X769" i="38"/>
  <c r="T773" i="38"/>
  <c r="Y773" i="38" s="1"/>
  <c r="U776" i="38"/>
  <c r="V779" i="38"/>
  <c r="W782" i="38"/>
  <c r="X785" i="38"/>
  <c r="T789" i="38"/>
  <c r="Y789" i="38" s="1"/>
  <c r="U792" i="38"/>
  <c r="V795" i="38"/>
  <c r="W798" i="38"/>
  <c r="X801" i="38"/>
  <c r="T805" i="38"/>
  <c r="Y805" i="38" s="1"/>
  <c r="U808" i="38"/>
  <c r="V811" i="38"/>
  <c r="W814" i="38"/>
  <c r="X817" i="38"/>
  <c r="T821" i="38"/>
  <c r="Y821" i="38" s="1"/>
  <c r="U824" i="38"/>
  <c r="V827" i="38"/>
  <c r="W830" i="38"/>
  <c r="X833" i="38"/>
  <c r="T837" i="38"/>
  <c r="Y837" i="38" s="1"/>
  <c r="U840" i="38"/>
  <c r="V843" i="38"/>
  <c r="W846" i="38"/>
  <c r="X849" i="38"/>
  <c r="T853" i="38"/>
  <c r="Y853" i="38" s="1"/>
  <c r="U856" i="38"/>
  <c r="T429" i="38"/>
  <c r="Y429" i="38" s="1"/>
  <c r="T492" i="38"/>
  <c r="V539" i="38"/>
  <c r="U552" i="38"/>
  <c r="X561" i="38"/>
  <c r="W569" i="38"/>
  <c r="T576" i="38"/>
  <c r="Y576" i="38" s="1"/>
  <c r="V582" i="38"/>
  <c r="X588" i="38"/>
  <c r="U595" i="38"/>
  <c r="W601" i="38"/>
  <c r="T608" i="38"/>
  <c r="Y608" i="38" s="1"/>
  <c r="T614" i="38"/>
  <c r="Y614" i="38" s="1"/>
  <c r="X619" i="38"/>
  <c r="W625" i="38"/>
  <c r="T631" i="38"/>
  <c r="X636" i="38"/>
  <c r="V642" i="38"/>
  <c r="U648" i="38"/>
  <c r="W653" i="38"/>
  <c r="U659" i="38"/>
  <c r="T664" i="38"/>
  <c r="V668" i="38"/>
  <c r="W672" i="38"/>
  <c r="X676" i="38"/>
  <c r="V680" i="38"/>
  <c r="W683" i="38"/>
  <c r="X686" i="38"/>
  <c r="T690" i="38"/>
  <c r="U693" i="38"/>
  <c r="V696" i="38"/>
  <c r="W699" i="38"/>
  <c r="X702" i="38"/>
  <c r="T706" i="38"/>
  <c r="U709" i="38"/>
  <c r="V712" i="38"/>
  <c r="W715" i="38"/>
  <c r="X718" i="38"/>
  <c r="T722" i="38"/>
  <c r="U725" i="38"/>
  <c r="V728" i="38"/>
  <c r="X434" i="38"/>
  <c r="U495" i="38"/>
  <c r="T540" i="38"/>
  <c r="X552" i="38"/>
  <c r="V562" i="38"/>
  <c r="X569" i="38"/>
  <c r="U576" i="38"/>
  <c r="W582" i="38"/>
  <c r="T589" i="38"/>
  <c r="V595" i="38"/>
  <c r="X601" i="38"/>
  <c r="U608" i="38"/>
  <c r="V614" i="38"/>
  <c r="T620" i="38"/>
  <c r="X625" i="38"/>
  <c r="U631" i="38"/>
  <c r="T637" i="38"/>
  <c r="X642" i="38"/>
  <c r="W648" i="38"/>
  <c r="V654" i="38"/>
  <c r="V659" i="38"/>
  <c r="U664" i="38"/>
  <c r="X668" i="38"/>
  <c r="X672" i="38"/>
  <c r="T677" i="38"/>
  <c r="Y677" i="38" s="1"/>
  <c r="W680" i="38"/>
  <c r="X683" i="38"/>
  <c r="T687" i="38"/>
  <c r="U690" i="38"/>
  <c r="V693" i="38"/>
  <c r="W696" i="38"/>
  <c r="X699" i="38"/>
  <c r="T703" i="38"/>
  <c r="U706" i="38"/>
  <c r="V709" i="38"/>
  <c r="W712" i="38"/>
  <c r="X715" i="38"/>
  <c r="T719" i="38"/>
  <c r="U722" i="38"/>
  <c r="V725" i="38"/>
  <c r="W728" i="38"/>
  <c r="X731" i="38"/>
  <c r="T735" i="38"/>
  <c r="Y735" i="38" s="1"/>
  <c r="U738" i="38"/>
  <c r="V741" i="38"/>
  <c r="W744" i="38"/>
  <c r="X747" i="38"/>
  <c r="T751" i="38"/>
  <c r="Y751" i="38" s="1"/>
  <c r="U754" i="38"/>
  <c r="V757" i="38"/>
  <c r="W760" i="38"/>
  <c r="X763" i="38"/>
  <c r="T767" i="38"/>
  <c r="U770" i="38"/>
  <c r="V773" i="38"/>
  <c r="W776" i="38"/>
  <c r="X779" i="38"/>
  <c r="T783" i="38"/>
  <c r="Y783" i="38" s="1"/>
  <c r="U786" i="38"/>
  <c r="V789" i="38"/>
  <c r="W792" i="38"/>
  <c r="X795" i="38"/>
  <c r="T799" i="38"/>
  <c r="U802" i="38"/>
  <c r="V805" i="38"/>
  <c r="V440" i="38"/>
  <c r="V498" i="38"/>
  <c r="W542" i="38"/>
  <c r="W553" i="38"/>
  <c r="X562" i="38"/>
  <c r="U570" i="38"/>
  <c r="W576" i="38"/>
  <c r="T583" i="38"/>
  <c r="V589" i="38"/>
  <c r="X595" i="38"/>
  <c r="U602" i="38"/>
  <c r="W608" i="38"/>
  <c r="W614" i="38"/>
  <c r="V620" i="38"/>
  <c r="U626" i="38"/>
  <c r="T632" i="38"/>
  <c r="V637" i="38"/>
  <c r="U643" i="38"/>
  <c r="X648" i="38"/>
  <c r="W654" i="38"/>
  <c r="W659" i="38"/>
  <c r="W664" i="38"/>
  <c r="T669" i="38"/>
  <c r="W673" i="38"/>
  <c r="U677" i="38"/>
  <c r="X680" i="38"/>
  <c r="T684" i="38"/>
  <c r="U687" i="38"/>
  <c r="V690" i="38"/>
  <c r="W693" i="38"/>
  <c r="X696" i="38"/>
  <c r="T700" i="38"/>
  <c r="Y700" i="38" s="1"/>
  <c r="U703" i="38"/>
  <c r="V706" i="38"/>
  <c r="W709" i="38"/>
  <c r="X712" i="38"/>
  <c r="T716" i="38"/>
  <c r="U719" i="38"/>
  <c r="V722" i="38"/>
  <c r="W725" i="38"/>
  <c r="X728" i="38"/>
  <c r="T732" i="38"/>
  <c r="U735" i="38"/>
  <c r="V738" i="38"/>
  <c r="W741" i="38"/>
  <c r="X744" i="38"/>
  <c r="T748" i="38"/>
  <c r="U751" i="38"/>
  <c r="V754" i="38"/>
  <c r="W757" i="38"/>
  <c r="X760" i="38"/>
  <c r="T764" i="38"/>
  <c r="U767" i="38"/>
  <c r="Z767" i="38" s="1"/>
  <c r="V770" i="38"/>
  <c r="W773" i="38"/>
  <c r="X776" i="38"/>
  <c r="T780" i="38"/>
  <c r="U783" i="38"/>
  <c r="V786" i="38"/>
  <c r="W789" i="38"/>
  <c r="U445" i="38"/>
  <c r="Z445" i="38" s="1"/>
  <c r="AA445" i="38" s="1"/>
  <c r="W501" i="38"/>
  <c r="U543" i="38"/>
  <c r="X553" i="38"/>
  <c r="U563" i="38"/>
  <c r="U571" i="38"/>
  <c r="W577" i="38"/>
  <c r="T584" i="38"/>
  <c r="V590" i="38"/>
  <c r="X596" i="38"/>
  <c r="U603" i="38"/>
  <c r="W609" i="38"/>
  <c r="T615" i="38"/>
  <c r="X620" i="38"/>
  <c r="V626" i="38"/>
  <c r="U632" i="38"/>
  <c r="W637" i="38"/>
  <c r="V643" i="38"/>
  <c r="U649" i="38"/>
  <c r="T655" i="38"/>
  <c r="X659" i="38"/>
  <c r="X664" i="38"/>
  <c r="U669" i="38"/>
  <c r="X673" i="38"/>
  <c r="V677" i="38"/>
  <c r="T681" i="38"/>
  <c r="U684" i="38"/>
  <c r="V687" i="38"/>
  <c r="W690" i="38"/>
  <c r="X693" i="38"/>
  <c r="T697" i="38"/>
  <c r="U700" i="38"/>
  <c r="V703" i="38"/>
  <c r="W706" i="38"/>
  <c r="X709" i="38"/>
  <c r="T713" i="38"/>
  <c r="U716" i="38"/>
  <c r="V719" i="38"/>
  <c r="W722" i="38"/>
  <c r="X725" i="38"/>
  <c r="T729" i="38"/>
  <c r="U732" i="38"/>
  <c r="V735" i="38"/>
  <c r="W738" i="38"/>
  <c r="X741" i="38"/>
  <c r="T745" i="38"/>
  <c r="U748" i="38"/>
  <c r="V751" i="38"/>
  <c r="W754" i="38"/>
  <c r="X757" i="38"/>
  <c r="T761" i="38"/>
  <c r="U764" i="38"/>
  <c r="V767" i="38"/>
  <c r="W770" i="38"/>
  <c r="X773" i="38"/>
  <c r="T777" i="38"/>
  <c r="U780" i="38"/>
  <c r="V783" i="38"/>
  <c r="W786" i="38"/>
  <c r="X789" i="38"/>
  <c r="T793" i="38"/>
  <c r="U796" i="38"/>
  <c r="V799" i="38"/>
  <c r="W802" i="38"/>
  <c r="X805" i="38"/>
  <c r="T809" i="38"/>
  <c r="U812" i="38"/>
  <c r="V815" i="38"/>
  <c r="W818" i="38"/>
  <c r="X821" i="38"/>
  <c r="T825" i="38"/>
  <c r="U828" i="38"/>
  <c r="V831" i="38"/>
  <c r="W834" i="38"/>
  <c r="X837" i="38"/>
  <c r="X449" i="38"/>
  <c r="X504" i="38"/>
  <c r="T544" i="38"/>
  <c r="Y544" i="38" s="1"/>
  <c r="U555" i="38"/>
  <c r="V563" i="38"/>
  <c r="V571" i="38"/>
  <c r="X577" i="38"/>
  <c r="U584" i="38"/>
  <c r="W590" i="38"/>
  <c r="T597" i="38"/>
  <c r="Y597" i="38" s="1"/>
  <c r="V603" i="38"/>
  <c r="X609" i="38"/>
  <c r="U615" i="38"/>
  <c r="T621" i="38"/>
  <c r="X626" i="38"/>
  <c r="W632" i="38"/>
  <c r="V638" i="38"/>
  <c r="X643" i="38"/>
  <c r="W649" i="38"/>
  <c r="U655" i="38"/>
  <c r="T660" i="38"/>
  <c r="T665" i="38"/>
  <c r="Y665" i="38" s="1"/>
  <c r="V669" i="38"/>
  <c r="T674" i="38"/>
  <c r="Y674" i="38" s="1"/>
  <c r="W677" i="38"/>
  <c r="U681" i="38"/>
  <c r="V684" i="38"/>
  <c r="W687" i="38"/>
  <c r="X690" i="38"/>
  <c r="T694" i="38"/>
  <c r="U697" i="38"/>
  <c r="V700" i="38"/>
  <c r="W703" i="38"/>
  <c r="X706" i="38"/>
  <c r="T710" i="38"/>
  <c r="U713" i="38"/>
  <c r="V716" i="38"/>
  <c r="W719" i="38"/>
  <c r="X722" i="38"/>
  <c r="T726" i="38"/>
  <c r="U729" i="38"/>
  <c r="V732" i="38"/>
  <c r="W735" i="38"/>
  <c r="X738" i="38"/>
  <c r="T742" i="38"/>
  <c r="Y742" i="38" s="1"/>
  <c r="U745" i="38"/>
  <c r="V748" i="38"/>
  <c r="W751" i="38"/>
  <c r="X754" i="38"/>
  <c r="T758" i="38"/>
  <c r="Y758" i="38" s="1"/>
  <c r="U761" i="38"/>
  <c r="V764" i="38"/>
  <c r="W767" i="38"/>
  <c r="X770" i="38"/>
  <c r="T774" i="38"/>
  <c r="U777" i="38"/>
  <c r="V780" i="38"/>
  <c r="W783" i="38"/>
  <c r="X786" i="38"/>
  <c r="T790" i="38"/>
  <c r="U793" i="38"/>
  <c r="V796" i="38"/>
  <c r="W799" i="38"/>
  <c r="X802" i="38"/>
  <c r="T806" i="38"/>
  <c r="Y806" i="38" s="1"/>
  <c r="U809" i="38"/>
  <c r="V812" i="38"/>
  <c r="W815" i="38"/>
  <c r="X818" i="38"/>
  <c r="T822" i="38"/>
  <c r="U825" i="38"/>
  <c r="V828" i="38"/>
  <c r="W831" i="38"/>
  <c r="X834" i="38"/>
  <c r="T838" i="38"/>
  <c r="U841" i="38"/>
  <c r="W454" i="38"/>
  <c r="T508" i="38"/>
  <c r="U544" i="38"/>
  <c r="V555" i="38"/>
  <c r="X564" i="38"/>
  <c r="X571" i="38"/>
  <c r="U578" i="38"/>
  <c r="W584" i="38"/>
  <c r="T591" i="38"/>
  <c r="Y591" i="38" s="1"/>
  <c r="V597" i="38"/>
  <c r="X603" i="38"/>
  <c r="U610" i="38"/>
  <c r="T616" i="38"/>
  <c r="V621" i="38"/>
  <c r="U627" i="38"/>
  <c r="X632" i="38"/>
  <c r="W638" i="38"/>
  <c r="T644" i="38"/>
  <c r="X649" i="38"/>
  <c r="W655" i="38"/>
  <c r="X660" i="38"/>
  <c r="U665" i="38"/>
  <c r="W669" i="38"/>
  <c r="U674" i="38"/>
  <c r="X677" i="38"/>
  <c r="V681" i="38"/>
  <c r="W684" i="38"/>
  <c r="X687" i="38"/>
  <c r="T691" i="38"/>
  <c r="Y691" i="38" s="1"/>
  <c r="U694" i="38"/>
  <c r="V697" i="38"/>
  <c r="W700" i="38"/>
  <c r="X703" i="38"/>
  <c r="T707" i="38"/>
  <c r="U710" i="38"/>
  <c r="V713" i="38"/>
  <c r="W716" i="38"/>
  <c r="X719" i="38"/>
  <c r="T723" i="38"/>
  <c r="Y723" i="38" s="1"/>
  <c r="U726" i="38"/>
  <c r="V729" i="38"/>
  <c r="W732" i="38"/>
  <c r="X735" i="38"/>
  <c r="T739" i="38"/>
  <c r="U742" i="38"/>
  <c r="V745" i="38"/>
  <c r="W748" i="38"/>
  <c r="X751" i="38"/>
  <c r="T755" i="38"/>
  <c r="Y755" i="38" s="1"/>
  <c r="U758" i="38"/>
  <c r="V761" i="38"/>
  <c r="W764" i="38"/>
  <c r="X767" i="38"/>
  <c r="T771" i="38"/>
  <c r="U774" i="38"/>
  <c r="V777" i="38"/>
  <c r="W780" i="38"/>
  <c r="X783" i="38"/>
  <c r="T787" i="38"/>
  <c r="Y787" i="38" s="1"/>
  <c r="U790" i="38"/>
  <c r="V793" i="38"/>
  <c r="W796" i="38"/>
  <c r="X799" i="38"/>
  <c r="T803" i="38"/>
  <c r="U806" i="38"/>
  <c r="V809" i="38"/>
  <c r="W812" i="38"/>
  <c r="X815" i="38"/>
  <c r="T819" i="38"/>
  <c r="Y819" i="38" s="1"/>
  <c r="U822" i="38"/>
  <c r="V825" i="38"/>
  <c r="W828" i="38"/>
  <c r="X831" i="38"/>
  <c r="T835" i="38"/>
  <c r="Y835" i="38" s="1"/>
  <c r="U838" i="38"/>
  <c r="V841" i="38"/>
  <c r="W844" i="38"/>
  <c r="X847" i="38"/>
  <c r="T851" i="38"/>
  <c r="Y851" i="38" s="1"/>
  <c r="U854" i="38"/>
  <c r="V857" i="38"/>
  <c r="W860" i="38"/>
  <c r="X863" i="38"/>
  <c r="T867" i="38"/>
  <c r="Y867" i="38" s="1"/>
  <c r="U870" i="38"/>
  <c r="V458" i="38"/>
  <c r="U511" i="38"/>
  <c r="X545" i="38"/>
  <c r="T556" i="38"/>
  <c r="T565" i="38"/>
  <c r="Y565" i="38" s="1"/>
  <c r="T572" i="38"/>
  <c r="V578" i="38"/>
  <c r="X584" i="38"/>
  <c r="U591" i="38"/>
  <c r="W597" i="38"/>
  <c r="T604" i="38"/>
  <c r="V610" i="38"/>
  <c r="U616" i="38"/>
  <c r="W621" i="38"/>
  <c r="V627" i="38"/>
  <c r="U633" i="38"/>
  <c r="T639" i="38"/>
  <c r="X644" i="38"/>
  <c r="U650" i="38"/>
  <c r="T656" i="38"/>
  <c r="Y656" i="38" s="1"/>
  <c r="T661" i="38"/>
  <c r="Y661" i="38" s="1"/>
  <c r="W665" i="38"/>
  <c r="V670" i="38"/>
  <c r="V674" i="38"/>
  <c r="T678" i="38"/>
  <c r="W681" i="38"/>
  <c r="X684" i="38"/>
  <c r="T688" i="38"/>
  <c r="Y688" i="38" s="1"/>
  <c r="U691" i="38"/>
  <c r="V694" i="38"/>
  <c r="W697" i="38"/>
  <c r="X700" i="38"/>
  <c r="T704" i="38"/>
  <c r="Y704" i="38" s="1"/>
  <c r="U707" i="38"/>
  <c r="V710" i="38"/>
  <c r="W713" i="38"/>
  <c r="X716" i="38"/>
  <c r="T720" i="38"/>
  <c r="Y720" i="38" s="1"/>
  <c r="U723" i="38"/>
  <c r="V726" i="38"/>
  <c r="T462" i="38"/>
  <c r="V514" i="38"/>
  <c r="V546" i="38"/>
  <c r="X556" i="38"/>
  <c r="W565" i="38"/>
  <c r="V572" i="38"/>
  <c r="X578" i="38"/>
  <c r="U585" i="38"/>
  <c r="W591" i="38"/>
  <c r="T598" i="38"/>
  <c r="Y598" i="38" s="1"/>
  <c r="V604" i="38"/>
  <c r="X610" i="38"/>
  <c r="W616" i="38"/>
  <c r="V622" i="38"/>
  <c r="X627" i="38"/>
  <c r="W633" i="38"/>
  <c r="U639" i="38"/>
  <c r="T645" i="38"/>
  <c r="Y645" i="38" s="1"/>
  <c r="V650" i="38"/>
  <c r="U656" i="38"/>
  <c r="V661" i="38"/>
  <c r="X665" i="38"/>
  <c r="W670" i="38"/>
  <c r="W674" i="38"/>
  <c r="U678" i="38"/>
  <c r="X681" i="38"/>
  <c r="T685" i="38"/>
  <c r="U688" i="38"/>
  <c r="V691" i="38"/>
  <c r="W694" i="38"/>
  <c r="X697" i="38"/>
  <c r="T701" i="38"/>
  <c r="U704" i="38"/>
  <c r="V707" i="38"/>
  <c r="W710" i="38"/>
  <c r="X713" i="38"/>
  <c r="T717" i="38"/>
  <c r="Z717" i="38" s="1"/>
  <c r="AA717" i="38" s="1"/>
  <c r="U720" i="38"/>
  <c r="V723" i="38"/>
  <c r="W726" i="38"/>
  <c r="X729" i="38"/>
  <c r="T733" i="38"/>
  <c r="U736" i="38"/>
  <c r="V739" i="38"/>
  <c r="W742" i="38"/>
  <c r="X745" i="38"/>
  <c r="T749" i="38"/>
  <c r="U752" i="38"/>
  <c r="V755" i="38"/>
  <c r="W758" i="38"/>
  <c r="X761" i="38"/>
  <c r="T765" i="38"/>
  <c r="U768" i="38"/>
  <c r="Z768" i="38" s="1"/>
  <c r="V771" i="38"/>
  <c r="W774" i="38"/>
  <c r="X777" i="38"/>
  <c r="T781" i="38"/>
  <c r="U784" i="38"/>
  <c r="V787" i="38"/>
  <c r="W790" i="38"/>
  <c r="X793" i="38"/>
  <c r="T797" i="38"/>
  <c r="U800" i="38"/>
  <c r="V803" i="38"/>
  <c r="W806" i="38"/>
  <c r="X809" i="38"/>
  <c r="T813" i="38"/>
  <c r="U816" i="38"/>
  <c r="V819" i="38"/>
  <c r="W822" i="38"/>
  <c r="X825" i="38"/>
  <c r="T829" i="38"/>
  <c r="U832" i="38"/>
  <c r="V835" i="38"/>
  <c r="W838" i="38"/>
  <c r="X841" i="38"/>
  <c r="T845" i="38"/>
  <c r="U848" i="38"/>
  <c r="W465" i="38"/>
  <c r="W517" i="38"/>
  <c r="U547" i="38"/>
  <c r="T557" i="38"/>
  <c r="T566" i="38"/>
  <c r="Y566" i="38" s="1"/>
  <c r="X572" i="38"/>
  <c r="U579" i="38"/>
  <c r="W585" i="38"/>
  <c r="T592" i="38"/>
  <c r="Y592" i="38" s="1"/>
  <c r="V598" i="38"/>
  <c r="X604" i="38"/>
  <c r="U611" i="38"/>
  <c r="X616" i="38"/>
  <c r="W622" i="38"/>
  <c r="T628" i="38"/>
  <c r="X633" i="38"/>
  <c r="W639" i="38"/>
  <c r="V645" i="38"/>
  <c r="U651" i="38"/>
  <c r="V656" i="38"/>
  <c r="W661" i="38"/>
  <c r="T666" i="38"/>
  <c r="X670" i="38"/>
  <c r="X674" i="38"/>
  <c r="V678" i="38"/>
  <c r="T682" i="38"/>
  <c r="U685" i="38"/>
  <c r="V688" i="38"/>
  <c r="W691" i="38"/>
  <c r="X694" i="38"/>
  <c r="T698" i="38"/>
  <c r="U701" i="38"/>
  <c r="V704" i="38"/>
  <c r="W707" i="38"/>
  <c r="X710" i="38"/>
  <c r="T714" i="38"/>
  <c r="U717" i="38"/>
  <c r="V720" i="38"/>
  <c r="W723" i="38"/>
  <c r="X726" i="38"/>
  <c r="T730" i="38"/>
  <c r="U733" i="38"/>
  <c r="V736" i="38"/>
  <c r="W739" i="38"/>
  <c r="X742" i="38"/>
  <c r="T746" i="38"/>
  <c r="U749" i="38"/>
  <c r="Z749" i="38" s="1"/>
  <c r="AA749" i="38" s="1"/>
  <c r="V752" i="38"/>
  <c r="W755" i="38"/>
  <c r="X758" i="38"/>
  <c r="T762" i="38"/>
  <c r="U765" i="38"/>
  <c r="V768" i="38"/>
  <c r="W771" i="38"/>
  <c r="X774" i="38"/>
  <c r="T778" i="38"/>
  <c r="U781" i="38"/>
  <c r="V784" i="38"/>
  <c r="W787" i="38"/>
  <c r="X790" i="38"/>
  <c r="T794" i="38"/>
  <c r="U797" i="38"/>
  <c r="V800" i="38"/>
  <c r="W803" i="38"/>
  <c r="X806" i="38"/>
  <c r="T810" i="38"/>
  <c r="U813" i="38"/>
  <c r="V816" i="38"/>
  <c r="W819" i="38"/>
  <c r="X822" i="38"/>
  <c r="T826" i="38"/>
  <c r="U829" i="38"/>
  <c r="Z829" i="38" s="1"/>
  <c r="AA829" i="38" s="1"/>
  <c r="U741" i="38"/>
  <c r="T754" i="38"/>
  <c r="X766" i="38"/>
  <c r="W779" i="38"/>
  <c r="X791" i="38"/>
  <c r="T800" i="38"/>
  <c r="Y800" i="38" s="1"/>
  <c r="V808" i="38"/>
  <c r="X814" i="38"/>
  <c r="U821" i="38"/>
  <c r="W827" i="38"/>
  <c r="W833" i="38"/>
  <c r="U839" i="38"/>
  <c r="U844" i="38"/>
  <c r="X848" i="38"/>
  <c r="V853" i="38"/>
  <c r="W857" i="38"/>
  <c r="V861" i="38"/>
  <c r="W865" i="38"/>
  <c r="V869" i="38"/>
  <c r="T873" i="38"/>
  <c r="U876" i="38"/>
  <c r="V879" i="38"/>
  <c r="W882" i="38"/>
  <c r="X885" i="38"/>
  <c r="T889" i="38"/>
  <c r="U892" i="38"/>
  <c r="V895" i="38"/>
  <c r="W898" i="38"/>
  <c r="X901" i="38"/>
  <c r="T905" i="38"/>
  <c r="U908" i="38"/>
  <c r="V911" i="38"/>
  <c r="W914" i="38"/>
  <c r="X917" i="38"/>
  <c r="T921" i="38"/>
  <c r="U924" i="38"/>
  <c r="V927" i="38"/>
  <c r="W930" i="38"/>
  <c r="X933" i="38"/>
  <c r="T937" i="38"/>
  <c r="U940" i="38"/>
  <c r="V943" i="38"/>
  <c r="W946" i="38"/>
  <c r="X949" i="38"/>
  <c r="T953" i="38"/>
  <c r="U956" i="38"/>
  <c r="V959" i="38"/>
  <c r="W962" i="38"/>
  <c r="X965" i="38"/>
  <c r="T969" i="38"/>
  <c r="U972" i="38"/>
  <c r="V975" i="38"/>
  <c r="W978" i="38"/>
  <c r="X981" i="38"/>
  <c r="T985" i="38"/>
  <c r="U988" i="38"/>
  <c r="V991" i="38"/>
  <c r="W994" i="38"/>
  <c r="X997" i="38"/>
  <c r="T1001" i="38"/>
  <c r="U1004" i="38"/>
  <c r="V1007" i="38"/>
  <c r="W1010" i="38"/>
  <c r="X1013" i="38"/>
  <c r="T1017" i="38"/>
  <c r="W729" i="38"/>
  <c r="V742" i="38"/>
  <c r="U755" i="38"/>
  <c r="T768" i="38"/>
  <c r="Y768" i="38" s="1"/>
  <c r="X780" i="38"/>
  <c r="T792" i="38"/>
  <c r="Y792" i="38" s="1"/>
  <c r="X800" i="38"/>
  <c r="W808" i="38"/>
  <c r="T815" i="38"/>
  <c r="V821" i="38"/>
  <c r="X827" i="38"/>
  <c r="T834" i="38"/>
  <c r="X839" i="38"/>
  <c r="V844" i="38"/>
  <c r="V849" i="38"/>
  <c r="W853" i="38"/>
  <c r="X857" i="38"/>
  <c r="W861" i="38"/>
  <c r="X865" i="38"/>
  <c r="W869" i="38"/>
  <c r="U873" i="38"/>
  <c r="V876" i="38"/>
  <c r="W879" i="38"/>
  <c r="X882" i="38"/>
  <c r="T886" i="38"/>
  <c r="Y886" i="38" s="1"/>
  <c r="U889" i="38"/>
  <c r="V892" i="38"/>
  <c r="W895" i="38"/>
  <c r="X898" i="38"/>
  <c r="T902" i="38"/>
  <c r="Y902" i="38" s="1"/>
  <c r="U905" i="38"/>
  <c r="T731" i="38"/>
  <c r="Y731" i="38" s="1"/>
  <c r="X743" i="38"/>
  <c r="W756" i="38"/>
  <c r="V769" i="38"/>
  <c r="U782" i="38"/>
  <c r="V792" i="38"/>
  <c r="V801" i="38"/>
  <c r="X808" i="38"/>
  <c r="U815" i="38"/>
  <c r="W821" i="38"/>
  <c r="T828" i="38"/>
  <c r="U834" i="38"/>
  <c r="T840" i="38"/>
  <c r="X844" i="38"/>
  <c r="W849" i="38"/>
  <c r="X853" i="38"/>
  <c r="T858" i="38"/>
  <c r="U862" i="38"/>
  <c r="T866" i="38"/>
  <c r="X869" i="38"/>
  <c r="V873" i="38"/>
  <c r="W876" i="38"/>
  <c r="X879" i="38"/>
  <c r="T883" i="38"/>
  <c r="Y883" i="38" s="1"/>
  <c r="U886" i="38"/>
  <c r="V889" i="38"/>
  <c r="W892" i="38"/>
  <c r="X895" i="38"/>
  <c r="T899" i="38"/>
  <c r="Y899" i="38" s="1"/>
  <c r="U902" i="38"/>
  <c r="V905" i="38"/>
  <c r="W908" i="38"/>
  <c r="X911" i="38"/>
  <c r="T915" i="38"/>
  <c r="Y915" i="38" s="1"/>
  <c r="U918" i="38"/>
  <c r="V921" i="38"/>
  <c r="W924" i="38"/>
  <c r="X927" i="38"/>
  <c r="T931" i="38"/>
  <c r="Y931" i="38" s="1"/>
  <c r="U934" i="38"/>
  <c r="V937" i="38"/>
  <c r="W940" i="38"/>
  <c r="X943" i="38"/>
  <c r="T947" i="38"/>
  <c r="Y947" i="38" s="1"/>
  <c r="U950" i="38"/>
  <c r="V953" i="38"/>
  <c r="W956" i="38"/>
  <c r="X959" i="38"/>
  <c r="T963" i="38"/>
  <c r="Y963" i="38" s="1"/>
  <c r="U966" i="38"/>
  <c r="V969" i="38"/>
  <c r="W972" i="38"/>
  <c r="X975" i="38"/>
  <c r="T979" i="38"/>
  <c r="U982" i="38"/>
  <c r="V985" i="38"/>
  <c r="W988" i="38"/>
  <c r="X991" i="38"/>
  <c r="T995" i="38"/>
  <c r="U998" i="38"/>
  <c r="V1001" i="38"/>
  <c r="W1004" i="38"/>
  <c r="X1007" i="38"/>
  <c r="T1011" i="38"/>
  <c r="U1014" i="38"/>
  <c r="V1017" i="38"/>
  <c r="W1020" i="38"/>
  <c r="X1023" i="38"/>
  <c r="T1027" i="38"/>
  <c r="U1030" i="38"/>
  <c r="V1033" i="38"/>
  <c r="W1036" i="38"/>
  <c r="X1039" i="38"/>
  <c r="T1043" i="38"/>
  <c r="U1046" i="38"/>
  <c r="V1049" i="38"/>
  <c r="W1052" i="38"/>
  <c r="X1055" i="38"/>
  <c r="T1059" i="38"/>
  <c r="U1062" i="38"/>
  <c r="V1065" i="38"/>
  <c r="W1068" i="38"/>
  <c r="X1071" i="38"/>
  <c r="T1075" i="38"/>
  <c r="U731" i="38"/>
  <c r="T744" i="38"/>
  <c r="X756" i="38"/>
  <c r="W769" i="38"/>
  <c r="V782" i="38"/>
  <c r="X792" i="38"/>
  <c r="W801" i="38"/>
  <c r="W809" i="38"/>
  <c r="T816" i="38"/>
  <c r="Y816" i="38" s="1"/>
  <c r="V822" i="38"/>
  <c r="X828" i="38"/>
  <c r="V834" i="38"/>
  <c r="V840" i="38"/>
  <c r="U845" i="38"/>
  <c r="T850" i="38"/>
  <c r="T854" i="38"/>
  <c r="Y854" i="38" s="1"/>
  <c r="U858" i="38"/>
  <c r="V862" i="38"/>
  <c r="U866" i="38"/>
  <c r="Z866" i="38" s="1"/>
  <c r="AA866" i="38" s="1"/>
  <c r="T870" i="38"/>
  <c r="Y870" i="38" s="1"/>
  <c r="W873" i="38"/>
  <c r="X876" i="38"/>
  <c r="T880" i="38"/>
  <c r="Y880" i="38" s="1"/>
  <c r="U883" i="38"/>
  <c r="V886" i="38"/>
  <c r="W889" i="38"/>
  <c r="X892" i="38"/>
  <c r="T896" i="38"/>
  <c r="Y896" i="38" s="1"/>
  <c r="U899" i="38"/>
  <c r="V902" i="38"/>
  <c r="W905" i="38"/>
  <c r="X908" i="38"/>
  <c r="T912" i="38"/>
  <c r="Y912" i="38" s="1"/>
  <c r="U915" i="38"/>
  <c r="V918" i="38"/>
  <c r="W921" i="38"/>
  <c r="X924" i="38"/>
  <c r="T928" i="38"/>
  <c r="Y928" i="38" s="1"/>
  <c r="U931" i="38"/>
  <c r="V934" i="38"/>
  <c r="W937" i="38"/>
  <c r="X940" i="38"/>
  <c r="T944" i="38"/>
  <c r="Y944" i="38" s="1"/>
  <c r="U947" i="38"/>
  <c r="Z947" i="38" s="1"/>
  <c r="AA947" i="38" s="1"/>
  <c r="V950" i="38"/>
  <c r="W953" i="38"/>
  <c r="X956" i="38"/>
  <c r="T960" i="38"/>
  <c r="Y960" i="38" s="1"/>
  <c r="U963" i="38"/>
  <c r="V966" i="38"/>
  <c r="W969" i="38"/>
  <c r="X972" i="38"/>
  <c r="T976" i="38"/>
  <c r="Y976" i="38" s="1"/>
  <c r="U979" i="38"/>
  <c r="V982" i="38"/>
  <c r="W985" i="38"/>
  <c r="X988" i="38"/>
  <c r="T992" i="38"/>
  <c r="Y992" i="38" s="1"/>
  <c r="U995" i="38"/>
  <c r="V998" i="38"/>
  <c r="W1001" i="38"/>
  <c r="X1004" i="38"/>
  <c r="T1008" i="38"/>
  <c r="Y1008" i="38" s="1"/>
  <c r="U1011" i="38"/>
  <c r="V1014" i="38"/>
  <c r="W1017" i="38"/>
  <c r="X1020" i="38"/>
  <c r="T1024" i="38"/>
  <c r="Y1024" i="38" s="1"/>
  <c r="U1027" i="38"/>
  <c r="V1030" i="38"/>
  <c r="W1033" i="38"/>
  <c r="X1036" i="38"/>
  <c r="T1040" i="38"/>
  <c r="Y1040" i="38" s="1"/>
  <c r="U1043" i="38"/>
  <c r="V1046" i="38"/>
  <c r="W1049" i="38"/>
  <c r="X1052" i="38"/>
  <c r="T1056" i="38"/>
  <c r="Y1056" i="38" s="1"/>
  <c r="U1059" i="38"/>
  <c r="V1062" i="38"/>
  <c r="W1065" i="38"/>
  <c r="X1068" i="38"/>
  <c r="T1072" i="38"/>
  <c r="Y1072" i="38" s="1"/>
  <c r="W731" i="38"/>
  <c r="V744" i="38"/>
  <c r="U757" i="38"/>
  <c r="Z757" i="38" s="1"/>
  <c r="AA757" i="38" s="1"/>
  <c r="T770" i="38"/>
  <c r="X782" i="38"/>
  <c r="W793" i="38"/>
  <c r="T802" i="38"/>
  <c r="U810" i="38"/>
  <c r="W816" i="38"/>
  <c r="T823" i="38"/>
  <c r="V829" i="38"/>
  <c r="U835" i="38"/>
  <c r="W840" i="38"/>
  <c r="V845" i="38"/>
  <c r="U850" i="38"/>
  <c r="V854" i="38"/>
  <c r="V858" i="38"/>
  <c r="W862" i="38"/>
  <c r="V866" i="38"/>
  <c r="V870" i="38"/>
  <c r="X873" i="38"/>
  <c r="T877" i="38"/>
  <c r="U880" i="38"/>
  <c r="V883" i="38"/>
  <c r="W886" i="38"/>
  <c r="X889" i="38"/>
  <c r="T893" i="38"/>
  <c r="U896" i="38"/>
  <c r="V899" i="38"/>
  <c r="W902" i="38"/>
  <c r="X905" i="38"/>
  <c r="X732" i="38"/>
  <c r="W745" i="38"/>
  <c r="V758" i="38"/>
  <c r="U771" i="38"/>
  <c r="T784" i="38"/>
  <c r="Y784" i="38" s="1"/>
  <c r="V794" i="38"/>
  <c r="V802" i="38"/>
  <c r="V810" i="38"/>
  <c r="X816" i="38"/>
  <c r="U823" i="38"/>
  <c r="W829" i="38"/>
  <c r="W835" i="38"/>
  <c r="X840" i="38"/>
  <c r="W845" i="38"/>
  <c r="V850" i="38"/>
  <c r="W854" i="38"/>
  <c r="T859" i="38"/>
  <c r="Y859" i="38" s="1"/>
  <c r="X862" i="38"/>
  <c r="W866" i="38"/>
  <c r="W870" i="38"/>
  <c r="T874" i="38"/>
  <c r="U877" i="38"/>
  <c r="V880" i="38"/>
  <c r="W883" i="38"/>
  <c r="X886" i="38"/>
  <c r="T890" i="38"/>
  <c r="U893" i="38"/>
  <c r="V896" i="38"/>
  <c r="W899" i="38"/>
  <c r="X902" i="38"/>
  <c r="T906" i="38"/>
  <c r="U909" i="38"/>
  <c r="V912" i="38"/>
  <c r="W915" i="38"/>
  <c r="X918" i="38"/>
  <c r="T922" i="38"/>
  <c r="U925" i="38"/>
  <c r="V928" i="38"/>
  <c r="W931" i="38"/>
  <c r="X934" i="38"/>
  <c r="T938" i="38"/>
  <c r="U941" i="38"/>
  <c r="V944" i="38"/>
  <c r="W947" i="38"/>
  <c r="X950" i="38"/>
  <c r="T954" i="38"/>
  <c r="U957" i="38"/>
  <c r="V960" i="38"/>
  <c r="W963" i="38"/>
  <c r="X966" i="38"/>
  <c r="T970" i="38"/>
  <c r="U973" i="38"/>
  <c r="V976" i="38"/>
  <c r="W979" i="38"/>
  <c r="X982" i="38"/>
  <c r="T986" i="38"/>
  <c r="U989" i="38"/>
  <c r="V992" i="38"/>
  <c r="W995" i="38"/>
  <c r="X998" i="38"/>
  <c r="T1002" i="38"/>
  <c r="U1005" i="38"/>
  <c r="V1008" i="38"/>
  <c r="W1011" i="38"/>
  <c r="X1014" i="38"/>
  <c r="T1018" i="38"/>
  <c r="U1021" i="38"/>
  <c r="V1024" i="38"/>
  <c r="W1027" i="38"/>
  <c r="X1030" i="38"/>
  <c r="T1034" i="38"/>
  <c r="U1037" i="38"/>
  <c r="V1040" i="38"/>
  <c r="W1043" i="38"/>
  <c r="X1046" i="38"/>
  <c r="T1050" i="38"/>
  <c r="U1053" i="38"/>
  <c r="V1056" i="38"/>
  <c r="W1059" i="38"/>
  <c r="X1062" i="38"/>
  <c r="T1066" i="38"/>
  <c r="U1069" i="38"/>
  <c r="V1072" i="38"/>
  <c r="W1075" i="38"/>
  <c r="X1078" i="38"/>
  <c r="U734" i="38"/>
  <c r="T747" i="38"/>
  <c r="Y747" i="38" s="1"/>
  <c r="X759" i="38"/>
  <c r="W772" i="38"/>
  <c r="V785" i="38"/>
  <c r="T795" i="38"/>
  <c r="Y795" i="38" s="1"/>
  <c r="U803" i="38"/>
  <c r="T811" i="38"/>
  <c r="Y811" i="38" s="1"/>
  <c r="V817" i="38"/>
  <c r="X823" i="38"/>
  <c r="U830" i="38"/>
  <c r="X835" i="38"/>
  <c r="T841" i="38"/>
  <c r="U846" i="38"/>
  <c r="W850" i="38"/>
  <c r="X854" i="38"/>
  <c r="U859" i="38"/>
  <c r="T863" i="38"/>
  <c r="Y863" i="38" s="1"/>
  <c r="X866" i="38"/>
  <c r="X870" i="38"/>
  <c r="U874" i="38"/>
  <c r="V877" i="38"/>
  <c r="W880" i="38"/>
  <c r="X883" i="38"/>
  <c r="T887" i="38"/>
  <c r="U890" i="38"/>
  <c r="V893" i="38"/>
  <c r="W896" i="38"/>
  <c r="V734" i="38"/>
  <c r="U747" i="38"/>
  <c r="T760" i="38"/>
  <c r="Y760" i="38" s="1"/>
  <c r="X772" i="38"/>
  <c r="W785" i="38"/>
  <c r="U795" i="38"/>
  <c r="T804" i="38"/>
  <c r="U811" i="38"/>
  <c r="W817" i="38"/>
  <c r="T824" i="38"/>
  <c r="Y824" i="38" s="1"/>
  <c r="V830" i="38"/>
  <c r="T836" i="38"/>
  <c r="W841" i="38"/>
  <c r="V846" i="38"/>
  <c r="X850" i="38"/>
  <c r="T855" i="38"/>
  <c r="V859" i="38"/>
  <c r="U863" i="38"/>
  <c r="U867" i="38"/>
  <c r="T871" i="38"/>
  <c r="V874" i="38"/>
  <c r="W877" i="38"/>
  <c r="X880" i="38"/>
  <c r="T884" i="38"/>
  <c r="U887" i="38"/>
  <c r="V890" i="38"/>
  <c r="W893" i="38"/>
  <c r="X896" i="38"/>
  <c r="T900" i="38"/>
  <c r="U903" i="38"/>
  <c r="V906" i="38"/>
  <c r="W909" i="38"/>
  <c r="X912" i="38"/>
  <c r="T916" i="38"/>
  <c r="U919" i="38"/>
  <c r="V922" i="38"/>
  <c r="W925" i="38"/>
  <c r="X928" i="38"/>
  <c r="T932" i="38"/>
  <c r="U935" i="38"/>
  <c r="V938" i="38"/>
  <c r="W941" i="38"/>
  <c r="X944" i="38"/>
  <c r="T948" i="38"/>
  <c r="U951" i="38"/>
  <c r="V954" i="38"/>
  <c r="W957" i="38"/>
  <c r="X960" i="38"/>
  <c r="T964" i="38"/>
  <c r="U967" i="38"/>
  <c r="V970" i="38"/>
  <c r="W973" i="38"/>
  <c r="X976" i="38"/>
  <c r="T980" i="38"/>
  <c r="U983" i="38"/>
  <c r="V986" i="38"/>
  <c r="W989" i="38"/>
  <c r="X992" i="38"/>
  <c r="T996" i="38"/>
  <c r="Y996" i="38" s="1"/>
  <c r="U999" i="38"/>
  <c r="V1002" i="38"/>
  <c r="W1005" i="38"/>
  <c r="X1008" i="38"/>
  <c r="T1012" i="38"/>
  <c r="U1015" i="38"/>
  <c r="V1018" i="38"/>
  <c r="W1021" i="38"/>
  <c r="X1024" i="38"/>
  <c r="T1028" i="38"/>
  <c r="Y1028" i="38" s="1"/>
  <c r="U1031" i="38"/>
  <c r="V1034" i="38"/>
  <c r="W1037" i="38"/>
  <c r="X1040" i="38"/>
  <c r="T1044" i="38"/>
  <c r="Y1044" i="38" s="1"/>
  <c r="U1047" i="38"/>
  <c r="V1050" i="38"/>
  <c r="W1053" i="38"/>
  <c r="X1056" i="38"/>
  <c r="T1060" i="38"/>
  <c r="Y1060" i="38" s="1"/>
  <c r="U1063" i="38"/>
  <c r="V1066" i="38"/>
  <c r="W1069" i="38"/>
  <c r="X1072" i="38"/>
  <c r="T1076" i="38"/>
  <c r="Y1076" i="38" s="1"/>
  <c r="X734" i="38"/>
  <c r="W747" i="38"/>
  <c r="V760" i="38"/>
  <c r="U773" i="38"/>
  <c r="Z773" i="38" s="1"/>
  <c r="T786" i="38"/>
  <c r="Z786" i="38" s="1"/>
  <c r="AA786" i="38" s="1"/>
  <c r="W795" i="38"/>
  <c r="W804" i="38"/>
  <c r="W811" i="38"/>
  <c r="T818" i="38"/>
  <c r="V824" i="38"/>
  <c r="X830" i="38"/>
  <c r="W836" i="38"/>
  <c r="T842" i="38"/>
  <c r="X846" i="38"/>
  <c r="U851" i="38"/>
  <c r="Z851" i="38" s="1"/>
  <c r="AA851" i="38" s="1"/>
  <c r="U855" i="38"/>
  <c r="W859" i="38"/>
  <c r="V863" i="38"/>
  <c r="V867" i="38"/>
  <c r="U871" i="38"/>
  <c r="W874" i="38"/>
  <c r="X877" i="38"/>
  <c r="T881" i="38"/>
  <c r="U884" i="38"/>
  <c r="V887" i="38"/>
  <c r="W890" i="38"/>
  <c r="X893" i="38"/>
  <c r="T897" i="38"/>
  <c r="Y897" i="38" s="1"/>
  <c r="U900" i="38"/>
  <c r="V903" i="38"/>
  <c r="W906" i="38"/>
  <c r="X909" i="38"/>
  <c r="T913" i="38"/>
  <c r="Y913" i="38" s="1"/>
  <c r="U916" i="38"/>
  <c r="V919" i="38"/>
  <c r="W922" i="38"/>
  <c r="X925" i="38"/>
  <c r="T929" i="38"/>
  <c r="Y929" i="38" s="1"/>
  <c r="U932" i="38"/>
  <c r="V935" i="38"/>
  <c r="W938" i="38"/>
  <c r="X941" i="38"/>
  <c r="T945" i="38"/>
  <c r="U948" i="38"/>
  <c r="V951" i="38"/>
  <c r="W954" i="38"/>
  <c r="X957" i="38"/>
  <c r="T961" i="38"/>
  <c r="U964" i="38"/>
  <c r="V967" i="38"/>
  <c r="W970" i="38"/>
  <c r="X973" i="38"/>
  <c r="T977" i="38"/>
  <c r="Y977" i="38" s="1"/>
  <c r="U980" i="38"/>
  <c r="V983" i="38"/>
  <c r="W986" i="38"/>
  <c r="X989" i="38"/>
  <c r="T993" i="38"/>
  <c r="Y993" i="38" s="1"/>
  <c r="U996" i="38"/>
  <c r="V999" i="38"/>
  <c r="W1002" i="38"/>
  <c r="X1005" i="38"/>
  <c r="T1009" i="38"/>
  <c r="Y1009" i="38" s="1"/>
  <c r="U1012" i="38"/>
  <c r="V1015" i="38"/>
  <c r="W1018" i="38"/>
  <c r="T736" i="38"/>
  <c r="Y736" i="38" s="1"/>
  <c r="X748" i="38"/>
  <c r="W761" i="38"/>
  <c r="V774" i="38"/>
  <c r="U787" i="38"/>
  <c r="T796" i="38"/>
  <c r="X804" i="38"/>
  <c r="X811" i="38"/>
  <c r="U818" i="38"/>
  <c r="W824" i="38"/>
  <c r="T831" i="38"/>
  <c r="Y831" i="38" s="1"/>
  <c r="X836" i="38"/>
  <c r="U842" i="38"/>
  <c r="T847" i="38"/>
  <c r="Y847" i="38" s="1"/>
  <c r="V851" i="38"/>
  <c r="X855" i="38"/>
  <c r="X859" i="38"/>
  <c r="W863" i="38"/>
  <c r="W867" i="38"/>
  <c r="W871" i="38"/>
  <c r="X874" i="38"/>
  <c r="T878" i="38"/>
  <c r="Y878" i="38" s="1"/>
  <c r="U881" i="38"/>
  <c r="V884" i="38"/>
  <c r="W887" i="38"/>
  <c r="X890" i="38"/>
  <c r="T894" i="38"/>
  <c r="U897" i="38"/>
  <c r="V900" i="38"/>
  <c r="W903" i="38"/>
  <c r="X906" i="38"/>
  <c r="T910" i="38"/>
  <c r="Y910" i="38" s="1"/>
  <c r="V737" i="38"/>
  <c r="U750" i="38"/>
  <c r="Z750" i="38" s="1"/>
  <c r="AA750" i="38" s="1"/>
  <c r="T763" i="38"/>
  <c r="Y763" i="38" s="1"/>
  <c r="X775" i="38"/>
  <c r="T788" i="38"/>
  <c r="X796" i="38"/>
  <c r="U805" i="38"/>
  <c r="T812" i="38"/>
  <c r="Y812" i="38" s="1"/>
  <c r="V818" i="38"/>
  <c r="X824" i="38"/>
  <c r="U831" i="38"/>
  <c r="U837" i="38"/>
  <c r="V842" i="38"/>
  <c r="U847" i="38"/>
  <c r="W851" i="38"/>
  <c r="T856" i="38"/>
  <c r="Y856" i="38" s="1"/>
  <c r="T860" i="38"/>
  <c r="T864" i="38"/>
  <c r="Y864" i="38" s="1"/>
  <c r="X867" i="38"/>
  <c r="X871" i="38"/>
  <c r="T875" i="38"/>
  <c r="Y875" i="38" s="1"/>
  <c r="U878" i="38"/>
  <c r="V881" i="38"/>
  <c r="W884" i="38"/>
  <c r="X887" i="38"/>
  <c r="T891" i="38"/>
  <c r="Y891" i="38" s="1"/>
  <c r="U894" i="38"/>
  <c r="V897" i="38"/>
  <c r="W900" i="38"/>
  <c r="X903" i="38"/>
  <c r="T907" i="38"/>
  <c r="Y907" i="38" s="1"/>
  <c r="U910" i="38"/>
  <c r="V913" i="38"/>
  <c r="W916" i="38"/>
  <c r="X919" i="38"/>
  <c r="T923" i="38"/>
  <c r="Y923" i="38" s="1"/>
  <c r="U926" i="38"/>
  <c r="V929" i="38"/>
  <c r="W932" i="38"/>
  <c r="X935" i="38"/>
  <c r="T939" i="38"/>
  <c r="Y939" i="38" s="1"/>
  <c r="U942" i="38"/>
  <c r="V945" i="38"/>
  <c r="W948" i="38"/>
  <c r="X951" i="38"/>
  <c r="T955" i="38"/>
  <c r="Y955" i="38" s="1"/>
  <c r="U958" i="38"/>
  <c r="V961" i="38"/>
  <c r="W964" i="38"/>
  <c r="X967" i="38"/>
  <c r="T971" i="38"/>
  <c r="Y971" i="38" s="1"/>
  <c r="U974" i="38"/>
  <c r="V977" i="38"/>
  <c r="W980" i="38"/>
  <c r="X983" i="38"/>
  <c r="T987" i="38"/>
  <c r="Y987" i="38" s="1"/>
  <c r="U990" i="38"/>
  <c r="V993" i="38"/>
  <c r="W996" i="38"/>
  <c r="X999" i="38"/>
  <c r="T1003" i="38"/>
  <c r="Y1003" i="38" s="1"/>
  <c r="U1006" i="38"/>
  <c r="V1009" i="38"/>
  <c r="W1012" i="38"/>
  <c r="X1015" i="38"/>
  <c r="T1019" i="38"/>
  <c r="Y1019" i="38" s="1"/>
  <c r="U1022" i="38"/>
  <c r="V1025" i="38"/>
  <c r="W1028" i="38"/>
  <c r="X1031" i="38"/>
  <c r="T1035" i="38"/>
  <c r="Y1035" i="38" s="1"/>
  <c r="U1038" i="38"/>
  <c r="V1041" i="38"/>
  <c r="W1044" i="38"/>
  <c r="X1047" i="38"/>
  <c r="T1051" i="38"/>
  <c r="Y1051" i="38" s="1"/>
  <c r="W737" i="38"/>
  <c r="V750" i="38"/>
  <c r="U763" i="38"/>
  <c r="T776" i="38"/>
  <c r="W788" i="38"/>
  <c r="W797" i="38"/>
  <c r="W805" i="38"/>
  <c r="X812" i="38"/>
  <c r="U819" i="38"/>
  <c r="W825" i="38"/>
  <c r="T832" i="38"/>
  <c r="V837" i="38"/>
  <c r="T843" i="38"/>
  <c r="Y843" i="38" s="1"/>
  <c r="V847" i="38"/>
  <c r="X851" i="38"/>
  <c r="V856" i="38"/>
  <c r="U860" i="38"/>
  <c r="U864" i="38"/>
  <c r="T868" i="38"/>
  <c r="T872" i="38"/>
  <c r="U875" i="38"/>
  <c r="V878" i="38"/>
  <c r="W881" i="38"/>
  <c r="X884" i="38"/>
  <c r="T888" i="38"/>
  <c r="Y888" i="38" s="1"/>
  <c r="U891" i="38"/>
  <c r="V894" i="38"/>
  <c r="W897" i="38"/>
  <c r="X900" i="38"/>
  <c r="T904" i="38"/>
  <c r="U907" i="38"/>
  <c r="V910" i="38"/>
  <c r="W913" i="38"/>
  <c r="X916" i="38"/>
  <c r="T920" i="38"/>
  <c r="U923" i="38"/>
  <c r="V926" i="38"/>
  <c r="W929" i="38"/>
  <c r="X932" i="38"/>
  <c r="T936" i="38"/>
  <c r="U939" i="38"/>
  <c r="V942" i="38"/>
  <c r="W945" i="38"/>
  <c r="X948" i="38"/>
  <c r="T952" i="38"/>
  <c r="Y952" i="38" s="1"/>
  <c r="U955" i="38"/>
  <c r="V958" i="38"/>
  <c r="W961" i="38"/>
  <c r="X964" i="38"/>
  <c r="T968" i="38"/>
  <c r="U971" i="38"/>
  <c r="V974" i="38"/>
  <c r="W977" i="38"/>
  <c r="X980" i="38"/>
  <c r="T984" i="38"/>
  <c r="U987" i="38"/>
  <c r="V990" i="38"/>
  <c r="W993" i="38"/>
  <c r="X996" i="38"/>
  <c r="T1000" i="38"/>
  <c r="U1003" i="38"/>
  <c r="V1006" i="38"/>
  <c r="W1009" i="38"/>
  <c r="X1012" i="38"/>
  <c r="T1016" i="38"/>
  <c r="Y1016" i="38" s="1"/>
  <c r="U1019" i="38"/>
  <c r="V1022" i="38"/>
  <c r="W1025" i="38"/>
  <c r="X1028" i="38"/>
  <c r="T1032" i="38"/>
  <c r="Y1032" i="38" s="1"/>
  <c r="U1035" i="38"/>
  <c r="Z1035" i="38" s="1"/>
  <c r="AA1035" i="38" s="1"/>
  <c r="V1038" i="38"/>
  <c r="W1041" i="38"/>
  <c r="X1044" i="38"/>
  <c r="T1048" i="38"/>
  <c r="Y1048" i="38" s="1"/>
  <c r="U1051" i="38"/>
  <c r="V1054" i="38"/>
  <c r="W1057" i="38"/>
  <c r="T738" i="38"/>
  <c r="X750" i="38"/>
  <c r="W763" i="38"/>
  <c r="V776" i="38"/>
  <c r="X788" i="38"/>
  <c r="U798" i="38"/>
  <c r="V806" i="38"/>
  <c r="V813" i="38"/>
  <c r="X819" i="38"/>
  <c r="U826" i="38"/>
  <c r="V832" i="38"/>
  <c r="W837" i="38"/>
  <c r="U843" i="38"/>
  <c r="W847" i="38"/>
  <c r="T852" i="38"/>
  <c r="W856" i="38"/>
  <c r="V860" i="38"/>
  <c r="V864" i="38"/>
  <c r="W868" i="38"/>
  <c r="U872" i="38"/>
  <c r="V875" i="38"/>
  <c r="W878" i="38"/>
  <c r="X881" i="38"/>
  <c r="T885" i="38"/>
  <c r="Y885" i="38" s="1"/>
  <c r="U888" i="38"/>
  <c r="Z888" i="38" s="1"/>
  <c r="AA888" i="38" s="1"/>
  <c r="V891" i="38"/>
  <c r="W894" i="38"/>
  <c r="X897" i="38"/>
  <c r="T901" i="38"/>
  <c r="Y901" i="38" s="1"/>
  <c r="U904" i="38"/>
  <c r="V907" i="38"/>
  <c r="W910" i="38"/>
  <c r="X913" i="38"/>
  <c r="T917" i="38"/>
  <c r="Y917" i="38" s="1"/>
  <c r="U920" i="38"/>
  <c r="Z920" i="38" s="1"/>
  <c r="AA920" i="38" s="1"/>
  <c r="V923" i="38"/>
  <c r="W926" i="38"/>
  <c r="X929" i="38"/>
  <c r="T933" i="38"/>
  <c r="Y933" i="38" s="1"/>
  <c r="U936" i="38"/>
  <c r="Z936" i="38" s="1"/>
  <c r="AA936" i="38" s="1"/>
  <c r="V939" i="38"/>
  <c r="W942" i="38"/>
  <c r="X945" i="38"/>
  <c r="T949" i="38"/>
  <c r="Y949" i="38" s="1"/>
  <c r="U952" i="38"/>
  <c r="V955" i="38"/>
  <c r="W958" i="38"/>
  <c r="X961" i="38"/>
  <c r="T965" i="38"/>
  <c r="Y965" i="38" s="1"/>
  <c r="U968" i="38"/>
  <c r="V971" i="38"/>
  <c r="W974" i="38"/>
  <c r="X977" i="38"/>
  <c r="T981" i="38"/>
  <c r="Y981" i="38" s="1"/>
  <c r="U984" i="38"/>
  <c r="V987" i="38"/>
  <c r="W990" i="38"/>
  <c r="X993" i="38"/>
  <c r="T997" i="38"/>
  <c r="Y997" i="38" s="1"/>
  <c r="U1000" i="38"/>
  <c r="V1003" i="38"/>
  <c r="W1006" i="38"/>
  <c r="X1009" i="38"/>
  <c r="T1013" i="38"/>
  <c r="Y1013" i="38" s="1"/>
  <c r="U1016" i="38"/>
  <c r="V1019" i="38"/>
  <c r="W1022" i="38"/>
  <c r="X1025" i="38"/>
  <c r="T1029" i="38"/>
  <c r="Y1029" i="38" s="1"/>
  <c r="U1032" i="38"/>
  <c r="V1035" i="38"/>
  <c r="W1038" i="38"/>
  <c r="X1041" i="38"/>
  <c r="T1045" i="38"/>
  <c r="Y1045" i="38" s="1"/>
  <c r="U1048" i="38"/>
  <c r="V1051" i="38"/>
  <c r="W1054" i="38"/>
  <c r="X1057" i="38"/>
  <c r="T1061" i="38"/>
  <c r="Y1061" i="38" s="1"/>
  <c r="U1064" i="38"/>
  <c r="V1067" i="38"/>
  <c r="U739" i="38"/>
  <c r="T752" i="38"/>
  <c r="Y752" i="38" s="1"/>
  <c r="X764" i="38"/>
  <c r="W777" i="38"/>
  <c r="U789" i="38"/>
  <c r="V798" i="38"/>
  <c r="U807" i="38"/>
  <c r="W813" i="38"/>
  <c r="T820" i="38"/>
  <c r="V826" i="38"/>
  <c r="W832" i="38"/>
  <c r="V838" i="38"/>
  <c r="W843" i="38"/>
  <c r="T848" i="38"/>
  <c r="Y848" i="38" s="1"/>
  <c r="W852" i="38"/>
  <c r="X856" i="38"/>
  <c r="X860" i="38"/>
  <c r="W864" i="38"/>
  <c r="X868" i="38"/>
  <c r="V872" i="38"/>
  <c r="W875" i="38"/>
  <c r="X878" i="38"/>
  <c r="T882" i="38"/>
  <c r="Z882" i="38" s="1"/>
  <c r="AA882" i="38" s="1"/>
  <c r="U885" i="38"/>
  <c r="V888" i="38"/>
  <c r="W891" i="38"/>
  <c r="X894" i="38"/>
  <c r="T898" i="38"/>
  <c r="U901" i="38"/>
  <c r="V904" i="38"/>
  <c r="W907" i="38"/>
  <c r="W740" i="38"/>
  <c r="V753" i="38"/>
  <c r="U766" i="38"/>
  <c r="T779" i="38"/>
  <c r="Y779" i="38" s="1"/>
  <c r="V790" i="38"/>
  <c r="X798" i="38"/>
  <c r="X807" i="38"/>
  <c r="U814" i="38"/>
  <c r="Z814" i="38" s="1"/>
  <c r="AA814" i="38" s="1"/>
  <c r="W820" i="38"/>
  <c r="T827" i="38"/>
  <c r="Y827" i="38" s="1"/>
  <c r="X832" i="38"/>
  <c r="X838" i="38"/>
  <c r="X843" i="38"/>
  <c r="V848" i="38"/>
  <c r="X852" i="38"/>
  <c r="T857" i="38"/>
  <c r="T861" i="38"/>
  <c r="X864" i="38"/>
  <c r="T869" i="38"/>
  <c r="Y869" i="38" s="1"/>
  <c r="W872" i="38"/>
  <c r="X875" i="38"/>
  <c r="T879" i="38"/>
  <c r="U882" i="38"/>
  <c r="V885" i="38"/>
  <c r="W888" i="38"/>
  <c r="X891" i="38"/>
  <c r="T895" i="38"/>
  <c r="Y895" i="38" s="1"/>
  <c r="U898" i="38"/>
  <c r="V901" i="38"/>
  <c r="X740" i="38"/>
  <c r="W753" i="38"/>
  <c r="V766" i="38"/>
  <c r="U779" i="38"/>
  <c r="U791" i="38"/>
  <c r="U799" i="38"/>
  <c r="T808" i="38"/>
  <c r="V814" i="38"/>
  <c r="X820" i="38"/>
  <c r="U827" i="38"/>
  <c r="V833" i="38"/>
  <c r="T839" i="38"/>
  <c r="T844" i="38"/>
  <c r="Y844" i="38" s="1"/>
  <c r="W848" i="38"/>
  <c r="U853" i="38"/>
  <c r="U857" i="38"/>
  <c r="U861" i="38"/>
  <c r="V865" i="38"/>
  <c r="U869" i="38"/>
  <c r="X872" i="38"/>
  <c r="T876" i="38"/>
  <c r="Z876" i="38" s="1"/>
  <c r="AA876" i="38" s="1"/>
  <c r="U879" i="38"/>
  <c r="V882" i="38"/>
  <c r="W885" i="38"/>
  <c r="X888" i="38"/>
  <c r="T892" i="38"/>
  <c r="Y892" i="38" s="1"/>
  <c r="U895" i="38"/>
  <c r="Z895" i="38" s="1"/>
  <c r="AA895" i="38" s="1"/>
  <c r="V898" i="38"/>
  <c r="W901" i="38"/>
  <c r="X904" i="38"/>
  <c r="T908" i="38"/>
  <c r="Y908" i="38" s="1"/>
  <c r="U911" i="38"/>
  <c r="V914" i="38"/>
  <c r="W917" i="38"/>
  <c r="X920" i="38"/>
  <c r="T924" i="38"/>
  <c r="Z924" i="38" s="1"/>
  <c r="AA924" i="38" s="1"/>
  <c r="U927" i="38"/>
  <c r="V930" i="38"/>
  <c r="W933" i="38"/>
  <c r="X936" i="38"/>
  <c r="T940" i="38"/>
  <c r="Z940" i="38" s="1"/>
  <c r="AA940" i="38" s="1"/>
  <c r="U943" i="38"/>
  <c r="V946" i="38"/>
  <c r="W949" i="38"/>
  <c r="X952" i="38"/>
  <c r="T956" i="38"/>
  <c r="Z956" i="38" s="1"/>
  <c r="AA956" i="38" s="1"/>
  <c r="U959" i="38"/>
  <c r="V962" i="38"/>
  <c r="W965" i="38"/>
  <c r="X968" i="38"/>
  <c r="T972" i="38"/>
  <c r="U975" i="38"/>
  <c r="V978" i="38"/>
  <c r="W981" i="38"/>
  <c r="X984" i="38"/>
  <c r="T988" i="38"/>
  <c r="Y988" i="38" s="1"/>
  <c r="U991" i="38"/>
  <c r="V994" i="38"/>
  <c r="W997" i="38"/>
  <c r="X1000" i="38"/>
  <c r="T1004" i="38"/>
  <c r="Y1004" i="38" s="1"/>
  <c r="U1007" i="38"/>
  <c r="V1010" i="38"/>
  <c r="W1013" i="38"/>
  <c r="X1016" i="38"/>
  <c r="T1020" i="38"/>
  <c r="Z1020" i="38" s="1"/>
  <c r="AA1020" i="38" s="1"/>
  <c r="U1023" i="38"/>
  <c r="V1026" i="38"/>
  <c r="W1029" i="38"/>
  <c r="X1032" i="38"/>
  <c r="T1036" i="38"/>
  <c r="Y1036" i="38" s="1"/>
  <c r="U1039" i="38"/>
  <c r="V1042" i="38"/>
  <c r="W1045" i="38"/>
  <c r="U914" i="38"/>
  <c r="X922" i="38"/>
  <c r="V931" i="38"/>
  <c r="X939" i="38"/>
  <c r="V948" i="38"/>
  <c r="T957" i="38"/>
  <c r="V965" i="38"/>
  <c r="T974" i="38"/>
  <c r="Y974" i="38" s="1"/>
  <c r="W982" i="38"/>
  <c r="T991" i="38"/>
  <c r="W999" i="38"/>
  <c r="U1008" i="38"/>
  <c r="Z1008" i="38" s="1"/>
  <c r="AA1008" i="38" s="1"/>
  <c r="W1016" i="38"/>
  <c r="W1023" i="38"/>
  <c r="T1030" i="38"/>
  <c r="V1036" i="38"/>
  <c r="X1042" i="38"/>
  <c r="T1049" i="38"/>
  <c r="X1054" i="38"/>
  <c r="X1059" i="38"/>
  <c r="V1064" i="38"/>
  <c r="T1069" i="38"/>
  <c r="V1073" i="38"/>
  <c r="U1077" i="38"/>
  <c r="W1080" i="38"/>
  <c r="X1083" i="38"/>
  <c r="T1087" i="38"/>
  <c r="U1090" i="38"/>
  <c r="V1093" i="38"/>
  <c r="W1096" i="38"/>
  <c r="X1099" i="38"/>
  <c r="T1103" i="38"/>
  <c r="U1106" i="38"/>
  <c r="V1109" i="38"/>
  <c r="W1112" i="38"/>
  <c r="X1115" i="38"/>
  <c r="T1119" i="38"/>
  <c r="Y1119" i="38" s="1"/>
  <c r="U1122" i="38"/>
  <c r="V1125" i="38"/>
  <c r="W1128" i="38"/>
  <c r="X1131" i="38"/>
  <c r="T1135" i="38"/>
  <c r="U1138" i="38"/>
  <c r="V1141" i="38"/>
  <c r="W1144" i="38"/>
  <c r="X1147" i="38"/>
  <c r="T1151" i="38"/>
  <c r="U1154" i="38"/>
  <c r="V1157" i="38"/>
  <c r="W1160" i="38"/>
  <c r="X1163" i="38"/>
  <c r="X899" i="38"/>
  <c r="X914" i="38"/>
  <c r="W923" i="38"/>
  <c r="X931" i="38"/>
  <c r="V940" i="38"/>
  <c r="U949" i="38"/>
  <c r="V957" i="38"/>
  <c r="T966" i="38"/>
  <c r="X974" i="38"/>
  <c r="T983" i="38"/>
  <c r="Y983" i="38" s="1"/>
  <c r="W991" i="38"/>
  <c r="V1000" i="38"/>
  <c r="W1008" i="38"/>
  <c r="U1017" i="38"/>
  <c r="U1024" i="38"/>
  <c r="W1030" i="38"/>
  <c r="T1037" i="38"/>
  <c r="V1043" i="38"/>
  <c r="U1049" i="38"/>
  <c r="T1055" i="38"/>
  <c r="Z1055" i="38" s="1"/>
  <c r="AA1055" i="38" s="1"/>
  <c r="U1060" i="38"/>
  <c r="W1064" i="38"/>
  <c r="V1069" i="38"/>
  <c r="W1073" i="38"/>
  <c r="V1077" i="38"/>
  <c r="X1080" i="38"/>
  <c r="T1084" i="38"/>
  <c r="Y1084" i="38" s="1"/>
  <c r="U1087" i="38"/>
  <c r="Z1087" i="38" s="1"/>
  <c r="AA1087" i="38" s="1"/>
  <c r="V1090" i="38"/>
  <c r="W1093" i="38"/>
  <c r="X1096" i="38"/>
  <c r="T1100" i="38"/>
  <c r="Y1100" i="38" s="1"/>
  <c r="U1103" i="38"/>
  <c r="V1106" i="38"/>
  <c r="T903" i="38"/>
  <c r="V915" i="38"/>
  <c r="X923" i="38"/>
  <c r="V932" i="38"/>
  <c r="T941" i="38"/>
  <c r="Y941" i="38" s="1"/>
  <c r="V949" i="38"/>
  <c r="T958" i="38"/>
  <c r="Y958" i="38" s="1"/>
  <c r="W966" i="38"/>
  <c r="T975" i="38"/>
  <c r="Y975" i="38" s="1"/>
  <c r="W983" i="38"/>
  <c r="U992" i="38"/>
  <c r="Z992" i="38" s="1"/>
  <c r="AA992" i="38" s="1"/>
  <c r="W1000" i="38"/>
  <c r="U1009" i="38"/>
  <c r="X1017" i="38"/>
  <c r="W1024" i="38"/>
  <c r="T1031" i="38"/>
  <c r="Y1031" i="38" s="1"/>
  <c r="V1037" i="38"/>
  <c r="X1043" i="38"/>
  <c r="X1049" i="38"/>
  <c r="U1055" i="38"/>
  <c r="V1060" i="38"/>
  <c r="X1064" i="38"/>
  <c r="X1069" i="38"/>
  <c r="X1073" i="38"/>
  <c r="W1077" i="38"/>
  <c r="T1081" i="38"/>
  <c r="U1084" i="38"/>
  <c r="Z1084" i="38" s="1"/>
  <c r="AA1084" i="38" s="1"/>
  <c r="V1087" i="38"/>
  <c r="W1090" i="38"/>
  <c r="X1093" i="38"/>
  <c r="T1097" i="38"/>
  <c r="U1100" i="38"/>
  <c r="V1103" i="38"/>
  <c r="W1106" i="38"/>
  <c r="X1109" i="38"/>
  <c r="T1113" i="38"/>
  <c r="Y1113" i="38" s="1"/>
  <c r="U1116" i="38"/>
  <c r="V1119" i="38"/>
  <c r="W1122" i="38"/>
  <c r="X1125" i="38"/>
  <c r="T1129" i="38"/>
  <c r="U1132" i="38"/>
  <c r="V1135" i="38"/>
  <c r="W1138" i="38"/>
  <c r="X1141" i="38"/>
  <c r="T1145" i="38"/>
  <c r="U1148" i="38"/>
  <c r="V1151" i="38"/>
  <c r="W1154" i="38"/>
  <c r="X1157" i="38"/>
  <c r="T1161" i="38"/>
  <c r="Y1161" i="38" s="1"/>
  <c r="W904" i="38"/>
  <c r="X915" i="38"/>
  <c r="V924" i="38"/>
  <c r="U933" i="38"/>
  <c r="Z933" i="38" s="1"/>
  <c r="AA933" i="38" s="1"/>
  <c r="V941" i="38"/>
  <c r="T950" i="38"/>
  <c r="X958" i="38"/>
  <c r="T967" i="38"/>
  <c r="W975" i="38"/>
  <c r="V984" i="38"/>
  <c r="W992" i="38"/>
  <c r="U1001" i="38"/>
  <c r="T1010" i="38"/>
  <c r="U1018" i="38"/>
  <c r="T1025" i="38"/>
  <c r="Y1025" i="38" s="1"/>
  <c r="V1031" i="38"/>
  <c r="X1037" i="38"/>
  <c r="U1044" i="38"/>
  <c r="U1050" i="38"/>
  <c r="V1055" i="38"/>
  <c r="W1060" i="38"/>
  <c r="T1065" i="38"/>
  <c r="T1070" i="38"/>
  <c r="Y1070" i="38" s="1"/>
  <c r="T1074" i="38"/>
  <c r="X1077" i="38"/>
  <c r="U1081" i="38"/>
  <c r="V1084" i="38"/>
  <c r="W1087" i="38"/>
  <c r="X1090" i="38"/>
  <c r="T1094" i="38"/>
  <c r="U1097" i="38"/>
  <c r="V1100" i="38"/>
  <c r="W1103" i="38"/>
  <c r="X1106" i="38"/>
  <c r="T1110" i="38"/>
  <c r="Y1110" i="38" s="1"/>
  <c r="U1113" i="38"/>
  <c r="Z1113" i="38" s="1"/>
  <c r="AA1113" i="38" s="1"/>
  <c r="V1116" i="38"/>
  <c r="W1119" i="38"/>
  <c r="X1122" i="38"/>
  <c r="T1126" i="38"/>
  <c r="U1129" i="38"/>
  <c r="V1132" i="38"/>
  <c r="W1135" i="38"/>
  <c r="X1138" i="38"/>
  <c r="T1142" i="38"/>
  <c r="Y1142" i="38" s="1"/>
  <c r="U1145" i="38"/>
  <c r="V1148" i="38"/>
  <c r="W1151" i="38"/>
  <c r="X1154" i="38"/>
  <c r="T1158" i="38"/>
  <c r="Y1158" i="38" s="1"/>
  <c r="U1161" i="38"/>
  <c r="U906" i="38"/>
  <c r="V916" i="38"/>
  <c r="T925" i="38"/>
  <c r="V933" i="38"/>
  <c r="T942" i="38"/>
  <c r="Y942" i="38" s="1"/>
  <c r="W950" i="38"/>
  <c r="T959" i="38"/>
  <c r="Y959" i="38" s="1"/>
  <c r="W967" i="38"/>
  <c r="U976" i="38"/>
  <c r="W984" i="38"/>
  <c r="U993" i="38"/>
  <c r="X1001" i="38"/>
  <c r="U1010" i="38"/>
  <c r="X1018" i="38"/>
  <c r="U1025" i="38"/>
  <c r="W1031" i="38"/>
  <c r="T1038" i="38"/>
  <c r="Y1038" i="38" s="1"/>
  <c r="V1044" i="38"/>
  <c r="W1050" i="38"/>
  <c r="W1055" i="38"/>
  <c r="X1060" i="38"/>
  <c r="U1065" i="38"/>
  <c r="U1070" i="38"/>
  <c r="U1074" i="38"/>
  <c r="T1078" i="38"/>
  <c r="V1081" i="38"/>
  <c r="W1084" i="38"/>
  <c r="X1087" i="38"/>
  <c r="T1091" i="38"/>
  <c r="U1094" i="38"/>
  <c r="V1097" i="38"/>
  <c r="W1100" i="38"/>
  <c r="X1103" i="38"/>
  <c r="T1107" i="38"/>
  <c r="U1110" i="38"/>
  <c r="V1113" i="38"/>
  <c r="W1116" i="38"/>
  <c r="X1119" i="38"/>
  <c r="T1123" i="38"/>
  <c r="U1126" i="38"/>
  <c r="V1129" i="38"/>
  <c r="W1132" i="38"/>
  <c r="X1135" i="38"/>
  <c r="T1139" i="38"/>
  <c r="Y1139" i="38" s="1"/>
  <c r="U1142" i="38"/>
  <c r="V1145" i="38"/>
  <c r="W1148" i="38"/>
  <c r="X907" i="38"/>
  <c r="U917" i="38"/>
  <c r="V925" i="38"/>
  <c r="T934" i="38"/>
  <c r="X942" i="38"/>
  <c r="T951" i="38"/>
  <c r="W959" i="38"/>
  <c r="V968" i="38"/>
  <c r="W976" i="38"/>
  <c r="U985" i="38"/>
  <c r="T994" i="38"/>
  <c r="U1002" i="38"/>
  <c r="X1010" i="38"/>
  <c r="W1019" i="38"/>
  <c r="T1026" i="38"/>
  <c r="Y1026" i="38" s="1"/>
  <c r="V1032" i="38"/>
  <c r="X1038" i="38"/>
  <c r="U1045" i="38"/>
  <c r="X1050" i="38"/>
  <c r="U1056" i="38"/>
  <c r="U1061" i="38"/>
  <c r="X1065" i="38"/>
  <c r="V1070" i="38"/>
  <c r="V1074" i="38"/>
  <c r="U1078" i="38"/>
  <c r="W1081" i="38"/>
  <c r="X1084" i="38"/>
  <c r="T1088" i="38"/>
  <c r="Y1088" i="38" s="1"/>
  <c r="U1091" i="38"/>
  <c r="V1094" i="38"/>
  <c r="W1097" i="38"/>
  <c r="X1100" i="38"/>
  <c r="T1104" i="38"/>
  <c r="Y1104" i="38" s="1"/>
  <c r="U1107" i="38"/>
  <c r="V1110" i="38"/>
  <c r="W1113" i="38"/>
  <c r="X1116" i="38"/>
  <c r="T1120" i="38"/>
  <c r="Y1120" i="38" s="1"/>
  <c r="U1123" i="38"/>
  <c r="V1126" i="38"/>
  <c r="W1129" i="38"/>
  <c r="X1132" i="38"/>
  <c r="T1136" i="38"/>
  <c r="Y1136" i="38" s="1"/>
  <c r="U1139" i="38"/>
  <c r="V1142" i="38"/>
  <c r="W1145" i="38"/>
  <c r="X1148" i="38"/>
  <c r="T1152" i="38"/>
  <c r="Y1152" i="38" s="1"/>
  <c r="U1155" i="38"/>
  <c r="V1158" i="38"/>
  <c r="W1161" i="38"/>
  <c r="V908" i="38"/>
  <c r="V917" i="38"/>
  <c r="T926" i="38"/>
  <c r="W934" i="38"/>
  <c r="T943" i="38"/>
  <c r="Y943" i="38" s="1"/>
  <c r="W951" i="38"/>
  <c r="U960" i="38"/>
  <c r="Z960" i="38" s="1"/>
  <c r="AA960" i="38" s="1"/>
  <c r="W968" i="38"/>
  <c r="U977" i="38"/>
  <c r="X985" i="38"/>
  <c r="U994" i="38"/>
  <c r="X1002" i="38"/>
  <c r="V1011" i="38"/>
  <c r="X1019" i="38"/>
  <c r="U1026" i="38"/>
  <c r="W1032" i="38"/>
  <c r="T1039" i="38"/>
  <c r="V1045" i="38"/>
  <c r="W1051" i="38"/>
  <c r="W1056" i="38"/>
  <c r="V1061" i="38"/>
  <c r="U1066" i="38"/>
  <c r="W1070" i="38"/>
  <c r="W1074" i="38"/>
  <c r="V1078" i="38"/>
  <c r="X1081" i="38"/>
  <c r="T1085" i="38"/>
  <c r="U1088" i="38"/>
  <c r="V1091" i="38"/>
  <c r="W1094" i="38"/>
  <c r="X1097" i="38"/>
  <c r="T1101" i="38"/>
  <c r="Y1101" i="38" s="1"/>
  <c r="U1104" i="38"/>
  <c r="V1107" i="38"/>
  <c r="W1110" i="38"/>
  <c r="X1113" i="38"/>
  <c r="T909" i="38"/>
  <c r="Z909" i="38" s="1"/>
  <c r="AA909" i="38" s="1"/>
  <c r="T918" i="38"/>
  <c r="Y918" i="38" s="1"/>
  <c r="X926" i="38"/>
  <c r="T935" i="38"/>
  <c r="W943" i="38"/>
  <c r="V952" i="38"/>
  <c r="W960" i="38"/>
  <c r="U969" i="38"/>
  <c r="T978" i="38"/>
  <c r="U986" i="38"/>
  <c r="X994" i="38"/>
  <c r="W1003" i="38"/>
  <c r="X1011" i="38"/>
  <c r="U1020" i="38"/>
  <c r="W1026" i="38"/>
  <c r="T1033" i="38"/>
  <c r="V1039" i="38"/>
  <c r="X1045" i="38"/>
  <c r="X1051" i="38"/>
  <c r="T1057" i="38"/>
  <c r="Y1057" i="38" s="1"/>
  <c r="W1061" i="38"/>
  <c r="W1066" i="38"/>
  <c r="X1070" i="38"/>
  <c r="X1074" i="38"/>
  <c r="W1078" i="38"/>
  <c r="T1082" i="38"/>
  <c r="U1085" i="38"/>
  <c r="V1088" i="38"/>
  <c r="W1091" i="38"/>
  <c r="X1094" i="38"/>
  <c r="T1098" i="38"/>
  <c r="U1101" i="38"/>
  <c r="V1104" i="38"/>
  <c r="W1107" i="38"/>
  <c r="X1110" i="38"/>
  <c r="T1114" i="38"/>
  <c r="U1117" i="38"/>
  <c r="V1120" i="38"/>
  <c r="W1123" i="38"/>
  <c r="X1126" i="38"/>
  <c r="T1130" i="38"/>
  <c r="U1133" i="38"/>
  <c r="V1136" i="38"/>
  <c r="W1139" i="38"/>
  <c r="X1142" i="38"/>
  <c r="T1146" i="38"/>
  <c r="U1149" i="38"/>
  <c r="V1152" i="38"/>
  <c r="W1155" i="38"/>
  <c r="X1158" i="38"/>
  <c r="T1162" i="38"/>
  <c r="Y1162" i="38" s="1"/>
  <c r="V909" i="38"/>
  <c r="W918" i="38"/>
  <c r="T927" i="38"/>
  <c r="W935" i="38"/>
  <c r="U944" i="38"/>
  <c r="W952" i="38"/>
  <c r="U961" i="38"/>
  <c r="X969" i="38"/>
  <c r="U978" i="38"/>
  <c r="X986" i="38"/>
  <c r="V995" i="38"/>
  <c r="X1003" i="38"/>
  <c r="V1012" i="38"/>
  <c r="V1020" i="38"/>
  <c r="X1026" i="38"/>
  <c r="U1033" i="38"/>
  <c r="W1039" i="38"/>
  <c r="T1046" i="38"/>
  <c r="T1052" i="38"/>
  <c r="U1057" i="38"/>
  <c r="Z1057" i="38" s="1"/>
  <c r="AA1057" i="38" s="1"/>
  <c r="X1061" i="38"/>
  <c r="X1066" i="38"/>
  <c r="T1071" i="38"/>
  <c r="Y1071" i="38" s="1"/>
  <c r="U1075" i="38"/>
  <c r="T1079" i="38"/>
  <c r="Y1079" i="38" s="1"/>
  <c r="U1082" i="38"/>
  <c r="V1085" i="38"/>
  <c r="W1088" i="38"/>
  <c r="X1091" i="38"/>
  <c r="T1095" i="38"/>
  <c r="Y1095" i="38" s="1"/>
  <c r="U1098" i="38"/>
  <c r="V1101" i="38"/>
  <c r="W1104" i="38"/>
  <c r="X1107" i="38"/>
  <c r="T1111" i="38"/>
  <c r="Y1111" i="38" s="1"/>
  <c r="U1114" i="38"/>
  <c r="V1117" i="38"/>
  <c r="W1120" i="38"/>
  <c r="X1123" i="38"/>
  <c r="T1127" i="38"/>
  <c r="Y1127" i="38" s="1"/>
  <c r="U1130" i="38"/>
  <c r="V1133" i="38"/>
  <c r="W1136" i="38"/>
  <c r="X1139" i="38"/>
  <c r="T1143" i="38"/>
  <c r="Y1143" i="38" s="1"/>
  <c r="U1146" i="38"/>
  <c r="V1149" i="38"/>
  <c r="W1152" i="38"/>
  <c r="X1155" i="38"/>
  <c r="T1159" i="38"/>
  <c r="Y1159" i="38" s="1"/>
  <c r="U1162" i="38"/>
  <c r="X910" i="38"/>
  <c r="T919" i="38"/>
  <c r="W927" i="38"/>
  <c r="V936" i="38"/>
  <c r="W944" i="38"/>
  <c r="U953" i="38"/>
  <c r="T962" i="38"/>
  <c r="U970" i="38"/>
  <c r="X978" i="38"/>
  <c r="W987" i="38"/>
  <c r="X995" i="38"/>
  <c r="V1004" i="38"/>
  <c r="U1013" i="38"/>
  <c r="T1021" i="38"/>
  <c r="V1027" i="38"/>
  <c r="X1033" i="38"/>
  <c r="U1040" i="38"/>
  <c r="W1046" i="38"/>
  <c r="U1052" i="38"/>
  <c r="V1057" i="38"/>
  <c r="T1062" i="38"/>
  <c r="T1067" i="38"/>
  <c r="Y1067" i="38" s="1"/>
  <c r="U1071" i="38"/>
  <c r="V1075" i="38"/>
  <c r="U1079" i="38"/>
  <c r="V1082" i="38"/>
  <c r="W1085" i="38"/>
  <c r="X1088" i="38"/>
  <c r="T1092" i="38"/>
  <c r="Y1092" i="38" s="1"/>
  <c r="U1095" i="38"/>
  <c r="V1098" i="38"/>
  <c r="W1101" i="38"/>
  <c r="X1104" i="38"/>
  <c r="T1108" i="38"/>
  <c r="Y1108" i="38" s="1"/>
  <c r="U1111" i="38"/>
  <c r="V1114" i="38"/>
  <c r="W1117" i="38"/>
  <c r="X1120" i="38"/>
  <c r="T1124" i="38"/>
  <c r="Y1124" i="38" s="1"/>
  <c r="T911" i="38"/>
  <c r="Z911" i="38" s="1"/>
  <c r="AA911" i="38" s="1"/>
  <c r="W919" i="38"/>
  <c r="U928" i="38"/>
  <c r="W936" i="38"/>
  <c r="U945" i="38"/>
  <c r="X953" i="38"/>
  <c r="U962" i="38"/>
  <c r="X970" i="38"/>
  <c r="V979" i="38"/>
  <c r="X987" i="38"/>
  <c r="V996" i="38"/>
  <c r="T1005" i="38"/>
  <c r="V1013" i="38"/>
  <c r="V1021" i="38"/>
  <c r="X1027" i="38"/>
  <c r="U1034" i="38"/>
  <c r="W1040" i="38"/>
  <c r="T1047" i="38"/>
  <c r="Y1047" i="38" s="1"/>
  <c r="V1052" i="38"/>
  <c r="T1058" i="38"/>
  <c r="W1062" i="38"/>
  <c r="U1067" i="38"/>
  <c r="V1071" i="38"/>
  <c r="X1075" i="38"/>
  <c r="V1079" i="38"/>
  <c r="W1082" i="38"/>
  <c r="X1085" i="38"/>
  <c r="T1089" i="38"/>
  <c r="Y1089" i="38" s="1"/>
  <c r="U1092" i="38"/>
  <c r="V1095" i="38"/>
  <c r="W1098" i="38"/>
  <c r="X1101" i="38"/>
  <c r="T1105" i="38"/>
  <c r="Y1105" i="38" s="1"/>
  <c r="U1108" i="38"/>
  <c r="V1111" i="38"/>
  <c r="W1114" i="38"/>
  <c r="X1117" i="38"/>
  <c r="T1121" i="38"/>
  <c r="Y1121" i="38" s="1"/>
  <c r="U1124" i="38"/>
  <c r="V1127" i="38"/>
  <c r="W1130" i="38"/>
  <c r="X1133" i="38"/>
  <c r="T1137" i="38"/>
  <c r="U1140" i="38"/>
  <c r="V1143" i="38"/>
  <c r="W1146" i="38"/>
  <c r="X1149" i="38"/>
  <c r="T1153" i="38"/>
  <c r="Y1153" i="38" s="1"/>
  <c r="U1156" i="38"/>
  <c r="V1159" i="38"/>
  <c r="W1162" i="38"/>
  <c r="W911" i="38"/>
  <c r="V920" i="38"/>
  <c r="W928" i="38"/>
  <c r="U937" i="38"/>
  <c r="T946" i="38"/>
  <c r="U954" i="38"/>
  <c r="X962" i="38"/>
  <c r="W971" i="38"/>
  <c r="X979" i="38"/>
  <c r="V988" i="38"/>
  <c r="U997" i="38"/>
  <c r="V1005" i="38"/>
  <c r="T1014" i="38"/>
  <c r="X1021" i="38"/>
  <c r="U1028" i="38"/>
  <c r="Z1028" i="38" s="1"/>
  <c r="AA1028" i="38" s="1"/>
  <c r="W1034" i="38"/>
  <c r="T1041" i="38"/>
  <c r="Y1041" i="38" s="1"/>
  <c r="V1047" i="38"/>
  <c r="T1053" i="38"/>
  <c r="U1058" i="38"/>
  <c r="T1063" i="38"/>
  <c r="W1067" i="38"/>
  <c r="W1071" i="38"/>
  <c r="U1076" i="38"/>
  <c r="W1079" i="38"/>
  <c r="X1082" i="38"/>
  <c r="T1086" i="38"/>
  <c r="Y1086" i="38" s="1"/>
  <c r="U1089" i="38"/>
  <c r="V1092" i="38"/>
  <c r="W1095" i="38"/>
  <c r="X1098" i="38"/>
  <c r="T1102" i="38"/>
  <c r="Y1102" i="38" s="1"/>
  <c r="U1105" i="38"/>
  <c r="V1108" i="38"/>
  <c r="W1111" i="38"/>
  <c r="X1114" i="38"/>
  <c r="T1118" i="38"/>
  <c r="Y1118" i="38" s="1"/>
  <c r="U1121" i="38"/>
  <c r="Z1121" i="38" s="1"/>
  <c r="AA1121" i="38" s="1"/>
  <c r="V1124" i="38"/>
  <c r="W1127" i="38"/>
  <c r="X1130" i="38"/>
  <c r="T1134" i="38"/>
  <c r="U1137" i="38"/>
  <c r="V1140" i="38"/>
  <c r="W1143" i="38"/>
  <c r="X1146" i="38"/>
  <c r="T1150" i="38"/>
  <c r="Y1150" i="38" s="1"/>
  <c r="U1153" i="38"/>
  <c r="Z1153" i="38" s="1"/>
  <c r="AA1153" i="38" s="1"/>
  <c r="V1156" i="38"/>
  <c r="W1159" i="38"/>
  <c r="X1162" i="38"/>
  <c r="U912" i="38"/>
  <c r="Z912" i="38" s="1"/>
  <c r="AA912" i="38" s="1"/>
  <c r="W920" i="38"/>
  <c r="U929" i="38"/>
  <c r="Z929" i="38" s="1"/>
  <c r="AA929" i="38" s="1"/>
  <c r="X937" i="38"/>
  <c r="U946" i="38"/>
  <c r="X954" i="38"/>
  <c r="V963" i="38"/>
  <c r="X971" i="38"/>
  <c r="V980" i="38"/>
  <c r="T989" i="38"/>
  <c r="V997" i="38"/>
  <c r="T1006" i="38"/>
  <c r="Y1006" i="38" s="1"/>
  <c r="W1014" i="38"/>
  <c r="T1022" i="38"/>
  <c r="V1028" i="38"/>
  <c r="X1034" i="38"/>
  <c r="U1041" i="38"/>
  <c r="W1047" i="38"/>
  <c r="V1053" i="38"/>
  <c r="V1058" i="38"/>
  <c r="V1063" i="38"/>
  <c r="X1067" i="38"/>
  <c r="U1072" i="38"/>
  <c r="V1076" i="38"/>
  <c r="X1079" i="38"/>
  <c r="T1083" i="38"/>
  <c r="Y1083" i="38" s="1"/>
  <c r="U1086" i="38"/>
  <c r="V1089" i="38"/>
  <c r="W1092" i="38"/>
  <c r="X1095" i="38"/>
  <c r="T1099" i="38"/>
  <c r="Y1099" i="38" s="1"/>
  <c r="U1102" i="38"/>
  <c r="V1105" i="38"/>
  <c r="W1108" i="38"/>
  <c r="X1111" i="38"/>
  <c r="T1115" i="38"/>
  <c r="Y1115" i="38" s="1"/>
  <c r="U1118" i="38"/>
  <c r="V1121" i="38"/>
  <c r="W1124" i="38"/>
  <c r="X1127" i="38"/>
  <c r="T1131" i="38"/>
  <c r="Y1131" i="38" s="1"/>
  <c r="U1134" i="38"/>
  <c r="V1137" i="38"/>
  <c r="W1140" i="38"/>
  <c r="X1143" i="38"/>
  <c r="T1147" i="38"/>
  <c r="Y1147" i="38" s="1"/>
  <c r="U1150" i="38"/>
  <c r="V1153" i="38"/>
  <c r="W1156" i="38"/>
  <c r="X1159" i="38"/>
  <c r="T1163" i="38"/>
  <c r="Y1163" i="38" s="1"/>
  <c r="W912" i="38"/>
  <c r="U921" i="38"/>
  <c r="T930" i="38"/>
  <c r="Z930" i="38" s="1"/>
  <c r="AA930" i="38" s="1"/>
  <c r="U938" i="38"/>
  <c r="X946" i="38"/>
  <c r="W955" i="38"/>
  <c r="X963" i="38"/>
  <c r="V972" i="38"/>
  <c r="U981" i="38"/>
  <c r="V989" i="38"/>
  <c r="T998" i="38"/>
  <c r="X1006" i="38"/>
  <c r="T1015" i="38"/>
  <c r="X1022" i="38"/>
  <c r="U1029" i="38"/>
  <c r="Z1029" i="38" s="1"/>
  <c r="AA1029" i="38" s="1"/>
  <c r="W1035" i="38"/>
  <c r="T1042" i="38"/>
  <c r="V1048" i="38"/>
  <c r="X1053" i="38"/>
  <c r="W1058" i="38"/>
  <c r="W1063" i="38"/>
  <c r="T1068" i="38"/>
  <c r="Y1068" i="38" s="1"/>
  <c r="W1072" i="38"/>
  <c r="W1076" i="38"/>
  <c r="T1080" i="38"/>
  <c r="U1083" i="38"/>
  <c r="V1086" i="38"/>
  <c r="W1089" i="38"/>
  <c r="X1092" i="38"/>
  <c r="T1096" i="38"/>
  <c r="U1099" i="38"/>
  <c r="V1102" i="38"/>
  <c r="W1105" i="38"/>
  <c r="X1108" i="38"/>
  <c r="T1112" i="38"/>
  <c r="Y1112" i="38" s="1"/>
  <c r="U1115" i="38"/>
  <c r="V1118" i="38"/>
  <c r="W1121" i="38"/>
  <c r="X1124" i="38"/>
  <c r="T1128" i="38"/>
  <c r="Y1128" i="38" s="1"/>
  <c r="U1131" i="38"/>
  <c r="V1134" i="38"/>
  <c r="W1137" i="38"/>
  <c r="X1140" i="38"/>
  <c r="U913" i="38"/>
  <c r="X921" i="38"/>
  <c r="U930" i="38"/>
  <c r="X938" i="38"/>
  <c r="V947" i="38"/>
  <c r="X955" i="38"/>
  <c r="V964" i="38"/>
  <c r="T973" i="38"/>
  <c r="V981" i="38"/>
  <c r="T990" i="38"/>
  <c r="W998" i="38"/>
  <c r="T1007" i="38"/>
  <c r="Y1007" i="38" s="1"/>
  <c r="W1015" i="38"/>
  <c r="T1023" i="38"/>
  <c r="V1029" i="38"/>
  <c r="X1035" i="38"/>
  <c r="U1042" i="38"/>
  <c r="W1048" i="38"/>
  <c r="T1054" i="38"/>
  <c r="X1058" i="38"/>
  <c r="X1063" i="38"/>
  <c r="U1068" i="38"/>
  <c r="T1073" i="38"/>
  <c r="Y1073" i="38" s="1"/>
  <c r="X1076" i="38"/>
  <c r="U1080" i="38"/>
  <c r="V1083" i="38"/>
  <c r="W1086" i="38"/>
  <c r="X1089" i="38"/>
  <c r="T1093" i="38"/>
  <c r="Y1093" i="38" s="1"/>
  <c r="U1096" i="38"/>
  <c r="V1099" i="38"/>
  <c r="W1102" i="38"/>
  <c r="X1105" i="38"/>
  <c r="T1109" i="38"/>
  <c r="Y1109" i="38" s="1"/>
  <c r="U1112" i="38"/>
  <c r="V1115" i="38"/>
  <c r="W1118" i="38"/>
  <c r="T914" i="38"/>
  <c r="Y914" i="38" s="1"/>
  <c r="U922" i="38"/>
  <c r="X930" i="38"/>
  <c r="W939" i="38"/>
  <c r="X947" i="38"/>
  <c r="V956" i="38"/>
  <c r="U965" i="38"/>
  <c r="V973" i="38"/>
  <c r="T982" i="38"/>
  <c r="X990" i="38"/>
  <c r="T999" i="38"/>
  <c r="W1007" i="38"/>
  <c r="V1016" i="38"/>
  <c r="V1023" i="38"/>
  <c r="X1029" i="38"/>
  <c r="U1036" i="38"/>
  <c r="W1042" i="38"/>
  <c r="X1048" i="38"/>
  <c r="U1054" i="38"/>
  <c r="V1059" i="38"/>
  <c r="T1064" i="38"/>
  <c r="Y1064" i="38" s="1"/>
  <c r="V1068" i="38"/>
  <c r="U1073" i="38"/>
  <c r="T1077" i="38"/>
  <c r="Y1077" i="38" s="1"/>
  <c r="V1080" i="38"/>
  <c r="W1083" i="38"/>
  <c r="X1086" i="38"/>
  <c r="T1090" i="38"/>
  <c r="Z1090" i="38" s="1"/>
  <c r="AA1090" i="38" s="1"/>
  <c r="U1093" i="38"/>
  <c r="V1096" i="38"/>
  <c r="W1099" i="38"/>
  <c r="X1102" i="38"/>
  <c r="T1106" i="38"/>
  <c r="U1109" i="38"/>
  <c r="V1112" i="38"/>
  <c r="W1115" i="38"/>
  <c r="X1118" i="38"/>
  <c r="T1122" i="38"/>
  <c r="U1125" i="38"/>
  <c r="V1128" i="38"/>
  <c r="W1131" i="38"/>
  <c r="X1134" i="38"/>
  <c r="T1138" i="38"/>
  <c r="Z1138" i="38" s="1"/>
  <c r="AA1138" i="38" s="1"/>
  <c r="U1141" i="38"/>
  <c r="V1144" i="38"/>
  <c r="W1147" i="38"/>
  <c r="X1150" i="38"/>
  <c r="T1154" i="38"/>
  <c r="U1157" i="38"/>
  <c r="V1160" i="38"/>
  <c r="W1163" i="38"/>
  <c r="X1129" i="38"/>
  <c r="W1142" i="38"/>
  <c r="U1152" i="38"/>
  <c r="X1160" i="38"/>
  <c r="W1109" i="38"/>
  <c r="V1130" i="38"/>
  <c r="U1143" i="38"/>
  <c r="X1152" i="38"/>
  <c r="V1161" i="38"/>
  <c r="X1112" i="38"/>
  <c r="V1131" i="38"/>
  <c r="T1144" i="38"/>
  <c r="Y1144" i="38" s="1"/>
  <c r="W1153" i="38"/>
  <c r="X1161" i="38"/>
  <c r="T1116" i="38"/>
  <c r="Y1116" i="38" s="1"/>
  <c r="T1132" i="38"/>
  <c r="Y1132" i="38" s="1"/>
  <c r="U1144" i="38"/>
  <c r="X1153" i="38"/>
  <c r="V1162" i="38"/>
  <c r="T1117" i="38"/>
  <c r="Z1117" i="38" s="1"/>
  <c r="AA1117" i="38" s="1"/>
  <c r="T1133" i="38"/>
  <c r="X1144" i="38"/>
  <c r="V1154" i="38"/>
  <c r="U1163" i="38"/>
  <c r="U1119" i="38"/>
  <c r="Z1119" i="38" s="1"/>
  <c r="AA1119" i="38" s="1"/>
  <c r="W1133" i="38"/>
  <c r="X1145" i="38"/>
  <c r="T1155" i="38"/>
  <c r="Y1155" i="38" s="1"/>
  <c r="V1163" i="38"/>
  <c r="U1120" i="38"/>
  <c r="W1134" i="38"/>
  <c r="V1146" i="38"/>
  <c r="V1155" i="38"/>
  <c r="X1121" i="38"/>
  <c r="U1135" i="38"/>
  <c r="U1147" i="38"/>
  <c r="T1156" i="38"/>
  <c r="Y1156" i="38" s="1"/>
  <c r="V1122" i="38"/>
  <c r="U1136" i="38"/>
  <c r="V1147" i="38"/>
  <c r="X1156" i="38"/>
  <c r="V1123" i="38"/>
  <c r="X1136" i="38"/>
  <c r="T1148" i="38"/>
  <c r="Y1148" i="38" s="1"/>
  <c r="T1157" i="38"/>
  <c r="Y1157" i="38" s="1"/>
  <c r="T1125" i="38"/>
  <c r="Y1125" i="38" s="1"/>
  <c r="X1137" i="38"/>
  <c r="T1149" i="38"/>
  <c r="W1157" i="38"/>
  <c r="X4" i="38"/>
  <c r="W1125" i="38"/>
  <c r="V1138" i="38"/>
  <c r="W1149" i="38"/>
  <c r="U1158" i="38"/>
  <c r="W4" i="38"/>
  <c r="W1126" i="38"/>
  <c r="V1139" i="38"/>
  <c r="V1150" i="38"/>
  <c r="W1158" i="38"/>
  <c r="V4" i="38"/>
  <c r="U1127" i="38"/>
  <c r="Z1127" i="38" s="1"/>
  <c r="AA1127" i="38" s="1"/>
  <c r="T1140" i="38"/>
  <c r="W1150" i="38"/>
  <c r="U1159" i="38"/>
  <c r="U1128" i="38"/>
  <c r="Z1128" i="38" s="1"/>
  <c r="AA1128" i="38" s="1"/>
  <c r="T1141" i="38"/>
  <c r="Y1141" i="38" s="1"/>
  <c r="U1151" i="38"/>
  <c r="T1160" i="38"/>
  <c r="X1128" i="38"/>
  <c r="W1141" i="38"/>
  <c r="X1151" i="38"/>
  <c r="U1160" i="38"/>
  <c r="O6" i="38"/>
  <c r="P9" i="38"/>
  <c r="L13" i="38"/>
  <c r="M16" i="38"/>
  <c r="N19" i="38"/>
  <c r="O22" i="38"/>
  <c r="P25" i="38"/>
  <c r="L29" i="38"/>
  <c r="M32" i="38"/>
  <c r="N35" i="38"/>
  <c r="O38" i="38"/>
  <c r="P41" i="38"/>
  <c r="L45" i="38"/>
  <c r="M48" i="38"/>
  <c r="N51" i="38"/>
  <c r="O54" i="38"/>
  <c r="P57" i="38"/>
  <c r="L61" i="38"/>
  <c r="M64" i="38"/>
  <c r="N67" i="38"/>
  <c r="O70" i="38"/>
  <c r="P73" i="38"/>
  <c r="L77" i="38"/>
  <c r="P6" i="38"/>
  <c r="L10" i="38"/>
  <c r="M13" i="38"/>
  <c r="N16" i="38"/>
  <c r="O19" i="38"/>
  <c r="P22" i="38"/>
  <c r="L26" i="38"/>
  <c r="M29" i="38"/>
  <c r="N32" i="38"/>
  <c r="O35" i="38"/>
  <c r="P38" i="38"/>
  <c r="L42" i="38"/>
  <c r="M45" i="38"/>
  <c r="N48" i="38"/>
  <c r="O51" i="38"/>
  <c r="P54" i="38"/>
  <c r="L58" i="38"/>
  <c r="M61" i="38"/>
  <c r="N64" i="38"/>
  <c r="O67" i="38"/>
  <c r="P70" i="38"/>
  <c r="L74" i="38"/>
  <c r="M77" i="38"/>
  <c r="N80" i="38"/>
  <c r="L7" i="38"/>
  <c r="M10" i="38"/>
  <c r="N13" i="38"/>
  <c r="O16" i="38"/>
  <c r="P19" i="38"/>
  <c r="L23" i="38"/>
  <c r="M26" i="38"/>
  <c r="N29" i="38"/>
  <c r="O32" i="38"/>
  <c r="P35" i="38"/>
  <c r="L39" i="38"/>
  <c r="M42" i="38"/>
  <c r="N45" i="38"/>
  <c r="O48" i="38"/>
  <c r="P51" i="38"/>
  <c r="L55" i="38"/>
  <c r="M58" i="38"/>
  <c r="N61" i="38"/>
  <c r="O64" i="38"/>
  <c r="P67" i="38"/>
  <c r="L71" i="38"/>
  <c r="M74" i="38"/>
  <c r="N77" i="38"/>
  <c r="M7" i="38"/>
  <c r="N10" i="38"/>
  <c r="O13" i="38"/>
  <c r="P16" i="38"/>
  <c r="L20" i="38"/>
  <c r="M23" i="38"/>
  <c r="N26" i="38"/>
  <c r="O29" i="38"/>
  <c r="P32" i="38"/>
  <c r="L36" i="38"/>
  <c r="M39" i="38"/>
  <c r="N42" i="38"/>
  <c r="O45" i="38"/>
  <c r="P48" i="38"/>
  <c r="L52" i="38"/>
  <c r="M55" i="38"/>
  <c r="N58" i="38"/>
  <c r="O61" i="38"/>
  <c r="P64" i="38"/>
  <c r="L68" i="38"/>
  <c r="M71" i="38"/>
  <c r="N74" i="38"/>
  <c r="O77" i="38"/>
  <c r="N7" i="38"/>
  <c r="O10" i="38"/>
  <c r="P13" i="38"/>
  <c r="L17" i="38"/>
  <c r="M20" i="38"/>
  <c r="N23" i="38"/>
  <c r="O26" i="38"/>
  <c r="P29" i="38"/>
  <c r="L33" i="38"/>
  <c r="M36" i="38"/>
  <c r="N39" i="38"/>
  <c r="O42" i="38"/>
  <c r="P45" i="38"/>
  <c r="L49" i="38"/>
  <c r="M52" i="38"/>
  <c r="N55" i="38"/>
  <c r="O58" i="38"/>
  <c r="P61" i="38"/>
  <c r="L65" i="38"/>
  <c r="M68" i="38"/>
  <c r="N71" i="38"/>
  <c r="O74" i="38"/>
  <c r="P77" i="38"/>
  <c r="O7" i="38"/>
  <c r="P10" i="38"/>
  <c r="L14" i="38"/>
  <c r="M17" i="38"/>
  <c r="N20" i="38"/>
  <c r="O23" i="38"/>
  <c r="P26" i="38"/>
  <c r="L30" i="38"/>
  <c r="M33" i="38"/>
  <c r="N36" i="38"/>
  <c r="O39" i="38"/>
  <c r="P42" i="38"/>
  <c r="L46" i="38"/>
  <c r="M49" i="38"/>
  <c r="N52" i="38"/>
  <c r="O55" i="38"/>
  <c r="P58" i="38"/>
  <c r="L62" i="38"/>
  <c r="M65" i="38"/>
  <c r="N68" i="38"/>
  <c r="O71" i="38"/>
  <c r="P74" i="38"/>
  <c r="L78" i="38"/>
  <c r="M81" i="38"/>
  <c r="P7" i="38"/>
  <c r="L11" i="38"/>
  <c r="M14" i="38"/>
  <c r="N17" i="38"/>
  <c r="O20" i="38"/>
  <c r="P23" i="38"/>
  <c r="L27" i="38"/>
  <c r="M30" i="38"/>
  <c r="N33" i="38"/>
  <c r="O36" i="38"/>
  <c r="P39" i="38"/>
  <c r="L43" i="38"/>
  <c r="M46" i="38"/>
  <c r="N49" i="38"/>
  <c r="O52" i="38"/>
  <c r="P55" i="38"/>
  <c r="L59" i="38"/>
  <c r="M62" i="38"/>
  <c r="N65" i="38"/>
  <c r="O68" i="38"/>
  <c r="P71" i="38"/>
  <c r="L75" i="38"/>
  <c r="M78" i="38"/>
  <c r="N81" i="38"/>
  <c r="L8" i="38"/>
  <c r="M11" i="38"/>
  <c r="N14" i="38"/>
  <c r="O17" i="38"/>
  <c r="P20" i="38"/>
  <c r="L24" i="38"/>
  <c r="M27" i="38"/>
  <c r="N30" i="38"/>
  <c r="O33" i="38"/>
  <c r="P36" i="38"/>
  <c r="L40" i="38"/>
  <c r="M43" i="38"/>
  <c r="N46" i="38"/>
  <c r="O49" i="38"/>
  <c r="P52" i="38"/>
  <c r="L56" i="38"/>
  <c r="M59" i="38"/>
  <c r="N62" i="38"/>
  <c r="O65" i="38"/>
  <c r="P68" i="38"/>
  <c r="L72" i="38"/>
  <c r="R72" i="38" s="1"/>
  <c r="S72" i="38" s="1"/>
  <c r="M75" i="38"/>
  <c r="N78" i="38"/>
  <c r="L5" i="38"/>
  <c r="M8" i="38"/>
  <c r="N11" i="38"/>
  <c r="O14" i="38"/>
  <c r="P17" i="38"/>
  <c r="L21" i="38"/>
  <c r="M24" i="38"/>
  <c r="N27" i="38"/>
  <c r="O30" i="38"/>
  <c r="P33" i="38"/>
  <c r="L37" i="38"/>
  <c r="M40" i="38"/>
  <c r="N43" i="38"/>
  <c r="O46" i="38"/>
  <c r="P49" i="38"/>
  <c r="L53" i="38"/>
  <c r="M56" i="38"/>
  <c r="N59" i="38"/>
  <c r="O62" i="38"/>
  <c r="P65" i="38"/>
  <c r="L69" i="38"/>
  <c r="M72" i="38"/>
  <c r="N75" i="38"/>
  <c r="O78" i="38"/>
  <c r="M5" i="38"/>
  <c r="N8" i="38"/>
  <c r="O11" i="38"/>
  <c r="P14" i="38"/>
  <c r="L18" i="38"/>
  <c r="M21" i="38"/>
  <c r="N24" i="38"/>
  <c r="O27" i="38"/>
  <c r="P30" i="38"/>
  <c r="L34" i="38"/>
  <c r="M37" i="38"/>
  <c r="N40" i="38"/>
  <c r="O43" i="38"/>
  <c r="P46" i="38"/>
  <c r="L50" i="38"/>
  <c r="M53" i="38"/>
  <c r="N56" i="38"/>
  <c r="O59" i="38"/>
  <c r="P62" i="38"/>
  <c r="L66" i="38"/>
  <c r="M69" i="38"/>
  <c r="N72" i="38"/>
  <c r="O75" i="38"/>
  <c r="P78" i="38"/>
  <c r="N5" i="38"/>
  <c r="O8" i="38"/>
  <c r="P11" i="38"/>
  <c r="L15" i="38"/>
  <c r="M18" i="38"/>
  <c r="N21" i="38"/>
  <c r="O24" i="38"/>
  <c r="P27" i="38"/>
  <c r="L31" i="38"/>
  <c r="M34" i="38"/>
  <c r="N37" i="38"/>
  <c r="O40" i="38"/>
  <c r="P43" i="38"/>
  <c r="L47" i="38"/>
  <c r="M50" i="38"/>
  <c r="N53" i="38"/>
  <c r="O56" i="38"/>
  <c r="P59" i="38"/>
  <c r="L63" i="38"/>
  <c r="M66" i="38"/>
  <c r="N69" i="38"/>
  <c r="O72" i="38"/>
  <c r="P75" i="38"/>
  <c r="O5" i="38"/>
  <c r="P8" i="38"/>
  <c r="L12" i="38"/>
  <c r="M15" i="38"/>
  <c r="N18" i="38"/>
  <c r="O21" i="38"/>
  <c r="P24" i="38"/>
  <c r="L28" i="38"/>
  <c r="M31" i="38"/>
  <c r="N34" i="38"/>
  <c r="O37" i="38"/>
  <c r="P40" i="38"/>
  <c r="L44" i="38"/>
  <c r="M47" i="38"/>
  <c r="N50" i="38"/>
  <c r="O53" i="38"/>
  <c r="P56" i="38"/>
  <c r="L60" i="38"/>
  <c r="M63" i="38"/>
  <c r="N66" i="38"/>
  <c r="O69" i="38"/>
  <c r="P72" i="38"/>
  <c r="L76" i="38"/>
  <c r="M79" i="38"/>
  <c r="P5" i="38"/>
  <c r="L9" i="38"/>
  <c r="M12" i="38"/>
  <c r="N15" i="38"/>
  <c r="O18" i="38"/>
  <c r="P21" i="38"/>
  <c r="L25" i="38"/>
  <c r="M28" i="38"/>
  <c r="N31" i="38"/>
  <c r="O34" i="38"/>
  <c r="P37" i="38"/>
  <c r="L41" i="38"/>
  <c r="M44" i="38"/>
  <c r="N47" i="38"/>
  <c r="O50" i="38"/>
  <c r="P53" i="38"/>
  <c r="L57" i="38"/>
  <c r="M60" i="38"/>
  <c r="N63" i="38"/>
  <c r="O66" i="38"/>
  <c r="P69" i="38"/>
  <c r="L73" i="38"/>
  <c r="M76" i="38"/>
  <c r="N79" i="38"/>
  <c r="L6" i="38"/>
  <c r="R6" i="38" s="1"/>
  <c r="S6" i="38" s="1"/>
  <c r="M9" i="38"/>
  <c r="N12" i="38"/>
  <c r="O15" i="38"/>
  <c r="P18" i="38"/>
  <c r="L22" i="38"/>
  <c r="M25" i="38"/>
  <c r="N28" i="38"/>
  <c r="O31" i="38"/>
  <c r="P34" i="38"/>
  <c r="L38" i="38"/>
  <c r="M41" i="38"/>
  <c r="N44" i="38"/>
  <c r="O47" i="38"/>
  <c r="P50" i="38"/>
  <c r="L54" i="38"/>
  <c r="M57" i="38"/>
  <c r="N60" i="38"/>
  <c r="O63" i="38"/>
  <c r="P66" i="38"/>
  <c r="L70" i="38"/>
  <c r="M73" i="38"/>
  <c r="N76" i="38"/>
  <c r="O79" i="38"/>
  <c r="M6" i="38"/>
  <c r="N9" i="38"/>
  <c r="O12" i="38"/>
  <c r="P15" i="38"/>
  <c r="L19" i="38"/>
  <c r="M22" i="38"/>
  <c r="N25" i="38"/>
  <c r="O28" i="38"/>
  <c r="P31" i="38"/>
  <c r="L35" i="38"/>
  <c r="M38" i="38"/>
  <c r="N41" i="38"/>
  <c r="O44" i="38"/>
  <c r="P47" i="38"/>
  <c r="L51" i="38"/>
  <c r="M54" i="38"/>
  <c r="N57" i="38"/>
  <c r="O60" i="38"/>
  <c r="P63" i="38"/>
  <c r="L67" i="38"/>
  <c r="M70" i="38"/>
  <c r="N73" i="38"/>
  <c r="O76" i="38"/>
  <c r="P79" i="38"/>
  <c r="N6" i="38"/>
  <c r="O9" i="38"/>
  <c r="P12" i="38"/>
  <c r="L16" i="38"/>
  <c r="R16" i="38" s="1"/>
  <c r="S16" i="38" s="1"/>
  <c r="M19" i="38"/>
  <c r="N22" i="38"/>
  <c r="O25" i="38"/>
  <c r="P28" i="38"/>
  <c r="L32" i="38"/>
  <c r="M35" i="38"/>
  <c r="N38" i="38"/>
  <c r="O41" i="38"/>
  <c r="P44" i="38"/>
  <c r="L48" i="38"/>
  <c r="M51" i="38"/>
  <c r="N54" i="38"/>
  <c r="O57" i="38"/>
  <c r="P60" i="38"/>
  <c r="L64" i="38"/>
  <c r="M67" i="38"/>
  <c r="N70" i="38"/>
  <c r="O73" i="38"/>
  <c r="P76" i="38"/>
  <c r="L80" i="38"/>
  <c r="P81" i="38"/>
  <c r="L85" i="38"/>
  <c r="M88" i="38"/>
  <c r="N91" i="38"/>
  <c r="O94" i="38"/>
  <c r="P97" i="38"/>
  <c r="L101" i="38"/>
  <c r="M104" i="38"/>
  <c r="N107" i="38"/>
  <c r="O110" i="38"/>
  <c r="P113" i="38"/>
  <c r="L117" i="38"/>
  <c r="M120" i="38"/>
  <c r="N123" i="38"/>
  <c r="O126" i="38"/>
  <c r="P129" i="38"/>
  <c r="L133" i="38"/>
  <c r="M136" i="38"/>
  <c r="N139" i="38"/>
  <c r="O142" i="38"/>
  <c r="P145" i="38"/>
  <c r="L149" i="38"/>
  <c r="M152" i="38"/>
  <c r="N155" i="38"/>
  <c r="O158" i="38"/>
  <c r="P161" i="38"/>
  <c r="L165" i="38"/>
  <c r="M168" i="38"/>
  <c r="N171" i="38"/>
  <c r="O174" i="38"/>
  <c r="P177" i="38"/>
  <c r="L181" i="38"/>
  <c r="M184" i="38"/>
  <c r="N187" i="38"/>
  <c r="O190" i="38"/>
  <c r="P193" i="38"/>
  <c r="L197" i="38"/>
  <c r="M200" i="38"/>
  <c r="N203" i="38"/>
  <c r="O206" i="38"/>
  <c r="P209" i="38"/>
  <c r="L213" i="38"/>
  <c r="M216" i="38"/>
  <c r="N219" i="38"/>
  <c r="O222" i="38"/>
  <c r="P225" i="38"/>
  <c r="L229" i="38"/>
  <c r="M232" i="38"/>
  <c r="N235" i="38"/>
  <c r="O238" i="38"/>
  <c r="P241" i="38"/>
  <c r="L245" i="38"/>
  <c r="M248" i="38"/>
  <c r="N251" i="38"/>
  <c r="O254" i="38"/>
  <c r="P257" i="38"/>
  <c r="L261" i="38"/>
  <c r="M264" i="38"/>
  <c r="N267" i="38"/>
  <c r="O270" i="38"/>
  <c r="P273" i="38"/>
  <c r="L277" i="38"/>
  <c r="M280" i="38"/>
  <c r="N283" i="38"/>
  <c r="O286" i="38"/>
  <c r="P289" i="38"/>
  <c r="L293" i="38"/>
  <c r="M296" i="38"/>
  <c r="N299" i="38"/>
  <c r="O302" i="38"/>
  <c r="P305" i="38"/>
  <c r="L82" i="38"/>
  <c r="M85" i="38"/>
  <c r="N88" i="38"/>
  <c r="O91" i="38"/>
  <c r="P94" i="38"/>
  <c r="L98" i="38"/>
  <c r="M101" i="38"/>
  <c r="N104" i="38"/>
  <c r="O107" i="38"/>
  <c r="P110" i="38"/>
  <c r="L114" i="38"/>
  <c r="M117" i="38"/>
  <c r="N120" i="38"/>
  <c r="O123" i="38"/>
  <c r="P126" i="38"/>
  <c r="L130" i="38"/>
  <c r="M133" i="38"/>
  <c r="N136" i="38"/>
  <c r="O139" i="38"/>
  <c r="P142" i="38"/>
  <c r="L146" i="38"/>
  <c r="M149" i="38"/>
  <c r="N152" i="38"/>
  <c r="O155" i="38"/>
  <c r="P158" i="38"/>
  <c r="L162" i="38"/>
  <c r="M165" i="38"/>
  <c r="N168" i="38"/>
  <c r="O171" i="38"/>
  <c r="P174" i="38"/>
  <c r="L178" i="38"/>
  <c r="M181" i="38"/>
  <c r="N184" i="38"/>
  <c r="O187" i="38"/>
  <c r="P190" i="38"/>
  <c r="L194" i="38"/>
  <c r="M197" i="38"/>
  <c r="N200" i="38"/>
  <c r="O203" i="38"/>
  <c r="P206" i="38"/>
  <c r="L210" i="38"/>
  <c r="M213" i="38"/>
  <c r="N216" i="38"/>
  <c r="O219" i="38"/>
  <c r="P222" i="38"/>
  <c r="L226" i="38"/>
  <c r="M229" i="38"/>
  <c r="N232" i="38"/>
  <c r="O235" i="38"/>
  <c r="P238" i="38"/>
  <c r="L242" i="38"/>
  <c r="M245" i="38"/>
  <c r="M82" i="38"/>
  <c r="N85" i="38"/>
  <c r="O88" i="38"/>
  <c r="P91" i="38"/>
  <c r="L95" i="38"/>
  <c r="M98" i="38"/>
  <c r="N101" i="38"/>
  <c r="O104" i="38"/>
  <c r="P107" i="38"/>
  <c r="L111" i="38"/>
  <c r="M114" i="38"/>
  <c r="N117" i="38"/>
  <c r="O120" i="38"/>
  <c r="P123" i="38"/>
  <c r="L127" i="38"/>
  <c r="M130" i="38"/>
  <c r="N133" i="38"/>
  <c r="O136" i="38"/>
  <c r="P139" i="38"/>
  <c r="L143" i="38"/>
  <c r="M146" i="38"/>
  <c r="N149" i="38"/>
  <c r="O152" i="38"/>
  <c r="P155" i="38"/>
  <c r="L159" i="38"/>
  <c r="M162" i="38"/>
  <c r="N165" i="38"/>
  <c r="O168" i="38"/>
  <c r="P171" i="38"/>
  <c r="L175" i="38"/>
  <c r="M178" i="38"/>
  <c r="N181" i="38"/>
  <c r="O184" i="38"/>
  <c r="P187" i="38"/>
  <c r="L191" i="38"/>
  <c r="M194" i="38"/>
  <c r="N197" i="38"/>
  <c r="O200" i="38"/>
  <c r="P203" i="38"/>
  <c r="L207" i="38"/>
  <c r="R207" i="38" s="1"/>
  <c r="S207" i="38" s="1"/>
  <c r="M210" i="38"/>
  <c r="N213" i="38"/>
  <c r="O216" i="38"/>
  <c r="P219" i="38"/>
  <c r="L223" i="38"/>
  <c r="M226" i="38"/>
  <c r="N229" i="38"/>
  <c r="O232" i="38"/>
  <c r="P235" i="38"/>
  <c r="L239" i="38"/>
  <c r="M242" i="38"/>
  <c r="N245" i="38"/>
  <c r="O248" i="38"/>
  <c r="P251" i="38"/>
  <c r="L255" i="38"/>
  <c r="M258" i="38"/>
  <c r="N261" i="38"/>
  <c r="O264" i="38"/>
  <c r="P267" i="38"/>
  <c r="L271" i="38"/>
  <c r="M274" i="38"/>
  <c r="N277" i="38"/>
  <c r="O280" i="38"/>
  <c r="P283" i="38"/>
  <c r="L287" i="38"/>
  <c r="M290" i="38"/>
  <c r="N293" i="38"/>
  <c r="O296" i="38"/>
  <c r="P299" i="38"/>
  <c r="L303" i="38"/>
  <c r="M306" i="38"/>
  <c r="N309" i="38"/>
  <c r="O312" i="38"/>
  <c r="P315" i="38"/>
  <c r="L319" i="38"/>
  <c r="M322" i="38"/>
  <c r="N325" i="38"/>
  <c r="O328" i="38"/>
  <c r="P331" i="38"/>
  <c r="L335" i="38"/>
  <c r="M338" i="38"/>
  <c r="N341" i="38"/>
  <c r="O344" i="38"/>
  <c r="P347" i="38"/>
  <c r="L351" i="38"/>
  <c r="N82" i="38"/>
  <c r="O85" i="38"/>
  <c r="P88" i="38"/>
  <c r="L92" i="38"/>
  <c r="M95" i="38"/>
  <c r="N98" i="38"/>
  <c r="O101" i="38"/>
  <c r="P104" i="38"/>
  <c r="L108" i="38"/>
  <c r="M111" i="38"/>
  <c r="N114" i="38"/>
  <c r="O117" i="38"/>
  <c r="P120" i="38"/>
  <c r="L124" i="38"/>
  <c r="M127" i="38"/>
  <c r="N130" i="38"/>
  <c r="O133" i="38"/>
  <c r="P136" i="38"/>
  <c r="L140" i="38"/>
  <c r="M143" i="38"/>
  <c r="N146" i="38"/>
  <c r="O149" i="38"/>
  <c r="P152" i="38"/>
  <c r="L156" i="38"/>
  <c r="M159" i="38"/>
  <c r="N162" i="38"/>
  <c r="O165" i="38"/>
  <c r="P168" i="38"/>
  <c r="L172" i="38"/>
  <c r="M175" i="38"/>
  <c r="N178" i="38"/>
  <c r="O181" i="38"/>
  <c r="P184" i="38"/>
  <c r="L188" i="38"/>
  <c r="M191" i="38"/>
  <c r="N194" i="38"/>
  <c r="O197" i="38"/>
  <c r="P200" i="38"/>
  <c r="L204" i="38"/>
  <c r="M207" i="38"/>
  <c r="N210" i="38"/>
  <c r="O213" i="38"/>
  <c r="P216" i="38"/>
  <c r="L220" i="38"/>
  <c r="M223" i="38"/>
  <c r="N226" i="38"/>
  <c r="O229" i="38"/>
  <c r="P232" i="38"/>
  <c r="L236" i="38"/>
  <c r="M239" i="38"/>
  <c r="N242" i="38"/>
  <c r="O245" i="38"/>
  <c r="P248" i="38"/>
  <c r="L252" i="38"/>
  <c r="M255" i="38"/>
  <c r="N258" i="38"/>
  <c r="O261" i="38"/>
  <c r="P264" i="38"/>
  <c r="L268" i="38"/>
  <c r="M271" i="38"/>
  <c r="N274" i="38"/>
  <c r="O277" i="38"/>
  <c r="P280" i="38"/>
  <c r="L284" i="38"/>
  <c r="M287" i="38"/>
  <c r="N290" i="38"/>
  <c r="O293" i="38"/>
  <c r="P296" i="38"/>
  <c r="L300" i="38"/>
  <c r="M303" i="38"/>
  <c r="N306" i="38"/>
  <c r="O309" i="38"/>
  <c r="P312" i="38"/>
  <c r="L316" i="38"/>
  <c r="R316" i="38" s="1"/>
  <c r="S316" i="38" s="1"/>
  <c r="M319" i="38"/>
  <c r="N322" i="38"/>
  <c r="O325" i="38"/>
  <c r="P328" i="38"/>
  <c r="L332" i="38"/>
  <c r="M335" i="38"/>
  <c r="N338" i="38"/>
  <c r="O341" i="38"/>
  <c r="P344" i="38"/>
  <c r="L348" i="38"/>
  <c r="M351" i="38"/>
  <c r="O82" i="38"/>
  <c r="P85" i="38"/>
  <c r="L89" i="38"/>
  <c r="M92" i="38"/>
  <c r="N95" i="38"/>
  <c r="O98" i="38"/>
  <c r="P101" i="38"/>
  <c r="L105" i="38"/>
  <c r="M108" i="38"/>
  <c r="N111" i="38"/>
  <c r="O114" i="38"/>
  <c r="P117" i="38"/>
  <c r="L121" i="38"/>
  <c r="M124" i="38"/>
  <c r="N127" i="38"/>
  <c r="O130" i="38"/>
  <c r="P133" i="38"/>
  <c r="L137" i="38"/>
  <c r="M140" i="38"/>
  <c r="N143" i="38"/>
  <c r="O146" i="38"/>
  <c r="P149" i="38"/>
  <c r="L153" i="38"/>
  <c r="M156" i="38"/>
  <c r="N159" i="38"/>
  <c r="O162" i="38"/>
  <c r="P165" i="38"/>
  <c r="L169" i="38"/>
  <c r="M172" i="38"/>
  <c r="N175" i="38"/>
  <c r="O178" i="38"/>
  <c r="P181" i="38"/>
  <c r="L185" i="38"/>
  <c r="R185" i="38" s="1"/>
  <c r="S185" i="38" s="1"/>
  <c r="M188" i="38"/>
  <c r="N191" i="38"/>
  <c r="O194" i="38"/>
  <c r="P197" i="38"/>
  <c r="L201" i="38"/>
  <c r="M204" i="38"/>
  <c r="N207" i="38"/>
  <c r="O210" i="38"/>
  <c r="P213" i="38"/>
  <c r="L217" i="38"/>
  <c r="M220" i="38"/>
  <c r="N223" i="38"/>
  <c r="O226" i="38"/>
  <c r="P229" i="38"/>
  <c r="L233" i="38"/>
  <c r="M236" i="38"/>
  <c r="N239" i="38"/>
  <c r="P82" i="38"/>
  <c r="L86" i="38"/>
  <c r="M89" i="38"/>
  <c r="N92" i="38"/>
  <c r="O95" i="38"/>
  <c r="P98" i="38"/>
  <c r="L102" i="38"/>
  <c r="M105" i="38"/>
  <c r="N108" i="38"/>
  <c r="O111" i="38"/>
  <c r="P114" i="38"/>
  <c r="L118" i="38"/>
  <c r="M121" i="38"/>
  <c r="N124" i="38"/>
  <c r="O127" i="38"/>
  <c r="P130" i="38"/>
  <c r="L134" i="38"/>
  <c r="M137" i="38"/>
  <c r="N140" i="38"/>
  <c r="O143" i="38"/>
  <c r="P146" i="38"/>
  <c r="L150" i="38"/>
  <c r="M153" i="38"/>
  <c r="N156" i="38"/>
  <c r="O159" i="38"/>
  <c r="P162" i="38"/>
  <c r="L166" i="38"/>
  <c r="M169" i="38"/>
  <c r="N172" i="38"/>
  <c r="O175" i="38"/>
  <c r="P178" i="38"/>
  <c r="L182" i="38"/>
  <c r="M185" i="38"/>
  <c r="N188" i="38"/>
  <c r="O191" i="38"/>
  <c r="P194" i="38"/>
  <c r="L198" i="38"/>
  <c r="M201" i="38"/>
  <c r="N204" i="38"/>
  <c r="O207" i="38"/>
  <c r="P210" i="38"/>
  <c r="L214" i="38"/>
  <c r="M217" i="38"/>
  <c r="N220" i="38"/>
  <c r="O223" i="38"/>
  <c r="P226" i="38"/>
  <c r="L230" i="38"/>
  <c r="M233" i="38"/>
  <c r="N236" i="38"/>
  <c r="O239" i="38"/>
  <c r="P242" i="38"/>
  <c r="L246" i="38"/>
  <c r="M249" i="38"/>
  <c r="N252" i="38"/>
  <c r="O255" i="38"/>
  <c r="P258" i="38"/>
  <c r="L262" i="38"/>
  <c r="M265" i="38"/>
  <c r="N268" i="38"/>
  <c r="O271" i="38"/>
  <c r="P274" i="38"/>
  <c r="L278" i="38"/>
  <c r="M281" i="38"/>
  <c r="N284" i="38"/>
  <c r="O287" i="38"/>
  <c r="P290" i="38"/>
  <c r="L294" i="38"/>
  <c r="M297" i="38"/>
  <c r="N300" i="38"/>
  <c r="O303" i="38"/>
  <c r="P306" i="38"/>
  <c r="L310" i="38"/>
  <c r="M313" i="38"/>
  <c r="N316" i="38"/>
  <c r="O319" i="38"/>
  <c r="P322" i="38"/>
  <c r="L326" i="38"/>
  <c r="M329" i="38"/>
  <c r="N332" i="38"/>
  <c r="O335" i="38"/>
  <c r="P338" i="38"/>
  <c r="L342" i="38"/>
  <c r="M345" i="38"/>
  <c r="N348" i="38"/>
  <c r="L83" i="38"/>
  <c r="M86" i="38"/>
  <c r="N89" i="38"/>
  <c r="O92" i="38"/>
  <c r="P95" i="38"/>
  <c r="L99" i="38"/>
  <c r="M102" i="38"/>
  <c r="N105" i="38"/>
  <c r="O108" i="38"/>
  <c r="P111" i="38"/>
  <c r="L115" i="38"/>
  <c r="M118" i="38"/>
  <c r="N121" i="38"/>
  <c r="O124" i="38"/>
  <c r="P127" i="38"/>
  <c r="L131" i="38"/>
  <c r="M134" i="38"/>
  <c r="N137" i="38"/>
  <c r="O140" i="38"/>
  <c r="P143" i="38"/>
  <c r="L147" i="38"/>
  <c r="M150" i="38"/>
  <c r="N153" i="38"/>
  <c r="O156" i="38"/>
  <c r="P159" i="38"/>
  <c r="L163" i="38"/>
  <c r="M166" i="38"/>
  <c r="N169" i="38"/>
  <c r="O172" i="38"/>
  <c r="P175" i="38"/>
  <c r="L179" i="38"/>
  <c r="M182" i="38"/>
  <c r="N185" i="38"/>
  <c r="O188" i="38"/>
  <c r="P191" i="38"/>
  <c r="L195" i="38"/>
  <c r="R195" i="38" s="1"/>
  <c r="S195" i="38" s="1"/>
  <c r="M198" i="38"/>
  <c r="N201" i="38"/>
  <c r="O204" i="38"/>
  <c r="P207" i="38"/>
  <c r="L211" i="38"/>
  <c r="M214" i="38"/>
  <c r="N217" i="38"/>
  <c r="O220" i="38"/>
  <c r="P223" i="38"/>
  <c r="L227" i="38"/>
  <c r="M83" i="38"/>
  <c r="N86" i="38"/>
  <c r="O89" i="38"/>
  <c r="P92" i="38"/>
  <c r="L96" i="38"/>
  <c r="M99" i="38"/>
  <c r="N102" i="38"/>
  <c r="O105" i="38"/>
  <c r="P108" i="38"/>
  <c r="L112" i="38"/>
  <c r="M115" i="38"/>
  <c r="N118" i="38"/>
  <c r="O121" i="38"/>
  <c r="P124" i="38"/>
  <c r="L128" i="38"/>
  <c r="M131" i="38"/>
  <c r="N134" i="38"/>
  <c r="O137" i="38"/>
  <c r="P140" i="38"/>
  <c r="L144" i="38"/>
  <c r="M147" i="38"/>
  <c r="N150" i="38"/>
  <c r="O153" i="38"/>
  <c r="P156" i="38"/>
  <c r="L160" i="38"/>
  <c r="M163" i="38"/>
  <c r="N166" i="38"/>
  <c r="O169" i="38"/>
  <c r="P172" i="38"/>
  <c r="L176" i="38"/>
  <c r="M179" i="38"/>
  <c r="N182" i="38"/>
  <c r="O185" i="38"/>
  <c r="P188" i="38"/>
  <c r="L192" i="38"/>
  <c r="M195" i="38"/>
  <c r="N198" i="38"/>
  <c r="O201" i="38"/>
  <c r="P204" i="38"/>
  <c r="L208" i="38"/>
  <c r="M211" i="38"/>
  <c r="N214" i="38"/>
  <c r="O217" i="38"/>
  <c r="P220" i="38"/>
  <c r="L224" i="38"/>
  <c r="M227" i="38"/>
  <c r="N230" i="38"/>
  <c r="O233" i="38"/>
  <c r="P236" i="38"/>
  <c r="L240" i="38"/>
  <c r="M243" i="38"/>
  <c r="N246" i="38"/>
  <c r="O249" i="38"/>
  <c r="P252" i="38"/>
  <c r="L256" i="38"/>
  <c r="M259" i="38"/>
  <c r="N262" i="38"/>
  <c r="O265" i="38"/>
  <c r="P268" i="38"/>
  <c r="L272" i="38"/>
  <c r="M275" i="38"/>
  <c r="N278" i="38"/>
  <c r="O281" i="38"/>
  <c r="P284" i="38"/>
  <c r="L288" i="38"/>
  <c r="M291" i="38"/>
  <c r="N294" i="38"/>
  <c r="O297" i="38"/>
  <c r="P300" i="38"/>
  <c r="L304" i="38"/>
  <c r="M307" i="38"/>
  <c r="N310" i="38"/>
  <c r="O313" i="38"/>
  <c r="P316" i="38"/>
  <c r="L320" i="38"/>
  <c r="M323" i="38"/>
  <c r="N326" i="38"/>
  <c r="O329" i="38"/>
  <c r="P332" i="38"/>
  <c r="L336" i="38"/>
  <c r="M339" i="38"/>
  <c r="N342" i="38"/>
  <c r="O345" i="38"/>
  <c r="N83" i="38"/>
  <c r="O86" i="38"/>
  <c r="P89" i="38"/>
  <c r="L93" i="38"/>
  <c r="M96" i="38"/>
  <c r="N99" i="38"/>
  <c r="O102" i="38"/>
  <c r="P105" i="38"/>
  <c r="L109" i="38"/>
  <c r="M112" i="38"/>
  <c r="N115" i="38"/>
  <c r="O118" i="38"/>
  <c r="P121" i="38"/>
  <c r="L125" i="38"/>
  <c r="M128" i="38"/>
  <c r="N131" i="38"/>
  <c r="O134" i="38"/>
  <c r="P137" i="38"/>
  <c r="L141" i="38"/>
  <c r="M144" i="38"/>
  <c r="N147" i="38"/>
  <c r="O150" i="38"/>
  <c r="P153" i="38"/>
  <c r="L157" i="38"/>
  <c r="M160" i="38"/>
  <c r="N163" i="38"/>
  <c r="O166" i="38"/>
  <c r="P169" i="38"/>
  <c r="L173" i="38"/>
  <c r="M176" i="38"/>
  <c r="N179" i="38"/>
  <c r="O182" i="38"/>
  <c r="P185" i="38"/>
  <c r="L189" i="38"/>
  <c r="M192" i="38"/>
  <c r="N195" i="38"/>
  <c r="O198" i="38"/>
  <c r="P201" i="38"/>
  <c r="L205" i="38"/>
  <c r="M208" i="38"/>
  <c r="N211" i="38"/>
  <c r="O214" i="38"/>
  <c r="P217" i="38"/>
  <c r="L221" i="38"/>
  <c r="M224" i="38"/>
  <c r="N227" i="38"/>
  <c r="O230" i="38"/>
  <c r="P233" i="38"/>
  <c r="L237" i="38"/>
  <c r="M240" i="38"/>
  <c r="N243" i="38"/>
  <c r="O246" i="38"/>
  <c r="P249" i="38"/>
  <c r="L253" i="38"/>
  <c r="M256" i="38"/>
  <c r="N259" i="38"/>
  <c r="O262" i="38"/>
  <c r="P265" i="38"/>
  <c r="L269" i="38"/>
  <c r="M272" i="38"/>
  <c r="N275" i="38"/>
  <c r="O278" i="38"/>
  <c r="P281" i="38"/>
  <c r="L285" i="38"/>
  <c r="M288" i="38"/>
  <c r="N291" i="38"/>
  <c r="O294" i="38"/>
  <c r="P297" i="38"/>
  <c r="L301" i="38"/>
  <c r="M304" i="38"/>
  <c r="N307" i="38"/>
  <c r="O83" i="38"/>
  <c r="P86" i="38"/>
  <c r="L90" i="38"/>
  <c r="M93" i="38"/>
  <c r="N96" i="38"/>
  <c r="O99" i="38"/>
  <c r="P102" i="38"/>
  <c r="L106" i="38"/>
  <c r="M109" i="38"/>
  <c r="N112" i="38"/>
  <c r="O115" i="38"/>
  <c r="P118" i="38"/>
  <c r="L122" i="38"/>
  <c r="M125" i="38"/>
  <c r="N128" i="38"/>
  <c r="O131" i="38"/>
  <c r="P134" i="38"/>
  <c r="L138" i="38"/>
  <c r="M141" i="38"/>
  <c r="N144" i="38"/>
  <c r="O147" i="38"/>
  <c r="P150" i="38"/>
  <c r="L154" i="38"/>
  <c r="M157" i="38"/>
  <c r="N160" i="38"/>
  <c r="O163" i="38"/>
  <c r="P166" i="38"/>
  <c r="L170" i="38"/>
  <c r="M173" i="38"/>
  <c r="N176" i="38"/>
  <c r="O179" i="38"/>
  <c r="P182" i="38"/>
  <c r="L186" i="38"/>
  <c r="M189" i="38"/>
  <c r="N192" i="38"/>
  <c r="O195" i="38"/>
  <c r="P198" i="38"/>
  <c r="L202" i="38"/>
  <c r="M205" i="38"/>
  <c r="N208" i="38"/>
  <c r="O211" i="38"/>
  <c r="P214" i="38"/>
  <c r="L218" i="38"/>
  <c r="M221" i="38"/>
  <c r="N224" i="38"/>
  <c r="O227" i="38"/>
  <c r="P230" i="38"/>
  <c r="L234" i="38"/>
  <c r="R234" i="38" s="1"/>
  <c r="S234" i="38" s="1"/>
  <c r="M237" i="38"/>
  <c r="N240" i="38"/>
  <c r="O243" i="38"/>
  <c r="L79" i="38"/>
  <c r="P83" i="38"/>
  <c r="L87" i="38"/>
  <c r="M90" i="38"/>
  <c r="N93" i="38"/>
  <c r="O96" i="38"/>
  <c r="P99" i="38"/>
  <c r="L103" i="38"/>
  <c r="M106" i="38"/>
  <c r="N109" i="38"/>
  <c r="O112" i="38"/>
  <c r="P115" i="38"/>
  <c r="L119" i="38"/>
  <c r="M122" i="38"/>
  <c r="N125" i="38"/>
  <c r="O128" i="38"/>
  <c r="P131" i="38"/>
  <c r="L135" i="38"/>
  <c r="M138" i="38"/>
  <c r="N141" i="38"/>
  <c r="O144" i="38"/>
  <c r="P147" i="38"/>
  <c r="L151" i="38"/>
  <c r="M154" i="38"/>
  <c r="N157" i="38"/>
  <c r="O160" i="38"/>
  <c r="P163" i="38"/>
  <c r="L167" i="38"/>
  <c r="M170" i="38"/>
  <c r="N173" i="38"/>
  <c r="O176" i="38"/>
  <c r="P179" i="38"/>
  <c r="L183" i="38"/>
  <c r="M186" i="38"/>
  <c r="N189" i="38"/>
  <c r="O192" i="38"/>
  <c r="P195" i="38"/>
  <c r="L199" i="38"/>
  <c r="M202" i="38"/>
  <c r="N205" i="38"/>
  <c r="O208" i="38"/>
  <c r="P211" i="38"/>
  <c r="L215" i="38"/>
  <c r="M218" i="38"/>
  <c r="N221" i="38"/>
  <c r="O224" i="38"/>
  <c r="P227" i="38"/>
  <c r="L231" i="38"/>
  <c r="M234" i="38"/>
  <c r="N237" i="38"/>
  <c r="O240" i="38"/>
  <c r="P243" i="38"/>
  <c r="L247" i="38"/>
  <c r="M250" i="38"/>
  <c r="N253" i="38"/>
  <c r="O256" i="38"/>
  <c r="P259" i="38"/>
  <c r="L263" i="38"/>
  <c r="M266" i="38"/>
  <c r="N269" i="38"/>
  <c r="O272" i="38"/>
  <c r="P275" i="38"/>
  <c r="L279" i="38"/>
  <c r="M282" i="38"/>
  <c r="N285" i="38"/>
  <c r="O288" i="38"/>
  <c r="P291" i="38"/>
  <c r="L295" i="38"/>
  <c r="M298" i="38"/>
  <c r="N301" i="38"/>
  <c r="O304" i="38"/>
  <c r="P307" i="38"/>
  <c r="L311" i="38"/>
  <c r="M314" i="38"/>
  <c r="N317" i="38"/>
  <c r="O320" i="38"/>
  <c r="P323" i="38"/>
  <c r="L327" i="38"/>
  <c r="M330" i="38"/>
  <c r="N333" i="38"/>
  <c r="O336" i="38"/>
  <c r="P339" i="38"/>
  <c r="L343" i="38"/>
  <c r="M346" i="38"/>
  <c r="M80" i="38"/>
  <c r="L84" i="38"/>
  <c r="M87" i="38"/>
  <c r="N90" i="38"/>
  <c r="O93" i="38"/>
  <c r="P96" i="38"/>
  <c r="L100" i="38"/>
  <c r="M103" i="38"/>
  <c r="N106" i="38"/>
  <c r="O109" i="38"/>
  <c r="P112" i="38"/>
  <c r="L116" i="38"/>
  <c r="M119" i="38"/>
  <c r="N122" i="38"/>
  <c r="O125" i="38"/>
  <c r="P128" i="38"/>
  <c r="L132" i="38"/>
  <c r="M135" i="38"/>
  <c r="N138" i="38"/>
  <c r="O141" i="38"/>
  <c r="P144" i="38"/>
  <c r="L148" i="38"/>
  <c r="M151" i="38"/>
  <c r="N154" i="38"/>
  <c r="O157" i="38"/>
  <c r="P160" i="38"/>
  <c r="L164" i="38"/>
  <c r="M167" i="38"/>
  <c r="N170" i="38"/>
  <c r="O173" i="38"/>
  <c r="P176" i="38"/>
  <c r="L180" i="38"/>
  <c r="M183" i="38"/>
  <c r="N186" i="38"/>
  <c r="O189" i="38"/>
  <c r="P192" i="38"/>
  <c r="L196" i="38"/>
  <c r="M199" i="38"/>
  <c r="N202" i="38"/>
  <c r="O205" i="38"/>
  <c r="P208" i="38"/>
  <c r="L212" i="38"/>
  <c r="M215" i="38"/>
  <c r="N218" i="38"/>
  <c r="O221" i="38"/>
  <c r="P224" i="38"/>
  <c r="L228" i="38"/>
  <c r="M231" i="38"/>
  <c r="N234" i="38"/>
  <c r="O237" i="38"/>
  <c r="P240" i="38"/>
  <c r="L244" i="38"/>
  <c r="M247" i="38"/>
  <c r="N250" i="38"/>
  <c r="O253" i="38"/>
  <c r="P256" i="38"/>
  <c r="L260" i="38"/>
  <c r="R260" i="38" s="1"/>
  <c r="M263" i="38"/>
  <c r="N266" i="38"/>
  <c r="O269" i="38"/>
  <c r="P272" i="38"/>
  <c r="L276" i="38"/>
  <c r="M279" i="38"/>
  <c r="N282" i="38"/>
  <c r="O285" i="38"/>
  <c r="P288" i="38"/>
  <c r="L292" i="38"/>
  <c r="M295" i="38"/>
  <c r="N298" i="38"/>
  <c r="O301" i="38"/>
  <c r="P304" i="38"/>
  <c r="L308" i="38"/>
  <c r="R308" i="38" s="1"/>
  <c r="S308" i="38" s="1"/>
  <c r="M311" i="38"/>
  <c r="N314" i="38"/>
  <c r="O317" i="38"/>
  <c r="P320" i="38"/>
  <c r="L324" i="38"/>
  <c r="M327" i="38"/>
  <c r="N330" i="38"/>
  <c r="O333" i="38"/>
  <c r="P336" i="38"/>
  <c r="L340" i="38"/>
  <c r="M343" i="38"/>
  <c r="N346" i="38"/>
  <c r="O349" i="38"/>
  <c r="O80" i="38"/>
  <c r="M84" i="38"/>
  <c r="N87" i="38"/>
  <c r="O90" i="38"/>
  <c r="P93" i="38"/>
  <c r="L97" i="38"/>
  <c r="M100" i="38"/>
  <c r="N103" i="38"/>
  <c r="O106" i="38"/>
  <c r="P109" i="38"/>
  <c r="L113" i="38"/>
  <c r="M116" i="38"/>
  <c r="N119" i="38"/>
  <c r="O122" i="38"/>
  <c r="P125" i="38"/>
  <c r="L129" i="38"/>
  <c r="M132" i="38"/>
  <c r="N135" i="38"/>
  <c r="O138" i="38"/>
  <c r="P141" i="38"/>
  <c r="L145" i="38"/>
  <c r="M148" i="38"/>
  <c r="N151" i="38"/>
  <c r="O154" i="38"/>
  <c r="P157" i="38"/>
  <c r="L161" i="38"/>
  <c r="M164" i="38"/>
  <c r="N167" i="38"/>
  <c r="O170" i="38"/>
  <c r="P173" i="38"/>
  <c r="L177" i="38"/>
  <c r="M180" i="38"/>
  <c r="N183" i="38"/>
  <c r="O186" i="38"/>
  <c r="P189" i="38"/>
  <c r="L193" i="38"/>
  <c r="R193" i="38" s="1"/>
  <c r="S193" i="38" s="1"/>
  <c r="M196" i="38"/>
  <c r="N199" i="38"/>
  <c r="O202" i="38"/>
  <c r="P205" i="38"/>
  <c r="L209" i="38"/>
  <c r="M212" i="38"/>
  <c r="N215" i="38"/>
  <c r="O218" i="38"/>
  <c r="P221" i="38"/>
  <c r="L225" i="38"/>
  <c r="M228" i="38"/>
  <c r="N231" i="38"/>
  <c r="O234" i="38"/>
  <c r="P237" i="38"/>
  <c r="L241" i="38"/>
  <c r="M244" i="38"/>
  <c r="N247" i="38"/>
  <c r="O250" i="38"/>
  <c r="P253" i="38"/>
  <c r="L257" i="38"/>
  <c r="M260" i="38"/>
  <c r="N263" i="38"/>
  <c r="O266" i="38"/>
  <c r="P269" i="38"/>
  <c r="L273" i="38"/>
  <c r="M276" i="38"/>
  <c r="N279" i="38"/>
  <c r="O282" i="38"/>
  <c r="P285" i="38"/>
  <c r="L289" i="38"/>
  <c r="M292" i="38"/>
  <c r="N295" i="38"/>
  <c r="O298" i="38"/>
  <c r="P301" i="38"/>
  <c r="L305" i="38"/>
  <c r="M308" i="38"/>
  <c r="N311" i="38"/>
  <c r="O314" i="38"/>
  <c r="P317" i="38"/>
  <c r="L321" i="38"/>
  <c r="M324" i="38"/>
  <c r="N327" i="38"/>
  <c r="O330" i="38"/>
  <c r="P333" i="38"/>
  <c r="L337" i="38"/>
  <c r="M340" i="38"/>
  <c r="N343" i="38"/>
  <c r="O346" i="38"/>
  <c r="P349" i="38"/>
  <c r="P80" i="38"/>
  <c r="N84" i="38"/>
  <c r="O87" i="38"/>
  <c r="P90" i="38"/>
  <c r="L94" i="38"/>
  <c r="M97" i="38"/>
  <c r="N100" i="38"/>
  <c r="O103" i="38"/>
  <c r="P106" i="38"/>
  <c r="L110" i="38"/>
  <c r="M113" i="38"/>
  <c r="N116" i="38"/>
  <c r="O119" i="38"/>
  <c r="P122" i="38"/>
  <c r="L126" i="38"/>
  <c r="M129" i="38"/>
  <c r="N132" i="38"/>
  <c r="O135" i="38"/>
  <c r="P138" i="38"/>
  <c r="L142" i="38"/>
  <c r="M145" i="38"/>
  <c r="N148" i="38"/>
  <c r="O151" i="38"/>
  <c r="P154" i="38"/>
  <c r="L158" i="38"/>
  <c r="M161" i="38"/>
  <c r="N164" i="38"/>
  <c r="O167" i="38"/>
  <c r="P170" i="38"/>
  <c r="L174" i="38"/>
  <c r="M177" i="38"/>
  <c r="N180" i="38"/>
  <c r="O183" i="38"/>
  <c r="P186" i="38"/>
  <c r="L190" i="38"/>
  <c r="M193" i="38"/>
  <c r="N196" i="38"/>
  <c r="O199" i="38"/>
  <c r="P202" i="38"/>
  <c r="L206" i="38"/>
  <c r="M209" i="38"/>
  <c r="N212" i="38"/>
  <c r="O215" i="38"/>
  <c r="P218" i="38"/>
  <c r="L222" i="38"/>
  <c r="M225" i="38"/>
  <c r="N228" i="38"/>
  <c r="L81" i="38"/>
  <c r="O84" i="38"/>
  <c r="P87" i="38"/>
  <c r="L91" i="38"/>
  <c r="M94" i="38"/>
  <c r="N97" i="38"/>
  <c r="O100" i="38"/>
  <c r="P103" i="38"/>
  <c r="L107" i="38"/>
  <c r="M110" i="38"/>
  <c r="N113" i="38"/>
  <c r="O116" i="38"/>
  <c r="P119" i="38"/>
  <c r="L123" i="38"/>
  <c r="M126" i="38"/>
  <c r="N129" i="38"/>
  <c r="O132" i="38"/>
  <c r="P135" i="38"/>
  <c r="L139" i="38"/>
  <c r="M142" i="38"/>
  <c r="N145" i="38"/>
  <c r="O148" i="38"/>
  <c r="P151" i="38"/>
  <c r="L155" i="38"/>
  <c r="M158" i="38"/>
  <c r="N161" i="38"/>
  <c r="O164" i="38"/>
  <c r="P167" i="38"/>
  <c r="L171" i="38"/>
  <c r="M174" i="38"/>
  <c r="N177" i="38"/>
  <c r="O180" i="38"/>
  <c r="P183" i="38"/>
  <c r="L187" i="38"/>
  <c r="R187" i="38" s="1"/>
  <c r="S187" i="38" s="1"/>
  <c r="M190" i="38"/>
  <c r="N193" i="38"/>
  <c r="O196" i="38"/>
  <c r="P199" i="38"/>
  <c r="L203" i="38"/>
  <c r="R203" i="38" s="1"/>
  <c r="S203" i="38" s="1"/>
  <c r="M206" i="38"/>
  <c r="N209" i="38"/>
  <c r="O212" i="38"/>
  <c r="P215" i="38"/>
  <c r="L219" i="38"/>
  <c r="R219" i="38" s="1"/>
  <c r="S219" i="38" s="1"/>
  <c r="M222" i="38"/>
  <c r="N225" i="38"/>
  <c r="O228" i="38"/>
  <c r="P231" i="38"/>
  <c r="L235" i="38"/>
  <c r="M238" i="38"/>
  <c r="O81" i="38"/>
  <c r="P84" i="38"/>
  <c r="L88" i="38"/>
  <c r="M91" i="38"/>
  <c r="N94" i="38"/>
  <c r="O97" i="38"/>
  <c r="P100" i="38"/>
  <c r="L104" i="38"/>
  <c r="M107" i="38"/>
  <c r="N110" i="38"/>
  <c r="O113" i="38"/>
  <c r="P116" i="38"/>
  <c r="L120" i="38"/>
  <c r="M123" i="38"/>
  <c r="N126" i="38"/>
  <c r="O129" i="38"/>
  <c r="P132" i="38"/>
  <c r="L136" i="38"/>
  <c r="M139" i="38"/>
  <c r="N142" i="38"/>
  <c r="O145" i="38"/>
  <c r="P148" i="38"/>
  <c r="L152" i="38"/>
  <c r="M155" i="38"/>
  <c r="N158" i="38"/>
  <c r="O161" i="38"/>
  <c r="P164" i="38"/>
  <c r="L168" i="38"/>
  <c r="M171" i="38"/>
  <c r="N174" i="38"/>
  <c r="O177" i="38"/>
  <c r="P180" i="38"/>
  <c r="L184" i="38"/>
  <c r="R184" i="38" s="1"/>
  <c r="S184" i="38" s="1"/>
  <c r="M187" i="38"/>
  <c r="N190" i="38"/>
  <c r="O193" i="38"/>
  <c r="P196" i="38"/>
  <c r="L200" i="38"/>
  <c r="M203" i="38"/>
  <c r="N206" i="38"/>
  <c r="O209" i="38"/>
  <c r="P212" i="38"/>
  <c r="L216" i="38"/>
  <c r="M219" i="38"/>
  <c r="N222" i="38"/>
  <c r="O225" i="38"/>
  <c r="P228" i="38"/>
  <c r="L232" i="38"/>
  <c r="M235" i="38"/>
  <c r="N238" i="38"/>
  <c r="O241" i="38"/>
  <c r="P244" i="38"/>
  <c r="L248" i="38"/>
  <c r="R248" i="38" s="1"/>
  <c r="S248" i="38" s="1"/>
  <c r="M251" i="38"/>
  <c r="N254" i="38"/>
  <c r="O257" i="38"/>
  <c r="P260" i="38"/>
  <c r="L264" i="38"/>
  <c r="M267" i="38"/>
  <c r="N270" i="38"/>
  <c r="O273" i="38"/>
  <c r="P276" i="38"/>
  <c r="L280" i="38"/>
  <c r="R280" i="38" s="1"/>
  <c r="S280" i="38" s="1"/>
  <c r="M283" i="38"/>
  <c r="N286" i="38"/>
  <c r="O289" i="38"/>
  <c r="P292" i="38"/>
  <c r="L296" i="38"/>
  <c r="R296" i="38" s="1"/>
  <c r="S296" i="38" s="1"/>
  <c r="M299" i="38"/>
  <c r="N302" i="38"/>
  <c r="O305" i="38"/>
  <c r="P308" i="38"/>
  <c r="L312" i="38"/>
  <c r="M315" i="38"/>
  <c r="N318" i="38"/>
  <c r="O321" i="38"/>
  <c r="P324" i="38"/>
  <c r="L328" i="38"/>
  <c r="M331" i="38"/>
  <c r="N334" i="38"/>
  <c r="P239" i="38"/>
  <c r="P250" i="38"/>
  <c r="L259" i="38"/>
  <c r="O267" i="38"/>
  <c r="N276" i="38"/>
  <c r="O284" i="38"/>
  <c r="M293" i="38"/>
  <c r="L302" i="38"/>
  <c r="P309" i="38"/>
  <c r="M316" i="38"/>
  <c r="O322" i="38"/>
  <c r="L329" i="38"/>
  <c r="N335" i="38"/>
  <c r="L341" i="38"/>
  <c r="L347" i="38"/>
  <c r="O351" i="38"/>
  <c r="P354" i="38"/>
  <c r="L358" i="38"/>
  <c r="M361" i="38"/>
  <c r="N364" i="38"/>
  <c r="O367" i="38"/>
  <c r="P370" i="38"/>
  <c r="L374" i="38"/>
  <c r="M377" i="38"/>
  <c r="N380" i="38"/>
  <c r="O383" i="38"/>
  <c r="P386" i="38"/>
  <c r="L390" i="38"/>
  <c r="M393" i="38"/>
  <c r="N396" i="38"/>
  <c r="O399" i="38"/>
  <c r="P402" i="38"/>
  <c r="L406" i="38"/>
  <c r="R406" i="38" s="1"/>
  <c r="S406" i="38" s="1"/>
  <c r="M409" i="38"/>
  <c r="N412" i="38"/>
  <c r="O415" i="38"/>
  <c r="P418" i="38"/>
  <c r="L422" i="38"/>
  <c r="M425" i="38"/>
  <c r="N428" i="38"/>
  <c r="O431" i="38"/>
  <c r="P434" i="38"/>
  <c r="L438" i="38"/>
  <c r="M441" i="38"/>
  <c r="N444" i="38"/>
  <c r="O447" i="38"/>
  <c r="P450" i="38"/>
  <c r="L454" i="38"/>
  <c r="M457" i="38"/>
  <c r="N460" i="38"/>
  <c r="O463" i="38"/>
  <c r="P466" i="38"/>
  <c r="L470" i="38"/>
  <c r="R470" i="38" s="1"/>
  <c r="S470" i="38" s="1"/>
  <c r="M473" i="38"/>
  <c r="N476" i="38"/>
  <c r="O479" i="38"/>
  <c r="P482" i="38"/>
  <c r="L486" i="38"/>
  <c r="M489" i="38"/>
  <c r="N492" i="38"/>
  <c r="O495" i="38"/>
  <c r="P498" i="38"/>
  <c r="L502" i="38"/>
  <c r="M505" i="38"/>
  <c r="N508" i="38"/>
  <c r="O511" i="38"/>
  <c r="P514" i="38"/>
  <c r="L518" i="38"/>
  <c r="M521" i="38"/>
  <c r="N524" i="38"/>
  <c r="O527" i="38"/>
  <c r="M241" i="38"/>
  <c r="L251" i="38"/>
  <c r="O259" i="38"/>
  <c r="M268" i="38"/>
  <c r="O276" i="38"/>
  <c r="M285" i="38"/>
  <c r="P293" i="38"/>
  <c r="M302" i="38"/>
  <c r="M310" i="38"/>
  <c r="O316" i="38"/>
  <c r="L323" i="38"/>
  <c r="N329" i="38"/>
  <c r="P335" i="38"/>
  <c r="M341" i="38"/>
  <c r="M347" i="38"/>
  <c r="P351" i="38"/>
  <c r="L355" i="38"/>
  <c r="M358" i="38"/>
  <c r="N361" i="38"/>
  <c r="O364" i="38"/>
  <c r="P367" i="38"/>
  <c r="L371" i="38"/>
  <c r="R371" i="38" s="1"/>
  <c r="S371" i="38" s="1"/>
  <c r="M374" i="38"/>
  <c r="N377" i="38"/>
  <c r="O380" i="38"/>
  <c r="P383" i="38"/>
  <c r="L387" i="38"/>
  <c r="M390" i="38"/>
  <c r="N393" i="38"/>
  <c r="O396" i="38"/>
  <c r="P399" i="38"/>
  <c r="L403" i="38"/>
  <c r="M406" i="38"/>
  <c r="N409" i="38"/>
  <c r="O412" i="38"/>
  <c r="P415" i="38"/>
  <c r="L419" i="38"/>
  <c r="M422" i="38"/>
  <c r="N425" i="38"/>
  <c r="O428" i="38"/>
  <c r="P431" i="38"/>
  <c r="L435" i="38"/>
  <c r="M438" i="38"/>
  <c r="N441" i="38"/>
  <c r="O444" i="38"/>
  <c r="P447" i="38"/>
  <c r="L451" i="38"/>
  <c r="N241" i="38"/>
  <c r="O251" i="38"/>
  <c r="N260" i="38"/>
  <c r="O268" i="38"/>
  <c r="M277" i="38"/>
  <c r="L286" i="38"/>
  <c r="M294" i="38"/>
  <c r="P302" i="38"/>
  <c r="O310" i="38"/>
  <c r="L317" i="38"/>
  <c r="N323" i="38"/>
  <c r="P329" i="38"/>
  <c r="M336" i="38"/>
  <c r="P341" i="38"/>
  <c r="N347" i="38"/>
  <c r="L352" i="38"/>
  <c r="M355" i="38"/>
  <c r="N358" i="38"/>
  <c r="O361" i="38"/>
  <c r="P364" i="38"/>
  <c r="L368" i="38"/>
  <c r="M371" i="38"/>
  <c r="N374" i="38"/>
  <c r="O377" i="38"/>
  <c r="P380" i="38"/>
  <c r="L384" i="38"/>
  <c r="M387" i="38"/>
  <c r="N390" i="38"/>
  <c r="O393" i="38"/>
  <c r="P396" i="38"/>
  <c r="L400" i="38"/>
  <c r="R400" i="38" s="1"/>
  <c r="S400" i="38" s="1"/>
  <c r="M403" i="38"/>
  <c r="N406" i="38"/>
  <c r="O409" i="38"/>
  <c r="P412" i="38"/>
  <c r="L416" i="38"/>
  <c r="M419" i="38"/>
  <c r="N422" i="38"/>
  <c r="O425" i="38"/>
  <c r="P428" i="38"/>
  <c r="L432" i="38"/>
  <c r="M435" i="38"/>
  <c r="N438" i="38"/>
  <c r="O441" i="38"/>
  <c r="P444" i="38"/>
  <c r="L448" i="38"/>
  <c r="M451" i="38"/>
  <c r="N454" i="38"/>
  <c r="O457" i="38"/>
  <c r="P460" i="38"/>
  <c r="L464" i="38"/>
  <c r="M467" i="38"/>
  <c r="N470" i="38"/>
  <c r="O473" i="38"/>
  <c r="P476" i="38"/>
  <c r="L480" i="38"/>
  <c r="R480" i="38" s="1"/>
  <c r="S480" i="38" s="1"/>
  <c r="M483" i="38"/>
  <c r="N486" i="38"/>
  <c r="O489" i="38"/>
  <c r="P492" i="38"/>
  <c r="L496" i="38"/>
  <c r="M499" i="38"/>
  <c r="N502" i="38"/>
  <c r="O505" i="38"/>
  <c r="P508" i="38"/>
  <c r="L512" i="38"/>
  <c r="M515" i="38"/>
  <c r="N518" i="38"/>
  <c r="O521" i="38"/>
  <c r="P524" i="38"/>
  <c r="L528" i="38"/>
  <c r="R528" i="38" s="1"/>
  <c r="S528" i="38" s="1"/>
  <c r="M531" i="38"/>
  <c r="N534" i="38"/>
  <c r="O537" i="38"/>
  <c r="P540" i="38"/>
  <c r="L544" i="38"/>
  <c r="M547" i="38"/>
  <c r="N550" i="38"/>
  <c r="O553" i="38"/>
  <c r="P556" i="38"/>
  <c r="L560" i="38"/>
  <c r="M563" i="38"/>
  <c r="N566" i="38"/>
  <c r="O569" i="38"/>
  <c r="P572" i="38"/>
  <c r="O242" i="38"/>
  <c r="M252" i="38"/>
  <c r="O260" i="38"/>
  <c r="M269" i="38"/>
  <c r="P277" i="38"/>
  <c r="M286" i="38"/>
  <c r="P294" i="38"/>
  <c r="N303" i="38"/>
  <c r="P310" i="38"/>
  <c r="M317" i="38"/>
  <c r="O323" i="38"/>
  <c r="L330" i="38"/>
  <c r="N336" i="38"/>
  <c r="M342" i="38"/>
  <c r="O347" i="38"/>
  <c r="M352" i="38"/>
  <c r="N355" i="38"/>
  <c r="O358" i="38"/>
  <c r="P361" i="38"/>
  <c r="L365" i="38"/>
  <c r="M368" i="38"/>
  <c r="N371" i="38"/>
  <c r="O374" i="38"/>
  <c r="P377" i="38"/>
  <c r="L381" i="38"/>
  <c r="M384" i="38"/>
  <c r="N387" i="38"/>
  <c r="O390" i="38"/>
  <c r="P393" i="38"/>
  <c r="L397" i="38"/>
  <c r="M400" i="38"/>
  <c r="N403" i="38"/>
  <c r="O406" i="38"/>
  <c r="P409" i="38"/>
  <c r="L413" i="38"/>
  <c r="R413" i="38" s="1"/>
  <c r="S413" i="38" s="1"/>
  <c r="M416" i="38"/>
  <c r="N419" i="38"/>
  <c r="O422" i="38"/>
  <c r="P425" i="38"/>
  <c r="L429" i="38"/>
  <c r="M432" i="38"/>
  <c r="N435" i="38"/>
  <c r="O438" i="38"/>
  <c r="P441" i="38"/>
  <c r="L445" i="38"/>
  <c r="M448" i="38"/>
  <c r="N451" i="38"/>
  <c r="O454" i="38"/>
  <c r="P457" i="38"/>
  <c r="L461" i="38"/>
  <c r="M464" i="38"/>
  <c r="N467" i="38"/>
  <c r="O470" i="38"/>
  <c r="P473" i="38"/>
  <c r="L477" i="38"/>
  <c r="M480" i="38"/>
  <c r="N483" i="38"/>
  <c r="O486" i="38"/>
  <c r="P489" i="38"/>
  <c r="L493" i="38"/>
  <c r="M496" i="38"/>
  <c r="N499" i="38"/>
  <c r="O502" i="38"/>
  <c r="P505" i="38"/>
  <c r="L509" i="38"/>
  <c r="M512" i="38"/>
  <c r="N515" i="38"/>
  <c r="O518" i="38"/>
  <c r="P521" i="38"/>
  <c r="L525" i="38"/>
  <c r="M528" i="38"/>
  <c r="N531" i="38"/>
  <c r="O534" i="38"/>
  <c r="P537" i="38"/>
  <c r="L541" i="38"/>
  <c r="M544" i="38"/>
  <c r="N547" i="38"/>
  <c r="O550" i="38"/>
  <c r="P553" i="38"/>
  <c r="L557" i="38"/>
  <c r="M560" i="38"/>
  <c r="N563" i="38"/>
  <c r="O566" i="38"/>
  <c r="P569" i="38"/>
  <c r="L573" i="38"/>
  <c r="L243" i="38"/>
  <c r="O252" i="38"/>
  <c r="M261" i="38"/>
  <c r="L270" i="38"/>
  <c r="M278" i="38"/>
  <c r="P286" i="38"/>
  <c r="O295" i="38"/>
  <c r="P303" i="38"/>
  <c r="O311" i="38"/>
  <c r="L318" i="38"/>
  <c r="N324" i="38"/>
  <c r="P330" i="38"/>
  <c r="M337" i="38"/>
  <c r="O342" i="38"/>
  <c r="M348" i="38"/>
  <c r="N352" i="38"/>
  <c r="O355" i="38"/>
  <c r="P358" i="38"/>
  <c r="L362" i="38"/>
  <c r="M365" i="38"/>
  <c r="N368" i="38"/>
  <c r="O371" i="38"/>
  <c r="P374" i="38"/>
  <c r="L378" i="38"/>
  <c r="M381" i="38"/>
  <c r="N384" i="38"/>
  <c r="O387" i="38"/>
  <c r="P390" i="38"/>
  <c r="L394" i="38"/>
  <c r="M397" i="38"/>
  <c r="N400" i="38"/>
  <c r="O403" i="38"/>
  <c r="P406" i="38"/>
  <c r="L410" i="38"/>
  <c r="M413" i="38"/>
  <c r="N416" i="38"/>
  <c r="O419" i="38"/>
  <c r="P422" i="38"/>
  <c r="L426" i="38"/>
  <c r="M429" i="38"/>
  <c r="N432" i="38"/>
  <c r="O435" i="38"/>
  <c r="P438" i="38"/>
  <c r="L442" i="38"/>
  <c r="M445" i="38"/>
  <c r="N448" i="38"/>
  <c r="O451" i="38"/>
  <c r="P454" i="38"/>
  <c r="N244" i="38"/>
  <c r="M253" i="38"/>
  <c r="P261" i="38"/>
  <c r="M270" i="38"/>
  <c r="P278" i="38"/>
  <c r="N287" i="38"/>
  <c r="P295" i="38"/>
  <c r="N304" i="38"/>
  <c r="P311" i="38"/>
  <c r="M318" i="38"/>
  <c r="O324" i="38"/>
  <c r="L331" i="38"/>
  <c r="N337" i="38"/>
  <c r="P342" i="38"/>
  <c r="O348" i="38"/>
  <c r="O352" i="38"/>
  <c r="P355" i="38"/>
  <c r="L359" i="38"/>
  <c r="M362" i="38"/>
  <c r="N365" i="38"/>
  <c r="O368" i="38"/>
  <c r="P371" i="38"/>
  <c r="L375" i="38"/>
  <c r="M378" i="38"/>
  <c r="N381" i="38"/>
  <c r="O384" i="38"/>
  <c r="P387" i="38"/>
  <c r="L391" i="38"/>
  <c r="M394" i="38"/>
  <c r="N397" i="38"/>
  <c r="O400" i="38"/>
  <c r="P403" i="38"/>
  <c r="L407" i="38"/>
  <c r="M410" i="38"/>
  <c r="N413" i="38"/>
  <c r="O416" i="38"/>
  <c r="P419" i="38"/>
  <c r="L423" i="38"/>
  <c r="M426" i="38"/>
  <c r="N429" i="38"/>
  <c r="O432" i="38"/>
  <c r="P435" i="38"/>
  <c r="L439" i="38"/>
  <c r="M442" i="38"/>
  <c r="N445" i="38"/>
  <c r="O448" i="38"/>
  <c r="P451" i="38"/>
  <c r="L455" i="38"/>
  <c r="M458" i="38"/>
  <c r="N461" i="38"/>
  <c r="O464" i="38"/>
  <c r="P467" i="38"/>
  <c r="L471" i="38"/>
  <c r="R471" i="38" s="1"/>
  <c r="S471" i="38" s="1"/>
  <c r="M474" i="38"/>
  <c r="N477" i="38"/>
  <c r="O480" i="38"/>
  <c r="P483" i="38"/>
  <c r="L487" i="38"/>
  <c r="M490" i="38"/>
  <c r="N493" i="38"/>
  <c r="O496" i="38"/>
  <c r="P499" i="38"/>
  <c r="L503" i="38"/>
  <c r="M506" i="38"/>
  <c r="N509" i="38"/>
  <c r="O512" i="38"/>
  <c r="P515" i="38"/>
  <c r="L519" i="38"/>
  <c r="M522" i="38"/>
  <c r="N525" i="38"/>
  <c r="O528" i="38"/>
  <c r="P531" i="38"/>
  <c r="L535" i="38"/>
  <c r="M538" i="38"/>
  <c r="N541" i="38"/>
  <c r="O544" i="38"/>
  <c r="P547" i="38"/>
  <c r="L551" i="38"/>
  <c r="M554" i="38"/>
  <c r="N557" i="38"/>
  <c r="O560" i="38"/>
  <c r="P563" i="38"/>
  <c r="L567" i="38"/>
  <c r="M570" i="38"/>
  <c r="N573" i="38"/>
  <c r="O244" i="38"/>
  <c r="L254" i="38"/>
  <c r="M262" i="38"/>
  <c r="P270" i="38"/>
  <c r="O279" i="38"/>
  <c r="P287" i="38"/>
  <c r="N296" i="38"/>
  <c r="M305" i="38"/>
  <c r="M312" i="38"/>
  <c r="O318" i="38"/>
  <c r="L325" i="38"/>
  <c r="N331" i="38"/>
  <c r="O337" i="38"/>
  <c r="O343" i="38"/>
  <c r="P348" i="38"/>
  <c r="P352" i="38"/>
  <c r="L356" i="38"/>
  <c r="M359" i="38"/>
  <c r="N362" i="38"/>
  <c r="O365" i="38"/>
  <c r="P368" i="38"/>
  <c r="L372" i="38"/>
  <c r="M375" i="38"/>
  <c r="N378" i="38"/>
  <c r="O381" i="38"/>
  <c r="P384" i="38"/>
  <c r="L388" i="38"/>
  <c r="M391" i="38"/>
  <c r="N394" i="38"/>
  <c r="O397" i="38"/>
  <c r="P400" i="38"/>
  <c r="L404" i="38"/>
  <c r="R404" i="38" s="1"/>
  <c r="S404" i="38" s="1"/>
  <c r="M407" i="38"/>
  <c r="N410" i="38"/>
  <c r="O413" i="38"/>
  <c r="P416" i="38"/>
  <c r="L420" i="38"/>
  <c r="M423" i="38"/>
  <c r="N426" i="38"/>
  <c r="O429" i="38"/>
  <c r="P432" i="38"/>
  <c r="L436" i="38"/>
  <c r="M439" i="38"/>
  <c r="N442" i="38"/>
  <c r="O445" i="38"/>
  <c r="P448" i="38"/>
  <c r="L452" i="38"/>
  <c r="R452" i="38" s="1"/>
  <c r="S452" i="38" s="1"/>
  <c r="P245" i="38"/>
  <c r="M254" i="38"/>
  <c r="P262" i="38"/>
  <c r="N271" i="38"/>
  <c r="P279" i="38"/>
  <c r="N288" i="38"/>
  <c r="L297" i="38"/>
  <c r="N305" i="38"/>
  <c r="N312" i="38"/>
  <c r="P318" i="38"/>
  <c r="M325" i="38"/>
  <c r="O331" i="38"/>
  <c r="P337" i="38"/>
  <c r="P343" i="38"/>
  <c r="L349" i="38"/>
  <c r="L353" i="38"/>
  <c r="M356" i="38"/>
  <c r="N359" i="38"/>
  <c r="O362" i="38"/>
  <c r="P365" i="38"/>
  <c r="L369" i="38"/>
  <c r="M372" i="38"/>
  <c r="N375" i="38"/>
  <c r="O378" i="38"/>
  <c r="P381" i="38"/>
  <c r="L385" i="38"/>
  <c r="R385" i="38" s="1"/>
  <c r="S385" i="38" s="1"/>
  <c r="M388" i="38"/>
  <c r="N391" i="38"/>
  <c r="O394" i="38"/>
  <c r="P397" i="38"/>
  <c r="L401" i="38"/>
  <c r="M404" i="38"/>
  <c r="N407" i="38"/>
  <c r="O410" i="38"/>
  <c r="P413" i="38"/>
  <c r="L417" i="38"/>
  <c r="M420" i="38"/>
  <c r="N423" i="38"/>
  <c r="O426" i="38"/>
  <c r="P429" i="38"/>
  <c r="L433" i="38"/>
  <c r="R433" i="38" s="1"/>
  <c r="S433" i="38" s="1"/>
  <c r="M436" i="38"/>
  <c r="N439" i="38"/>
  <c r="O442" i="38"/>
  <c r="P445" i="38"/>
  <c r="L449" i="38"/>
  <c r="M452" i="38"/>
  <c r="N455" i="38"/>
  <c r="O458" i="38"/>
  <c r="P461" i="38"/>
  <c r="L465" i="38"/>
  <c r="R465" i="38" s="1"/>
  <c r="S465" i="38" s="1"/>
  <c r="M468" i="38"/>
  <c r="N471" i="38"/>
  <c r="O474" i="38"/>
  <c r="P477" i="38"/>
  <c r="L481" i="38"/>
  <c r="M484" i="38"/>
  <c r="N487" i="38"/>
  <c r="O490" i="38"/>
  <c r="P493" i="38"/>
  <c r="L497" i="38"/>
  <c r="M500" i="38"/>
  <c r="N503" i="38"/>
  <c r="O506" i="38"/>
  <c r="P509" i="38"/>
  <c r="L513" i="38"/>
  <c r="M516" i="38"/>
  <c r="N519" i="38"/>
  <c r="O522" i="38"/>
  <c r="P525" i="38"/>
  <c r="L529" i="38"/>
  <c r="M532" i="38"/>
  <c r="N535" i="38"/>
  <c r="O538" i="38"/>
  <c r="P541" i="38"/>
  <c r="L545" i="38"/>
  <c r="M548" i="38"/>
  <c r="N551" i="38"/>
  <c r="O554" i="38"/>
  <c r="P557" i="38"/>
  <c r="L561" i="38"/>
  <c r="M564" i="38"/>
  <c r="N567" i="38"/>
  <c r="O570" i="38"/>
  <c r="P573" i="38"/>
  <c r="M246" i="38"/>
  <c r="P254" i="38"/>
  <c r="O263" i="38"/>
  <c r="P271" i="38"/>
  <c r="N280" i="38"/>
  <c r="M289" i="38"/>
  <c r="N297" i="38"/>
  <c r="L306" i="38"/>
  <c r="L313" i="38"/>
  <c r="N319" i="38"/>
  <c r="P325" i="38"/>
  <c r="M332" i="38"/>
  <c r="L338" i="38"/>
  <c r="L344" i="38"/>
  <c r="M349" i="38"/>
  <c r="M353" i="38"/>
  <c r="N356" i="38"/>
  <c r="O359" i="38"/>
  <c r="P362" i="38"/>
  <c r="L366" i="38"/>
  <c r="M369" i="38"/>
  <c r="N372" i="38"/>
  <c r="O375" i="38"/>
  <c r="P378" i="38"/>
  <c r="L382" i="38"/>
  <c r="M385" i="38"/>
  <c r="N388" i="38"/>
  <c r="O391" i="38"/>
  <c r="P394" i="38"/>
  <c r="L398" i="38"/>
  <c r="M401" i="38"/>
  <c r="N404" i="38"/>
  <c r="O407" i="38"/>
  <c r="P410" i="38"/>
  <c r="L414" i="38"/>
  <c r="M417" i="38"/>
  <c r="N420" i="38"/>
  <c r="O423" i="38"/>
  <c r="P426" i="38"/>
  <c r="L430" i="38"/>
  <c r="R430" i="38" s="1"/>
  <c r="S430" i="38" s="1"/>
  <c r="M433" i="38"/>
  <c r="N436" i="38"/>
  <c r="O439" i="38"/>
  <c r="P442" i="38"/>
  <c r="L446" i="38"/>
  <c r="M449" i="38"/>
  <c r="N452" i="38"/>
  <c r="O455" i="38"/>
  <c r="P458" i="38"/>
  <c r="L462" i="38"/>
  <c r="M465" i="38"/>
  <c r="N468" i="38"/>
  <c r="O471" i="38"/>
  <c r="P474" i="38"/>
  <c r="L478" i="38"/>
  <c r="M481" i="38"/>
  <c r="N484" i="38"/>
  <c r="O487" i="38"/>
  <c r="P490" i="38"/>
  <c r="L494" i="38"/>
  <c r="M497" i="38"/>
  <c r="N500" i="38"/>
  <c r="O503" i="38"/>
  <c r="P506" i="38"/>
  <c r="L510" i="38"/>
  <c r="M513" i="38"/>
  <c r="N516" i="38"/>
  <c r="O519" i="38"/>
  <c r="P522" i="38"/>
  <c r="L526" i="38"/>
  <c r="M529" i="38"/>
  <c r="P246" i="38"/>
  <c r="N255" i="38"/>
  <c r="P263" i="38"/>
  <c r="N272" i="38"/>
  <c r="L281" i="38"/>
  <c r="N289" i="38"/>
  <c r="L298" i="38"/>
  <c r="O306" i="38"/>
  <c r="N313" i="38"/>
  <c r="P319" i="38"/>
  <c r="M326" i="38"/>
  <c r="O332" i="38"/>
  <c r="O338" i="38"/>
  <c r="M344" i="38"/>
  <c r="N349" i="38"/>
  <c r="N353" i="38"/>
  <c r="O356" i="38"/>
  <c r="P359" i="38"/>
  <c r="L363" i="38"/>
  <c r="M366" i="38"/>
  <c r="N369" i="38"/>
  <c r="O372" i="38"/>
  <c r="P375" i="38"/>
  <c r="L379" i="38"/>
  <c r="M382" i="38"/>
  <c r="N385" i="38"/>
  <c r="O388" i="38"/>
  <c r="P391" i="38"/>
  <c r="L395" i="38"/>
  <c r="M398" i="38"/>
  <c r="N401" i="38"/>
  <c r="O404" i="38"/>
  <c r="P407" i="38"/>
  <c r="L411" i="38"/>
  <c r="M414" i="38"/>
  <c r="N417" i="38"/>
  <c r="O420" i="38"/>
  <c r="P423" i="38"/>
  <c r="L427" i="38"/>
  <c r="M430" i="38"/>
  <c r="N433" i="38"/>
  <c r="O436" i="38"/>
  <c r="P439" i="38"/>
  <c r="L443" i="38"/>
  <c r="M446" i="38"/>
  <c r="M230" i="38"/>
  <c r="O247" i="38"/>
  <c r="P255" i="38"/>
  <c r="N264" i="38"/>
  <c r="M273" i="38"/>
  <c r="N281" i="38"/>
  <c r="L290" i="38"/>
  <c r="P298" i="38"/>
  <c r="L307" i="38"/>
  <c r="P313" i="38"/>
  <c r="M320" i="38"/>
  <c r="O326" i="38"/>
  <c r="L333" i="38"/>
  <c r="L339" i="38"/>
  <c r="N344" i="38"/>
  <c r="L350" i="38"/>
  <c r="R350" i="38" s="1"/>
  <c r="S350" i="38" s="1"/>
  <c r="O353" i="38"/>
  <c r="P356" i="38"/>
  <c r="L360" i="38"/>
  <c r="M363" i="38"/>
  <c r="N366" i="38"/>
  <c r="O369" i="38"/>
  <c r="P372" i="38"/>
  <c r="L376" i="38"/>
  <c r="R376" i="38" s="1"/>
  <c r="S376" i="38" s="1"/>
  <c r="M379" i="38"/>
  <c r="N382" i="38"/>
  <c r="O385" i="38"/>
  <c r="P388" i="38"/>
  <c r="L392" i="38"/>
  <c r="M395" i="38"/>
  <c r="N398" i="38"/>
  <c r="O401" i="38"/>
  <c r="P404" i="38"/>
  <c r="L408" i="38"/>
  <c r="M411" i="38"/>
  <c r="N414" i="38"/>
  <c r="O417" i="38"/>
  <c r="P420" i="38"/>
  <c r="L424" i="38"/>
  <c r="M427" i="38"/>
  <c r="N430" i="38"/>
  <c r="O433" i="38"/>
  <c r="P436" i="38"/>
  <c r="L440" i="38"/>
  <c r="M443" i="38"/>
  <c r="N446" i="38"/>
  <c r="O449" i="38"/>
  <c r="P452" i="38"/>
  <c r="L456" i="38"/>
  <c r="R456" i="38" s="1"/>
  <c r="S456" i="38" s="1"/>
  <c r="M459" i="38"/>
  <c r="N462" i="38"/>
  <c r="O465" i="38"/>
  <c r="P468" i="38"/>
  <c r="L472" i="38"/>
  <c r="M475" i="38"/>
  <c r="N478" i="38"/>
  <c r="O481" i="38"/>
  <c r="P484" i="38"/>
  <c r="L488" i="38"/>
  <c r="M491" i="38"/>
  <c r="N494" i="38"/>
  <c r="O497" i="38"/>
  <c r="P500" i="38"/>
  <c r="L504" i="38"/>
  <c r="M507" i="38"/>
  <c r="N510" i="38"/>
  <c r="O513" i="38"/>
  <c r="P516" i="38"/>
  <c r="L520" i="38"/>
  <c r="M523" i="38"/>
  <c r="N526" i="38"/>
  <c r="O529" i="38"/>
  <c r="P532" i="38"/>
  <c r="L536" i="38"/>
  <c r="M539" i="38"/>
  <c r="N542" i="38"/>
  <c r="O545" i="38"/>
  <c r="P548" i="38"/>
  <c r="L552" i="38"/>
  <c r="M555" i="38"/>
  <c r="N558" i="38"/>
  <c r="O561" i="38"/>
  <c r="P564" i="38"/>
  <c r="L568" i="38"/>
  <c r="M571" i="38"/>
  <c r="O231" i="38"/>
  <c r="P247" i="38"/>
  <c r="N256" i="38"/>
  <c r="L265" i="38"/>
  <c r="N273" i="38"/>
  <c r="L282" i="38"/>
  <c r="O290" i="38"/>
  <c r="L299" i="38"/>
  <c r="O307" i="38"/>
  <c r="L314" i="38"/>
  <c r="N320" i="38"/>
  <c r="P326" i="38"/>
  <c r="M333" i="38"/>
  <c r="N339" i="38"/>
  <c r="L345" i="38"/>
  <c r="M350" i="38"/>
  <c r="P353" i="38"/>
  <c r="L357" i="38"/>
  <c r="M360" i="38"/>
  <c r="N363" i="38"/>
  <c r="O366" i="38"/>
  <c r="P369" i="38"/>
  <c r="L373" i="38"/>
  <c r="M376" i="38"/>
  <c r="N379" i="38"/>
  <c r="O382" i="38"/>
  <c r="P385" i="38"/>
  <c r="L389" i="38"/>
  <c r="R389" i="38" s="1"/>
  <c r="S389" i="38" s="1"/>
  <c r="M392" i="38"/>
  <c r="N395" i="38"/>
  <c r="O398" i="38"/>
  <c r="P401" i="38"/>
  <c r="L405" i="38"/>
  <c r="M408" i="38"/>
  <c r="N411" i="38"/>
  <c r="O414" i="38"/>
  <c r="P417" i="38"/>
  <c r="L421" i="38"/>
  <c r="M424" i="38"/>
  <c r="N427" i="38"/>
  <c r="O430" i="38"/>
  <c r="P433" i="38"/>
  <c r="L437" i="38"/>
  <c r="R437" i="38" s="1"/>
  <c r="S437" i="38" s="1"/>
  <c r="M440" i="38"/>
  <c r="N443" i="38"/>
  <c r="O446" i="38"/>
  <c r="P449" i="38"/>
  <c r="L453" i="38"/>
  <c r="M456" i="38"/>
  <c r="N459" i="38"/>
  <c r="O462" i="38"/>
  <c r="P465" i="38"/>
  <c r="L469" i="38"/>
  <c r="R469" i="38" s="1"/>
  <c r="S469" i="38" s="1"/>
  <c r="M472" i="38"/>
  <c r="N475" i="38"/>
  <c r="O478" i="38"/>
  <c r="P481" i="38"/>
  <c r="L485" i="38"/>
  <c r="M488" i="38"/>
  <c r="N491" i="38"/>
  <c r="O494" i="38"/>
  <c r="P497" i="38"/>
  <c r="L501" i="38"/>
  <c r="M504" i="38"/>
  <c r="N507" i="38"/>
  <c r="O510" i="38"/>
  <c r="P513" i="38"/>
  <c r="L517" i="38"/>
  <c r="M520" i="38"/>
  <c r="N523" i="38"/>
  <c r="O526" i="38"/>
  <c r="P529" i="38"/>
  <c r="L533" i="38"/>
  <c r="M536" i="38"/>
  <c r="N539" i="38"/>
  <c r="O542" i="38"/>
  <c r="P545" i="38"/>
  <c r="L549" i="38"/>
  <c r="M552" i="38"/>
  <c r="N555" i="38"/>
  <c r="O558" i="38"/>
  <c r="P561" i="38"/>
  <c r="L565" i="38"/>
  <c r="M568" i="38"/>
  <c r="N571" i="38"/>
  <c r="N233" i="38"/>
  <c r="N248" i="38"/>
  <c r="M257" i="38"/>
  <c r="N265" i="38"/>
  <c r="L274" i="38"/>
  <c r="P282" i="38"/>
  <c r="L291" i="38"/>
  <c r="O299" i="38"/>
  <c r="N308" i="38"/>
  <c r="P314" i="38"/>
  <c r="M321" i="38"/>
  <c r="O327" i="38"/>
  <c r="L334" i="38"/>
  <c r="O339" i="38"/>
  <c r="N345" i="38"/>
  <c r="N350" i="38"/>
  <c r="L354" i="38"/>
  <c r="M357" i="38"/>
  <c r="N360" i="38"/>
  <c r="O363" i="38"/>
  <c r="P366" i="38"/>
  <c r="L370" i="38"/>
  <c r="R370" i="38" s="1"/>
  <c r="S370" i="38" s="1"/>
  <c r="M373" i="38"/>
  <c r="N376" i="38"/>
  <c r="O379" i="38"/>
  <c r="P382" i="38"/>
  <c r="L386" i="38"/>
  <c r="M389" i="38"/>
  <c r="N392" i="38"/>
  <c r="O395" i="38"/>
  <c r="P398" i="38"/>
  <c r="L402" i="38"/>
  <c r="M405" i="38"/>
  <c r="N408" i="38"/>
  <c r="O411" i="38"/>
  <c r="P414" i="38"/>
  <c r="L418" i="38"/>
  <c r="M421" i="38"/>
  <c r="N424" i="38"/>
  <c r="O427" i="38"/>
  <c r="P430" i="38"/>
  <c r="L434" i="38"/>
  <c r="R434" i="38" s="1"/>
  <c r="S434" i="38" s="1"/>
  <c r="M437" i="38"/>
  <c r="N440" i="38"/>
  <c r="O443" i="38"/>
  <c r="P446" i="38"/>
  <c r="L450" i="38"/>
  <c r="R450" i="38" s="1"/>
  <c r="S450" i="38" s="1"/>
  <c r="M453" i="38"/>
  <c r="N456" i="38"/>
  <c r="O459" i="38"/>
  <c r="P462" i="38"/>
  <c r="L466" i="38"/>
  <c r="M469" i="38"/>
  <c r="N472" i="38"/>
  <c r="O475" i="38"/>
  <c r="P478" i="38"/>
  <c r="L482" i="38"/>
  <c r="M485" i="38"/>
  <c r="N488" i="38"/>
  <c r="O491" i="38"/>
  <c r="P494" i="38"/>
  <c r="L498" i="38"/>
  <c r="R498" i="38" s="1"/>
  <c r="S498" i="38" s="1"/>
  <c r="M501" i="38"/>
  <c r="N504" i="38"/>
  <c r="O507" i="38"/>
  <c r="P510" i="38"/>
  <c r="L514" i="38"/>
  <c r="M517" i="38"/>
  <c r="N520" i="38"/>
  <c r="O523" i="38"/>
  <c r="P526" i="38"/>
  <c r="L530" i="38"/>
  <c r="M533" i="38"/>
  <c r="N536" i="38"/>
  <c r="O539" i="38"/>
  <c r="P542" i="38"/>
  <c r="L546" i="38"/>
  <c r="M549" i="38"/>
  <c r="N552" i="38"/>
  <c r="O555" i="38"/>
  <c r="P558" i="38"/>
  <c r="L562" i="38"/>
  <c r="M565" i="38"/>
  <c r="N568" i="38"/>
  <c r="O571" i="38"/>
  <c r="P574" i="38"/>
  <c r="P234" i="38"/>
  <c r="L249" i="38"/>
  <c r="N257" i="38"/>
  <c r="L266" i="38"/>
  <c r="R266" i="38" s="1"/>
  <c r="S266" i="38" s="1"/>
  <c r="O274" i="38"/>
  <c r="L283" i="38"/>
  <c r="O291" i="38"/>
  <c r="M300" i="38"/>
  <c r="O308" i="38"/>
  <c r="L315" i="38"/>
  <c r="R315" i="38" s="1"/>
  <c r="S315" i="38" s="1"/>
  <c r="N321" i="38"/>
  <c r="P327" i="38"/>
  <c r="M334" i="38"/>
  <c r="N340" i="38"/>
  <c r="P345" i="38"/>
  <c r="O350" i="38"/>
  <c r="M354" i="38"/>
  <c r="N357" i="38"/>
  <c r="O360" i="38"/>
  <c r="P363" i="38"/>
  <c r="L367" i="38"/>
  <c r="M370" i="38"/>
  <c r="N373" i="38"/>
  <c r="O376" i="38"/>
  <c r="P379" i="38"/>
  <c r="L383" i="38"/>
  <c r="M386" i="38"/>
  <c r="N389" i="38"/>
  <c r="O392" i="38"/>
  <c r="P395" i="38"/>
  <c r="L399" i="38"/>
  <c r="M402" i="38"/>
  <c r="N405" i="38"/>
  <c r="O408" i="38"/>
  <c r="P411" i="38"/>
  <c r="L415" i="38"/>
  <c r="M418" i="38"/>
  <c r="N421" i="38"/>
  <c r="O424" i="38"/>
  <c r="P427" i="38"/>
  <c r="L431" i="38"/>
  <c r="M434" i="38"/>
  <c r="N437" i="38"/>
  <c r="O440" i="38"/>
  <c r="P443" i="38"/>
  <c r="L447" i="38"/>
  <c r="M450" i="38"/>
  <c r="O236" i="38"/>
  <c r="N249" i="38"/>
  <c r="L258" i="38"/>
  <c r="P266" i="38"/>
  <c r="L275" i="38"/>
  <c r="O283" i="38"/>
  <c r="N292" i="38"/>
  <c r="O300" i="38"/>
  <c r="L309" i="38"/>
  <c r="N315" i="38"/>
  <c r="P321" i="38"/>
  <c r="M328" i="38"/>
  <c r="O334" i="38"/>
  <c r="O340" i="38"/>
  <c r="L346" i="38"/>
  <c r="P350" i="38"/>
  <c r="N354" i="38"/>
  <c r="O357" i="38"/>
  <c r="P360" i="38"/>
  <c r="L364" i="38"/>
  <c r="M367" i="38"/>
  <c r="N370" i="38"/>
  <c r="O373" i="38"/>
  <c r="P376" i="38"/>
  <c r="L380" i="38"/>
  <c r="M383" i="38"/>
  <c r="N386" i="38"/>
  <c r="O389" i="38"/>
  <c r="P392" i="38"/>
  <c r="L396" i="38"/>
  <c r="M399" i="38"/>
  <c r="N402" i="38"/>
  <c r="O405" i="38"/>
  <c r="P408" i="38"/>
  <c r="L412" i="38"/>
  <c r="M415" i="38"/>
  <c r="N418" i="38"/>
  <c r="O421" i="38"/>
  <c r="P424" i="38"/>
  <c r="L428" i="38"/>
  <c r="M431" i="38"/>
  <c r="N434" i="38"/>
  <c r="O437" i="38"/>
  <c r="P440" i="38"/>
  <c r="L444" i="38"/>
  <c r="M447" i="38"/>
  <c r="N450" i="38"/>
  <c r="O453" i="38"/>
  <c r="L238" i="38"/>
  <c r="L250" i="38"/>
  <c r="R250" i="38" s="1"/>
  <c r="S250" i="38" s="1"/>
  <c r="O258" i="38"/>
  <c r="L267" i="38"/>
  <c r="O275" i="38"/>
  <c r="M284" i="38"/>
  <c r="O292" i="38"/>
  <c r="M301" i="38"/>
  <c r="M309" i="38"/>
  <c r="O315" i="38"/>
  <c r="L322" i="38"/>
  <c r="N328" i="38"/>
  <c r="P334" i="38"/>
  <c r="P340" i="38"/>
  <c r="P346" i="38"/>
  <c r="N351" i="38"/>
  <c r="O354" i="38"/>
  <c r="P357" i="38"/>
  <c r="L361" i="38"/>
  <c r="R361" i="38" s="1"/>
  <c r="S361" i="38" s="1"/>
  <c r="M364" i="38"/>
  <c r="N367" i="38"/>
  <c r="O370" i="38"/>
  <c r="P373" i="38"/>
  <c r="L377" i="38"/>
  <c r="R377" i="38" s="1"/>
  <c r="S377" i="38" s="1"/>
  <c r="M380" i="38"/>
  <c r="N383" i="38"/>
  <c r="O386" i="38"/>
  <c r="P389" i="38"/>
  <c r="L393" i="38"/>
  <c r="M396" i="38"/>
  <c r="N399" i="38"/>
  <c r="O402" i="38"/>
  <c r="P405" i="38"/>
  <c r="L409" i="38"/>
  <c r="R409" i="38" s="1"/>
  <c r="S409" i="38" s="1"/>
  <c r="M412" i="38"/>
  <c r="N415" i="38"/>
  <c r="O418" i="38"/>
  <c r="P421" i="38"/>
  <c r="L425" i="38"/>
  <c r="R425" i="38" s="1"/>
  <c r="S425" i="38" s="1"/>
  <c r="M428" i="38"/>
  <c r="N431" i="38"/>
  <c r="O434" i="38"/>
  <c r="P437" i="38"/>
  <c r="L441" i="38"/>
  <c r="R441" i="38" s="1"/>
  <c r="S441" i="38" s="1"/>
  <c r="M444" i="38"/>
  <c r="N447" i="38"/>
  <c r="O450" i="38"/>
  <c r="P453" i="38"/>
  <c r="L457" i="38"/>
  <c r="M460" i="38"/>
  <c r="N463" i="38"/>
  <c r="O466" i="38"/>
  <c r="P469" i="38"/>
  <c r="L473" i="38"/>
  <c r="M476" i="38"/>
  <c r="N479" i="38"/>
  <c r="O482" i="38"/>
  <c r="P485" i="38"/>
  <c r="L489" i="38"/>
  <c r="M492" i="38"/>
  <c r="N495" i="38"/>
  <c r="O498" i="38"/>
  <c r="P501" i="38"/>
  <c r="L505" i="38"/>
  <c r="M508" i="38"/>
  <c r="N511" i="38"/>
  <c r="O514" i="38"/>
  <c r="P517" i="38"/>
  <c r="L521" i="38"/>
  <c r="M524" i="38"/>
  <c r="N527" i="38"/>
  <c r="O530" i="38"/>
  <c r="P533" i="38"/>
  <c r="L537" i="38"/>
  <c r="M540" i="38"/>
  <c r="N543" i="38"/>
  <c r="O546" i="38"/>
  <c r="P549" i="38"/>
  <c r="L553" i="38"/>
  <c r="M556" i="38"/>
  <c r="N559" i="38"/>
  <c r="O562" i="38"/>
  <c r="P565" i="38"/>
  <c r="L569" i="38"/>
  <c r="O456" i="38"/>
  <c r="P464" i="38"/>
  <c r="N473" i="38"/>
  <c r="M482" i="38"/>
  <c r="N490" i="38"/>
  <c r="L499" i="38"/>
  <c r="P507" i="38"/>
  <c r="L516" i="38"/>
  <c r="O524" i="38"/>
  <c r="N532" i="38"/>
  <c r="P538" i="38"/>
  <c r="M545" i="38"/>
  <c r="O551" i="38"/>
  <c r="L558" i="38"/>
  <c r="R558" i="38" s="1"/>
  <c r="S558" i="38" s="1"/>
  <c r="N564" i="38"/>
  <c r="P570" i="38"/>
  <c r="O575" i="38"/>
  <c r="P578" i="38"/>
  <c r="L582" i="38"/>
  <c r="M585" i="38"/>
  <c r="N588" i="38"/>
  <c r="O591" i="38"/>
  <c r="P594" i="38"/>
  <c r="L598" i="38"/>
  <c r="M601" i="38"/>
  <c r="N604" i="38"/>
  <c r="O607" i="38"/>
  <c r="P610" i="38"/>
  <c r="L614" i="38"/>
  <c r="M617" i="38"/>
  <c r="N620" i="38"/>
  <c r="O623" i="38"/>
  <c r="P626" i="38"/>
  <c r="L630" i="38"/>
  <c r="M633" i="38"/>
  <c r="N636" i="38"/>
  <c r="O639" i="38"/>
  <c r="P642" i="38"/>
  <c r="L646" i="38"/>
  <c r="M649" i="38"/>
  <c r="N652" i="38"/>
  <c r="O655" i="38"/>
  <c r="P658" i="38"/>
  <c r="L662" i="38"/>
  <c r="M665" i="38"/>
  <c r="N668" i="38"/>
  <c r="O671" i="38"/>
  <c r="P674" i="38"/>
  <c r="L678" i="38"/>
  <c r="M681" i="38"/>
  <c r="N684" i="38"/>
  <c r="O687" i="38"/>
  <c r="P690" i="38"/>
  <c r="L694" i="38"/>
  <c r="M697" i="38"/>
  <c r="N700" i="38"/>
  <c r="O703" i="38"/>
  <c r="P706" i="38"/>
  <c r="L710" i="38"/>
  <c r="M713" i="38"/>
  <c r="N716" i="38"/>
  <c r="O719" i="38"/>
  <c r="P456" i="38"/>
  <c r="N465" i="38"/>
  <c r="L474" i="38"/>
  <c r="N482" i="38"/>
  <c r="L491" i="38"/>
  <c r="O499" i="38"/>
  <c r="L508" i="38"/>
  <c r="O516" i="38"/>
  <c r="M525" i="38"/>
  <c r="O532" i="38"/>
  <c r="L539" i="38"/>
  <c r="N545" i="38"/>
  <c r="P551" i="38"/>
  <c r="M558" i="38"/>
  <c r="O564" i="38"/>
  <c r="L571" i="38"/>
  <c r="P575" i="38"/>
  <c r="L579" i="38"/>
  <c r="M582" i="38"/>
  <c r="N585" i="38"/>
  <c r="O588" i="38"/>
  <c r="P591" i="38"/>
  <c r="L595" i="38"/>
  <c r="M598" i="38"/>
  <c r="N601" i="38"/>
  <c r="O604" i="38"/>
  <c r="P607" i="38"/>
  <c r="L611" i="38"/>
  <c r="M614" i="38"/>
  <c r="N617" i="38"/>
  <c r="O620" i="38"/>
  <c r="P623" i="38"/>
  <c r="L627" i="38"/>
  <c r="M630" i="38"/>
  <c r="N633" i="38"/>
  <c r="O636" i="38"/>
  <c r="P639" i="38"/>
  <c r="L643" i="38"/>
  <c r="M646" i="38"/>
  <c r="N649" i="38"/>
  <c r="O652" i="38"/>
  <c r="P655" i="38"/>
  <c r="L659" i="38"/>
  <c r="M662" i="38"/>
  <c r="N665" i="38"/>
  <c r="O668" i="38"/>
  <c r="P671" i="38"/>
  <c r="L675" i="38"/>
  <c r="M678" i="38"/>
  <c r="N681" i="38"/>
  <c r="O684" i="38"/>
  <c r="P687" i="38"/>
  <c r="L691" i="38"/>
  <c r="M694" i="38"/>
  <c r="N697" i="38"/>
  <c r="O700" i="38"/>
  <c r="P703" i="38"/>
  <c r="L707" i="38"/>
  <c r="M710" i="38"/>
  <c r="N713" i="38"/>
  <c r="O716" i="38"/>
  <c r="P719" i="38"/>
  <c r="L723" i="38"/>
  <c r="R723" i="38" s="1"/>
  <c r="S723" i="38" s="1"/>
  <c r="M726" i="38"/>
  <c r="N729" i="38"/>
  <c r="O732" i="38"/>
  <c r="P735" i="38"/>
  <c r="L739" i="38"/>
  <c r="M742" i="38"/>
  <c r="N457" i="38"/>
  <c r="M466" i="38"/>
  <c r="N474" i="38"/>
  <c r="L483" i="38"/>
  <c r="P491" i="38"/>
  <c r="L500" i="38"/>
  <c r="O508" i="38"/>
  <c r="N517" i="38"/>
  <c r="O525" i="38"/>
  <c r="N533" i="38"/>
  <c r="P539" i="38"/>
  <c r="M546" i="38"/>
  <c r="O552" i="38"/>
  <c r="L559" i="38"/>
  <c r="N565" i="38"/>
  <c r="P571" i="38"/>
  <c r="L576" i="38"/>
  <c r="M579" i="38"/>
  <c r="N582" i="38"/>
  <c r="O585" i="38"/>
  <c r="P588" i="38"/>
  <c r="L592" i="38"/>
  <c r="M595" i="38"/>
  <c r="N598" i="38"/>
  <c r="O601" i="38"/>
  <c r="P604" i="38"/>
  <c r="L608" i="38"/>
  <c r="M611" i="38"/>
  <c r="N614" i="38"/>
  <c r="O617" i="38"/>
  <c r="P620" i="38"/>
  <c r="L624" i="38"/>
  <c r="M627" i="38"/>
  <c r="N630" i="38"/>
  <c r="O633" i="38"/>
  <c r="P636" i="38"/>
  <c r="L640" i="38"/>
  <c r="M643" i="38"/>
  <c r="N646" i="38"/>
  <c r="O649" i="38"/>
  <c r="P652" i="38"/>
  <c r="L656" i="38"/>
  <c r="M659" i="38"/>
  <c r="N662" i="38"/>
  <c r="O665" i="38"/>
  <c r="P668" i="38"/>
  <c r="L672" i="38"/>
  <c r="M675" i="38"/>
  <c r="N678" i="38"/>
  <c r="O681" i="38"/>
  <c r="P684" i="38"/>
  <c r="L688" i="38"/>
  <c r="M691" i="38"/>
  <c r="N694" i="38"/>
  <c r="O697" i="38"/>
  <c r="P700" i="38"/>
  <c r="L704" i="38"/>
  <c r="M707" i="38"/>
  <c r="N710" i="38"/>
  <c r="O713" i="38"/>
  <c r="P716" i="38"/>
  <c r="L720" i="38"/>
  <c r="M723" i="38"/>
  <c r="N726" i="38"/>
  <c r="O729" i="38"/>
  <c r="P732" i="38"/>
  <c r="L736" i="38"/>
  <c r="M739" i="38"/>
  <c r="N742" i="38"/>
  <c r="O745" i="38"/>
  <c r="P748" i="38"/>
  <c r="L752" i="38"/>
  <c r="M755" i="38"/>
  <c r="N758" i="38"/>
  <c r="O761" i="38"/>
  <c r="P764" i="38"/>
  <c r="L768" i="38"/>
  <c r="M771" i="38"/>
  <c r="N774" i="38"/>
  <c r="O777" i="38"/>
  <c r="P780" i="38"/>
  <c r="L784" i="38"/>
  <c r="M787" i="38"/>
  <c r="N790" i="38"/>
  <c r="O793" i="38"/>
  <c r="P796" i="38"/>
  <c r="L458" i="38"/>
  <c r="N466" i="38"/>
  <c r="L475" i="38"/>
  <c r="O483" i="38"/>
  <c r="L492" i="38"/>
  <c r="R492" i="38" s="1"/>
  <c r="S492" i="38" s="1"/>
  <c r="O500" i="38"/>
  <c r="M509" i="38"/>
  <c r="O517" i="38"/>
  <c r="M526" i="38"/>
  <c r="O533" i="38"/>
  <c r="L540" i="38"/>
  <c r="N546" i="38"/>
  <c r="P552" i="38"/>
  <c r="M559" i="38"/>
  <c r="O565" i="38"/>
  <c r="L572" i="38"/>
  <c r="M576" i="38"/>
  <c r="N579" i="38"/>
  <c r="O582" i="38"/>
  <c r="P585" i="38"/>
  <c r="L589" i="38"/>
  <c r="M592" i="38"/>
  <c r="N595" i="38"/>
  <c r="O598" i="38"/>
  <c r="P601" i="38"/>
  <c r="L605" i="38"/>
  <c r="M608" i="38"/>
  <c r="N611" i="38"/>
  <c r="O614" i="38"/>
  <c r="P617" i="38"/>
  <c r="L621" i="38"/>
  <c r="M624" i="38"/>
  <c r="N627" i="38"/>
  <c r="O630" i="38"/>
  <c r="P633" i="38"/>
  <c r="L637" i="38"/>
  <c r="R637" i="38" s="1"/>
  <c r="S637" i="38" s="1"/>
  <c r="M640" i="38"/>
  <c r="N643" i="38"/>
  <c r="O646" i="38"/>
  <c r="P649" i="38"/>
  <c r="L653" i="38"/>
  <c r="M656" i="38"/>
  <c r="N659" i="38"/>
  <c r="O662" i="38"/>
  <c r="P665" i="38"/>
  <c r="L669" i="38"/>
  <c r="M672" i="38"/>
  <c r="N675" i="38"/>
  <c r="O678" i="38"/>
  <c r="P681" i="38"/>
  <c r="L685" i="38"/>
  <c r="M688" i="38"/>
  <c r="N691" i="38"/>
  <c r="O694" i="38"/>
  <c r="P697" i="38"/>
  <c r="L701" i="38"/>
  <c r="M704" i="38"/>
  <c r="N707" i="38"/>
  <c r="O710" i="38"/>
  <c r="P713" i="38"/>
  <c r="L717" i="38"/>
  <c r="M720" i="38"/>
  <c r="N723" i="38"/>
  <c r="O726" i="38"/>
  <c r="P729" i="38"/>
  <c r="L733" i="38"/>
  <c r="M736" i="38"/>
  <c r="N739" i="38"/>
  <c r="O742" i="38"/>
  <c r="P745" i="38"/>
  <c r="L749" i="38"/>
  <c r="M752" i="38"/>
  <c r="N755" i="38"/>
  <c r="O758" i="38"/>
  <c r="P761" i="38"/>
  <c r="L765" i="38"/>
  <c r="M768" i="38"/>
  <c r="N771" i="38"/>
  <c r="O774" i="38"/>
  <c r="P777" i="38"/>
  <c r="L781" i="38"/>
  <c r="M784" i="38"/>
  <c r="N787" i="38"/>
  <c r="O790" i="38"/>
  <c r="P793" i="38"/>
  <c r="L797" i="38"/>
  <c r="N458" i="38"/>
  <c r="L467" i="38"/>
  <c r="R467" i="38" s="1"/>
  <c r="S467" i="38" s="1"/>
  <c r="P475" i="38"/>
  <c r="L484" i="38"/>
  <c r="O492" i="38"/>
  <c r="N501" i="38"/>
  <c r="O509" i="38"/>
  <c r="M518" i="38"/>
  <c r="L527" i="38"/>
  <c r="L534" i="38"/>
  <c r="N540" i="38"/>
  <c r="P546" i="38"/>
  <c r="M553" i="38"/>
  <c r="O559" i="38"/>
  <c r="L566" i="38"/>
  <c r="M572" i="38"/>
  <c r="N576" i="38"/>
  <c r="O579" i="38"/>
  <c r="P582" i="38"/>
  <c r="L586" i="38"/>
  <c r="M589" i="38"/>
  <c r="N592" i="38"/>
  <c r="O595" i="38"/>
  <c r="P598" i="38"/>
  <c r="L602" i="38"/>
  <c r="M605" i="38"/>
  <c r="N608" i="38"/>
  <c r="O611" i="38"/>
  <c r="P614" i="38"/>
  <c r="L618" i="38"/>
  <c r="M621" i="38"/>
  <c r="N624" i="38"/>
  <c r="O627" i="38"/>
  <c r="P630" i="38"/>
  <c r="L634" i="38"/>
  <c r="M637" i="38"/>
  <c r="N640" i="38"/>
  <c r="O643" i="38"/>
  <c r="P646" i="38"/>
  <c r="L650" i="38"/>
  <c r="M653" i="38"/>
  <c r="N656" i="38"/>
  <c r="O659" i="38"/>
  <c r="P662" i="38"/>
  <c r="L666" i="38"/>
  <c r="M669" i="38"/>
  <c r="N672" i="38"/>
  <c r="O675" i="38"/>
  <c r="P678" i="38"/>
  <c r="L682" i="38"/>
  <c r="M685" i="38"/>
  <c r="N688" i="38"/>
  <c r="O691" i="38"/>
  <c r="P694" i="38"/>
  <c r="L698" i="38"/>
  <c r="M701" i="38"/>
  <c r="N704" i="38"/>
  <c r="O707" i="38"/>
  <c r="P710" i="38"/>
  <c r="L714" i="38"/>
  <c r="L459" i="38"/>
  <c r="O467" i="38"/>
  <c r="L476" i="38"/>
  <c r="R476" i="38" s="1"/>
  <c r="S476" i="38" s="1"/>
  <c r="O484" i="38"/>
  <c r="M493" i="38"/>
  <c r="O501" i="38"/>
  <c r="M510" i="38"/>
  <c r="P518" i="38"/>
  <c r="M527" i="38"/>
  <c r="M534" i="38"/>
  <c r="O540" i="38"/>
  <c r="L547" i="38"/>
  <c r="N553" i="38"/>
  <c r="P559" i="38"/>
  <c r="M566" i="38"/>
  <c r="N572" i="38"/>
  <c r="O576" i="38"/>
  <c r="P579" i="38"/>
  <c r="L583" i="38"/>
  <c r="M586" i="38"/>
  <c r="N589" i="38"/>
  <c r="O592" i="38"/>
  <c r="P595" i="38"/>
  <c r="L599" i="38"/>
  <c r="M602" i="38"/>
  <c r="N605" i="38"/>
  <c r="O608" i="38"/>
  <c r="P611" i="38"/>
  <c r="L615" i="38"/>
  <c r="M618" i="38"/>
  <c r="N621" i="38"/>
  <c r="O624" i="38"/>
  <c r="P627" i="38"/>
  <c r="L631" i="38"/>
  <c r="M634" i="38"/>
  <c r="N637" i="38"/>
  <c r="O640" i="38"/>
  <c r="P643" i="38"/>
  <c r="L647" i="38"/>
  <c r="M650" i="38"/>
  <c r="N653" i="38"/>
  <c r="O656" i="38"/>
  <c r="P659" i="38"/>
  <c r="L663" i="38"/>
  <c r="M666" i="38"/>
  <c r="N669" i="38"/>
  <c r="O672" i="38"/>
  <c r="P675" i="38"/>
  <c r="L679" i="38"/>
  <c r="M682" i="38"/>
  <c r="N685" i="38"/>
  <c r="O688" i="38"/>
  <c r="P691" i="38"/>
  <c r="L695" i="38"/>
  <c r="M698" i="38"/>
  <c r="N701" i="38"/>
  <c r="O704" i="38"/>
  <c r="P707" i="38"/>
  <c r="L711" i="38"/>
  <c r="M714" i="38"/>
  <c r="N717" i="38"/>
  <c r="O720" i="38"/>
  <c r="P723" i="38"/>
  <c r="L727" i="38"/>
  <c r="M730" i="38"/>
  <c r="N733" i="38"/>
  <c r="O736" i="38"/>
  <c r="P739" i="38"/>
  <c r="L743" i="38"/>
  <c r="M746" i="38"/>
  <c r="N749" i="38"/>
  <c r="O752" i="38"/>
  <c r="P755" i="38"/>
  <c r="L759" i="38"/>
  <c r="Q759" i="38" s="1"/>
  <c r="M762" i="38"/>
  <c r="N765" i="38"/>
  <c r="O768" i="38"/>
  <c r="P771" i="38"/>
  <c r="L775" i="38"/>
  <c r="M778" i="38"/>
  <c r="N781" i="38"/>
  <c r="O784" i="38"/>
  <c r="P787" i="38"/>
  <c r="L791" i="38"/>
  <c r="P459" i="38"/>
  <c r="L468" i="38"/>
  <c r="R468" i="38" s="1"/>
  <c r="S468" i="38" s="1"/>
  <c r="O476" i="38"/>
  <c r="N485" i="38"/>
  <c r="O493" i="38"/>
  <c r="M502" i="38"/>
  <c r="L511" i="38"/>
  <c r="M519" i="38"/>
  <c r="P527" i="38"/>
  <c r="P534" i="38"/>
  <c r="M541" i="38"/>
  <c r="O547" i="38"/>
  <c r="L554" i="38"/>
  <c r="N560" i="38"/>
  <c r="P566" i="38"/>
  <c r="O572" i="38"/>
  <c r="P576" i="38"/>
  <c r="L580" i="38"/>
  <c r="M583" i="38"/>
  <c r="N586" i="38"/>
  <c r="O589" i="38"/>
  <c r="P592" i="38"/>
  <c r="L596" i="38"/>
  <c r="M599" i="38"/>
  <c r="N602" i="38"/>
  <c r="O605" i="38"/>
  <c r="P608" i="38"/>
  <c r="L612" i="38"/>
  <c r="M615" i="38"/>
  <c r="N618" i="38"/>
  <c r="O621" i="38"/>
  <c r="P624" i="38"/>
  <c r="L628" i="38"/>
  <c r="M631" i="38"/>
  <c r="N634" i="38"/>
  <c r="O637" i="38"/>
  <c r="P640" i="38"/>
  <c r="L644" i="38"/>
  <c r="M647" i="38"/>
  <c r="N650" i="38"/>
  <c r="O653" i="38"/>
  <c r="P656" i="38"/>
  <c r="L660" i="38"/>
  <c r="M663" i="38"/>
  <c r="N666" i="38"/>
  <c r="O669" i="38"/>
  <c r="P672" i="38"/>
  <c r="L676" i="38"/>
  <c r="M679" i="38"/>
  <c r="N682" i="38"/>
  <c r="O685" i="38"/>
  <c r="P688" i="38"/>
  <c r="L692" i="38"/>
  <c r="M695" i="38"/>
  <c r="N698" i="38"/>
  <c r="O701" i="38"/>
  <c r="P704" i="38"/>
  <c r="L708" i="38"/>
  <c r="M711" i="38"/>
  <c r="N714" i="38"/>
  <c r="O717" i="38"/>
  <c r="P720" i="38"/>
  <c r="L724" i="38"/>
  <c r="M727" i="38"/>
  <c r="N730" i="38"/>
  <c r="O733" i="38"/>
  <c r="P736" i="38"/>
  <c r="L740" i="38"/>
  <c r="M743" i="38"/>
  <c r="N746" i="38"/>
  <c r="O749" i="38"/>
  <c r="P752" i="38"/>
  <c r="L756" i="38"/>
  <c r="M759" i="38"/>
  <c r="N762" i="38"/>
  <c r="O765" i="38"/>
  <c r="P768" i="38"/>
  <c r="L772" i="38"/>
  <c r="M775" i="38"/>
  <c r="N778" i="38"/>
  <c r="O781" i="38"/>
  <c r="P784" i="38"/>
  <c r="L788" i="38"/>
  <c r="M791" i="38"/>
  <c r="N794" i="38"/>
  <c r="L460" i="38"/>
  <c r="R460" i="38" s="1"/>
  <c r="S460" i="38" s="1"/>
  <c r="O468" i="38"/>
  <c r="M477" i="38"/>
  <c r="O485" i="38"/>
  <c r="M494" i="38"/>
  <c r="P502" i="38"/>
  <c r="M511" i="38"/>
  <c r="P519" i="38"/>
  <c r="N528" i="38"/>
  <c r="M535" i="38"/>
  <c r="O541" i="38"/>
  <c r="L548" i="38"/>
  <c r="N554" i="38"/>
  <c r="P560" i="38"/>
  <c r="M567" i="38"/>
  <c r="M573" i="38"/>
  <c r="L577" i="38"/>
  <c r="M580" i="38"/>
  <c r="N583" i="38"/>
  <c r="O586" i="38"/>
  <c r="P589" i="38"/>
  <c r="L593" i="38"/>
  <c r="M596" i="38"/>
  <c r="N599" i="38"/>
  <c r="O602" i="38"/>
  <c r="P605" i="38"/>
  <c r="L609" i="38"/>
  <c r="M612" i="38"/>
  <c r="N615" i="38"/>
  <c r="O618" i="38"/>
  <c r="P621" i="38"/>
  <c r="L625" i="38"/>
  <c r="M628" i="38"/>
  <c r="N631" i="38"/>
  <c r="O634" i="38"/>
  <c r="P637" i="38"/>
  <c r="L641" i="38"/>
  <c r="M644" i="38"/>
  <c r="N647" i="38"/>
  <c r="O650" i="38"/>
  <c r="P653" i="38"/>
  <c r="L657" i="38"/>
  <c r="M660" i="38"/>
  <c r="N663" i="38"/>
  <c r="O666" i="38"/>
  <c r="P669" i="38"/>
  <c r="L673" i="38"/>
  <c r="M676" i="38"/>
  <c r="N679" i="38"/>
  <c r="O682" i="38"/>
  <c r="P685" i="38"/>
  <c r="L689" i="38"/>
  <c r="M692" i="38"/>
  <c r="N695" i="38"/>
  <c r="O698" i="38"/>
  <c r="P701" i="38"/>
  <c r="L705" i="38"/>
  <c r="M708" i="38"/>
  <c r="N711" i="38"/>
  <c r="O714" i="38"/>
  <c r="O460" i="38"/>
  <c r="N469" i="38"/>
  <c r="O477" i="38"/>
  <c r="M486" i="38"/>
  <c r="L495" i="38"/>
  <c r="R495" i="38" s="1"/>
  <c r="S495" i="38" s="1"/>
  <c r="M503" i="38"/>
  <c r="P511" i="38"/>
  <c r="O520" i="38"/>
  <c r="P528" i="38"/>
  <c r="O535" i="38"/>
  <c r="L542" i="38"/>
  <c r="N548" i="38"/>
  <c r="P554" i="38"/>
  <c r="M561" i="38"/>
  <c r="O567" i="38"/>
  <c r="O573" i="38"/>
  <c r="M577" i="38"/>
  <c r="N580" i="38"/>
  <c r="O583" i="38"/>
  <c r="P586" i="38"/>
  <c r="L590" i="38"/>
  <c r="M593" i="38"/>
  <c r="N596" i="38"/>
  <c r="O599" i="38"/>
  <c r="P602" i="38"/>
  <c r="L606" i="38"/>
  <c r="M609" i="38"/>
  <c r="N612" i="38"/>
  <c r="O615" i="38"/>
  <c r="P618" i="38"/>
  <c r="L622" i="38"/>
  <c r="R622" i="38" s="1"/>
  <c r="S622" i="38" s="1"/>
  <c r="M625" i="38"/>
  <c r="N628" i="38"/>
  <c r="O631" i="38"/>
  <c r="P634" i="38"/>
  <c r="L638" i="38"/>
  <c r="M641" i="38"/>
  <c r="N644" i="38"/>
  <c r="O647" i="38"/>
  <c r="P650" i="38"/>
  <c r="L654" i="38"/>
  <c r="M657" i="38"/>
  <c r="N660" i="38"/>
  <c r="O663" i="38"/>
  <c r="P666" i="38"/>
  <c r="L670" i="38"/>
  <c r="M673" i="38"/>
  <c r="N676" i="38"/>
  <c r="O679" i="38"/>
  <c r="P682" i="38"/>
  <c r="L686" i="38"/>
  <c r="M689" i="38"/>
  <c r="N692" i="38"/>
  <c r="O695" i="38"/>
  <c r="P698" i="38"/>
  <c r="L702" i="38"/>
  <c r="M705" i="38"/>
  <c r="N708" i="38"/>
  <c r="O711" i="38"/>
  <c r="P714" i="38"/>
  <c r="L718" i="38"/>
  <c r="M461" i="38"/>
  <c r="O469" i="38"/>
  <c r="M478" i="38"/>
  <c r="P486" i="38"/>
  <c r="M495" i="38"/>
  <c r="P503" i="38"/>
  <c r="N512" i="38"/>
  <c r="P520" i="38"/>
  <c r="N529" i="38"/>
  <c r="P535" i="38"/>
  <c r="M542" i="38"/>
  <c r="O548" i="38"/>
  <c r="L555" i="38"/>
  <c r="N561" i="38"/>
  <c r="P567" i="38"/>
  <c r="L574" i="38"/>
  <c r="N577" i="38"/>
  <c r="O580" i="38"/>
  <c r="P583" i="38"/>
  <c r="L587" i="38"/>
  <c r="M590" i="38"/>
  <c r="N593" i="38"/>
  <c r="O596" i="38"/>
  <c r="P599" i="38"/>
  <c r="L603" i="38"/>
  <c r="M606" i="38"/>
  <c r="N609" i="38"/>
  <c r="O612" i="38"/>
  <c r="P615" i="38"/>
  <c r="L619" i="38"/>
  <c r="M622" i="38"/>
  <c r="N625" i="38"/>
  <c r="O628" i="38"/>
  <c r="P631" i="38"/>
  <c r="L635" i="38"/>
  <c r="M638" i="38"/>
  <c r="N641" i="38"/>
  <c r="O644" i="38"/>
  <c r="P647" i="38"/>
  <c r="L651" i="38"/>
  <c r="Q651" i="38" s="1"/>
  <c r="M654" i="38"/>
  <c r="N657" i="38"/>
  <c r="O660" i="38"/>
  <c r="P663" i="38"/>
  <c r="L667" i="38"/>
  <c r="M670" i="38"/>
  <c r="N673" i="38"/>
  <c r="O676" i="38"/>
  <c r="P679" i="38"/>
  <c r="L683" i="38"/>
  <c r="M686" i="38"/>
  <c r="N689" i="38"/>
  <c r="O692" i="38"/>
  <c r="P695" i="38"/>
  <c r="L699" i="38"/>
  <c r="M702" i="38"/>
  <c r="N705" i="38"/>
  <c r="O708" i="38"/>
  <c r="P711" i="38"/>
  <c r="L715" i="38"/>
  <c r="M718" i="38"/>
  <c r="N721" i="38"/>
  <c r="O724" i="38"/>
  <c r="P727" i="38"/>
  <c r="L731" i="38"/>
  <c r="M734" i="38"/>
  <c r="N737" i="38"/>
  <c r="O740" i="38"/>
  <c r="P743" i="38"/>
  <c r="L747" i="38"/>
  <c r="M750" i="38"/>
  <c r="N753" i="38"/>
  <c r="O756" i="38"/>
  <c r="P759" i="38"/>
  <c r="L763" i="38"/>
  <c r="M766" i="38"/>
  <c r="N769" i="38"/>
  <c r="O772" i="38"/>
  <c r="P775" i="38"/>
  <c r="L779" i="38"/>
  <c r="M782" i="38"/>
  <c r="N785" i="38"/>
  <c r="O788" i="38"/>
  <c r="N449" i="38"/>
  <c r="O461" i="38"/>
  <c r="M470" i="38"/>
  <c r="L479" i="38"/>
  <c r="M487" i="38"/>
  <c r="P495" i="38"/>
  <c r="O504" i="38"/>
  <c r="P512" i="38"/>
  <c r="N521" i="38"/>
  <c r="M530" i="38"/>
  <c r="O536" i="38"/>
  <c r="L543" i="38"/>
  <c r="N549" i="38"/>
  <c r="P555" i="38"/>
  <c r="M562" i="38"/>
  <c r="O568" i="38"/>
  <c r="M574" i="38"/>
  <c r="O577" i="38"/>
  <c r="P580" i="38"/>
  <c r="L584" i="38"/>
  <c r="M587" i="38"/>
  <c r="N590" i="38"/>
  <c r="O593" i="38"/>
  <c r="P596" i="38"/>
  <c r="L600" i="38"/>
  <c r="M603" i="38"/>
  <c r="N606" i="38"/>
  <c r="O609" i="38"/>
  <c r="P612" i="38"/>
  <c r="L616" i="38"/>
  <c r="R616" i="38" s="1"/>
  <c r="S616" i="38" s="1"/>
  <c r="M619" i="38"/>
  <c r="N622" i="38"/>
  <c r="O625" i="38"/>
  <c r="P628" i="38"/>
  <c r="L632" i="38"/>
  <c r="M635" i="38"/>
  <c r="N638" i="38"/>
  <c r="O641" i="38"/>
  <c r="P644" i="38"/>
  <c r="L648" i="38"/>
  <c r="M651" i="38"/>
  <c r="N654" i="38"/>
  <c r="O657" i="38"/>
  <c r="P660" i="38"/>
  <c r="L664" i="38"/>
  <c r="M667" i="38"/>
  <c r="N670" i="38"/>
  <c r="O673" i="38"/>
  <c r="P676" i="38"/>
  <c r="L680" i="38"/>
  <c r="M683" i="38"/>
  <c r="N686" i="38"/>
  <c r="O689" i="38"/>
  <c r="P692" i="38"/>
  <c r="L696" i="38"/>
  <c r="R696" i="38" s="1"/>
  <c r="M699" i="38"/>
  <c r="N702" i="38"/>
  <c r="O705" i="38"/>
  <c r="P708" i="38"/>
  <c r="L712" i="38"/>
  <c r="M715" i="38"/>
  <c r="N718" i="38"/>
  <c r="O721" i="38"/>
  <c r="P724" i="38"/>
  <c r="L728" i="38"/>
  <c r="M731" i="38"/>
  <c r="N734" i="38"/>
  <c r="O737" i="38"/>
  <c r="P740" i="38"/>
  <c r="L744" i="38"/>
  <c r="M747" i="38"/>
  <c r="N750" i="38"/>
  <c r="O753" i="38"/>
  <c r="P756" i="38"/>
  <c r="L760" i="38"/>
  <c r="M763" i="38"/>
  <c r="N766" i="38"/>
  <c r="O769" i="38"/>
  <c r="P772" i="38"/>
  <c r="L776" i="38"/>
  <c r="M779" i="38"/>
  <c r="N782" i="38"/>
  <c r="O785" i="38"/>
  <c r="P788" i="38"/>
  <c r="L792" i="38"/>
  <c r="O452" i="38"/>
  <c r="M462" i="38"/>
  <c r="P470" i="38"/>
  <c r="M479" i="38"/>
  <c r="P487" i="38"/>
  <c r="N496" i="38"/>
  <c r="P504" i="38"/>
  <c r="N513" i="38"/>
  <c r="L522" i="38"/>
  <c r="N530" i="38"/>
  <c r="P536" i="38"/>
  <c r="M543" i="38"/>
  <c r="O549" i="38"/>
  <c r="L556" i="38"/>
  <c r="R556" i="38" s="1"/>
  <c r="S556" i="38" s="1"/>
  <c r="N562" i="38"/>
  <c r="P568" i="38"/>
  <c r="N574" i="38"/>
  <c r="P577" i="38"/>
  <c r="L581" i="38"/>
  <c r="M584" i="38"/>
  <c r="N587" i="38"/>
  <c r="O590" i="38"/>
  <c r="P593" i="38"/>
  <c r="L597" i="38"/>
  <c r="M600" i="38"/>
  <c r="N603" i="38"/>
  <c r="O606" i="38"/>
  <c r="P609" i="38"/>
  <c r="L613" i="38"/>
  <c r="M616" i="38"/>
  <c r="N619" i="38"/>
  <c r="O622" i="38"/>
  <c r="P625" i="38"/>
  <c r="L629" i="38"/>
  <c r="M632" i="38"/>
  <c r="N635" i="38"/>
  <c r="O638" i="38"/>
  <c r="P641" i="38"/>
  <c r="L645" i="38"/>
  <c r="M648" i="38"/>
  <c r="N651" i="38"/>
  <c r="O654" i="38"/>
  <c r="P657" i="38"/>
  <c r="L661" i="38"/>
  <c r="M664" i="38"/>
  <c r="N667" i="38"/>
  <c r="O670" i="38"/>
  <c r="P673" i="38"/>
  <c r="L677" i="38"/>
  <c r="M680" i="38"/>
  <c r="N683" i="38"/>
  <c r="O686" i="38"/>
  <c r="P689" i="38"/>
  <c r="L693" i="38"/>
  <c r="M696" i="38"/>
  <c r="N699" i="38"/>
  <c r="O702" i="38"/>
  <c r="P705" i="38"/>
  <c r="L709" i="38"/>
  <c r="M712" i="38"/>
  <c r="N715" i="38"/>
  <c r="O718" i="38"/>
  <c r="P721" i="38"/>
  <c r="L725" i="38"/>
  <c r="Q725" i="38" s="1"/>
  <c r="M728" i="38"/>
  <c r="N731" i="38"/>
  <c r="O734" i="38"/>
  <c r="P737" i="38"/>
  <c r="L741" i="38"/>
  <c r="M744" i="38"/>
  <c r="N747" i="38"/>
  <c r="O750" i="38"/>
  <c r="P753" i="38"/>
  <c r="L757" i="38"/>
  <c r="R757" i="38" s="1"/>
  <c r="S757" i="38" s="1"/>
  <c r="M760" i="38"/>
  <c r="N763" i="38"/>
  <c r="O766" i="38"/>
  <c r="P769" i="38"/>
  <c r="L773" i="38"/>
  <c r="M776" i="38"/>
  <c r="N779" i="38"/>
  <c r="O782" i="38"/>
  <c r="P785" i="38"/>
  <c r="L789" i="38"/>
  <c r="N453" i="38"/>
  <c r="L463" i="38"/>
  <c r="M471" i="38"/>
  <c r="P479" i="38"/>
  <c r="O488" i="38"/>
  <c r="P496" i="38"/>
  <c r="N505" i="38"/>
  <c r="M514" i="38"/>
  <c r="N522" i="38"/>
  <c r="P530" i="38"/>
  <c r="M537" i="38"/>
  <c r="O543" i="38"/>
  <c r="L550" i="38"/>
  <c r="N556" i="38"/>
  <c r="P562" i="38"/>
  <c r="M569" i="38"/>
  <c r="O574" i="38"/>
  <c r="L578" i="38"/>
  <c r="M581" i="38"/>
  <c r="N584" i="38"/>
  <c r="O587" i="38"/>
  <c r="P590" i="38"/>
  <c r="L594" i="38"/>
  <c r="M597" i="38"/>
  <c r="N600" i="38"/>
  <c r="O603" i="38"/>
  <c r="P606" i="38"/>
  <c r="L610" i="38"/>
  <c r="M613" i="38"/>
  <c r="N616" i="38"/>
  <c r="O619" i="38"/>
  <c r="P622" i="38"/>
  <c r="L626" i="38"/>
  <c r="R626" i="38" s="1"/>
  <c r="S626" i="38" s="1"/>
  <c r="M629" i="38"/>
  <c r="N632" i="38"/>
  <c r="O635" i="38"/>
  <c r="P638" i="38"/>
  <c r="L642" i="38"/>
  <c r="M645" i="38"/>
  <c r="N648" i="38"/>
  <c r="O651" i="38"/>
  <c r="P654" i="38"/>
  <c r="L658" i="38"/>
  <c r="M661" i="38"/>
  <c r="N664" i="38"/>
  <c r="O667" i="38"/>
  <c r="P670" i="38"/>
  <c r="L674" i="38"/>
  <c r="M677" i="38"/>
  <c r="N680" i="38"/>
  <c r="O683" i="38"/>
  <c r="P686" i="38"/>
  <c r="L690" i="38"/>
  <c r="M693" i="38"/>
  <c r="N696" i="38"/>
  <c r="O699" i="38"/>
  <c r="P702" i="38"/>
  <c r="L706" i="38"/>
  <c r="M709" i="38"/>
  <c r="N712" i="38"/>
  <c r="O715" i="38"/>
  <c r="P718" i="38"/>
  <c r="L722" i="38"/>
  <c r="M725" i="38"/>
  <c r="N728" i="38"/>
  <c r="O731" i="38"/>
  <c r="P734" i="38"/>
  <c r="L738" i="38"/>
  <c r="M741" i="38"/>
  <c r="N744" i="38"/>
  <c r="O747" i="38"/>
  <c r="P750" i="38"/>
  <c r="L754" i="38"/>
  <c r="M757" i="38"/>
  <c r="N760" i="38"/>
  <c r="O763" i="38"/>
  <c r="P766" i="38"/>
  <c r="L770" i="38"/>
  <c r="M773" i="38"/>
  <c r="N776" i="38"/>
  <c r="O779" i="38"/>
  <c r="P782" i="38"/>
  <c r="M454" i="38"/>
  <c r="M463" i="38"/>
  <c r="P471" i="38"/>
  <c r="N480" i="38"/>
  <c r="P488" i="38"/>
  <c r="N497" i="38"/>
  <c r="L506" i="38"/>
  <c r="N514" i="38"/>
  <c r="L523" i="38"/>
  <c r="L531" i="38"/>
  <c r="N537" i="38"/>
  <c r="P543" i="38"/>
  <c r="M550" i="38"/>
  <c r="O556" i="38"/>
  <c r="L563" i="38"/>
  <c r="N569" i="38"/>
  <c r="L575" i="38"/>
  <c r="M578" i="38"/>
  <c r="N581" i="38"/>
  <c r="O584" i="38"/>
  <c r="P587" i="38"/>
  <c r="L591" i="38"/>
  <c r="M594" i="38"/>
  <c r="N597" i="38"/>
  <c r="O600" i="38"/>
  <c r="P603" i="38"/>
  <c r="L607" i="38"/>
  <c r="M610" i="38"/>
  <c r="N613" i="38"/>
  <c r="O616" i="38"/>
  <c r="P619" i="38"/>
  <c r="L623" i="38"/>
  <c r="R623" i="38" s="1"/>
  <c r="S623" i="38" s="1"/>
  <c r="M626" i="38"/>
  <c r="M455" i="38"/>
  <c r="P463" i="38"/>
  <c r="O472" i="38"/>
  <c r="P480" i="38"/>
  <c r="N489" i="38"/>
  <c r="M498" i="38"/>
  <c r="N506" i="38"/>
  <c r="L515" i="38"/>
  <c r="P523" i="38"/>
  <c r="O531" i="38"/>
  <c r="L538" i="38"/>
  <c r="N544" i="38"/>
  <c r="P550" i="38"/>
  <c r="M557" i="38"/>
  <c r="O563" i="38"/>
  <c r="L570" i="38"/>
  <c r="R570" i="38" s="1"/>
  <c r="S570" i="38" s="1"/>
  <c r="M575" i="38"/>
  <c r="N578" i="38"/>
  <c r="O581" i="38"/>
  <c r="P584" i="38"/>
  <c r="L588" i="38"/>
  <c r="M591" i="38"/>
  <c r="N594" i="38"/>
  <c r="O597" i="38"/>
  <c r="P600" i="38"/>
  <c r="L604" i="38"/>
  <c r="M607" i="38"/>
  <c r="N610" i="38"/>
  <c r="O613" i="38"/>
  <c r="P616" i="38"/>
  <c r="L620" i="38"/>
  <c r="M623" i="38"/>
  <c r="N626" i="38"/>
  <c r="O629" i="38"/>
  <c r="P632" i="38"/>
  <c r="L636" i="38"/>
  <c r="M639" i="38"/>
  <c r="N642" i="38"/>
  <c r="O645" i="38"/>
  <c r="P648" i="38"/>
  <c r="L652" i="38"/>
  <c r="R652" i="38" s="1"/>
  <c r="M655" i="38"/>
  <c r="N658" i="38"/>
  <c r="O661" i="38"/>
  <c r="P664" i="38"/>
  <c r="L668" i="38"/>
  <c r="M671" i="38"/>
  <c r="N674" i="38"/>
  <c r="O677" i="38"/>
  <c r="P680" i="38"/>
  <c r="L684" i="38"/>
  <c r="M687" i="38"/>
  <c r="N690" i="38"/>
  <c r="O693" i="38"/>
  <c r="P696" i="38"/>
  <c r="L700" i="38"/>
  <c r="M703" i="38"/>
  <c r="N706" i="38"/>
  <c r="O709" i="38"/>
  <c r="P712" i="38"/>
  <c r="L716" i="38"/>
  <c r="M719" i="38"/>
  <c r="N722" i="38"/>
  <c r="O725" i="38"/>
  <c r="P728" i="38"/>
  <c r="L732" i="38"/>
  <c r="R732" i="38" s="1"/>
  <c r="S732" i="38" s="1"/>
  <c r="M735" i="38"/>
  <c r="N738" i="38"/>
  <c r="O741" i="38"/>
  <c r="P744" i="38"/>
  <c r="L748" i="38"/>
  <c r="M751" i="38"/>
  <c r="N754" i="38"/>
  <c r="O757" i="38"/>
  <c r="P760" i="38"/>
  <c r="L764" i="38"/>
  <c r="M767" i="38"/>
  <c r="N770" i="38"/>
  <c r="O773" i="38"/>
  <c r="P776" i="38"/>
  <c r="L780" i="38"/>
  <c r="M783" i="38"/>
  <c r="N786" i="38"/>
  <c r="O789" i="38"/>
  <c r="P792" i="38"/>
  <c r="P455" i="38"/>
  <c r="N464" i="38"/>
  <c r="P472" i="38"/>
  <c r="N481" i="38"/>
  <c r="L490" i="38"/>
  <c r="N498" i="38"/>
  <c r="L507" i="38"/>
  <c r="O515" i="38"/>
  <c r="L524" i="38"/>
  <c r="L532" i="38"/>
  <c r="N538" i="38"/>
  <c r="P544" i="38"/>
  <c r="M551" i="38"/>
  <c r="O557" i="38"/>
  <c r="L564" i="38"/>
  <c r="N570" i="38"/>
  <c r="N575" i="38"/>
  <c r="O578" i="38"/>
  <c r="P581" i="38"/>
  <c r="L585" i="38"/>
  <c r="M588" i="38"/>
  <c r="N591" i="38"/>
  <c r="O594" i="38"/>
  <c r="P597" i="38"/>
  <c r="L601" i="38"/>
  <c r="M604" i="38"/>
  <c r="N607" i="38"/>
  <c r="O610" i="38"/>
  <c r="P613" i="38"/>
  <c r="L617" i="38"/>
  <c r="R617" i="38" s="1"/>
  <c r="S617" i="38" s="1"/>
  <c r="M620" i="38"/>
  <c r="N623" i="38"/>
  <c r="O626" i="38"/>
  <c r="P629" i="38"/>
  <c r="L633" i="38"/>
  <c r="R633" i="38" s="1"/>
  <c r="S633" i="38" s="1"/>
  <c r="M636" i="38"/>
  <c r="N639" i="38"/>
  <c r="O642" i="38"/>
  <c r="P645" i="38"/>
  <c r="L649" i="38"/>
  <c r="M652" i="38"/>
  <c r="N655" i="38"/>
  <c r="O658" i="38"/>
  <c r="P661" i="38"/>
  <c r="L665" i="38"/>
  <c r="M668" i="38"/>
  <c r="N671" i="38"/>
  <c r="O674" i="38"/>
  <c r="P677" i="38"/>
  <c r="L681" i="38"/>
  <c r="M684" i="38"/>
  <c r="N687" i="38"/>
  <c r="O690" i="38"/>
  <c r="P693" i="38"/>
  <c r="L697" i="38"/>
  <c r="M700" i="38"/>
  <c r="N703" i="38"/>
  <c r="O706" i="38"/>
  <c r="P709" i="38"/>
  <c r="L713" i="38"/>
  <c r="M716" i="38"/>
  <c r="N719" i="38"/>
  <c r="O722" i="38"/>
  <c r="P725" i="38"/>
  <c r="L729" i="38"/>
  <c r="M732" i="38"/>
  <c r="N735" i="38"/>
  <c r="O738" i="38"/>
  <c r="P741" i="38"/>
  <c r="L745" i="38"/>
  <c r="M748" i="38"/>
  <c r="N751" i="38"/>
  <c r="O754" i="38"/>
  <c r="P757" i="38"/>
  <c r="L761" i="38"/>
  <c r="M764" i="38"/>
  <c r="N767" i="38"/>
  <c r="O770" i="38"/>
  <c r="P773" i="38"/>
  <c r="L777" i="38"/>
  <c r="M780" i="38"/>
  <c r="N783" i="38"/>
  <c r="O786" i="38"/>
  <c r="P789" i="38"/>
  <c r="O648" i="38"/>
  <c r="P699" i="38"/>
  <c r="N724" i="38"/>
  <c r="L735" i="38"/>
  <c r="M745" i="38"/>
  <c r="M753" i="38"/>
  <c r="L762" i="38"/>
  <c r="P770" i="38"/>
  <c r="P778" i="38"/>
  <c r="L787" i="38"/>
  <c r="M793" i="38"/>
  <c r="N797" i="38"/>
  <c r="O800" i="38"/>
  <c r="P803" i="38"/>
  <c r="L807" i="38"/>
  <c r="M810" i="38"/>
  <c r="N813" i="38"/>
  <c r="O816" i="38"/>
  <c r="P819" i="38"/>
  <c r="L823" i="38"/>
  <c r="M826" i="38"/>
  <c r="N829" i="38"/>
  <c r="O832" i="38"/>
  <c r="P835" i="38"/>
  <c r="L839" i="38"/>
  <c r="M842" i="38"/>
  <c r="N845" i="38"/>
  <c r="O848" i="38"/>
  <c r="P851" i="38"/>
  <c r="L855" i="38"/>
  <c r="M858" i="38"/>
  <c r="N861" i="38"/>
  <c r="O864" i="38"/>
  <c r="P867" i="38"/>
  <c r="L871" i="38"/>
  <c r="M874" i="38"/>
  <c r="N877" i="38"/>
  <c r="O880" i="38"/>
  <c r="P883" i="38"/>
  <c r="L887" i="38"/>
  <c r="M890" i="38"/>
  <c r="N893" i="38"/>
  <c r="O896" i="38"/>
  <c r="P899" i="38"/>
  <c r="L903" i="38"/>
  <c r="M906" i="38"/>
  <c r="N909" i="38"/>
  <c r="O912" i="38"/>
  <c r="P915" i="38"/>
  <c r="L919" i="38"/>
  <c r="M922" i="38"/>
  <c r="N925" i="38"/>
  <c r="O928" i="38"/>
  <c r="P931" i="38"/>
  <c r="L935" i="38"/>
  <c r="M938" i="38"/>
  <c r="N941" i="38"/>
  <c r="O944" i="38"/>
  <c r="P947" i="38"/>
  <c r="L951" i="38"/>
  <c r="M954" i="38"/>
  <c r="N957" i="38"/>
  <c r="O960" i="38"/>
  <c r="P963" i="38"/>
  <c r="P651" i="38"/>
  <c r="L703" i="38"/>
  <c r="N725" i="38"/>
  <c r="O735" i="38"/>
  <c r="N745" i="38"/>
  <c r="M754" i="38"/>
  <c r="O762" i="38"/>
  <c r="L771" i="38"/>
  <c r="P779" i="38"/>
  <c r="O787" i="38"/>
  <c r="N793" i="38"/>
  <c r="O797" i="38"/>
  <c r="P800" i="38"/>
  <c r="L804" i="38"/>
  <c r="M807" i="38"/>
  <c r="N810" i="38"/>
  <c r="O813" i="38"/>
  <c r="P816" i="38"/>
  <c r="L820" i="38"/>
  <c r="M823" i="38"/>
  <c r="N826" i="38"/>
  <c r="O829" i="38"/>
  <c r="P832" i="38"/>
  <c r="L836" i="38"/>
  <c r="M839" i="38"/>
  <c r="N842" i="38"/>
  <c r="O845" i="38"/>
  <c r="P848" i="38"/>
  <c r="L852" i="38"/>
  <c r="M855" i="38"/>
  <c r="N858" i="38"/>
  <c r="O861" i="38"/>
  <c r="P864" i="38"/>
  <c r="L868" i="38"/>
  <c r="M871" i="38"/>
  <c r="N874" i="38"/>
  <c r="O877" i="38"/>
  <c r="P880" i="38"/>
  <c r="L884" i="38"/>
  <c r="M887" i="38"/>
  <c r="N890" i="38"/>
  <c r="L655" i="38"/>
  <c r="M706" i="38"/>
  <c r="L726" i="38"/>
  <c r="N736" i="38"/>
  <c r="L746" i="38"/>
  <c r="P754" i="38"/>
  <c r="P762" i="38"/>
  <c r="O771" i="38"/>
  <c r="N780" i="38"/>
  <c r="M788" i="38"/>
  <c r="L794" i="38"/>
  <c r="P797" i="38"/>
  <c r="L801" i="38"/>
  <c r="M804" i="38"/>
  <c r="N807" i="38"/>
  <c r="O810" i="38"/>
  <c r="P813" i="38"/>
  <c r="L817" i="38"/>
  <c r="M820" i="38"/>
  <c r="N823" i="38"/>
  <c r="O826" i="38"/>
  <c r="P829" i="38"/>
  <c r="L833" i="38"/>
  <c r="R833" i="38" s="1"/>
  <c r="S833" i="38" s="1"/>
  <c r="M836" i="38"/>
  <c r="N839" i="38"/>
  <c r="O842" i="38"/>
  <c r="P845" i="38"/>
  <c r="L849" i="38"/>
  <c r="M852" i="38"/>
  <c r="N855" i="38"/>
  <c r="O858" i="38"/>
  <c r="P861" i="38"/>
  <c r="L865" i="38"/>
  <c r="M868" i="38"/>
  <c r="N871" i="38"/>
  <c r="O874" i="38"/>
  <c r="P877" i="38"/>
  <c r="L881" i="38"/>
  <c r="M884" i="38"/>
  <c r="N887" i="38"/>
  <c r="O890" i="38"/>
  <c r="P893" i="38"/>
  <c r="L897" i="38"/>
  <c r="M900" i="38"/>
  <c r="N903" i="38"/>
  <c r="O906" i="38"/>
  <c r="P909" i="38"/>
  <c r="L913" i="38"/>
  <c r="M916" i="38"/>
  <c r="N919" i="38"/>
  <c r="O922" i="38"/>
  <c r="P925" i="38"/>
  <c r="L929" i="38"/>
  <c r="M932" i="38"/>
  <c r="N935" i="38"/>
  <c r="O938" i="38"/>
  <c r="P941" i="38"/>
  <c r="L945" i="38"/>
  <c r="M948" i="38"/>
  <c r="N951" i="38"/>
  <c r="O954" i="38"/>
  <c r="P957" i="38"/>
  <c r="L961" i="38"/>
  <c r="M964" i="38"/>
  <c r="N967" i="38"/>
  <c r="O970" i="38"/>
  <c r="P973" i="38"/>
  <c r="L977" i="38"/>
  <c r="M980" i="38"/>
  <c r="N983" i="38"/>
  <c r="O986" i="38"/>
  <c r="P989" i="38"/>
  <c r="L993" i="38"/>
  <c r="R993" i="38" s="1"/>
  <c r="S993" i="38" s="1"/>
  <c r="M996" i="38"/>
  <c r="N999" i="38"/>
  <c r="O1002" i="38"/>
  <c r="P1005" i="38"/>
  <c r="L1009" i="38"/>
  <c r="M1012" i="38"/>
  <c r="N1015" i="38"/>
  <c r="O1018" i="38"/>
  <c r="P1021" i="38"/>
  <c r="L1025" i="38"/>
  <c r="M1028" i="38"/>
  <c r="N1031" i="38"/>
  <c r="M658" i="38"/>
  <c r="N709" i="38"/>
  <c r="P726" i="38"/>
  <c r="L737" i="38"/>
  <c r="O746" i="38"/>
  <c r="L755" i="38"/>
  <c r="R755" i="38" s="1"/>
  <c r="S755" i="38" s="1"/>
  <c r="P763" i="38"/>
  <c r="M772" i="38"/>
  <c r="O780" i="38"/>
  <c r="N788" i="38"/>
  <c r="M794" i="38"/>
  <c r="L798" i="38"/>
  <c r="M801" i="38"/>
  <c r="N804" i="38"/>
  <c r="O807" i="38"/>
  <c r="P810" i="38"/>
  <c r="L814" i="38"/>
  <c r="M817" i="38"/>
  <c r="N820" i="38"/>
  <c r="O823" i="38"/>
  <c r="P826" i="38"/>
  <c r="L830" i="38"/>
  <c r="M833" i="38"/>
  <c r="N836" i="38"/>
  <c r="O839" i="38"/>
  <c r="P842" i="38"/>
  <c r="L846" i="38"/>
  <c r="M849" i="38"/>
  <c r="N852" i="38"/>
  <c r="O855" i="38"/>
  <c r="P858" i="38"/>
  <c r="L862" i="38"/>
  <c r="M865" i="38"/>
  <c r="N868" i="38"/>
  <c r="O871" i="38"/>
  <c r="P874" i="38"/>
  <c r="L878" i="38"/>
  <c r="M881" i="38"/>
  <c r="N884" i="38"/>
  <c r="O887" i="38"/>
  <c r="P890" i="38"/>
  <c r="L894" i="38"/>
  <c r="M897" i="38"/>
  <c r="N900" i="38"/>
  <c r="O903" i="38"/>
  <c r="P906" i="38"/>
  <c r="L910" i="38"/>
  <c r="M913" i="38"/>
  <c r="N916" i="38"/>
  <c r="O919" i="38"/>
  <c r="P922" i="38"/>
  <c r="L926" i="38"/>
  <c r="M929" i="38"/>
  <c r="N932" i="38"/>
  <c r="O935" i="38"/>
  <c r="P938" i="38"/>
  <c r="L942" i="38"/>
  <c r="M945" i="38"/>
  <c r="N948" i="38"/>
  <c r="O951" i="38"/>
  <c r="P954" i="38"/>
  <c r="L958" i="38"/>
  <c r="M961" i="38"/>
  <c r="N964" i="38"/>
  <c r="O967" i="38"/>
  <c r="P970" i="38"/>
  <c r="L974" i="38"/>
  <c r="M977" i="38"/>
  <c r="N980" i="38"/>
  <c r="O983" i="38"/>
  <c r="P986" i="38"/>
  <c r="L990" i="38"/>
  <c r="M993" i="38"/>
  <c r="N996" i="38"/>
  <c r="O999" i="38"/>
  <c r="P1002" i="38"/>
  <c r="L1006" i="38"/>
  <c r="M1009" i="38"/>
  <c r="N1012" i="38"/>
  <c r="O1015" i="38"/>
  <c r="P1018" i="38"/>
  <c r="L1022" i="38"/>
  <c r="M1025" i="38"/>
  <c r="N1028" i="38"/>
  <c r="O1031" i="38"/>
  <c r="P1034" i="38"/>
  <c r="N661" i="38"/>
  <c r="O712" i="38"/>
  <c r="N727" i="38"/>
  <c r="M737" i="38"/>
  <c r="P746" i="38"/>
  <c r="O755" i="38"/>
  <c r="N764" i="38"/>
  <c r="N772" i="38"/>
  <c r="M781" i="38"/>
  <c r="M789" i="38"/>
  <c r="O794" i="38"/>
  <c r="M798" i="38"/>
  <c r="N801" i="38"/>
  <c r="O804" i="38"/>
  <c r="P807" i="38"/>
  <c r="L811" i="38"/>
  <c r="M814" i="38"/>
  <c r="N817" i="38"/>
  <c r="O820" i="38"/>
  <c r="P823" i="38"/>
  <c r="L827" i="38"/>
  <c r="M830" i="38"/>
  <c r="N833" i="38"/>
  <c r="O836" i="38"/>
  <c r="P839" i="38"/>
  <c r="L843" i="38"/>
  <c r="M846" i="38"/>
  <c r="N849" i="38"/>
  <c r="O852" i="38"/>
  <c r="P855" i="38"/>
  <c r="L859" i="38"/>
  <c r="M862" i="38"/>
  <c r="N865" i="38"/>
  <c r="O868" i="38"/>
  <c r="P871" i="38"/>
  <c r="L875" i="38"/>
  <c r="R875" i="38" s="1"/>
  <c r="M878" i="38"/>
  <c r="N881" i="38"/>
  <c r="O664" i="38"/>
  <c r="P715" i="38"/>
  <c r="O727" i="38"/>
  <c r="M738" i="38"/>
  <c r="P747" i="38"/>
  <c r="M756" i="38"/>
  <c r="O764" i="38"/>
  <c r="N773" i="38"/>
  <c r="P781" i="38"/>
  <c r="N789" i="38"/>
  <c r="P794" i="38"/>
  <c r="N798" i="38"/>
  <c r="O801" i="38"/>
  <c r="P804" i="38"/>
  <c r="L808" i="38"/>
  <c r="M811" i="38"/>
  <c r="N814" i="38"/>
  <c r="O817" i="38"/>
  <c r="P820" i="38"/>
  <c r="L824" i="38"/>
  <c r="M827" i="38"/>
  <c r="N830" i="38"/>
  <c r="O833" i="38"/>
  <c r="P836" i="38"/>
  <c r="L840" i="38"/>
  <c r="M843" i="38"/>
  <c r="N846" i="38"/>
  <c r="O849" i="38"/>
  <c r="P852" i="38"/>
  <c r="L856" i="38"/>
  <c r="M859" i="38"/>
  <c r="N862" i="38"/>
  <c r="O865" i="38"/>
  <c r="P868" i="38"/>
  <c r="L872" i="38"/>
  <c r="M875" i="38"/>
  <c r="N878" i="38"/>
  <c r="O881" i="38"/>
  <c r="P884" i="38"/>
  <c r="P667" i="38"/>
  <c r="M717" i="38"/>
  <c r="O728" i="38"/>
  <c r="P738" i="38"/>
  <c r="N748" i="38"/>
  <c r="N756" i="38"/>
  <c r="M765" i="38"/>
  <c r="L774" i="38"/>
  <c r="L782" i="38"/>
  <c r="R782" i="38" s="1"/>
  <c r="L790" i="38"/>
  <c r="L795" i="38"/>
  <c r="O798" i="38"/>
  <c r="P801" i="38"/>
  <c r="L805" i="38"/>
  <c r="M808" i="38"/>
  <c r="N811" i="38"/>
  <c r="O814" i="38"/>
  <c r="P817" i="38"/>
  <c r="L821" i="38"/>
  <c r="M824" i="38"/>
  <c r="N827" i="38"/>
  <c r="O830" i="38"/>
  <c r="P833" i="38"/>
  <c r="L837" i="38"/>
  <c r="R837" i="38" s="1"/>
  <c r="S837" i="38" s="1"/>
  <c r="M840" i="38"/>
  <c r="N843" i="38"/>
  <c r="O846" i="38"/>
  <c r="P849" i="38"/>
  <c r="L853" i="38"/>
  <c r="M856" i="38"/>
  <c r="N859" i="38"/>
  <c r="O862" i="38"/>
  <c r="P865" i="38"/>
  <c r="L869" i="38"/>
  <c r="M872" i="38"/>
  <c r="N875" i="38"/>
  <c r="O878" i="38"/>
  <c r="P881" i="38"/>
  <c r="L885" i="38"/>
  <c r="M888" i="38"/>
  <c r="N891" i="38"/>
  <c r="O894" i="38"/>
  <c r="P897" i="38"/>
  <c r="L901" i="38"/>
  <c r="M904" i="38"/>
  <c r="N907" i="38"/>
  <c r="O910" i="38"/>
  <c r="P913" i="38"/>
  <c r="L917" i="38"/>
  <c r="M920" i="38"/>
  <c r="N923" i="38"/>
  <c r="O926" i="38"/>
  <c r="P929" i="38"/>
  <c r="L933" i="38"/>
  <c r="M936" i="38"/>
  <c r="N939" i="38"/>
  <c r="O942" i="38"/>
  <c r="P945" i="38"/>
  <c r="L949" i="38"/>
  <c r="M952" i="38"/>
  <c r="N955" i="38"/>
  <c r="O958" i="38"/>
  <c r="P961" i="38"/>
  <c r="L965" i="38"/>
  <c r="M968" i="38"/>
  <c r="N971" i="38"/>
  <c r="O974" i="38"/>
  <c r="P977" i="38"/>
  <c r="L981" i="38"/>
  <c r="M984" i="38"/>
  <c r="N987" i="38"/>
  <c r="O990" i="38"/>
  <c r="P993" i="38"/>
  <c r="L997" i="38"/>
  <c r="M1000" i="38"/>
  <c r="N1003" i="38"/>
  <c r="O1006" i="38"/>
  <c r="P1009" i="38"/>
  <c r="L1013" i="38"/>
  <c r="M1016" i="38"/>
  <c r="N1019" i="38"/>
  <c r="O1022" i="38"/>
  <c r="P1025" i="38"/>
  <c r="L1029" i="38"/>
  <c r="M1032" i="38"/>
  <c r="L671" i="38"/>
  <c r="P717" i="38"/>
  <c r="M729" i="38"/>
  <c r="O739" i="38"/>
  <c r="O748" i="38"/>
  <c r="N757" i="38"/>
  <c r="P765" i="38"/>
  <c r="M774" i="38"/>
  <c r="L783" i="38"/>
  <c r="M790" i="38"/>
  <c r="M795" i="38"/>
  <c r="P798" i="38"/>
  <c r="L802" i="38"/>
  <c r="M805" i="38"/>
  <c r="N808" i="38"/>
  <c r="O811" i="38"/>
  <c r="P814" i="38"/>
  <c r="L818" i="38"/>
  <c r="R818" i="38" s="1"/>
  <c r="M821" i="38"/>
  <c r="N824" i="38"/>
  <c r="O827" i="38"/>
  <c r="P830" i="38"/>
  <c r="L834" i="38"/>
  <c r="M837" i="38"/>
  <c r="N840" i="38"/>
  <c r="O843" i="38"/>
  <c r="P846" i="38"/>
  <c r="L850" i="38"/>
  <c r="M853" i="38"/>
  <c r="N856" i="38"/>
  <c r="O859" i="38"/>
  <c r="P862" i="38"/>
  <c r="L866" i="38"/>
  <c r="M869" i="38"/>
  <c r="N872" i="38"/>
  <c r="O875" i="38"/>
  <c r="P878" i="38"/>
  <c r="L882" i="38"/>
  <c r="M674" i="38"/>
  <c r="L719" i="38"/>
  <c r="L730" i="38"/>
  <c r="R730" i="38" s="1"/>
  <c r="S730" i="38" s="1"/>
  <c r="M740" i="38"/>
  <c r="M749" i="38"/>
  <c r="L758" i="38"/>
  <c r="L766" i="38"/>
  <c r="P774" i="38"/>
  <c r="O783" i="38"/>
  <c r="P790" i="38"/>
  <c r="N795" i="38"/>
  <c r="L799" i="38"/>
  <c r="M802" i="38"/>
  <c r="N805" i="38"/>
  <c r="O808" i="38"/>
  <c r="P811" i="38"/>
  <c r="L815" i="38"/>
  <c r="M818" i="38"/>
  <c r="N821" i="38"/>
  <c r="O824" i="38"/>
  <c r="P827" i="38"/>
  <c r="L831" i="38"/>
  <c r="M834" i="38"/>
  <c r="N837" i="38"/>
  <c r="O840" i="38"/>
  <c r="P843" i="38"/>
  <c r="L847" i="38"/>
  <c r="M850" i="38"/>
  <c r="N853" i="38"/>
  <c r="O856" i="38"/>
  <c r="P859" i="38"/>
  <c r="L863" i="38"/>
  <c r="M866" i="38"/>
  <c r="N869" i="38"/>
  <c r="O872" i="38"/>
  <c r="P875" i="38"/>
  <c r="L879" i="38"/>
  <c r="M882" i="38"/>
  <c r="N885" i="38"/>
  <c r="O888" i="38"/>
  <c r="P891" i="38"/>
  <c r="L895" i="38"/>
  <c r="M898" i="38"/>
  <c r="N901" i="38"/>
  <c r="O904" i="38"/>
  <c r="P907" i="38"/>
  <c r="L911" i="38"/>
  <c r="M914" i="38"/>
  <c r="N917" i="38"/>
  <c r="O920" i="38"/>
  <c r="P923" i="38"/>
  <c r="L927" i="38"/>
  <c r="M930" i="38"/>
  <c r="N933" i="38"/>
  <c r="O936" i="38"/>
  <c r="P939" i="38"/>
  <c r="L943" i="38"/>
  <c r="M946" i="38"/>
  <c r="N949" i="38"/>
  <c r="O952" i="38"/>
  <c r="P955" i="38"/>
  <c r="L959" i="38"/>
  <c r="M962" i="38"/>
  <c r="N677" i="38"/>
  <c r="N720" i="38"/>
  <c r="O730" i="38"/>
  <c r="N740" i="38"/>
  <c r="P749" i="38"/>
  <c r="M758" i="38"/>
  <c r="L767" i="38"/>
  <c r="N775" i="38"/>
  <c r="P783" i="38"/>
  <c r="N791" i="38"/>
  <c r="O795" i="38"/>
  <c r="M799" i="38"/>
  <c r="N802" i="38"/>
  <c r="O805" i="38"/>
  <c r="P808" i="38"/>
  <c r="L812" i="38"/>
  <c r="M815" i="38"/>
  <c r="N818" i="38"/>
  <c r="O821" i="38"/>
  <c r="P824" i="38"/>
  <c r="L828" i="38"/>
  <c r="R828" i="38" s="1"/>
  <c r="S828" i="38" s="1"/>
  <c r="M831" i="38"/>
  <c r="N834" i="38"/>
  <c r="O837" i="38"/>
  <c r="P840" i="38"/>
  <c r="L844" i="38"/>
  <c r="R844" i="38" s="1"/>
  <c r="S844" i="38" s="1"/>
  <c r="M847" i="38"/>
  <c r="N850" i="38"/>
  <c r="O853" i="38"/>
  <c r="P856" i="38"/>
  <c r="L860" i="38"/>
  <c r="M863" i="38"/>
  <c r="N866" i="38"/>
  <c r="O869" i="38"/>
  <c r="P872" i="38"/>
  <c r="L876" i="38"/>
  <c r="M879" i="38"/>
  <c r="N882" i="38"/>
  <c r="O885" i="38"/>
  <c r="P888" i="38"/>
  <c r="L892" i="38"/>
  <c r="N629" i="38"/>
  <c r="O680" i="38"/>
  <c r="L721" i="38"/>
  <c r="P730" i="38"/>
  <c r="N741" i="38"/>
  <c r="L750" i="38"/>
  <c r="P758" i="38"/>
  <c r="O767" i="38"/>
  <c r="O775" i="38"/>
  <c r="N784" i="38"/>
  <c r="O791" i="38"/>
  <c r="P795" i="38"/>
  <c r="N799" i="38"/>
  <c r="O802" i="38"/>
  <c r="P805" i="38"/>
  <c r="L809" i="38"/>
  <c r="M812" i="38"/>
  <c r="N815" i="38"/>
  <c r="O818" i="38"/>
  <c r="P821" i="38"/>
  <c r="L825" i="38"/>
  <c r="M828" i="38"/>
  <c r="N831" i="38"/>
  <c r="O834" i="38"/>
  <c r="P837" i="38"/>
  <c r="L841" i="38"/>
  <c r="M844" i="38"/>
  <c r="N847" i="38"/>
  <c r="O850" i="38"/>
  <c r="P853" i="38"/>
  <c r="L857" i="38"/>
  <c r="M860" i="38"/>
  <c r="N863" i="38"/>
  <c r="O866" i="38"/>
  <c r="P869" i="38"/>
  <c r="L873" i="38"/>
  <c r="M876" i="38"/>
  <c r="N879" i="38"/>
  <c r="O882" i="38"/>
  <c r="P885" i="38"/>
  <c r="L889" i="38"/>
  <c r="M892" i="38"/>
  <c r="N895" i="38"/>
  <c r="O898" i="38"/>
  <c r="P901" i="38"/>
  <c r="L905" i="38"/>
  <c r="M908" i="38"/>
  <c r="N911" i="38"/>
  <c r="O914" i="38"/>
  <c r="P917" i="38"/>
  <c r="L921" i="38"/>
  <c r="M924" i="38"/>
  <c r="N927" i="38"/>
  <c r="O930" i="38"/>
  <c r="P933" i="38"/>
  <c r="L937" i="38"/>
  <c r="M940" i="38"/>
  <c r="N943" i="38"/>
  <c r="O946" i="38"/>
  <c r="P949" i="38"/>
  <c r="L953" i="38"/>
  <c r="M956" i="38"/>
  <c r="N959" i="38"/>
  <c r="O962" i="38"/>
  <c r="P965" i="38"/>
  <c r="L969" i="38"/>
  <c r="M972" i="38"/>
  <c r="N975" i="38"/>
  <c r="O978" i="38"/>
  <c r="P981" i="38"/>
  <c r="L985" i="38"/>
  <c r="M988" i="38"/>
  <c r="N991" i="38"/>
  <c r="O994" i="38"/>
  <c r="P997" i="38"/>
  <c r="L1001" i="38"/>
  <c r="M1004" i="38"/>
  <c r="N1007" i="38"/>
  <c r="O1010" i="38"/>
  <c r="P1013" i="38"/>
  <c r="L1017" i="38"/>
  <c r="R1017" i="38" s="1"/>
  <c r="S1017" i="38" s="1"/>
  <c r="M1020" i="38"/>
  <c r="O632" i="38"/>
  <c r="P683" i="38"/>
  <c r="M721" i="38"/>
  <c r="P731" i="38"/>
  <c r="L742" i="38"/>
  <c r="L751" i="38"/>
  <c r="N759" i="38"/>
  <c r="P767" i="38"/>
  <c r="O776" i="38"/>
  <c r="L785" i="38"/>
  <c r="R785" i="38" s="1"/>
  <c r="S785" i="38" s="1"/>
  <c r="P791" i="38"/>
  <c r="L796" i="38"/>
  <c r="O799" i="38"/>
  <c r="P802" i="38"/>
  <c r="L806" i="38"/>
  <c r="M809" i="38"/>
  <c r="N812" i="38"/>
  <c r="O815" i="38"/>
  <c r="P818" i="38"/>
  <c r="L822" i="38"/>
  <c r="M825" i="38"/>
  <c r="N828" i="38"/>
  <c r="O831" i="38"/>
  <c r="P834" i="38"/>
  <c r="L838" i="38"/>
  <c r="R838" i="38" s="1"/>
  <c r="S838" i="38" s="1"/>
  <c r="M841" i="38"/>
  <c r="N844" i="38"/>
  <c r="O847" i="38"/>
  <c r="P850" i="38"/>
  <c r="L854" i="38"/>
  <c r="M857" i="38"/>
  <c r="N860" i="38"/>
  <c r="O863" i="38"/>
  <c r="P866" i="38"/>
  <c r="L870" i="38"/>
  <c r="M873" i="38"/>
  <c r="N876" i="38"/>
  <c r="O879" i="38"/>
  <c r="P882" i="38"/>
  <c r="L886" i="38"/>
  <c r="M889" i="38"/>
  <c r="N892" i="38"/>
  <c r="O895" i="38"/>
  <c r="P898" i="38"/>
  <c r="L902" i="38"/>
  <c r="M905" i="38"/>
  <c r="N908" i="38"/>
  <c r="O911" i="38"/>
  <c r="P914" i="38"/>
  <c r="L918" i="38"/>
  <c r="M921" i="38"/>
  <c r="N924" i="38"/>
  <c r="O927" i="38"/>
  <c r="P930" i="38"/>
  <c r="L934" i="38"/>
  <c r="M937" i="38"/>
  <c r="N940" i="38"/>
  <c r="O943" i="38"/>
  <c r="P946" i="38"/>
  <c r="L950" i="38"/>
  <c r="M953" i="38"/>
  <c r="N956" i="38"/>
  <c r="O959" i="38"/>
  <c r="P962" i="38"/>
  <c r="L966" i="38"/>
  <c r="M969" i="38"/>
  <c r="N972" i="38"/>
  <c r="O975" i="38"/>
  <c r="P978" i="38"/>
  <c r="L982" i="38"/>
  <c r="M985" i="38"/>
  <c r="N988" i="38"/>
  <c r="O991" i="38"/>
  <c r="P994" i="38"/>
  <c r="L998" i="38"/>
  <c r="R998" i="38" s="1"/>
  <c r="S998" i="38" s="1"/>
  <c r="M1001" i="38"/>
  <c r="N1004" i="38"/>
  <c r="O1007" i="38"/>
  <c r="P1010" i="38"/>
  <c r="L1014" i="38"/>
  <c r="M1017" i="38"/>
  <c r="N1020" i="38"/>
  <c r="O1023" i="38"/>
  <c r="P635" i="38"/>
  <c r="L687" i="38"/>
  <c r="M722" i="38"/>
  <c r="N732" i="38"/>
  <c r="P742" i="38"/>
  <c r="O751" i="38"/>
  <c r="O759" i="38"/>
  <c r="N768" i="38"/>
  <c r="M777" i="38"/>
  <c r="M785" i="38"/>
  <c r="M792" i="38"/>
  <c r="M796" i="38"/>
  <c r="P799" i="38"/>
  <c r="L803" i="38"/>
  <c r="M806" i="38"/>
  <c r="N809" i="38"/>
  <c r="O812" i="38"/>
  <c r="P815" i="38"/>
  <c r="L819" i="38"/>
  <c r="M822" i="38"/>
  <c r="N825" i="38"/>
  <c r="O828" i="38"/>
  <c r="P831" i="38"/>
  <c r="L835" i="38"/>
  <c r="M838" i="38"/>
  <c r="N841" i="38"/>
  <c r="O844" i="38"/>
  <c r="P847" i="38"/>
  <c r="L851" i="38"/>
  <c r="M854" i="38"/>
  <c r="N857" i="38"/>
  <c r="O860" i="38"/>
  <c r="P863" i="38"/>
  <c r="L867" i="38"/>
  <c r="M870" i="38"/>
  <c r="N873" i="38"/>
  <c r="O876" i="38"/>
  <c r="P879" i="38"/>
  <c r="L883" i="38"/>
  <c r="M886" i="38"/>
  <c r="N889" i="38"/>
  <c r="O892" i="38"/>
  <c r="P895" i="38"/>
  <c r="L899" i="38"/>
  <c r="M902" i="38"/>
  <c r="N905" i="38"/>
  <c r="O908" i="38"/>
  <c r="P911" i="38"/>
  <c r="L915" i="38"/>
  <c r="M918" i="38"/>
  <c r="N921" i="38"/>
  <c r="O924" i="38"/>
  <c r="P927" i="38"/>
  <c r="L931" i="38"/>
  <c r="M934" i="38"/>
  <c r="N937" i="38"/>
  <c r="O940" i="38"/>
  <c r="P943" i="38"/>
  <c r="L947" i="38"/>
  <c r="M950" i="38"/>
  <c r="N953" i="38"/>
  <c r="O956" i="38"/>
  <c r="P959" i="38"/>
  <c r="L963" i="38"/>
  <c r="M966" i="38"/>
  <c r="N969" i="38"/>
  <c r="O972" i="38"/>
  <c r="P975" i="38"/>
  <c r="L979" i="38"/>
  <c r="M982" i="38"/>
  <c r="N985" i="38"/>
  <c r="O988" i="38"/>
  <c r="P991" i="38"/>
  <c r="L995" i="38"/>
  <c r="M998" i="38"/>
  <c r="N1001" i="38"/>
  <c r="O1004" i="38"/>
  <c r="P1007" i="38"/>
  <c r="L1011" i="38"/>
  <c r="M1014" i="38"/>
  <c r="N1017" i="38"/>
  <c r="O1020" i="38"/>
  <c r="P1023" i="38"/>
  <c r="L1027" i="38"/>
  <c r="L639" i="38"/>
  <c r="M690" i="38"/>
  <c r="P722" i="38"/>
  <c r="M733" i="38"/>
  <c r="N743" i="38"/>
  <c r="P751" i="38"/>
  <c r="O760" i="38"/>
  <c r="L769" i="38"/>
  <c r="N777" i="38"/>
  <c r="L786" i="38"/>
  <c r="N792" i="38"/>
  <c r="N796" i="38"/>
  <c r="L800" i="38"/>
  <c r="M803" i="38"/>
  <c r="N806" i="38"/>
  <c r="O809" i="38"/>
  <c r="P812" i="38"/>
  <c r="L816" i="38"/>
  <c r="M819" i="38"/>
  <c r="N822" i="38"/>
  <c r="O825" i="38"/>
  <c r="P828" i="38"/>
  <c r="L832" i="38"/>
  <c r="M835" i="38"/>
  <c r="N838" i="38"/>
  <c r="O841" i="38"/>
  <c r="P844" i="38"/>
  <c r="L848" i="38"/>
  <c r="M851" i="38"/>
  <c r="N854" i="38"/>
  <c r="O857" i="38"/>
  <c r="P860" i="38"/>
  <c r="L864" i="38"/>
  <c r="M867" i="38"/>
  <c r="N870" i="38"/>
  <c r="O873" i="38"/>
  <c r="P876" i="38"/>
  <c r="L880" i="38"/>
  <c r="M883" i="38"/>
  <c r="M642" i="38"/>
  <c r="N693" i="38"/>
  <c r="O723" i="38"/>
  <c r="P733" i="38"/>
  <c r="O743" i="38"/>
  <c r="N752" i="38"/>
  <c r="M761" i="38"/>
  <c r="M769" i="38"/>
  <c r="L778" i="38"/>
  <c r="M786" i="38"/>
  <c r="O792" i="38"/>
  <c r="O796" i="38"/>
  <c r="M800" i="38"/>
  <c r="N803" i="38"/>
  <c r="O806" i="38"/>
  <c r="P809" i="38"/>
  <c r="L813" i="38"/>
  <c r="M816" i="38"/>
  <c r="N819" i="38"/>
  <c r="O822" i="38"/>
  <c r="P825" i="38"/>
  <c r="L829" i="38"/>
  <c r="M832" i="38"/>
  <c r="N835" i="38"/>
  <c r="O838" i="38"/>
  <c r="P841" i="38"/>
  <c r="L845" i="38"/>
  <c r="M848" i="38"/>
  <c r="N851" i="38"/>
  <c r="O854" i="38"/>
  <c r="P857" i="38"/>
  <c r="L861" i="38"/>
  <c r="M864" i="38"/>
  <c r="N867" i="38"/>
  <c r="O870" i="38"/>
  <c r="P873" i="38"/>
  <c r="L877" i="38"/>
  <c r="R877" i="38" s="1"/>
  <c r="M880" i="38"/>
  <c r="N883" i="38"/>
  <c r="O886" i="38"/>
  <c r="P889" i="38"/>
  <c r="L893" i="38"/>
  <c r="M896" i="38"/>
  <c r="N899" i="38"/>
  <c r="O902" i="38"/>
  <c r="P905" i="38"/>
  <c r="L909" i="38"/>
  <c r="M912" i="38"/>
  <c r="N915" i="38"/>
  <c r="O918" i="38"/>
  <c r="P921" i="38"/>
  <c r="L925" i="38"/>
  <c r="M928" i="38"/>
  <c r="N931" i="38"/>
  <c r="O934" i="38"/>
  <c r="P937" i="38"/>
  <c r="L941" i="38"/>
  <c r="M944" i="38"/>
  <c r="N947" i="38"/>
  <c r="O950" i="38"/>
  <c r="P953" i="38"/>
  <c r="L957" i="38"/>
  <c r="M960" i="38"/>
  <c r="N963" i="38"/>
  <c r="O966" i="38"/>
  <c r="P969" i="38"/>
  <c r="L973" i="38"/>
  <c r="M976" i="38"/>
  <c r="N979" i="38"/>
  <c r="O982" i="38"/>
  <c r="P985" i="38"/>
  <c r="L989" i="38"/>
  <c r="M992" i="38"/>
  <c r="N995" i="38"/>
  <c r="O998" i="38"/>
  <c r="P1001" i="38"/>
  <c r="L1005" i="38"/>
  <c r="M1008" i="38"/>
  <c r="N1011" i="38"/>
  <c r="O1014" i="38"/>
  <c r="P1017" i="38"/>
  <c r="L1021" i="38"/>
  <c r="M1024" i="38"/>
  <c r="N1027" i="38"/>
  <c r="O1030" i="38"/>
  <c r="N645" i="38"/>
  <c r="O696" i="38"/>
  <c r="M724" i="38"/>
  <c r="L734" i="38"/>
  <c r="O744" i="38"/>
  <c r="L753" i="38"/>
  <c r="N761" i="38"/>
  <c r="M770" i="38"/>
  <c r="O778" i="38"/>
  <c r="P786" i="38"/>
  <c r="L793" i="38"/>
  <c r="M797" i="38"/>
  <c r="N800" i="38"/>
  <c r="O803" i="38"/>
  <c r="P806" i="38"/>
  <c r="L810" i="38"/>
  <c r="M813" i="38"/>
  <c r="N816" i="38"/>
  <c r="O819" i="38"/>
  <c r="P822" i="38"/>
  <c r="L826" i="38"/>
  <c r="M829" i="38"/>
  <c r="N832" i="38"/>
  <c r="O835" i="38"/>
  <c r="P838" i="38"/>
  <c r="L842" i="38"/>
  <c r="M845" i="38"/>
  <c r="N848" i="38"/>
  <c r="O851" i="38"/>
  <c r="P854" i="38"/>
  <c r="L858" i="38"/>
  <c r="R858" i="38" s="1"/>
  <c r="S858" i="38" s="1"/>
  <c r="M861" i="38"/>
  <c r="N864" i="38"/>
  <c r="O867" i="38"/>
  <c r="P870" i="38"/>
  <c r="L874" i="38"/>
  <c r="M877" i="38"/>
  <c r="N880" i="38"/>
  <c r="O883" i="38"/>
  <c r="P886" i="38"/>
  <c r="L890" i="38"/>
  <c r="M893" i="38"/>
  <c r="N896" i="38"/>
  <c r="O899" i="38"/>
  <c r="P902" i="38"/>
  <c r="L906" i="38"/>
  <c r="R906" i="38" s="1"/>
  <c r="S906" i="38" s="1"/>
  <c r="M909" i="38"/>
  <c r="N912" i="38"/>
  <c r="O915" i="38"/>
  <c r="P918" i="38"/>
  <c r="L922" i="38"/>
  <c r="M925" i="38"/>
  <c r="O889" i="38"/>
  <c r="M899" i="38"/>
  <c r="O907" i="38"/>
  <c r="O916" i="38"/>
  <c r="P924" i="38"/>
  <c r="O932" i="38"/>
  <c r="O939" i="38"/>
  <c r="M947" i="38"/>
  <c r="N954" i="38"/>
  <c r="O961" i="38"/>
  <c r="L968" i="38"/>
  <c r="O973" i="38"/>
  <c r="O979" i="38"/>
  <c r="P984" i="38"/>
  <c r="P990" i="38"/>
  <c r="O996" i="38"/>
  <c r="M1002" i="38"/>
  <c r="L1008" i="38"/>
  <c r="R1008" i="38" s="1"/>
  <c r="S1008" i="38" s="1"/>
  <c r="N1013" i="38"/>
  <c r="M1019" i="38"/>
  <c r="O1024" i="38"/>
  <c r="N1029" i="38"/>
  <c r="N1033" i="38"/>
  <c r="P1036" i="38"/>
  <c r="L1040" i="38"/>
  <c r="M1043" i="38"/>
  <c r="N1046" i="38"/>
  <c r="O1049" i="38"/>
  <c r="P1052" i="38"/>
  <c r="L1056" i="38"/>
  <c r="R1056" i="38" s="1"/>
  <c r="S1056" i="38" s="1"/>
  <c r="M1059" i="38"/>
  <c r="N1062" i="38"/>
  <c r="O1065" i="38"/>
  <c r="P1068" i="38"/>
  <c r="L1072" i="38"/>
  <c r="M1075" i="38"/>
  <c r="N1078" i="38"/>
  <c r="O1081" i="38"/>
  <c r="P1084" i="38"/>
  <c r="L1088" i="38"/>
  <c r="M1091" i="38"/>
  <c r="N1094" i="38"/>
  <c r="O1097" i="38"/>
  <c r="P1100" i="38"/>
  <c r="L1104" i="38"/>
  <c r="M1107" i="38"/>
  <c r="N1110" i="38"/>
  <c r="O1113" i="38"/>
  <c r="P1116" i="38"/>
  <c r="L1120" i="38"/>
  <c r="M1123" i="38"/>
  <c r="N1126" i="38"/>
  <c r="O1129" i="38"/>
  <c r="P1132" i="38"/>
  <c r="L1136" i="38"/>
  <c r="M1139" i="38"/>
  <c r="N1142" i="38"/>
  <c r="O1145" i="38"/>
  <c r="P1148" i="38"/>
  <c r="L1152" i="38"/>
  <c r="L891" i="38"/>
  <c r="L900" i="38"/>
  <c r="L908" i="38"/>
  <c r="P916" i="38"/>
  <c r="O925" i="38"/>
  <c r="P932" i="38"/>
  <c r="L940" i="38"/>
  <c r="O947" i="38"/>
  <c r="L955" i="38"/>
  <c r="L962" i="38"/>
  <c r="N968" i="38"/>
  <c r="M974" i="38"/>
  <c r="P979" i="38"/>
  <c r="O985" i="38"/>
  <c r="L991" i="38"/>
  <c r="P996" i="38"/>
  <c r="N1002" i="38"/>
  <c r="N1008" i="38"/>
  <c r="O1013" i="38"/>
  <c r="O1019" i="38"/>
  <c r="P1024" i="38"/>
  <c r="O1029" i="38"/>
  <c r="O1033" i="38"/>
  <c r="L1037" i="38"/>
  <c r="M1040" i="38"/>
  <c r="N1043" i="38"/>
  <c r="O1046" i="38"/>
  <c r="P1049" i="38"/>
  <c r="L1053" i="38"/>
  <c r="M1056" i="38"/>
  <c r="N1059" i="38"/>
  <c r="O1062" i="38"/>
  <c r="P1065" i="38"/>
  <c r="L1069" i="38"/>
  <c r="M1072" i="38"/>
  <c r="N1075" i="38"/>
  <c r="O1078" i="38"/>
  <c r="M891" i="38"/>
  <c r="O900" i="38"/>
  <c r="P908" i="38"/>
  <c r="M917" i="38"/>
  <c r="M926" i="38"/>
  <c r="M933" i="38"/>
  <c r="P940" i="38"/>
  <c r="L948" i="38"/>
  <c r="M955" i="38"/>
  <c r="N962" i="38"/>
  <c r="O968" i="38"/>
  <c r="N974" i="38"/>
  <c r="L980" i="38"/>
  <c r="L986" i="38"/>
  <c r="M991" i="38"/>
  <c r="M997" i="38"/>
  <c r="L1003" i="38"/>
  <c r="O1008" i="38"/>
  <c r="N1014" i="38"/>
  <c r="P1019" i="38"/>
  <c r="N1025" i="38"/>
  <c r="P1029" i="38"/>
  <c r="P1033" i="38"/>
  <c r="M1037" i="38"/>
  <c r="N1040" i="38"/>
  <c r="O1043" i="38"/>
  <c r="P1046" i="38"/>
  <c r="L1050" i="38"/>
  <c r="M1053" i="38"/>
  <c r="N1056" i="38"/>
  <c r="O1059" i="38"/>
  <c r="P1062" i="38"/>
  <c r="L1066" i="38"/>
  <c r="M1069" i="38"/>
  <c r="N1072" i="38"/>
  <c r="O1075" i="38"/>
  <c r="P1078" i="38"/>
  <c r="L1082" i="38"/>
  <c r="M1085" i="38"/>
  <c r="N1088" i="38"/>
  <c r="O1091" i="38"/>
  <c r="P1094" i="38"/>
  <c r="L1098" i="38"/>
  <c r="M1101" i="38"/>
  <c r="N1104" i="38"/>
  <c r="O1107" i="38"/>
  <c r="P1110" i="38"/>
  <c r="L1114" i="38"/>
  <c r="M1117" i="38"/>
  <c r="N1120" i="38"/>
  <c r="O1123" i="38"/>
  <c r="P1126" i="38"/>
  <c r="L1130" i="38"/>
  <c r="M1133" i="38"/>
  <c r="N1136" i="38"/>
  <c r="O1139" i="38"/>
  <c r="P1142" i="38"/>
  <c r="L1146" i="38"/>
  <c r="M1149" i="38"/>
  <c r="N1152" i="38"/>
  <c r="O1155" i="38"/>
  <c r="P1158" i="38"/>
  <c r="L1162" i="38"/>
  <c r="O891" i="38"/>
  <c r="P900" i="38"/>
  <c r="O909" i="38"/>
  <c r="O917" i="38"/>
  <c r="N926" i="38"/>
  <c r="O933" i="38"/>
  <c r="M941" i="38"/>
  <c r="O948" i="38"/>
  <c r="O955" i="38"/>
  <c r="M963" i="38"/>
  <c r="P968" i="38"/>
  <c r="P974" i="38"/>
  <c r="O980" i="38"/>
  <c r="M986" i="38"/>
  <c r="L992" i="38"/>
  <c r="R992" i="38" s="1"/>
  <c r="S992" i="38" s="1"/>
  <c r="N997" i="38"/>
  <c r="M1003" i="38"/>
  <c r="P1008" i="38"/>
  <c r="P1014" i="38"/>
  <c r="L1020" i="38"/>
  <c r="O1025" i="38"/>
  <c r="L1030" i="38"/>
  <c r="L1034" i="38"/>
  <c r="N1037" i="38"/>
  <c r="O1040" i="38"/>
  <c r="P1043" i="38"/>
  <c r="L1047" i="38"/>
  <c r="M1050" i="38"/>
  <c r="N1053" i="38"/>
  <c r="O1056" i="38"/>
  <c r="P1059" i="38"/>
  <c r="L1063" i="38"/>
  <c r="M1066" i="38"/>
  <c r="N1069" i="38"/>
  <c r="O1072" i="38"/>
  <c r="P1075" i="38"/>
  <c r="L1079" i="38"/>
  <c r="M1082" i="38"/>
  <c r="N1085" i="38"/>
  <c r="O1088" i="38"/>
  <c r="P1091" i="38"/>
  <c r="L1095" i="38"/>
  <c r="M1098" i="38"/>
  <c r="N1101" i="38"/>
  <c r="O1104" i="38"/>
  <c r="P1107" i="38"/>
  <c r="L1111" i="38"/>
  <c r="M1114" i="38"/>
  <c r="N1117" i="38"/>
  <c r="O1120" i="38"/>
  <c r="P1123" i="38"/>
  <c r="L1127" i="38"/>
  <c r="M1130" i="38"/>
  <c r="N1133" i="38"/>
  <c r="O1136" i="38"/>
  <c r="P1139" i="38"/>
  <c r="L1143" i="38"/>
  <c r="M1146" i="38"/>
  <c r="N1149" i="38"/>
  <c r="O1152" i="38"/>
  <c r="P1155" i="38"/>
  <c r="L1159" i="38"/>
  <c r="M1162" i="38"/>
  <c r="P892" i="38"/>
  <c r="M901" i="38"/>
  <c r="M910" i="38"/>
  <c r="N918" i="38"/>
  <c r="P926" i="38"/>
  <c r="N934" i="38"/>
  <c r="O941" i="38"/>
  <c r="P948" i="38"/>
  <c r="L956" i="38"/>
  <c r="O963" i="38"/>
  <c r="O969" i="38"/>
  <c r="L975" i="38"/>
  <c r="P980" i="38"/>
  <c r="N986" i="38"/>
  <c r="N992" i="38"/>
  <c r="O997" i="38"/>
  <c r="O1003" i="38"/>
  <c r="N1009" i="38"/>
  <c r="L1015" i="38"/>
  <c r="P1020" i="38"/>
  <c r="L1026" i="38"/>
  <c r="M1030" i="38"/>
  <c r="M1034" i="38"/>
  <c r="O1037" i="38"/>
  <c r="P1040" i="38"/>
  <c r="L1044" i="38"/>
  <c r="M1047" i="38"/>
  <c r="N1050" i="38"/>
  <c r="O1053" i="38"/>
  <c r="P1056" i="38"/>
  <c r="L1060" i="38"/>
  <c r="M1063" i="38"/>
  <c r="N1066" i="38"/>
  <c r="O1069" i="38"/>
  <c r="P1072" i="38"/>
  <c r="L1076" i="38"/>
  <c r="M1079" i="38"/>
  <c r="N1082" i="38"/>
  <c r="O1085" i="38"/>
  <c r="P1088" i="38"/>
  <c r="L1092" i="38"/>
  <c r="M1095" i="38"/>
  <c r="N1098" i="38"/>
  <c r="O1101" i="38"/>
  <c r="P1104" i="38"/>
  <c r="L1108" i="38"/>
  <c r="M1111" i="38"/>
  <c r="N1114" i="38"/>
  <c r="O1117" i="38"/>
  <c r="P1120" i="38"/>
  <c r="L1124" i="38"/>
  <c r="M1127" i="38"/>
  <c r="N1130" i="38"/>
  <c r="O1133" i="38"/>
  <c r="P1136" i="38"/>
  <c r="L1140" i="38"/>
  <c r="M1143" i="38"/>
  <c r="N1146" i="38"/>
  <c r="O1149" i="38"/>
  <c r="P1152" i="38"/>
  <c r="L1156" i="38"/>
  <c r="M1159" i="38"/>
  <c r="N1162" i="38"/>
  <c r="O893" i="38"/>
  <c r="O901" i="38"/>
  <c r="N910" i="38"/>
  <c r="M919" i="38"/>
  <c r="M927" i="38"/>
  <c r="P934" i="38"/>
  <c r="M942" i="38"/>
  <c r="M949" i="38"/>
  <c r="P956" i="38"/>
  <c r="L964" i="38"/>
  <c r="L970" i="38"/>
  <c r="M975" i="38"/>
  <c r="M981" i="38"/>
  <c r="L987" i="38"/>
  <c r="O992" i="38"/>
  <c r="N998" i="38"/>
  <c r="P1003" i="38"/>
  <c r="O1009" i="38"/>
  <c r="M1015" i="38"/>
  <c r="M1021" i="38"/>
  <c r="M1026" i="38"/>
  <c r="N1030" i="38"/>
  <c r="N1034" i="38"/>
  <c r="P1037" i="38"/>
  <c r="L1041" i="38"/>
  <c r="M1044" i="38"/>
  <c r="N1047" i="38"/>
  <c r="O1050" i="38"/>
  <c r="P1053" i="38"/>
  <c r="L1057" i="38"/>
  <c r="M1060" i="38"/>
  <c r="N1063" i="38"/>
  <c r="O1066" i="38"/>
  <c r="P1069" i="38"/>
  <c r="L1073" i="38"/>
  <c r="M1076" i="38"/>
  <c r="N1079" i="38"/>
  <c r="O1082" i="38"/>
  <c r="P1085" i="38"/>
  <c r="L1089" i="38"/>
  <c r="M1092" i="38"/>
  <c r="N1095" i="38"/>
  <c r="O1098" i="38"/>
  <c r="P1101" i="38"/>
  <c r="M894" i="38"/>
  <c r="N902" i="38"/>
  <c r="P910" i="38"/>
  <c r="P919" i="38"/>
  <c r="L928" i="38"/>
  <c r="M935" i="38"/>
  <c r="N942" i="38"/>
  <c r="O949" i="38"/>
  <c r="M957" i="38"/>
  <c r="O964" i="38"/>
  <c r="M970" i="38"/>
  <c r="L976" i="38"/>
  <c r="N981" i="38"/>
  <c r="M987" i="38"/>
  <c r="P992" i="38"/>
  <c r="P998" i="38"/>
  <c r="L1004" i="38"/>
  <c r="L1010" i="38"/>
  <c r="P1015" i="38"/>
  <c r="N1021" i="38"/>
  <c r="N1026" i="38"/>
  <c r="P1030" i="38"/>
  <c r="O1034" i="38"/>
  <c r="L1038" i="38"/>
  <c r="M1041" i="38"/>
  <c r="N1044" i="38"/>
  <c r="O1047" i="38"/>
  <c r="N894" i="38"/>
  <c r="M903" i="38"/>
  <c r="M911" i="38"/>
  <c r="L920" i="38"/>
  <c r="N928" i="38"/>
  <c r="P935" i="38"/>
  <c r="P942" i="38"/>
  <c r="N950" i="38"/>
  <c r="O957" i="38"/>
  <c r="P964" i="38"/>
  <c r="N970" i="38"/>
  <c r="N976" i="38"/>
  <c r="O981" i="38"/>
  <c r="O987" i="38"/>
  <c r="N993" i="38"/>
  <c r="L999" i="38"/>
  <c r="P1004" i="38"/>
  <c r="M1010" i="38"/>
  <c r="L1016" i="38"/>
  <c r="O1021" i="38"/>
  <c r="O1026" i="38"/>
  <c r="L1031" i="38"/>
  <c r="L1035" i="38"/>
  <c r="M1038" i="38"/>
  <c r="N1041" i="38"/>
  <c r="O1044" i="38"/>
  <c r="P1047" i="38"/>
  <c r="L1051" i="38"/>
  <c r="M1054" i="38"/>
  <c r="N1057" i="38"/>
  <c r="O1060" i="38"/>
  <c r="P1063" i="38"/>
  <c r="L1067" i="38"/>
  <c r="M1070" i="38"/>
  <c r="N1073" i="38"/>
  <c r="O1076" i="38"/>
  <c r="P1079" i="38"/>
  <c r="L1083" i="38"/>
  <c r="M1086" i="38"/>
  <c r="N1089" i="38"/>
  <c r="O1092" i="38"/>
  <c r="P1095" i="38"/>
  <c r="L1099" i="38"/>
  <c r="M1102" i="38"/>
  <c r="N1105" i="38"/>
  <c r="O1108" i="38"/>
  <c r="P1111" i="38"/>
  <c r="L1115" i="38"/>
  <c r="M1118" i="38"/>
  <c r="N1121" i="38"/>
  <c r="O1124" i="38"/>
  <c r="P1127" i="38"/>
  <c r="L1131" i="38"/>
  <c r="M1134" i="38"/>
  <c r="N1137" i="38"/>
  <c r="O1140" i="38"/>
  <c r="P1143" i="38"/>
  <c r="L1147" i="38"/>
  <c r="M1150" i="38"/>
  <c r="N1153" i="38"/>
  <c r="O1156" i="38"/>
  <c r="P1159" i="38"/>
  <c r="L1163" i="38"/>
  <c r="P894" i="38"/>
  <c r="P903" i="38"/>
  <c r="L912" i="38"/>
  <c r="N920" i="38"/>
  <c r="P928" i="38"/>
  <c r="L936" i="38"/>
  <c r="M943" i="38"/>
  <c r="P950" i="38"/>
  <c r="M958" i="38"/>
  <c r="M965" i="38"/>
  <c r="L971" i="38"/>
  <c r="O976" i="38"/>
  <c r="N982" i="38"/>
  <c r="P987" i="38"/>
  <c r="O993" i="38"/>
  <c r="M999" i="38"/>
  <c r="M1005" i="38"/>
  <c r="N1010" i="38"/>
  <c r="N1016" i="38"/>
  <c r="M1022" i="38"/>
  <c r="P1026" i="38"/>
  <c r="M1031" i="38"/>
  <c r="M1035" i="38"/>
  <c r="N1038" i="38"/>
  <c r="O1041" i="38"/>
  <c r="P1044" i="38"/>
  <c r="L1048" i="38"/>
  <c r="M1051" i="38"/>
  <c r="N1054" i="38"/>
  <c r="O1057" i="38"/>
  <c r="P1060" i="38"/>
  <c r="L1064" i="38"/>
  <c r="M1067" i="38"/>
  <c r="N1070" i="38"/>
  <c r="O1073" i="38"/>
  <c r="P1076" i="38"/>
  <c r="L1080" i="38"/>
  <c r="M1083" i="38"/>
  <c r="N1086" i="38"/>
  <c r="O1089" i="38"/>
  <c r="P1092" i="38"/>
  <c r="L1096" i="38"/>
  <c r="M1099" i="38"/>
  <c r="N1102" i="38"/>
  <c r="O1105" i="38"/>
  <c r="P1108" i="38"/>
  <c r="L1112" i="38"/>
  <c r="M1115" i="38"/>
  <c r="N1118" i="38"/>
  <c r="O1121" i="38"/>
  <c r="P1124" i="38"/>
  <c r="L1128" i="38"/>
  <c r="M1131" i="38"/>
  <c r="N1134" i="38"/>
  <c r="O1137" i="38"/>
  <c r="P1140" i="38"/>
  <c r="L1144" i="38"/>
  <c r="M1147" i="38"/>
  <c r="N1150" i="38"/>
  <c r="O1153" i="38"/>
  <c r="M895" i="38"/>
  <c r="L904" i="38"/>
  <c r="R904" i="38" s="1"/>
  <c r="S904" i="38" s="1"/>
  <c r="P912" i="38"/>
  <c r="P920" i="38"/>
  <c r="N929" i="38"/>
  <c r="N936" i="38"/>
  <c r="L944" i="38"/>
  <c r="M951" i="38"/>
  <c r="N958" i="38"/>
  <c r="N965" i="38"/>
  <c r="M971" i="38"/>
  <c r="P976" i="38"/>
  <c r="P982" i="38"/>
  <c r="L988" i="38"/>
  <c r="L994" i="38"/>
  <c r="P999" i="38"/>
  <c r="N1005" i="38"/>
  <c r="M1011" i="38"/>
  <c r="O1016" i="38"/>
  <c r="N1022" i="38"/>
  <c r="M1027" i="38"/>
  <c r="P1031" i="38"/>
  <c r="N1035" i="38"/>
  <c r="O1038" i="38"/>
  <c r="P1041" i="38"/>
  <c r="L1045" i="38"/>
  <c r="M1048" i="38"/>
  <c r="N1051" i="38"/>
  <c r="O1054" i="38"/>
  <c r="O884" i="38"/>
  <c r="L896" i="38"/>
  <c r="N904" i="38"/>
  <c r="N913" i="38"/>
  <c r="O921" i="38"/>
  <c r="O929" i="38"/>
  <c r="P936" i="38"/>
  <c r="N944" i="38"/>
  <c r="P951" i="38"/>
  <c r="P958" i="38"/>
  <c r="O965" i="38"/>
  <c r="O971" i="38"/>
  <c r="N977" i="38"/>
  <c r="L983" i="38"/>
  <c r="P988" i="38"/>
  <c r="M994" i="38"/>
  <c r="L1000" i="38"/>
  <c r="O1005" i="38"/>
  <c r="O1011" i="38"/>
  <c r="P1016" i="38"/>
  <c r="P1022" i="38"/>
  <c r="O1027" i="38"/>
  <c r="L1032" i="38"/>
  <c r="O1035" i="38"/>
  <c r="P1038" i="38"/>
  <c r="L1042" i="38"/>
  <c r="Q1042" i="38" s="1"/>
  <c r="M1045" i="38"/>
  <c r="N1048" i="38"/>
  <c r="O1051" i="38"/>
  <c r="P1054" i="38"/>
  <c r="L1058" i="38"/>
  <c r="M1061" i="38"/>
  <c r="N1064" i="38"/>
  <c r="O1067" i="38"/>
  <c r="P1070" i="38"/>
  <c r="L1074" i="38"/>
  <c r="M1077" i="38"/>
  <c r="N1080" i="38"/>
  <c r="O1083" i="38"/>
  <c r="P1086" i="38"/>
  <c r="L1090" i="38"/>
  <c r="M1093" i="38"/>
  <c r="N1096" i="38"/>
  <c r="O1099" i="38"/>
  <c r="P1102" i="38"/>
  <c r="L1106" i="38"/>
  <c r="M1109" i="38"/>
  <c r="N1112" i="38"/>
  <c r="O1115" i="38"/>
  <c r="P1118" i="38"/>
  <c r="L1122" i="38"/>
  <c r="M1125" i="38"/>
  <c r="N1128" i="38"/>
  <c r="O1131" i="38"/>
  <c r="P1134" i="38"/>
  <c r="L1138" i="38"/>
  <c r="M1141" i="38"/>
  <c r="N1144" i="38"/>
  <c r="O1147" i="38"/>
  <c r="P1150" i="38"/>
  <c r="L1154" i="38"/>
  <c r="M1157" i="38"/>
  <c r="N1160" i="38"/>
  <c r="O1163" i="38"/>
  <c r="M885" i="38"/>
  <c r="P896" i="38"/>
  <c r="P904" i="38"/>
  <c r="O913" i="38"/>
  <c r="N922" i="38"/>
  <c r="L930" i="38"/>
  <c r="O937" i="38"/>
  <c r="P944" i="38"/>
  <c r="L952" i="38"/>
  <c r="M959" i="38"/>
  <c r="N966" i="38"/>
  <c r="P971" i="38"/>
  <c r="O977" i="38"/>
  <c r="M983" i="38"/>
  <c r="M989" i="38"/>
  <c r="N994" i="38"/>
  <c r="N1000" i="38"/>
  <c r="M1006" i="38"/>
  <c r="P1011" i="38"/>
  <c r="O1017" i="38"/>
  <c r="L1023" i="38"/>
  <c r="P1027" i="38"/>
  <c r="N1032" i="38"/>
  <c r="P1035" i="38"/>
  <c r="L1039" i="38"/>
  <c r="M1042" i="38"/>
  <c r="N1045" i="38"/>
  <c r="O1048" i="38"/>
  <c r="P1051" i="38"/>
  <c r="L1055" i="38"/>
  <c r="M1058" i="38"/>
  <c r="N1061" i="38"/>
  <c r="O1064" i="38"/>
  <c r="P1067" i="38"/>
  <c r="L1071" i="38"/>
  <c r="M1074" i="38"/>
  <c r="N1077" i="38"/>
  <c r="O1080" i="38"/>
  <c r="P1083" i="38"/>
  <c r="L1087" i="38"/>
  <c r="M1090" i="38"/>
  <c r="N1093" i="38"/>
  <c r="O1096" i="38"/>
  <c r="P1099" i="38"/>
  <c r="L1103" i="38"/>
  <c r="M1106" i="38"/>
  <c r="N1109" i="38"/>
  <c r="O1112" i="38"/>
  <c r="P1115" i="38"/>
  <c r="L1119" i="38"/>
  <c r="M1122" i="38"/>
  <c r="N1125" i="38"/>
  <c r="O1128" i="38"/>
  <c r="P1131" i="38"/>
  <c r="L1135" i="38"/>
  <c r="M1138" i="38"/>
  <c r="N1141" i="38"/>
  <c r="O1144" i="38"/>
  <c r="P1147" i="38"/>
  <c r="L1151" i="38"/>
  <c r="Q1151" i="38" s="1"/>
  <c r="M1154" i="38"/>
  <c r="N1157" i="38"/>
  <c r="O1160" i="38"/>
  <c r="P1163" i="38"/>
  <c r="N886" i="38"/>
  <c r="N897" i="38"/>
  <c r="O905" i="38"/>
  <c r="L914" i="38"/>
  <c r="L923" i="38"/>
  <c r="N930" i="38"/>
  <c r="L938" i="38"/>
  <c r="N945" i="38"/>
  <c r="N952" i="38"/>
  <c r="L960" i="38"/>
  <c r="P966" i="38"/>
  <c r="L972" i="38"/>
  <c r="L978" i="38"/>
  <c r="P983" i="38"/>
  <c r="N989" i="38"/>
  <c r="M995" i="38"/>
  <c r="O1000" i="38"/>
  <c r="N1006" i="38"/>
  <c r="L1012" i="38"/>
  <c r="R1012" i="38" s="1"/>
  <c r="S1012" i="38" s="1"/>
  <c r="L1018" i="38"/>
  <c r="M1023" i="38"/>
  <c r="L1028" i="38"/>
  <c r="O1032" i="38"/>
  <c r="L1036" i="38"/>
  <c r="M1039" i="38"/>
  <c r="N1042" i="38"/>
  <c r="O1045" i="38"/>
  <c r="P1048" i="38"/>
  <c r="L1052" i="38"/>
  <c r="M1055" i="38"/>
  <c r="N1058" i="38"/>
  <c r="O1061" i="38"/>
  <c r="P1064" i="38"/>
  <c r="L1068" i="38"/>
  <c r="M1071" i="38"/>
  <c r="N1074" i="38"/>
  <c r="O1077" i="38"/>
  <c r="P1080" i="38"/>
  <c r="L1084" i="38"/>
  <c r="M1087" i="38"/>
  <c r="N1090" i="38"/>
  <c r="O1093" i="38"/>
  <c r="P1096" i="38"/>
  <c r="L1100" i="38"/>
  <c r="M1103" i="38"/>
  <c r="N1106" i="38"/>
  <c r="O1109" i="38"/>
  <c r="P1112" i="38"/>
  <c r="L1116" i="38"/>
  <c r="M1119" i="38"/>
  <c r="N1122" i="38"/>
  <c r="O1125" i="38"/>
  <c r="P1128" i="38"/>
  <c r="L1132" i="38"/>
  <c r="M1135" i="38"/>
  <c r="N1138" i="38"/>
  <c r="O1141" i="38"/>
  <c r="P1144" i="38"/>
  <c r="L1148" i="38"/>
  <c r="M1151" i="38"/>
  <c r="N1154" i="38"/>
  <c r="O1157" i="38"/>
  <c r="P1160" i="38"/>
  <c r="P887" i="38"/>
  <c r="O897" i="38"/>
  <c r="N906" i="38"/>
  <c r="N914" i="38"/>
  <c r="M923" i="38"/>
  <c r="M931" i="38"/>
  <c r="N938" i="38"/>
  <c r="O945" i="38"/>
  <c r="P952" i="38"/>
  <c r="N960" i="38"/>
  <c r="L967" i="38"/>
  <c r="P972" i="38"/>
  <c r="M978" i="38"/>
  <c r="L984" i="38"/>
  <c r="R984" i="38" s="1"/>
  <c r="S984" i="38" s="1"/>
  <c r="O989" i="38"/>
  <c r="O995" i="38"/>
  <c r="P1000" i="38"/>
  <c r="P1006" i="38"/>
  <c r="O1012" i="38"/>
  <c r="M1018" i="38"/>
  <c r="N1023" i="38"/>
  <c r="O1028" i="38"/>
  <c r="P1032" i="38"/>
  <c r="M1036" i="38"/>
  <c r="N1039" i="38"/>
  <c r="O1042" i="38"/>
  <c r="P1045" i="38"/>
  <c r="L1049" i="38"/>
  <c r="M1052" i="38"/>
  <c r="N1055" i="38"/>
  <c r="O1058" i="38"/>
  <c r="P1061" i="38"/>
  <c r="L1065" i="38"/>
  <c r="M1068" i="38"/>
  <c r="N1071" i="38"/>
  <c r="O1074" i="38"/>
  <c r="P1077" i="38"/>
  <c r="L1081" i="38"/>
  <c r="M1084" i="38"/>
  <c r="N1087" i="38"/>
  <c r="O1090" i="38"/>
  <c r="P1093" i="38"/>
  <c r="L1097" i="38"/>
  <c r="M1100" i="38"/>
  <c r="N1103" i="38"/>
  <c r="L888" i="38"/>
  <c r="L898" i="38"/>
  <c r="L907" i="38"/>
  <c r="M915" i="38"/>
  <c r="O923" i="38"/>
  <c r="O931" i="38"/>
  <c r="L939" i="38"/>
  <c r="L946" i="38"/>
  <c r="O953" i="38"/>
  <c r="P960" i="38"/>
  <c r="M967" i="38"/>
  <c r="M973" i="38"/>
  <c r="N978" i="38"/>
  <c r="N984" i="38"/>
  <c r="M990" i="38"/>
  <c r="P995" i="38"/>
  <c r="O1001" i="38"/>
  <c r="L1007" i="38"/>
  <c r="P1012" i="38"/>
  <c r="N1018" i="38"/>
  <c r="L1024" i="38"/>
  <c r="R1024" i="38" s="1"/>
  <c r="S1024" i="38" s="1"/>
  <c r="P1028" i="38"/>
  <c r="L1033" i="38"/>
  <c r="N1036" i="38"/>
  <c r="O1039" i="38"/>
  <c r="P1042" i="38"/>
  <c r="L1046" i="38"/>
  <c r="M1049" i="38"/>
  <c r="N1052" i="38"/>
  <c r="O1055" i="38"/>
  <c r="P1058" i="38"/>
  <c r="L1062" i="38"/>
  <c r="M1065" i="38"/>
  <c r="N1068" i="38"/>
  <c r="O1071" i="38"/>
  <c r="P1074" i="38"/>
  <c r="L1078" i="38"/>
  <c r="M1081" i="38"/>
  <c r="N1084" i="38"/>
  <c r="O1087" i="38"/>
  <c r="N888" i="38"/>
  <c r="N898" i="38"/>
  <c r="M907" i="38"/>
  <c r="L916" i="38"/>
  <c r="L924" i="38"/>
  <c r="L932" i="38"/>
  <c r="M939" i="38"/>
  <c r="N946" i="38"/>
  <c r="L954" i="38"/>
  <c r="R954" i="38" s="1"/>
  <c r="S954" i="38" s="1"/>
  <c r="N961" i="38"/>
  <c r="P967" i="38"/>
  <c r="N973" i="38"/>
  <c r="M979" i="38"/>
  <c r="O984" i="38"/>
  <c r="N990" i="38"/>
  <c r="L996" i="38"/>
  <c r="L1002" i="38"/>
  <c r="M1007" i="38"/>
  <c r="M1013" i="38"/>
  <c r="L1019" i="38"/>
  <c r="N1024" i="38"/>
  <c r="M1029" i="38"/>
  <c r="M1033" i="38"/>
  <c r="O1036" i="38"/>
  <c r="P1039" i="38"/>
  <c r="L1043" i="38"/>
  <c r="R1043" i="38" s="1"/>
  <c r="S1043" i="38" s="1"/>
  <c r="M1046" i="38"/>
  <c r="N1049" i="38"/>
  <c r="O1052" i="38"/>
  <c r="P1055" i="38"/>
  <c r="L1059" i="38"/>
  <c r="M1062" i="38"/>
  <c r="N1065" i="38"/>
  <c r="O1068" i="38"/>
  <c r="P1071" i="38"/>
  <c r="L1075" i="38"/>
  <c r="M1078" i="38"/>
  <c r="N1081" i="38"/>
  <c r="O1084" i="38"/>
  <c r="P1087" i="38"/>
  <c r="L1091" i="38"/>
  <c r="M1094" i="38"/>
  <c r="N1097" i="38"/>
  <c r="O1100" i="38"/>
  <c r="P1103" i="38"/>
  <c r="L1107" i="38"/>
  <c r="M1110" i="38"/>
  <c r="N1113" i="38"/>
  <c r="O1116" i="38"/>
  <c r="P1119" i="38"/>
  <c r="L1123" i="38"/>
  <c r="M1126" i="38"/>
  <c r="N1129" i="38"/>
  <c r="O1132" i="38"/>
  <c r="P1135" i="38"/>
  <c r="L1139" i="38"/>
  <c r="M1142" i="38"/>
  <c r="N1145" i="38"/>
  <c r="O1148" i="38"/>
  <c r="P1151" i="38"/>
  <c r="L1155" i="38"/>
  <c r="M1158" i="38"/>
  <c r="N1161" i="38"/>
  <c r="O1063" i="38"/>
  <c r="L1086" i="38"/>
  <c r="N1099" i="38"/>
  <c r="P1109" i="38"/>
  <c r="L1118" i="38"/>
  <c r="O1126" i="38"/>
  <c r="N1135" i="38"/>
  <c r="O1143" i="38"/>
  <c r="M1152" i="38"/>
  <c r="N1159" i="38"/>
  <c r="M1064" i="38"/>
  <c r="O1086" i="38"/>
  <c r="N1100" i="38"/>
  <c r="L1110" i="38"/>
  <c r="O1118" i="38"/>
  <c r="N1127" i="38"/>
  <c r="O1135" i="38"/>
  <c r="M1144" i="38"/>
  <c r="L1153" i="38"/>
  <c r="O1159" i="38"/>
  <c r="P1066" i="38"/>
  <c r="M1088" i="38"/>
  <c r="L1101" i="38"/>
  <c r="O1110" i="38"/>
  <c r="N1119" i="38"/>
  <c r="O1127" i="38"/>
  <c r="M1136" i="38"/>
  <c r="L1145" i="38"/>
  <c r="M1153" i="38"/>
  <c r="L1160" i="38"/>
  <c r="N1067" i="38"/>
  <c r="M1089" i="38"/>
  <c r="L1102" i="38"/>
  <c r="N1111" i="38"/>
  <c r="O1119" i="38"/>
  <c r="M1128" i="38"/>
  <c r="L1137" i="38"/>
  <c r="M1145" i="38"/>
  <c r="P1153" i="38"/>
  <c r="M1160" i="38"/>
  <c r="P4" i="38"/>
  <c r="L1070" i="38"/>
  <c r="P1089" i="38"/>
  <c r="O1102" i="38"/>
  <c r="O1111" i="38"/>
  <c r="M1120" i="38"/>
  <c r="L1129" i="38"/>
  <c r="M1137" i="38"/>
  <c r="P1145" i="38"/>
  <c r="O1154" i="38"/>
  <c r="L1161" i="38"/>
  <c r="O4" i="38"/>
  <c r="O1070" i="38"/>
  <c r="P1090" i="38"/>
  <c r="O1103" i="38"/>
  <c r="M1112" i="38"/>
  <c r="L1121" i="38"/>
  <c r="M1129" i="38"/>
  <c r="P1137" i="38"/>
  <c r="O1146" i="38"/>
  <c r="P1154" i="38"/>
  <c r="M1161" i="38"/>
  <c r="N4" i="38"/>
  <c r="M1073" i="38"/>
  <c r="N1091" i="38"/>
  <c r="M1104" i="38"/>
  <c r="L1113" i="38"/>
  <c r="M1121" i="38"/>
  <c r="P1129" i="38"/>
  <c r="O1138" i="38"/>
  <c r="P1146" i="38"/>
  <c r="M1155" i="38"/>
  <c r="O1161" i="38"/>
  <c r="M4" i="38"/>
  <c r="P1073" i="38"/>
  <c r="N1092" i="38"/>
  <c r="L1105" i="38"/>
  <c r="M1113" i="38"/>
  <c r="P1121" i="38"/>
  <c r="O1130" i="38"/>
  <c r="P1138" i="38"/>
  <c r="N1147" i="38"/>
  <c r="N1155" i="38"/>
  <c r="P1161" i="38"/>
  <c r="L4" i="38"/>
  <c r="Q4" i="38" s="1"/>
  <c r="N1076" i="38"/>
  <c r="L1093" i="38"/>
  <c r="R1093" i="38" s="1"/>
  <c r="S1093" i="38" s="1"/>
  <c r="M1105" i="38"/>
  <c r="P1113" i="38"/>
  <c r="O1122" i="38"/>
  <c r="P1130" i="38"/>
  <c r="N1139" i="38"/>
  <c r="M1148" i="38"/>
  <c r="M1156" i="38"/>
  <c r="O1162" i="38"/>
  <c r="L1077" i="38"/>
  <c r="L1094" i="38"/>
  <c r="P1105" i="38"/>
  <c r="O1114" i="38"/>
  <c r="P1122" i="38"/>
  <c r="N1131" i="38"/>
  <c r="M1140" i="38"/>
  <c r="N1148" i="38"/>
  <c r="N1156" i="38"/>
  <c r="P1162" i="38"/>
  <c r="P1050" i="38"/>
  <c r="O1079" i="38"/>
  <c r="O1094" i="38"/>
  <c r="O1106" i="38"/>
  <c r="P1114" i="38"/>
  <c r="N1123" i="38"/>
  <c r="M1132" i="38"/>
  <c r="N1140" i="38"/>
  <c r="L1149" i="38"/>
  <c r="R1149" i="38" s="1"/>
  <c r="S1149" i="38" s="1"/>
  <c r="P1156" i="38"/>
  <c r="M1163" i="38"/>
  <c r="L1054" i="38"/>
  <c r="M1080" i="38"/>
  <c r="O1095" i="38"/>
  <c r="P1106" i="38"/>
  <c r="N1115" i="38"/>
  <c r="M1124" i="38"/>
  <c r="N1132" i="38"/>
  <c r="L1141" i="38"/>
  <c r="P1149" i="38"/>
  <c r="L1157" i="38"/>
  <c r="N1163" i="38"/>
  <c r="M1057" i="38"/>
  <c r="P1081" i="38"/>
  <c r="M1096" i="38"/>
  <c r="N1107" i="38"/>
  <c r="M1116" i="38"/>
  <c r="N1124" i="38"/>
  <c r="L1133" i="38"/>
  <c r="P1141" i="38"/>
  <c r="L1150" i="38"/>
  <c r="P1157" i="38"/>
  <c r="P1057" i="38"/>
  <c r="P1082" i="38"/>
  <c r="M1097" i="38"/>
  <c r="M1108" i="38"/>
  <c r="N1116" i="38"/>
  <c r="L1125" i="38"/>
  <c r="P1133" i="38"/>
  <c r="L1142" i="38"/>
  <c r="R1142" i="38" s="1"/>
  <c r="S1142" i="38" s="1"/>
  <c r="O1150" i="38"/>
  <c r="L1158" i="38"/>
  <c r="N1060" i="38"/>
  <c r="N1083" i="38"/>
  <c r="P1097" i="38"/>
  <c r="N1108" i="38"/>
  <c r="L1117" i="38"/>
  <c r="P1125" i="38"/>
  <c r="L1134" i="38"/>
  <c r="O1142" i="38"/>
  <c r="N1151" i="38"/>
  <c r="N1158" i="38"/>
  <c r="L1061" i="38"/>
  <c r="L1085" i="38"/>
  <c r="P1098" i="38"/>
  <c r="L1109" i="38"/>
  <c r="Q1109" i="38" s="1"/>
  <c r="P1117" i="38"/>
  <c r="L1126" i="38"/>
  <c r="O1134" i="38"/>
  <c r="N1143" i="38"/>
  <c r="O1151" i="38"/>
  <c r="O1158" i="38"/>
  <c r="D7" i="38"/>
  <c r="E10" i="38"/>
  <c r="F13" i="38"/>
  <c r="G16" i="38"/>
  <c r="H19" i="38"/>
  <c r="D23" i="38"/>
  <c r="E26" i="38"/>
  <c r="F29" i="38"/>
  <c r="G32" i="38"/>
  <c r="H35" i="38"/>
  <c r="E7" i="38"/>
  <c r="F10" i="38"/>
  <c r="G13" i="38"/>
  <c r="H16" i="38"/>
  <c r="D20" i="38"/>
  <c r="I20" i="38" s="1"/>
  <c r="E23" i="38"/>
  <c r="F26" i="38"/>
  <c r="G29" i="38"/>
  <c r="H32" i="38"/>
  <c r="D36" i="38"/>
  <c r="I36" i="38" s="1"/>
  <c r="E39" i="38"/>
  <c r="F42" i="38"/>
  <c r="G45" i="38"/>
  <c r="H48" i="38"/>
  <c r="D52" i="38"/>
  <c r="I52" i="38" s="1"/>
  <c r="E55" i="38"/>
  <c r="F58" i="38"/>
  <c r="G61" i="38"/>
  <c r="H64" i="38"/>
  <c r="D68" i="38"/>
  <c r="I68" i="38" s="1"/>
  <c r="E71" i="38"/>
  <c r="F74" i="38"/>
  <c r="G77" i="38"/>
  <c r="H80" i="38"/>
  <c r="D84" i="38"/>
  <c r="I84" i="38" s="1"/>
  <c r="E87" i="38"/>
  <c r="F90" i="38"/>
  <c r="G93" i="38"/>
  <c r="H96" i="38"/>
  <c r="D100" i="38"/>
  <c r="I100" i="38" s="1"/>
  <c r="E103" i="38"/>
  <c r="F106" i="38"/>
  <c r="G109" i="38"/>
  <c r="H112" i="38"/>
  <c r="D116" i="38"/>
  <c r="I116" i="38" s="1"/>
  <c r="E119" i="38"/>
  <c r="F122" i="38"/>
  <c r="G125" i="38"/>
  <c r="H128" i="38"/>
  <c r="D132" i="38"/>
  <c r="I132" i="38" s="1"/>
  <c r="E135" i="38"/>
  <c r="F138" i="38"/>
  <c r="G141" i="38"/>
  <c r="H144" i="38"/>
  <c r="D148" i="38"/>
  <c r="I148" i="38" s="1"/>
  <c r="E151" i="38"/>
  <c r="F154" i="38"/>
  <c r="G157" i="38"/>
  <c r="H160" i="38"/>
  <c r="D164" i="38"/>
  <c r="I164" i="38" s="1"/>
  <c r="E167" i="38"/>
  <c r="F170" i="38"/>
  <c r="G173" i="38"/>
  <c r="H176" i="38"/>
  <c r="D180" i="38"/>
  <c r="I180" i="38" s="1"/>
  <c r="E183" i="38"/>
  <c r="F186" i="38"/>
  <c r="G189" i="38"/>
  <c r="H192" i="38"/>
  <c r="D196" i="38"/>
  <c r="I196" i="38" s="1"/>
  <c r="E199" i="38"/>
  <c r="F202" i="38"/>
  <c r="G205" i="38"/>
  <c r="H208" i="38"/>
  <c r="D212" i="38"/>
  <c r="I212" i="38" s="1"/>
  <c r="E215" i="38"/>
  <c r="F218" i="38"/>
  <c r="G221" i="38"/>
  <c r="H224" i="38"/>
  <c r="D228" i="38"/>
  <c r="I228" i="38" s="1"/>
  <c r="E231" i="38"/>
  <c r="F7" i="38"/>
  <c r="G10" i="38"/>
  <c r="H13" i="38"/>
  <c r="D17" i="38"/>
  <c r="E20" i="38"/>
  <c r="F23" i="38"/>
  <c r="G26" i="38"/>
  <c r="H29" i="38"/>
  <c r="D33" i="38"/>
  <c r="E36" i="38"/>
  <c r="F39" i="38"/>
  <c r="G42" i="38"/>
  <c r="H45" i="38"/>
  <c r="D49" i="38"/>
  <c r="E52" i="38"/>
  <c r="F55" i="38"/>
  <c r="G58" i="38"/>
  <c r="H61" i="38"/>
  <c r="D65" i="38"/>
  <c r="E68" i="38"/>
  <c r="F71" i="38"/>
  <c r="G74" i="38"/>
  <c r="H77" i="38"/>
  <c r="D81" i="38"/>
  <c r="E84" i="38"/>
  <c r="F87" i="38"/>
  <c r="G90" i="38"/>
  <c r="H93" i="38"/>
  <c r="D97" i="38"/>
  <c r="E100" i="38"/>
  <c r="F103" i="38"/>
  <c r="G106" i="38"/>
  <c r="H109" i="38"/>
  <c r="D113" i="38"/>
  <c r="E116" i="38"/>
  <c r="F119" i="38"/>
  <c r="G122" i="38"/>
  <c r="H125" i="38"/>
  <c r="D129" i="38"/>
  <c r="E132" i="38"/>
  <c r="F135" i="38"/>
  <c r="G138" i="38"/>
  <c r="H141" i="38"/>
  <c r="D145" i="38"/>
  <c r="E148" i="38"/>
  <c r="F151" i="38"/>
  <c r="G154" i="38"/>
  <c r="H157" i="38"/>
  <c r="D161" i="38"/>
  <c r="E164" i="38"/>
  <c r="F167" i="38"/>
  <c r="G170" i="38"/>
  <c r="H173" i="38"/>
  <c r="D177" i="38"/>
  <c r="E180" i="38"/>
  <c r="F183" i="38"/>
  <c r="G186" i="38"/>
  <c r="H189" i="38"/>
  <c r="D193" i="38"/>
  <c r="E196" i="38"/>
  <c r="F199" i="38"/>
  <c r="G202" i="38"/>
  <c r="H205" i="38"/>
  <c r="D209" i="38"/>
  <c r="E212" i="38"/>
  <c r="F215" i="38"/>
  <c r="G218" i="38"/>
  <c r="H221" i="38"/>
  <c r="D225" i="38"/>
  <c r="E228" i="38"/>
  <c r="F231" i="38"/>
  <c r="G234" i="38"/>
  <c r="H237" i="38"/>
  <c r="D241" i="38"/>
  <c r="E244" i="38"/>
  <c r="F247" i="38"/>
  <c r="G250" i="38"/>
  <c r="H253" i="38"/>
  <c r="D257" i="38"/>
  <c r="E260" i="38"/>
  <c r="F263" i="38"/>
  <c r="G266" i="38"/>
  <c r="H269" i="38"/>
  <c r="G7" i="38"/>
  <c r="H10" i="38"/>
  <c r="D14" i="38"/>
  <c r="E17" i="38"/>
  <c r="F20" i="38"/>
  <c r="G23" i="38"/>
  <c r="H26" i="38"/>
  <c r="D30" i="38"/>
  <c r="E33" i="38"/>
  <c r="F36" i="38"/>
  <c r="G39" i="38"/>
  <c r="H42" i="38"/>
  <c r="D46" i="38"/>
  <c r="E49" i="38"/>
  <c r="F52" i="38"/>
  <c r="G55" i="38"/>
  <c r="H58" i="38"/>
  <c r="D62" i="38"/>
  <c r="E65" i="38"/>
  <c r="F68" i="38"/>
  <c r="G71" i="38"/>
  <c r="H74" i="38"/>
  <c r="D78" i="38"/>
  <c r="I78" i="38" s="1"/>
  <c r="E81" i="38"/>
  <c r="F84" i="38"/>
  <c r="G87" i="38"/>
  <c r="H90" i="38"/>
  <c r="D94" i="38"/>
  <c r="I94" i="38" s="1"/>
  <c r="E97" i="38"/>
  <c r="F100" i="38"/>
  <c r="G103" i="38"/>
  <c r="H106" i="38"/>
  <c r="D110" i="38"/>
  <c r="I110" i="38" s="1"/>
  <c r="E113" i="38"/>
  <c r="F116" i="38"/>
  <c r="G119" i="38"/>
  <c r="H122" i="38"/>
  <c r="D126" i="38"/>
  <c r="I126" i="38" s="1"/>
  <c r="E129" i="38"/>
  <c r="F132" i="38"/>
  <c r="H7" i="38"/>
  <c r="D11" i="38"/>
  <c r="E14" i="38"/>
  <c r="F17" i="38"/>
  <c r="G20" i="38"/>
  <c r="H23" i="38"/>
  <c r="D27" i="38"/>
  <c r="E30" i="38"/>
  <c r="F33" i="38"/>
  <c r="G36" i="38"/>
  <c r="H39" i="38"/>
  <c r="D43" i="38"/>
  <c r="E46" i="38"/>
  <c r="F49" i="38"/>
  <c r="G52" i="38"/>
  <c r="H55" i="38"/>
  <c r="D59" i="38"/>
  <c r="E62" i="38"/>
  <c r="F65" i="38"/>
  <c r="G68" i="38"/>
  <c r="H71" i="38"/>
  <c r="D75" i="38"/>
  <c r="E78" i="38"/>
  <c r="F81" i="38"/>
  <c r="G84" i="38"/>
  <c r="H87" i="38"/>
  <c r="D91" i="38"/>
  <c r="E94" i="38"/>
  <c r="F97" i="38"/>
  <c r="G100" i="38"/>
  <c r="H103" i="38"/>
  <c r="D107" i="38"/>
  <c r="E110" i="38"/>
  <c r="F113" i="38"/>
  <c r="G116" i="38"/>
  <c r="H119" i="38"/>
  <c r="D123" i="38"/>
  <c r="E126" i="38"/>
  <c r="J126" i="38" s="1"/>
  <c r="K126" i="38" s="1"/>
  <c r="F129" i="38"/>
  <c r="G132" i="38"/>
  <c r="H135" i="38"/>
  <c r="D139" i="38"/>
  <c r="E142" i="38"/>
  <c r="F145" i="38"/>
  <c r="G148" i="38"/>
  <c r="H151" i="38"/>
  <c r="D155" i="38"/>
  <c r="E158" i="38"/>
  <c r="F161" i="38"/>
  <c r="G164" i="38"/>
  <c r="H167" i="38"/>
  <c r="D171" i="38"/>
  <c r="E174" i="38"/>
  <c r="F177" i="38"/>
  <c r="G180" i="38"/>
  <c r="H183" i="38"/>
  <c r="D187" i="38"/>
  <c r="E190" i="38"/>
  <c r="F193" i="38"/>
  <c r="G196" i="38"/>
  <c r="H199" i="38"/>
  <c r="D203" i="38"/>
  <c r="E206" i="38"/>
  <c r="F209" i="38"/>
  <c r="G212" i="38"/>
  <c r="H215" i="38"/>
  <c r="D219" i="38"/>
  <c r="E222" i="38"/>
  <c r="F225" i="38"/>
  <c r="G228" i="38"/>
  <c r="H231" i="38"/>
  <c r="D235" i="38"/>
  <c r="E238" i="38"/>
  <c r="F241" i="38"/>
  <c r="G244" i="38"/>
  <c r="H247" i="38"/>
  <c r="D251" i="38"/>
  <c r="E254" i="38"/>
  <c r="F257" i="38"/>
  <c r="G260" i="38"/>
  <c r="H263" i="38"/>
  <c r="D267" i="38"/>
  <c r="E270" i="38"/>
  <c r="D8" i="38"/>
  <c r="I8" i="38" s="1"/>
  <c r="E11" i="38"/>
  <c r="F14" i="38"/>
  <c r="F2" i="38" s="1"/>
  <c r="G17" i="38"/>
  <c r="H20" i="38"/>
  <c r="D24" i="38"/>
  <c r="I24" i="38" s="1"/>
  <c r="E27" i="38"/>
  <c r="F30" i="38"/>
  <c r="G33" i="38"/>
  <c r="H36" i="38"/>
  <c r="D40" i="38"/>
  <c r="I40" i="38" s="1"/>
  <c r="E43" i="38"/>
  <c r="F46" i="38"/>
  <c r="G49" i="38"/>
  <c r="H52" i="38"/>
  <c r="D56" i="38"/>
  <c r="E59" i="38"/>
  <c r="F62" i="38"/>
  <c r="G65" i="38"/>
  <c r="H68" i="38"/>
  <c r="D72" i="38"/>
  <c r="I72" i="38" s="1"/>
  <c r="E75" i="38"/>
  <c r="F78" i="38"/>
  <c r="G81" i="38"/>
  <c r="H84" i="38"/>
  <c r="D88" i="38"/>
  <c r="I88" i="38" s="1"/>
  <c r="E91" i="38"/>
  <c r="F94" i="38"/>
  <c r="G97" i="38"/>
  <c r="H100" i="38"/>
  <c r="D104" i="38"/>
  <c r="I104" i="38" s="1"/>
  <c r="E107" i="38"/>
  <c r="F110" i="38"/>
  <c r="G113" i="38"/>
  <c r="H116" i="38"/>
  <c r="D120" i="38"/>
  <c r="I120" i="38" s="1"/>
  <c r="E123" i="38"/>
  <c r="F126" i="38"/>
  <c r="G129" i="38"/>
  <c r="H132" i="38"/>
  <c r="D136" i="38"/>
  <c r="I136" i="38" s="1"/>
  <c r="E139" i="38"/>
  <c r="F142" i="38"/>
  <c r="G145" i="38"/>
  <c r="H148" i="38"/>
  <c r="D152" i="38"/>
  <c r="I152" i="38" s="1"/>
  <c r="E155" i="38"/>
  <c r="F158" i="38"/>
  <c r="G161" i="38"/>
  <c r="H164" i="38"/>
  <c r="D168" i="38"/>
  <c r="I168" i="38" s="1"/>
  <c r="E171" i="38"/>
  <c r="F174" i="38"/>
  <c r="G177" i="38"/>
  <c r="H180" i="38"/>
  <c r="D184" i="38"/>
  <c r="I184" i="38" s="1"/>
  <c r="E187" i="38"/>
  <c r="J187" i="38" s="1"/>
  <c r="K187" i="38" s="1"/>
  <c r="F190" i="38"/>
  <c r="G193" i="38"/>
  <c r="H196" i="38"/>
  <c r="D200" i="38"/>
  <c r="I200" i="38" s="1"/>
  <c r="E203" i="38"/>
  <c r="F206" i="38"/>
  <c r="G209" i="38"/>
  <c r="H212" i="38"/>
  <c r="D216" i="38"/>
  <c r="I216" i="38" s="1"/>
  <c r="E219" i="38"/>
  <c r="J219" i="38" s="1"/>
  <c r="K219" i="38" s="1"/>
  <c r="F222" i="38"/>
  <c r="G225" i="38"/>
  <c r="H228" i="38"/>
  <c r="D232" i="38"/>
  <c r="I232" i="38" s="1"/>
  <c r="E235" i="38"/>
  <c r="F238" i="38"/>
  <c r="G241" i="38"/>
  <c r="H244" i="38"/>
  <c r="D248" i="38"/>
  <c r="E251" i="38"/>
  <c r="F254" i="38"/>
  <c r="G257" i="38"/>
  <c r="H260" i="38"/>
  <c r="D264" i="38"/>
  <c r="I264" i="38" s="1"/>
  <c r="E267" i="38"/>
  <c r="D5" i="38"/>
  <c r="J5" i="38" s="1"/>
  <c r="K5" i="38" s="1"/>
  <c r="E8" i="38"/>
  <c r="F11" i="38"/>
  <c r="G14" i="38"/>
  <c r="H17" i="38"/>
  <c r="D21" i="38"/>
  <c r="E24" i="38"/>
  <c r="F27" i="38"/>
  <c r="G30" i="38"/>
  <c r="H33" i="38"/>
  <c r="D37" i="38"/>
  <c r="E40" i="38"/>
  <c r="F43" i="38"/>
  <c r="G46" i="38"/>
  <c r="H49" i="38"/>
  <c r="D53" i="38"/>
  <c r="E56" i="38"/>
  <c r="J56" i="38" s="1"/>
  <c r="K56" i="38" s="1"/>
  <c r="F59" i="38"/>
  <c r="G62" i="38"/>
  <c r="H65" i="38"/>
  <c r="D69" i="38"/>
  <c r="E72" i="38"/>
  <c r="F75" i="38"/>
  <c r="G78" i="38"/>
  <c r="H81" i="38"/>
  <c r="D85" i="38"/>
  <c r="E88" i="38"/>
  <c r="F91" i="38"/>
  <c r="G94" i="38"/>
  <c r="H97" i="38"/>
  <c r="D101" i="38"/>
  <c r="E104" i="38"/>
  <c r="F107" i="38"/>
  <c r="G110" i="38"/>
  <c r="H113" i="38"/>
  <c r="D117" i="38"/>
  <c r="E120" i="38"/>
  <c r="F123" i="38"/>
  <c r="G126" i="38"/>
  <c r="H129" i="38"/>
  <c r="D133" i="38"/>
  <c r="E136" i="38"/>
  <c r="F139" i="38"/>
  <c r="G142" i="38"/>
  <c r="H145" i="38"/>
  <c r="D149" i="38"/>
  <c r="E152" i="38"/>
  <c r="F155" i="38"/>
  <c r="G158" i="38"/>
  <c r="H161" i="38"/>
  <c r="D165" i="38"/>
  <c r="E168" i="38"/>
  <c r="F171" i="38"/>
  <c r="G174" i="38"/>
  <c r="H177" i="38"/>
  <c r="D181" i="38"/>
  <c r="E184" i="38"/>
  <c r="F187" i="38"/>
  <c r="G190" i="38"/>
  <c r="H193" i="38"/>
  <c r="D197" i="38"/>
  <c r="E200" i="38"/>
  <c r="F203" i="38"/>
  <c r="G206" i="38"/>
  <c r="H209" i="38"/>
  <c r="D213" i="38"/>
  <c r="E216" i="38"/>
  <c r="F219" i="38"/>
  <c r="G222" i="38"/>
  <c r="H225" i="38"/>
  <c r="D229" i="38"/>
  <c r="J229" i="38" s="1"/>
  <c r="K229" i="38" s="1"/>
  <c r="E232" i="38"/>
  <c r="F235" i="38"/>
  <c r="G238" i="38"/>
  <c r="H241" i="38"/>
  <c r="D245" i="38"/>
  <c r="E248" i="38"/>
  <c r="F251" i="38"/>
  <c r="G254" i="38"/>
  <c r="H257" i="38"/>
  <c r="D261" i="38"/>
  <c r="J261" i="38" s="1"/>
  <c r="K261" i="38" s="1"/>
  <c r="E264" i="38"/>
  <c r="F267" i="38"/>
  <c r="G270" i="38"/>
  <c r="E5" i="38"/>
  <c r="F8" i="38"/>
  <c r="G11" i="38"/>
  <c r="H14" i="38"/>
  <c r="D18" i="38"/>
  <c r="I18" i="38" s="1"/>
  <c r="E21" i="38"/>
  <c r="F24" i="38"/>
  <c r="G27" i="38"/>
  <c r="H30" i="38"/>
  <c r="D34" i="38"/>
  <c r="E37" i="38"/>
  <c r="F40" i="38"/>
  <c r="G43" i="38"/>
  <c r="H46" i="38"/>
  <c r="D50" i="38"/>
  <c r="I50" i="38" s="1"/>
  <c r="E53" i="38"/>
  <c r="F56" i="38"/>
  <c r="G59" i="38"/>
  <c r="H62" i="38"/>
  <c r="D66" i="38"/>
  <c r="E69" i="38"/>
  <c r="F72" i="38"/>
  <c r="G75" i="38"/>
  <c r="H78" i="38"/>
  <c r="D82" i="38"/>
  <c r="E85" i="38"/>
  <c r="F88" i="38"/>
  <c r="G91" i="38"/>
  <c r="H94" i="38"/>
  <c r="D98" i="38"/>
  <c r="E101" i="38"/>
  <c r="F104" i="38"/>
  <c r="G107" i="38"/>
  <c r="H110" i="38"/>
  <c r="D114" i="38"/>
  <c r="I114" i="38" s="1"/>
  <c r="E117" i="38"/>
  <c r="F120" i="38"/>
  <c r="G123" i="38"/>
  <c r="H126" i="38"/>
  <c r="D130" i="38"/>
  <c r="E133" i="38"/>
  <c r="F136" i="38"/>
  <c r="G139" i="38"/>
  <c r="H142" i="38"/>
  <c r="D146" i="38"/>
  <c r="I146" i="38" s="1"/>
  <c r="E149" i="38"/>
  <c r="F152" i="38"/>
  <c r="G155" i="38"/>
  <c r="H158" i="38"/>
  <c r="D162" i="38"/>
  <c r="I162" i="38" s="1"/>
  <c r="E165" i="38"/>
  <c r="J165" i="38" s="1"/>
  <c r="K165" i="38" s="1"/>
  <c r="F168" i="38"/>
  <c r="G171" i="38"/>
  <c r="H174" i="38"/>
  <c r="D178" i="38"/>
  <c r="I178" i="38" s="1"/>
  <c r="E181" i="38"/>
  <c r="F184" i="38"/>
  <c r="G187" i="38"/>
  <c r="H190" i="38"/>
  <c r="D194" i="38"/>
  <c r="I194" i="38" s="1"/>
  <c r="E197" i="38"/>
  <c r="J197" i="38" s="1"/>
  <c r="K197" i="38" s="1"/>
  <c r="F200" i="38"/>
  <c r="G203" i="38"/>
  <c r="H206" i="38"/>
  <c r="D210" i="38"/>
  <c r="I210" i="38" s="1"/>
  <c r="E213" i="38"/>
  <c r="F216" i="38"/>
  <c r="G219" i="38"/>
  <c r="H222" i="38"/>
  <c r="D226" i="38"/>
  <c r="I226" i="38" s="1"/>
  <c r="E229" i="38"/>
  <c r="F232" i="38"/>
  <c r="G235" i="38"/>
  <c r="H238" i="38"/>
  <c r="D242" i="38"/>
  <c r="I242" i="38" s="1"/>
  <c r="E245" i="38"/>
  <c r="F248" i="38"/>
  <c r="G251" i="38"/>
  <c r="H254" i="38"/>
  <c r="D258" i="38"/>
  <c r="E261" i="38"/>
  <c r="F264" i="38"/>
  <c r="G267" i="38"/>
  <c r="H270" i="38"/>
  <c r="D274" i="38"/>
  <c r="I274" i="38" s="1"/>
  <c r="F5" i="38"/>
  <c r="G8" i="38"/>
  <c r="H11" i="38"/>
  <c r="D15" i="38"/>
  <c r="I15" i="38" s="1"/>
  <c r="E18" i="38"/>
  <c r="F21" i="38"/>
  <c r="G24" i="38"/>
  <c r="H27" i="38"/>
  <c r="D31" i="38"/>
  <c r="I31" i="38" s="1"/>
  <c r="E34" i="38"/>
  <c r="F37" i="38"/>
  <c r="G40" i="38"/>
  <c r="H43" i="38"/>
  <c r="D47" i="38"/>
  <c r="I47" i="38" s="1"/>
  <c r="E50" i="38"/>
  <c r="F53" i="38"/>
  <c r="G56" i="38"/>
  <c r="H59" i="38"/>
  <c r="D63" i="38"/>
  <c r="I63" i="38" s="1"/>
  <c r="E66" i="38"/>
  <c r="F69" i="38"/>
  <c r="G72" i="38"/>
  <c r="H75" i="38"/>
  <c r="D79" i="38"/>
  <c r="I79" i="38" s="1"/>
  <c r="E82" i="38"/>
  <c r="F85" i="38"/>
  <c r="G88" i="38"/>
  <c r="H91" i="38"/>
  <c r="D95" i="38"/>
  <c r="I95" i="38" s="1"/>
  <c r="E98" i="38"/>
  <c r="J98" i="38" s="1"/>
  <c r="K98" i="38" s="1"/>
  <c r="F101" i="38"/>
  <c r="G104" i="38"/>
  <c r="H107" i="38"/>
  <c r="D111" i="38"/>
  <c r="I111" i="38" s="1"/>
  <c r="E114" i="38"/>
  <c r="F117" i="38"/>
  <c r="G120" i="38"/>
  <c r="H123" i="38"/>
  <c r="D127" i="38"/>
  <c r="I127" i="38" s="1"/>
  <c r="E130" i="38"/>
  <c r="J130" i="38" s="1"/>
  <c r="K130" i="38" s="1"/>
  <c r="F133" i="38"/>
  <c r="G136" i="38"/>
  <c r="H139" i="38"/>
  <c r="D143" i="38"/>
  <c r="I143" i="38" s="1"/>
  <c r="E146" i="38"/>
  <c r="F149" i="38"/>
  <c r="G152" i="38"/>
  <c r="H155" i="38"/>
  <c r="D159" i="38"/>
  <c r="I159" i="38" s="1"/>
  <c r="E162" i="38"/>
  <c r="F165" i="38"/>
  <c r="G168" i="38"/>
  <c r="H171" i="38"/>
  <c r="D175" i="38"/>
  <c r="I175" i="38" s="1"/>
  <c r="E178" i="38"/>
  <c r="F181" i="38"/>
  <c r="G184" i="38"/>
  <c r="H187" i="38"/>
  <c r="D191" i="38"/>
  <c r="I191" i="38" s="1"/>
  <c r="E194" i="38"/>
  <c r="F197" i="38"/>
  <c r="G200" i="38"/>
  <c r="H203" i="38"/>
  <c r="D207" i="38"/>
  <c r="I207" i="38" s="1"/>
  <c r="E210" i="38"/>
  <c r="F213" i="38"/>
  <c r="G216" i="38"/>
  <c r="H219" i="38"/>
  <c r="D223" i="38"/>
  <c r="I223" i="38" s="1"/>
  <c r="E226" i="38"/>
  <c r="F229" i="38"/>
  <c r="G232" i="38"/>
  <c r="H235" i="38"/>
  <c r="D239" i="38"/>
  <c r="I239" i="38" s="1"/>
  <c r="E242" i="38"/>
  <c r="F245" i="38"/>
  <c r="G248" i="38"/>
  <c r="H251" i="38"/>
  <c r="D255" i="38"/>
  <c r="I255" i="38" s="1"/>
  <c r="E258" i="38"/>
  <c r="F261" i="38"/>
  <c r="G264" i="38"/>
  <c r="H267" i="38"/>
  <c r="G5" i="38"/>
  <c r="H8" i="38"/>
  <c r="D12" i="38"/>
  <c r="E15" i="38"/>
  <c r="F18" i="38"/>
  <c r="G21" i="38"/>
  <c r="H24" i="38"/>
  <c r="D28" i="38"/>
  <c r="E31" i="38"/>
  <c r="F34" i="38"/>
  <c r="G37" i="38"/>
  <c r="H40" i="38"/>
  <c r="D44" i="38"/>
  <c r="E47" i="38"/>
  <c r="F50" i="38"/>
  <c r="G53" i="38"/>
  <c r="H56" i="38"/>
  <c r="D60" i="38"/>
  <c r="E63" i="38"/>
  <c r="F66" i="38"/>
  <c r="G69" i="38"/>
  <c r="H72" i="38"/>
  <c r="D76" i="38"/>
  <c r="E79" i="38"/>
  <c r="F82" i="38"/>
  <c r="G85" i="38"/>
  <c r="H88" i="38"/>
  <c r="D92" i="38"/>
  <c r="E95" i="38"/>
  <c r="F98" i="38"/>
  <c r="G101" i="38"/>
  <c r="H104" i="38"/>
  <c r="D108" i="38"/>
  <c r="E111" i="38"/>
  <c r="F114" i="38"/>
  <c r="G117" i="38"/>
  <c r="H120" i="38"/>
  <c r="D124" i="38"/>
  <c r="E127" i="38"/>
  <c r="F130" i="38"/>
  <c r="G133" i="38"/>
  <c r="H136" i="38"/>
  <c r="D140" i="38"/>
  <c r="J140" i="38" s="1"/>
  <c r="K140" i="38" s="1"/>
  <c r="E143" i="38"/>
  <c r="F146" i="38"/>
  <c r="G149" i="38"/>
  <c r="H152" i="38"/>
  <c r="D156" i="38"/>
  <c r="E159" i="38"/>
  <c r="F162" i="38"/>
  <c r="G165" i="38"/>
  <c r="H168" i="38"/>
  <c r="D172" i="38"/>
  <c r="I172" i="38" s="1"/>
  <c r="E175" i="38"/>
  <c r="F178" i="38"/>
  <c r="G181" i="38"/>
  <c r="H184" i="38"/>
  <c r="D188" i="38"/>
  <c r="E191" i="38"/>
  <c r="F194" i="38"/>
  <c r="G197" i="38"/>
  <c r="H200" i="38"/>
  <c r="D204" i="38"/>
  <c r="E207" i="38"/>
  <c r="F210" i="38"/>
  <c r="G213" i="38"/>
  <c r="H216" i="38"/>
  <c r="D220" i="38"/>
  <c r="E223" i="38"/>
  <c r="J223" i="38" s="1"/>
  <c r="K223" i="38" s="1"/>
  <c r="F226" i="38"/>
  <c r="G229" i="38"/>
  <c r="H232" i="38"/>
  <c r="D236" i="38"/>
  <c r="E239" i="38"/>
  <c r="F242" i="38"/>
  <c r="G245" i="38"/>
  <c r="H248" i="38"/>
  <c r="D252" i="38"/>
  <c r="E255" i="38"/>
  <c r="F258" i="38"/>
  <c r="G261" i="38"/>
  <c r="H264" i="38"/>
  <c r="D268" i="38"/>
  <c r="E271" i="38"/>
  <c r="F274" i="38"/>
  <c r="H5" i="38"/>
  <c r="D9" i="38"/>
  <c r="E12" i="38"/>
  <c r="F15" i="38"/>
  <c r="G18" i="38"/>
  <c r="H21" i="38"/>
  <c r="D25" i="38"/>
  <c r="E28" i="38"/>
  <c r="F31" i="38"/>
  <c r="G34" i="38"/>
  <c r="H37" i="38"/>
  <c r="D41" i="38"/>
  <c r="E44" i="38"/>
  <c r="F47" i="38"/>
  <c r="G50" i="38"/>
  <c r="H53" i="38"/>
  <c r="D57" i="38"/>
  <c r="E60" i="38"/>
  <c r="F63" i="38"/>
  <c r="G66" i="38"/>
  <c r="H69" i="38"/>
  <c r="D73" i="38"/>
  <c r="J73" i="38" s="1"/>
  <c r="K73" i="38" s="1"/>
  <c r="E76" i="38"/>
  <c r="F79" i="38"/>
  <c r="G82" i="38"/>
  <c r="H85" i="38"/>
  <c r="D89" i="38"/>
  <c r="E92" i="38"/>
  <c r="F95" i="38"/>
  <c r="G98" i="38"/>
  <c r="H101" i="38"/>
  <c r="D105" i="38"/>
  <c r="I105" i="38" s="1"/>
  <c r="E108" i="38"/>
  <c r="F111" i="38"/>
  <c r="G114" i="38"/>
  <c r="H117" i="38"/>
  <c r="D121" i="38"/>
  <c r="E124" i="38"/>
  <c r="F127" i="38"/>
  <c r="G130" i="38"/>
  <c r="H133" i="38"/>
  <c r="D137" i="38"/>
  <c r="E140" i="38"/>
  <c r="F143" i="38"/>
  <c r="G146" i="38"/>
  <c r="H149" i="38"/>
  <c r="D153" i="38"/>
  <c r="E156" i="38"/>
  <c r="J156" i="38" s="1"/>
  <c r="K156" i="38" s="1"/>
  <c r="F159" i="38"/>
  <c r="G162" i="38"/>
  <c r="H165" i="38"/>
  <c r="D169" i="38"/>
  <c r="E172" i="38"/>
  <c r="F175" i="38"/>
  <c r="G178" i="38"/>
  <c r="H181" i="38"/>
  <c r="D185" i="38"/>
  <c r="E188" i="38"/>
  <c r="F191" i="38"/>
  <c r="G194" i="38"/>
  <c r="H197" i="38"/>
  <c r="D201" i="38"/>
  <c r="E204" i="38"/>
  <c r="F207" i="38"/>
  <c r="G210" i="38"/>
  <c r="H213" i="38"/>
  <c r="D217" i="38"/>
  <c r="E220" i="38"/>
  <c r="F223" i="38"/>
  <c r="G226" i="38"/>
  <c r="H229" i="38"/>
  <c r="D233" i="38"/>
  <c r="E236" i="38"/>
  <c r="F239" i="38"/>
  <c r="G242" i="38"/>
  <c r="H245" i="38"/>
  <c r="D249" i="38"/>
  <c r="E252" i="38"/>
  <c r="F255" i="38"/>
  <c r="G258" i="38"/>
  <c r="H261" i="38"/>
  <c r="D265" i="38"/>
  <c r="E268" i="38"/>
  <c r="F271" i="38"/>
  <c r="D6" i="38"/>
  <c r="E9" i="38"/>
  <c r="J9" i="38" s="1"/>
  <c r="K9" i="38" s="1"/>
  <c r="F12" i="38"/>
  <c r="G15" i="38"/>
  <c r="H18" i="38"/>
  <c r="D22" i="38"/>
  <c r="I22" i="38" s="1"/>
  <c r="E25" i="38"/>
  <c r="F28" i="38"/>
  <c r="G31" i="38"/>
  <c r="H34" i="38"/>
  <c r="D38" i="38"/>
  <c r="E41" i="38"/>
  <c r="J41" i="38" s="1"/>
  <c r="K41" i="38" s="1"/>
  <c r="F44" i="38"/>
  <c r="G47" i="38"/>
  <c r="H50" i="38"/>
  <c r="D54" i="38"/>
  <c r="E57" i="38"/>
  <c r="F60" i="38"/>
  <c r="G63" i="38"/>
  <c r="H66" i="38"/>
  <c r="D70" i="38"/>
  <c r="E73" i="38"/>
  <c r="F76" i="38"/>
  <c r="G79" i="38"/>
  <c r="H82" i="38"/>
  <c r="D86" i="38"/>
  <c r="E89" i="38"/>
  <c r="F92" i="38"/>
  <c r="G95" i="38"/>
  <c r="H98" i="38"/>
  <c r="D102" i="38"/>
  <c r="E105" i="38"/>
  <c r="F108" i="38"/>
  <c r="G111" i="38"/>
  <c r="H114" i="38"/>
  <c r="D118" i="38"/>
  <c r="E121" i="38"/>
  <c r="F124" i="38"/>
  <c r="G127" i="38"/>
  <c r="H130" i="38"/>
  <c r="D134" i="38"/>
  <c r="E137" i="38"/>
  <c r="F140" i="38"/>
  <c r="G143" i="38"/>
  <c r="H146" i="38"/>
  <c r="D150" i="38"/>
  <c r="E153" i="38"/>
  <c r="F156" i="38"/>
  <c r="G159" i="38"/>
  <c r="H162" i="38"/>
  <c r="D166" i="38"/>
  <c r="E169" i="38"/>
  <c r="F172" i="38"/>
  <c r="G175" i="38"/>
  <c r="H178" i="38"/>
  <c r="D182" i="38"/>
  <c r="E185" i="38"/>
  <c r="F188" i="38"/>
  <c r="G191" i="38"/>
  <c r="H194" i="38"/>
  <c r="D198" i="38"/>
  <c r="E201" i="38"/>
  <c r="F204" i="38"/>
  <c r="G207" i="38"/>
  <c r="H210" i="38"/>
  <c r="D214" i="38"/>
  <c r="J214" i="38" s="1"/>
  <c r="K214" i="38" s="1"/>
  <c r="E217" i="38"/>
  <c r="F220" i="38"/>
  <c r="G223" i="38"/>
  <c r="H226" i="38"/>
  <c r="D230" i="38"/>
  <c r="E233" i="38"/>
  <c r="F236" i="38"/>
  <c r="G239" i="38"/>
  <c r="H242" i="38"/>
  <c r="D246" i="38"/>
  <c r="J246" i="38" s="1"/>
  <c r="K246" i="38" s="1"/>
  <c r="E249" i="38"/>
  <c r="F252" i="38"/>
  <c r="G255" i="38"/>
  <c r="H258" i="38"/>
  <c r="D262" i="38"/>
  <c r="E265" i="38"/>
  <c r="J265" i="38" s="1"/>
  <c r="K265" i="38" s="1"/>
  <c r="F268" i="38"/>
  <c r="G271" i="38"/>
  <c r="H274" i="38"/>
  <c r="E6" i="38"/>
  <c r="F9" i="38"/>
  <c r="G12" i="38"/>
  <c r="H15" i="38"/>
  <c r="D19" i="38"/>
  <c r="E22" i="38"/>
  <c r="F25" i="38"/>
  <c r="G28" i="38"/>
  <c r="H31" i="38"/>
  <c r="D35" i="38"/>
  <c r="I35" i="38" s="1"/>
  <c r="E38" i="38"/>
  <c r="F41" i="38"/>
  <c r="G44" i="38"/>
  <c r="H47" i="38"/>
  <c r="D51" i="38"/>
  <c r="E54" i="38"/>
  <c r="F57" i="38"/>
  <c r="G60" i="38"/>
  <c r="H63" i="38"/>
  <c r="D67" i="38"/>
  <c r="E70" i="38"/>
  <c r="F73" i="38"/>
  <c r="G76" i="38"/>
  <c r="H79" i="38"/>
  <c r="D83" i="38"/>
  <c r="E86" i="38"/>
  <c r="F89" i="38"/>
  <c r="G92" i="38"/>
  <c r="H95" i="38"/>
  <c r="D99" i="38"/>
  <c r="E102" i="38"/>
  <c r="F105" i="38"/>
  <c r="G108" i="38"/>
  <c r="H111" i="38"/>
  <c r="D115" i="38"/>
  <c r="E118" i="38"/>
  <c r="F121" i="38"/>
  <c r="G124" i="38"/>
  <c r="H127" i="38"/>
  <c r="D131" i="38"/>
  <c r="E134" i="38"/>
  <c r="F137" i="38"/>
  <c r="G140" i="38"/>
  <c r="H143" i="38"/>
  <c r="D147" i="38"/>
  <c r="J147" i="38" s="1"/>
  <c r="K147" i="38" s="1"/>
  <c r="E150" i="38"/>
  <c r="F153" i="38"/>
  <c r="G156" i="38"/>
  <c r="H159" i="38"/>
  <c r="D163" i="38"/>
  <c r="E166" i="38"/>
  <c r="F169" i="38"/>
  <c r="G172" i="38"/>
  <c r="H175" i="38"/>
  <c r="D179" i="38"/>
  <c r="I179" i="38" s="1"/>
  <c r="E182" i="38"/>
  <c r="F185" i="38"/>
  <c r="G188" i="38"/>
  <c r="H191" i="38"/>
  <c r="D195" i="38"/>
  <c r="E198" i="38"/>
  <c r="F201" i="38"/>
  <c r="G204" i="38"/>
  <c r="H207" i="38"/>
  <c r="D211" i="38"/>
  <c r="E214" i="38"/>
  <c r="F217" i="38"/>
  <c r="G220" i="38"/>
  <c r="H223" i="38"/>
  <c r="D227" i="38"/>
  <c r="E230" i="38"/>
  <c r="F233" i="38"/>
  <c r="G236" i="38"/>
  <c r="H239" i="38"/>
  <c r="D243" i="38"/>
  <c r="E246" i="38"/>
  <c r="F249" i="38"/>
  <c r="G252" i="38"/>
  <c r="H255" i="38"/>
  <c r="D259" i="38"/>
  <c r="E262" i="38"/>
  <c r="F265" i="38"/>
  <c r="G268" i="38"/>
  <c r="F6" i="38"/>
  <c r="G9" i="38"/>
  <c r="H12" i="38"/>
  <c r="D16" i="38"/>
  <c r="J16" i="38" s="1"/>
  <c r="K16" i="38" s="1"/>
  <c r="E19" i="38"/>
  <c r="F22" i="38"/>
  <c r="G25" i="38"/>
  <c r="H28" i="38"/>
  <c r="D32" i="38"/>
  <c r="I32" i="38" s="1"/>
  <c r="E35" i="38"/>
  <c r="J35" i="38" s="1"/>
  <c r="K35" i="38" s="1"/>
  <c r="F38" i="38"/>
  <c r="G41" i="38"/>
  <c r="H44" i="38"/>
  <c r="D48" i="38"/>
  <c r="I48" i="38" s="1"/>
  <c r="E51" i="38"/>
  <c r="F54" i="38"/>
  <c r="G57" i="38"/>
  <c r="H60" i="38"/>
  <c r="D64" i="38"/>
  <c r="E67" i="38"/>
  <c r="J67" i="38" s="1"/>
  <c r="K67" i="38" s="1"/>
  <c r="F70" i="38"/>
  <c r="G73" i="38"/>
  <c r="H76" i="38"/>
  <c r="D80" i="38"/>
  <c r="E83" i="38"/>
  <c r="F86" i="38"/>
  <c r="G89" i="38"/>
  <c r="H92" i="38"/>
  <c r="D96" i="38"/>
  <c r="E99" i="38"/>
  <c r="F102" i="38"/>
  <c r="G105" i="38"/>
  <c r="H108" i="38"/>
  <c r="D112" i="38"/>
  <c r="E115" i="38"/>
  <c r="F118" i="38"/>
  <c r="G121" i="38"/>
  <c r="H124" i="38"/>
  <c r="D128" i="38"/>
  <c r="E131" i="38"/>
  <c r="F134" i="38"/>
  <c r="G137" i="38"/>
  <c r="H140" i="38"/>
  <c r="D144" i="38"/>
  <c r="E147" i="38"/>
  <c r="F150" i="38"/>
  <c r="G153" i="38"/>
  <c r="H156" i="38"/>
  <c r="D160" i="38"/>
  <c r="I160" i="38" s="1"/>
  <c r="E163" i="38"/>
  <c r="F166" i="38"/>
  <c r="G169" i="38"/>
  <c r="H172" i="38"/>
  <c r="D176" i="38"/>
  <c r="I176" i="38" s="1"/>
  <c r="E179" i="38"/>
  <c r="F182" i="38"/>
  <c r="G185" i="38"/>
  <c r="H188" i="38"/>
  <c r="D192" i="38"/>
  <c r="I192" i="38" s="1"/>
  <c r="E195" i="38"/>
  <c r="F198" i="38"/>
  <c r="G201" i="38"/>
  <c r="H204" i="38"/>
  <c r="D208" i="38"/>
  <c r="I208" i="38" s="1"/>
  <c r="E211" i="38"/>
  <c r="F214" i="38"/>
  <c r="G217" i="38"/>
  <c r="H220" i="38"/>
  <c r="D224" i="38"/>
  <c r="I224" i="38" s="1"/>
  <c r="E227" i="38"/>
  <c r="F230" i="38"/>
  <c r="G233" i="38"/>
  <c r="H236" i="38"/>
  <c r="D240" i="38"/>
  <c r="I240" i="38" s="1"/>
  <c r="E243" i="38"/>
  <c r="F246" i="38"/>
  <c r="G249" i="38"/>
  <c r="H252" i="38"/>
  <c r="D256" i="38"/>
  <c r="I256" i="38" s="1"/>
  <c r="E259" i="38"/>
  <c r="F262" i="38"/>
  <c r="G265" i="38"/>
  <c r="G6" i="38"/>
  <c r="H9" i="38"/>
  <c r="D13" i="38"/>
  <c r="E16" i="38"/>
  <c r="F19" i="38"/>
  <c r="G22" i="38"/>
  <c r="H25" i="38"/>
  <c r="D29" i="38"/>
  <c r="I29" i="38" s="1"/>
  <c r="E32" i="38"/>
  <c r="F35" i="38"/>
  <c r="G38" i="38"/>
  <c r="H41" i="38"/>
  <c r="D45" i="38"/>
  <c r="E48" i="38"/>
  <c r="F51" i="38"/>
  <c r="G54" i="38"/>
  <c r="H57" i="38"/>
  <c r="D61" i="38"/>
  <c r="I61" i="38" s="1"/>
  <c r="E64" i="38"/>
  <c r="F67" i="38"/>
  <c r="G70" i="38"/>
  <c r="H73" i="38"/>
  <c r="D77" i="38"/>
  <c r="I77" i="38" s="1"/>
  <c r="E80" i="38"/>
  <c r="J80" i="38" s="1"/>
  <c r="K80" i="38" s="1"/>
  <c r="F83" i="38"/>
  <c r="G86" i="38"/>
  <c r="H89" i="38"/>
  <c r="D93" i="38"/>
  <c r="I93" i="38" s="1"/>
  <c r="E96" i="38"/>
  <c r="F99" i="38"/>
  <c r="G102" i="38"/>
  <c r="H105" i="38"/>
  <c r="D109" i="38"/>
  <c r="I109" i="38" s="1"/>
  <c r="E112" i="38"/>
  <c r="F115" i="38"/>
  <c r="G118" i="38"/>
  <c r="H121" i="38"/>
  <c r="D125" i="38"/>
  <c r="I125" i="38" s="1"/>
  <c r="E128" i="38"/>
  <c r="F131" i="38"/>
  <c r="G134" i="38"/>
  <c r="H137" i="38"/>
  <c r="D141" i="38"/>
  <c r="I141" i="38" s="1"/>
  <c r="E144" i="38"/>
  <c r="F147" i="38"/>
  <c r="G150" i="38"/>
  <c r="H153" i="38"/>
  <c r="D157" i="38"/>
  <c r="E160" i="38"/>
  <c r="F163" i="38"/>
  <c r="G166" i="38"/>
  <c r="H169" i="38"/>
  <c r="D173" i="38"/>
  <c r="E176" i="38"/>
  <c r="F179" i="38"/>
  <c r="G182" i="38"/>
  <c r="H185" i="38"/>
  <c r="D189" i="38"/>
  <c r="E192" i="38"/>
  <c r="F195" i="38"/>
  <c r="G198" i="38"/>
  <c r="H201" i="38"/>
  <c r="D205" i="38"/>
  <c r="E208" i="38"/>
  <c r="F211" i="38"/>
  <c r="G214" i="38"/>
  <c r="H217" i="38"/>
  <c r="D221" i="38"/>
  <c r="E224" i="38"/>
  <c r="F227" i="38"/>
  <c r="G230" i="38"/>
  <c r="H233" i="38"/>
  <c r="D237" i="38"/>
  <c r="E240" i="38"/>
  <c r="F243" i="38"/>
  <c r="G246" i="38"/>
  <c r="H249" i="38"/>
  <c r="D253" i="38"/>
  <c r="E256" i="38"/>
  <c r="F259" i="38"/>
  <c r="G262" i="38"/>
  <c r="H265" i="38"/>
  <c r="D269" i="38"/>
  <c r="E272" i="38"/>
  <c r="F275" i="38"/>
  <c r="H6" i="38"/>
  <c r="D10" i="38"/>
  <c r="I10" i="38" s="1"/>
  <c r="E13" i="38"/>
  <c r="J13" i="38" s="1"/>
  <c r="K13" i="38" s="1"/>
  <c r="F16" i="38"/>
  <c r="G19" i="38"/>
  <c r="H22" i="38"/>
  <c r="D26" i="38"/>
  <c r="I26" i="38" s="1"/>
  <c r="E29" i="38"/>
  <c r="F32" i="38"/>
  <c r="G35" i="38"/>
  <c r="H38" i="38"/>
  <c r="D42" i="38"/>
  <c r="I42" i="38" s="1"/>
  <c r="E45" i="38"/>
  <c r="J45" i="38" s="1"/>
  <c r="K45" i="38" s="1"/>
  <c r="F48" i="38"/>
  <c r="G51" i="38"/>
  <c r="H54" i="38"/>
  <c r="D58" i="38"/>
  <c r="I58" i="38" s="1"/>
  <c r="E61" i="38"/>
  <c r="F64" i="38"/>
  <c r="G67" i="38"/>
  <c r="H70" i="38"/>
  <c r="D74" i="38"/>
  <c r="I74" i="38" s="1"/>
  <c r="E77" i="38"/>
  <c r="F80" i="38"/>
  <c r="G83" i="38"/>
  <c r="H86" i="38"/>
  <c r="D90" i="38"/>
  <c r="I90" i="38" s="1"/>
  <c r="E93" i="38"/>
  <c r="F96" i="38"/>
  <c r="G99" i="38"/>
  <c r="H102" i="38"/>
  <c r="D106" i="38"/>
  <c r="I106" i="38" s="1"/>
  <c r="E109" i="38"/>
  <c r="F112" i="38"/>
  <c r="G115" i="38"/>
  <c r="H118" i="38"/>
  <c r="D122" i="38"/>
  <c r="I122" i="38" s="1"/>
  <c r="E125" i="38"/>
  <c r="F128" i="38"/>
  <c r="G131" i="38"/>
  <c r="H134" i="38"/>
  <c r="D138" i="38"/>
  <c r="I138" i="38" s="1"/>
  <c r="E141" i="38"/>
  <c r="F144" i="38"/>
  <c r="G147" i="38"/>
  <c r="H150" i="38"/>
  <c r="D154" i="38"/>
  <c r="I154" i="38" s="1"/>
  <c r="E157" i="38"/>
  <c r="F160" i="38"/>
  <c r="G163" i="38"/>
  <c r="H166" i="38"/>
  <c r="D170" i="38"/>
  <c r="I170" i="38" s="1"/>
  <c r="E173" i="38"/>
  <c r="F176" i="38"/>
  <c r="G179" i="38"/>
  <c r="H182" i="38"/>
  <c r="D186" i="38"/>
  <c r="I186" i="38" s="1"/>
  <c r="E189" i="38"/>
  <c r="F192" i="38"/>
  <c r="G195" i="38"/>
  <c r="H198" i="38"/>
  <c r="D202" i="38"/>
  <c r="I202" i="38" s="1"/>
  <c r="E205" i="38"/>
  <c r="F208" i="38"/>
  <c r="G211" i="38"/>
  <c r="H214" i="38"/>
  <c r="D218" i="38"/>
  <c r="I218" i="38" s="1"/>
  <c r="E221" i="38"/>
  <c r="F224" i="38"/>
  <c r="G227" i="38"/>
  <c r="H230" i="38"/>
  <c r="D234" i="38"/>
  <c r="I234" i="38" s="1"/>
  <c r="E237" i="38"/>
  <c r="F240" i="38"/>
  <c r="G243" i="38"/>
  <c r="H246" i="38"/>
  <c r="D250" i="38"/>
  <c r="I250" i="38" s="1"/>
  <c r="E253" i="38"/>
  <c r="F256" i="38"/>
  <c r="G259" i="38"/>
  <c r="H262" i="38"/>
  <c r="D266" i="38"/>
  <c r="I266" i="38" s="1"/>
  <c r="E269" i="38"/>
  <c r="J269" i="38" s="1"/>
  <c r="K269" i="38" s="1"/>
  <c r="F272" i="38"/>
  <c r="D71" i="38"/>
  <c r="E122" i="38"/>
  <c r="E154" i="38"/>
  <c r="H179" i="38"/>
  <c r="F205" i="38"/>
  <c r="D231" i="38"/>
  <c r="G247" i="38"/>
  <c r="E266" i="38"/>
  <c r="G273" i="38"/>
  <c r="G277" i="38"/>
  <c r="H280" i="38"/>
  <c r="D284" i="38"/>
  <c r="E287" i="38"/>
  <c r="F290" i="38"/>
  <c r="G293" i="38"/>
  <c r="H296" i="38"/>
  <c r="D300" i="38"/>
  <c r="E303" i="38"/>
  <c r="F306" i="38"/>
  <c r="G309" i="38"/>
  <c r="H312" i="38"/>
  <c r="D316" i="38"/>
  <c r="E319" i="38"/>
  <c r="F322" i="38"/>
  <c r="G325" i="38"/>
  <c r="H328" i="38"/>
  <c r="D332" i="38"/>
  <c r="E335" i="38"/>
  <c r="F338" i="38"/>
  <c r="G341" i="38"/>
  <c r="H344" i="38"/>
  <c r="D348" i="38"/>
  <c r="E351" i="38"/>
  <c r="F354" i="38"/>
  <c r="G357" i="38"/>
  <c r="H360" i="38"/>
  <c r="D364" i="38"/>
  <c r="E367" i="38"/>
  <c r="F370" i="38"/>
  <c r="G373" i="38"/>
  <c r="H376" i="38"/>
  <c r="D380" i="38"/>
  <c r="E383" i="38"/>
  <c r="F386" i="38"/>
  <c r="G389" i="38"/>
  <c r="H392" i="38"/>
  <c r="D396" i="38"/>
  <c r="I396" i="38" s="1"/>
  <c r="E399" i="38"/>
  <c r="F402" i="38"/>
  <c r="G405" i="38"/>
  <c r="H408" i="38"/>
  <c r="D412" i="38"/>
  <c r="E415" i="38"/>
  <c r="F418" i="38"/>
  <c r="G421" i="38"/>
  <c r="H424" i="38"/>
  <c r="D428" i="38"/>
  <c r="I428" i="38" s="1"/>
  <c r="E431" i="38"/>
  <c r="F434" i="38"/>
  <c r="G437" i="38"/>
  <c r="H440" i="38"/>
  <c r="D444" i="38"/>
  <c r="E447" i="38"/>
  <c r="F450" i="38"/>
  <c r="G453" i="38"/>
  <c r="H456" i="38"/>
  <c r="D460" i="38"/>
  <c r="I460" i="38" s="1"/>
  <c r="E463" i="38"/>
  <c r="F466" i="38"/>
  <c r="G469" i="38"/>
  <c r="E74" i="38"/>
  <c r="F125" i="38"/>
  <c r="H154" i="38"/>
  <c r="F180" i="38"/>
  <c r="D206" i="38"/>
  <c r="I206" i="38" s="1"/>
  <c r="G231" i="38"/>
  <c r="E250" i="38"/>
  <c r="F266" i="38"/>
  <c r="H273" i="38"/>
  <c r="H277" i="38"/>
  <c r="D281" i="38"/>
  <c r="E284" i="38"/>
  <c r="F287" i="38"/>
  <c r="G290" i="38"/>
  <c r="H293" i="38"/>
  <c r="D297" i="38"/>
  <c r="E300" i="38"/>
  <c r="F303" i="38"/>
  <c r="G306" i="38"/>
  <c r="H309" i="38"/>
  <c r="D313" i="38"/>
  <c r="E316" i="38"/>
  <c r="F319" i="38"/>
  <c r="G322" i="38"/>
  <c r="H325" i="38"/>
  <c r="D329" i="38"/>
  <c r="E332" i="38"/>
  <c r="F335" i="38"/>
  <c r="G338" i="38"/>
  <c r="H341" i="38"/>
  <c r="D345" i="38"/>
  <c r="E348" i="38"/>
  <c r="F351" i="38"/>
  <c r="G354" i="38"/>
  <c r="H357" i="38"/>
  <c r="D361" i="38"/>
  <c r="E364" i="38"/>
  <c r="F367" i="38"/>
  <c r="G370" i="38"/>
  <c r="H373" i="38"/>
  <c r="D377" i="38"/>
  <c r="I377" i="38" s="1"/>
  <c r="E380" i="38"/>
  <c r="F383" i="38"/>
  <c r="G386" i="38"/>
  <c r="H389" i="38"/>
  <c r="D393" i="38"/>
  <c r="I393" i="38" s="1"/>
  <c r="E396" i="38"/>
  <c r="F399" i="38"/>
  <c r="G402" i="38"/>
  <c r="H405" i="38"/>
  <c r="D409" i="38"/>
  <c r="I409" i="38" s="1"/>
  <c r="E412" i="38"/>
  <c r="F415" i="38"/>
  <c r="G418" i="38"/>
  <c r="H421" i="38"/>
  <c r="D425" i="38"/>
  <c r="I425" i="38" s="1"/>
  <c r="E428" i="38"/>
  <c r="F431" i="38"/>
  <c r="G434" i="38"/>
  <c r="H437" i="38"/>
  <c r="D441" i="38"/>
  <c r="I441" i="38" s="1"/>
  <c r="E444" i="38"/>
  <c r="F447" i="38"/>
  <c r="G450" i="38"/>
  <c r="H453" i="38"/>
  <c r="D457" i="38"/>
  <c r="I457" i="38" s="1"/>
  <c r="E460" i="38"/>
  <c r="F463" i="38"/>
  <c r="G466" i="38"/>
  <c r="H469" i="38"/>
  <c r="D473" i="38"/>
  <c r="I473" i="38" s="1"/>
  <c r="E476" i="38"/>
  <c r="F479" i="38"/>
  <c r="G482" i="38"/>
  <c r="H485" i="38"/>
  <c r="D489" i="38"/>
  <c r="I489" i="38" s="1"/>
  <c r="E492" i="38"/>
  <c r="J492" i="38" s="1"/>
  <c r="K492" i="38" s="1"/>
  <c r="F495" i="38"/>
  <c r="G498" i="38"/>
  <c r="H501" i="38"/>
  <c r="D505" i="38"/>
  <c r="I505" i="38" s="1"/>
  <c r="E508" i="38"/>
  <c r="F511" i="38"/>
  <c r="G514" i="38"/>
  <c r="F77" i="38"/>
  <c r="G128" i="38"/>
  <c r="F157" i="38"/>
  <c r="D183" i="38"/>
  <c r="G208" i="38"/>
  <c r="E234" i="38"/>
  <c r="F250" i="38"/>
  <c r="H266" i="38"/>
  <c r="E274" i="38"/>
  <c r="D278" i="38"/>
  <c r="E281" i="38"/>
  <c r="F284" i="38"/>
  <c r="G287" i="38"/>
  <c r="H290" i="38"/>
  <c r="D294" i="38"/>
  <c r="J294" i="38" s="1"/>
  <c r="K294" i="38" s="1"/>
  <c r="E297" i="38"/>
  <c r="F300" i="38"/>
  <c r="G303" i="38"/>
  <c r="H306" i="38"/>
  <c r="D310" i="38"/>
  <c r="E313" i="38"/>
  <c r="J313" i="38" s="1"/>
  <c r="K313" i="38" s="1"/>
  <c r="F316" i="38"/>
  <c r="G319" i="38"/>
  <c r="H322" i="38"/>
  <c r="D326" i="38"/>
  <c r="E329" i="38"/>
  <c r="F332" i="38"/>
  <c r="G335" i="38"/>
  <c r="H338" i="38"/>
  <c r="D342" i="38"/>
  <c r="E345" i="38"/>
  <c r="J345" i="38" s="1"/>
  <c r="K345" i="38" s="1"/>
  <c r="F348" i="38"/>
  <c r="G351" i="38"/>
  <c r="H354" i="38"/>
  <c r="D358" i="38"/>
  <c r="E361" i="38"/>
  <c r="F364" i="38"/>
  <c r="G367" i="38"/>
  <c r="H370" i="38"/>
  <c r="D374" i="38"/>
  <c r="I374" i="38" s="1"/>
  <c r="E377" i="38"/>
  <c r="F380" i="38"/>
  <c r="G383" i="38"/>
  <c r="H386" i="38"/>
  <c r="D390" i="38"/>
  <c r="I390" i="38" s="1"/>
  <c r="E393" i="38"/>
  <c r="F396" i="38"/>
  <c r="G399" i="38"/>
  <c r="H402" i="38"/>
  <c r="D406" i="38"/>
  <c r="I406" i="38" s="1"/>
  <c r="E409" i="38"/>
  <c r="F412" i="38"/>
  <c r="G415" i="38"/>
  <c r="H418" i="38"/>
  <c r="D422" i="38"/>
  <c r="I422" i="38" s="1"/>
  <c r="E425" i="38"/>
  <c r="F428" i="38"/>
  <c r="G431" i="38"/>
  <c r="H434" i="38"/>
  <c r="D438" i="38"/>
  <c r="I438" i="38" s="1"/>
  <c r="E441" i="38"/>
  <c r="F444" i="38"/>
  <c r="G447" i="38"/>
  <c r="H450" i="38"/>
  <c r="D454" i="38"/>
  <c r="I454" i="38" s="1"/>
  <c r="E457" i="38"/>
  <c r="F460" i="38"/>
  <c r="G463" i="38"/>
  <c r="H466" i="38"/>
  <c r="D470" i="38"/>
  <c r="I470" i="38" s="1"/>
  <c r="E473" i="38"/>
  <c r="F476" i="38"/>
  <c r="G479" i="38"/>
  <c r="H482" i="38"/>
  <c r="D486" i="38"/>
  <c r="I486" i="38" s="1"/>
  <c r="E489" i="38"/>
  <c r="F492" i="38"/>
  <c r="G495" i="38"/>
  <c r="H498" i="38"/>
  <c r="D502" i="38"/>
  <c r="I502" i="38" s="1"/>
  <c r="E505" i="38"/>
  <c r="F508" i="38"/>
  <c r="G511" i="38"/>
  <c r="G80" i="38"/>
  <c r="H131" i="38"/>
  <c r="D158" i="38"/>
  <c r="I158" i="38" s="1"/>
  <c r="G183" i="38"/>
  <c r="E209" i="38"/>
  <c r="F234" i="38"/>
  <c r="H250" i="38"/>
  <c r="H268" i="38"/>
  <c r="G274" i="38"/>
  <c r="E278" i="38"/>
  <c r="F281" i="38"/>
  <c r="G284" i="38"/>
  <c r="H287" i="38"/>
  <c r="D291" i="38"/>
  <c r="I291" i="38" s="1"/>
  <c r="E294" i="38"/>
  <c r="F297" i="38"/>
  <c r="G300" i="38"/>
  <c r="H303" i="38"/>
  <c r="D307" i="38"/>
  <c r="I307" i="38" s="1"/>
  <c r="E310" i="38"/>
  <c r="F313" i="38"/>
  <c r="G316" i="38"/>
  <c r="H319" i="38"/>
  <c r="D323" i="38"/>
  <c r="I323" i="38" s="1"/>
  <c r="E326" i="38"/>
  <c r="F329" i="38"/>
  <c r="G332" i="38"/>
  <c r="H335" i="38"/>
  <c r="D339" i="38"/>
  <c r="I339" i="38" s="1"/>
  <c r="E342" i="38"/>
  <c r="F345" i="38"/>
  <c r="G348" i="38"/>
  <c r="H351" i="38"/>
  <c r="D355" i="38"/>
  <c r="I355" i="38" s="1"/>
  <c r="E358" i="38"/>
  <c r="F361" i="38"/>
  <c r="G364" i="38"/>
  <c r="H367" i="38"/>
  <c r="D371" i="38"/>
  <c r="E374" i="38"/>
  <c r="F377" i="38"/>
  <c r="G380" i="38"/>
  <c r="H383" i="38"/>
  <c r="D387" i="38"/>
  <c r="J387" i="38" s="1"/>
  <c r="K387" i="38" s="1"/>
  <c r="E390" i="38"/>
  <c r="F393" i="38"/>
  <c r="G396" i="38"/>
  <c r="H399" i="38"/>
  <c r="D403" i="38"/>
  <c r="E406" i="38"/>
  <c r="J406" i="38" s="1"/>
  <c r="K406" i="38" s="1"/>
  <c r="F409" i="38"/>
  <c r="G412" i="38"/>
  <c r="H415" i="38"/>
  <c r="D419" i="38"/>
  <c r="J419" i="38" s="1"/>
  <c r="K419" i="38" s="1"/>
  <c r="E422" i="38"/>
  <c r="F425" i="38"/>
  <c r="G428" i="38"/>
  <c r="H431" i="38"/>
  <c r="D435" i="38"/>
  <c r="E438" i="38"/>
  <c r="J438" i="38" s="1"/>
  <c r="K438" i="38" s="1"/>
  <c r="F441" i="38"/>
  <c r="G444" i="38"/>
  <c r="H447" i="38"/>
  <c r="D451" i="38"/>
  <c r="E454" i="38"/>
  <c r="F457" i="38"/>
  <c r="G460" i="38"/>
  <c r="H463" i="38"/>
  <c r="D467" i="38"/>
  <c r="E470" i="38"/>
  <c r="F473" i="38"/>
  <c r="G476" i="38"/>
  <c r="H479" i="38"/>
  <c r="D483" i="38"/>
  <c r="E486" i="38"/>
  <c r="F489" i="38"/>
  <c r="G492" i="38"/>
  <c r="H495" i="38"/>
  <c r="D499" i="38"/>
  <c r="E502" i="38"/>
  <c r="F505" i="38"/>
  <c r="G508" i="38"/>
  <c r="H511" i="38"/>
  <c r="D515" i="38"/>
  <c r="E518" i="38"/>
  <c r="H83" i="38"/>
  <c r="D135" i="38"/>
  <c r="G160" i="38"/>
  <c r="E186" i="38"/>
  <c r="H211" i="38"/>
  <c r="H234" i="38"/>
  <c r="F253" i="38"/>
  <c r="F269" i="38"/>
  <c r="D275" i="38"/>
  <c r="I275" i="38" s="1"/>
  <c r="F278" i="38"/>
  <c r="G281" i="38"/>
  <c r="H284" i="38"/>
  <c r="D288" i="38"/>
  <c r="I288" i="38" s="1"/>
  <c r="E291" i="38"/>
  <c r="F294" i="38"/>
  <c r="G297" i="38"/>
  <c r="H300" i="38"/>
  <c r="D304" i="38"/>
  <c r="I304" i="38" s="1"/>
  <c r="E307" i="38"/>
  <c r="F310" i="38"/>
  <c r="G313" i="38"/>
  <c r="H316" i="38"/>
  <c r="D320" i="38"/>
  <c r="I320" i="38" s="1"/>
  <c r="E323" i="38"/>
  <c r="F326" i="38"/>
  <c r="G329" i="38"/>
  <c r="H332" i="38"/>
  <c r="D336" i="38"/>
  <c r="I336" i="38" s="1"/>
  <c r="E339" i="38"/>
  <c r="J339" i="38" s="1"/>
  <c r="K339" i="38" s="1"/>
  <c r="F342" i="38"/>
  <c r="G345" i="38"/>
  <c r="H348" i="38"/>
  <c r="D352" i="38"/>
  <c r="I352" i="38" s="1"/>
  <c r="E355" i="38"/>
  <c r="F358" i="38"/>
  <c r="G361" i="38"/>
  <c r="H364" i="38"/>
  <c r="D368" i="38"/>
  <c r="E371" i="38"/>
  <c r="J371" i="38" s="1"/>
  <c r="K371" i="38" s="1"/>
  <c r="F374" i="38"/>
  <c r="G377" i="38"/>
  <c r="H380" i="38"/>
  <c r="D384" i="38"/>
  <c r="E387" i="38"/>
  <c r="F390" i="38"/>
  <c r="G393" i="38"/>
  <c r="H396" i="38"/>
  <c r="D400" i="38"/>
  <c r="E403" i="38"/>
  <c r="J403" i="38" s="1"/>
  <c r="K403" i="38" s="1"/>
  <c r="F406" i="38"/>
  <c r="G409" i="38"/>
  <c r="H412" i="38"/>
  <c r="D416" i="38"/>
  <c r="D87" i="38"/>
  <c r="G135" i="38"/>
  <c r="E161" i="38"/>
  <c r="H186" i="38"/>
  <c r="F212" i="38"/>
  <c r="F237" i="38"/>
  <c r="G253" i="38"/>
  <c r="G269" i="38"/>
  <c r="E275" i="38"/>
  <c r="G278" i="38"/>
  <c r="H281" i="38"/>
  <c r="D285" i="38"/>
  <c r="E288" i="38"/>
  <c r="F291" i="38"/>
  <c r="G294" i="38"/>
  <c r="H297" i="38"/>
  <c r="D301" i="38"/>
  <c r="E304" i="38"/>
  <c r="J304" i="38" s="1"/>
  <c r="K304" i="38" s="1"/>
  <c r="F307" i="38"/>
  <c r="G310" i="38"/>
  <c r="H313" i="38"/>
  <c r="D317" i="38"/>
  <c r="E320" i="38"/>
  <c r="F323" i="38"/>
  <c r="G326" i="38"/>
  <c r="H329" i="38"/>
  <c r="D333" i="38"/>
  <c r="E336" i="38"/>
  <c r="F339" i="38"/>
  <c r="G342" i="38"/>
  <c r="H345" i="38"/>
  <c r="D349" i="38"/>
  <c r="E352" i="38"/>
  <c r="F355" i="38"/>
  <c r="G358" i="38"/>
  <c r="H361" i="38"/>
  <c r="D365" i="38"/>
  <c r="E368" i="38"/>
  <c r="F371" i="38"/>
  <c r="G374" i="38"/>
  <c r="H377" i="38"/>
  <c r="D381" i="38"/>
  <c r="E384" i="38"/>
  <c r="F387" i="38"/>
  <c r="G390" i="38"/>
  <c r="H393" i="38"/>
  <c r="D39" i="38"/>
  <c r="E90" i="38"/>
  <c r="E138" i="38"/>
  <c r="H163" i="38"/>
  <c r="F189" i="38"/>
  <c r="D215" i="38"/>
  <c r="G237" i="38"/>
  <c r="D254" i="38"/>
  <c r="I254" i="38" s="1"/>
  <c r="D270" i="38"/>
  <c r="I270" i="38" s="1"/>
  <c r="G275" i="38"/>
  <c r="H278" i="38"/>
  <c r="D282" i="38"/>
  <c r="I282" i="38" s="1"/>
  <c r="E285" i="38"/>
  <c r="F288" i="38"/>
  <c r="G291" i="38"/>
  <c r="H294" i="38"/>
  <c r="D298" i="38"/>
  <c r="I298" i="38" s="1"/>
  <c r="E301" i="38"/>
  <c r="F304" i="38"/>
  <c r="G307" i="38"/>
  <c r="H310" i="38"/>
  <c r="D314" i="38"/>
  <c r="I314" i="38" s="1"/>
  <c r="E317" i="38"/>
  <c r="F320" i="38"/>
  <c r="G323" i="38"/>
  <c r="H326" i="38"/>
  <c r="D330" i="38"/>
  <c r="I330" i="38" s="1"/>
  <c r="E333" i="38"/>
  <c r="F336" i="38"/>
  <c r="G339" i="38"/>
  <c r="H342" i="38"/>
  <c r="D346" i="38"/>
  <c r="I346" i="38" s="1"/>
  <c r="E349" i="38"/>
  <c r="F352" i="38"/>
  <c r="G355" i="38"/>
  <c r="H358" i="38"/>
  <c r="D362" i="38"/>
  <c r="I362" i="38" s="1"/>
  <c r="E365" i="38"/>
  <c r="F368" i="38"/>
  <c r="G371" i="38"/>
  <c r="H374" i="38"/>
  <c r="D378" i="38"/>
  <c r="I378" i="38" s="1"/>
  <c r="E381" i="38"/>
  <c r="F384" i="38"/>
  <c r="G387" i="38"/>
  <c r="H390" i="38"/>
  <c r="D394" i="38"/>
  <c r="I394" i="38" s="1"/>
  <c r="E397" i="38"/>
  <c r="F400" i="38"/>
  <c r="G403" i="38"/>
  <c r="E42" i="38"/>
  <c r="F93" i="38"/>
  <c r="H138" i="38"/>
  <c r="F164" i="38"/>
  <c r="D190" i="38"/>
  <c r="I190" i="38" s="1"/>
  <c r="G215" i="38"/>
  <c r="D238" i="38"/>
  <c r="I238" i="38" s="1"/>
  <c r="G256" i="38"/>
  <c r="F270" i="38"/>
  <c r="H275" i="38"/>
  <c r="D279" i="38"/>
  <c r="E282" i="38"/>
  <c r="J282" i="38" s="1"/>
  <c r="K282" i="38" s="1"/>
  <c r="F285" i="38"/>
  <c r="G288" i="38"/>
  <c r="H291" i="38"/>
  <c r="D295" i="38"/>
  <c r="E298" i="38"/>
  <c r="F301" i="38"/>
  <c r="G304" i="38"/>
  <c r="H307" i="38"/>
  <c r="D311" i="38"/>
  <c r="E314" i="38"/>
  <c r="F317" i="38"/>
  <c r="G320" i="38"/>
  <c r="H323" i="38"/>
  <c r="D327" i="38"/>
  <c r="E330" i="38"/>
  <c r="F333" i="38"/>
  <c r="G336" i="38"/>
  <c r="H339" i="38"/>
  <c r="D343" i="38"/>
  <c r="E346" i="38"/>
  <c r="F349" i="38"/>
  <c r="G352" i="38"/>
  <c r="H355" i="38"/>
  <c r="D359" i="38"/>
  <c r="E362" i="38"/>
  <c r="F365" i="38"/>
  <c r="G368" i="38"/>
  <c r="H371" i="38"/>
  <c r="D375" i="38"/>
  <c r="E378" i="38"/>
  <c r="F381" i="38"/>
  <c r="G384" i="38"/>
  <c r="H387" i="38"/>
  <c r="D391" i="38"/>
  <c r="E394" i="38"/>
  <c r="F397" i="38"/>
  <c r="G400" i="38"/>
  <c r="H403" i="38"/>
  <c r="D407" i="38"/>
  <c r="E410" i="38"/>
  <c r="F413" i="38"/>
  <c r="G416" i="38"/>
  <c r="H419" i="38"/>
  <c r="D423" i="38"/>
  <c r="I423" i="38" s="1"/>
  <c r="E426" i="38"/>
  <c r="F429" i="38"/>
  <c r="G432" i="38"/>
  <c r="H435" i="38"/>
  <c r="D439" i="38"/>
  <c r="E442" i="38"/>
  <c r="F445" i="38"/>
  <c r="G448" i="38"/>
  <c r="H451" i="38"/>
  <c r="D455" i="38"/>
  <c r="J455" i="38" s="1"/>
  <c r="E458" i="38"/>
  <c r="F461" i="38"/>
  <c r="G464" i="38"/>
  <c r="H467" i="38"/>
  <c r="D471" i="38"/>
  <c r="E474" i="38"/>
  <c r="F477" i="38"/>
  <c r="G480" i="38"/>
  <c r="H483" i="38"/>
  <c r="D487" i="38"/>
  <c r="J487" i="38" s="1"/>
  <c r="K487" i="38" s="1"/>
  <c r="E490" i="38"/>
  <c r="F493" i="38"/>
  <c r="G496" i="38"/>
  <c r="H499" i="38"/>
  <c r="D503" i="38"/>
  <c r="E506" i="38"/>
  <c r="J506" i="38" s="1"/>
  <c r="K506" i="38" s="1"/>
  <c r="F509" i="38"/>
  <c r="G512" i="38"/>
  <c r="H515" i="38"/>
  <c r="F45" i="38"/>
  <c r="G96" i="38"/>
  <c r="F141" i="38"/>
  <c r="D167" i="38"/>
  <c r="G192" i="38"/>
  <c r="E218" i="38"/>
  <c r="G240" i="38"/>
  <c r="H256" i="38"/>
  <c r="D271" i="38"/>
  <c r="I271" i="38" s="1"/>
  <c r="D276" i="38"/>
  <c r="I276" i="38" s="1"/>
  <c r="E279" i="38"/>
  <c r="F282" i="38"/>
  <c r="G285" i="38"/>
  <c r="H288" i="38"/>
  <c r="D292" i="38"/>
  <c r="I292" i="38" s="1"/>
  <c r="E295" i="38"/>
  <c r="F298" i="38"/>
  <c r="G301" i="38"/>
  <c r="H304" i="38"/>
  <c r="D308" i="38"/>
  <c r="I308" i="38" s="1"/>
  <c r="E311" i="38"/>
  <c r="F314" i="38"/>
  <c r="G317" i="38"/>
  <c r="H320" i="38"/>
  <c r="D324" i="38"/>
  <c r="I324" i="38" s="1"/>
  <c r="E327" i="38"/>
  <c r="F330" i="38"/>
  <c r="G333" i="38"/>
  <c r="H336" i="38"/>
  <c r="D340" i="38"/>
  <c r="I340" i="38" s="1"/>
  <c r="E343" i="38"/>
  <c r="F346" i="38"/>
  <c r="G349" i="38"/>
  <c r="H352" i="38"/>
  <c r="D356" i="38"/>
  <c r="I356" i="38" s="1"/>
  <c r="E359" i="38"/>
  <c r="F362" i="38"/>
  <c r="G365" i="38"/>
  <c r="H368" i="38"/>
  <c r="D372" i="38"/>
  <c r="I372" i="38" s="1"/>
  <c r="E375" i="38"/>
  <c r="F378" i="38"/>
  <c r="G381" i="38"/>
  <c r="H384" i="38"/>
  <c r="D388" i="38"/>
  <c r="I388" i="38" s="1"/>
  <c r="E391" i="38"/>
  <c r="F394" i="38"/>
  <c r="G397" i="38"/>
  <c r="H400" i="38"/>
  <c r="D404" i="38"/>
  <c r="I404" i="38" s="1"/>
  <c r="E407" i="38"/>
  <c r="J407" i="38" s="1"/>
  <c r="K407" i="38" s="1"/>
  <c r="F410" i="38"/>
  <c r="G413" i="38"/>
  <c r="H416" i="38"/>
  <c r="D420" i="38"/>
  <c r="I420" i="38" s="1"/>
  <c r="E423" i="38"/>
  <c r="F426" i="38"/>
  <c r="G429" i="38"/>
  <c r="H432" i="38"/>
  <c r="D436" i="38"/>
  <c r="I436" i="38" s="1"/>
  <c r="E439" i="38"/>
  <c r="J439" i="38" s="1"/>
  <c r="K439" i="38" s="1"/>
  <c r="F442" i="38"/>
  <c r="G445" i="38"/>
  <c r="H448" i="38"/>
  <c r="D452" i="38"/>
  <c r="I452" i="38" s="1"/>
  <c r="E455" i="38"/>
  <c r="F458" i="38"/>
  <c r="G461" i="38"/>
  <c r="H464" i="38"/>
  <c r="G48" i="38"/>
  <c r="H99" i="38"/>
  <c r="D142" i="38"/>
  <c r="I142" i="38" s="1"/>
  <c r="G167" i="38"/>
  <c r="E193" i="38"/>
  <c r="H218" i="38"/>
  <c r="H240" i="38"/>
  <c r="E257" i="38"/>
  <c r="J257" i="38" s="1"/>
  <c r="K257" i="38" s="1"/>
  <c r="H271" i="38"/>
  <c r="E276" i="38"/>
  <c r="F279" i="38"/>
  <c r="G282" i="38"/>
  <c r="H285" i="38"/>
  <c r="D289" i="38"/>
  <c r="J289" i="38" s="1"/>
  <c r="K289" i="38" s="1"/>
  <c r="E292" i="38"/>
  <c r="F295" i="38"/>
  <c r="G298" i="38"/>
  <c r="H301" i="38"/>
  <c r="D305" i="38"/>
  <c r="E308" i="38"/>
  <c r="F311" i="38"/>
  <c r="G314" i="38"/>
  <c r="H317" i="38"/>
  <c r="D321" i="38"/>
  <c r="I321" i="38" s="1"/>
  <c r="E324" i="38"/>
  <c r="F327" i="38"/>
  <c r="G330" i="38"/>
  <c r="H333" i="38"/>
  <c r="D337" i="38"/>
  <c r="I337" i="38" s="1"/>
  <c r="E340" i="38"/>
  <c r="J340" i="38" s="1"/>
  <c r="K340" i="38" s="1"/>
  <c r="F343" i="38"/>
  <c r="G346" i="38"/>
  <c r="H349" i="38"/>
  <c r="D353" i="38"/>
  <c r="I353" i="38" s="1"/>
  <c r="E356" i="38"/>
  <c r="F359" i="38"/>
  <c r="G362" i="38"/>
  <c r="H365" i="38"/>
  <c r="D369" i="38"/>
  <c r="I369" i="38" s="1"/>
  <c r="E372" i="38"/>
  <c r="J372" i="38" s="1"/>
  <c r="K372" i="38" s="1"/>
  <c r="F375" i="38"/>
  <c r="G378" i="38"/>
  <c r="H381" i="38"/>
  <c r="D385" i="38"/>
  <c r="I385" i="38" s="1"/>
  <c r="E388" i="38"/>
  <c r="F391" i="38"/>
  <c r="G394" i="38"/>
  <c r="H397" i="38"/>
  <c r="D401" i="38"/>
  <c r="I401" i="38" s="1"/>
  <c r="E404" i="38"/>
  <c r="F407" i="38"/>
  <c r="G410" i="38"/>
  <c r="H413" i="38"/>
  <c r="D417" i="38"/>
  <c r="I417" i="38" s="1"/>
  <c r="E420" i="38"/>
  <c r="F423" i="38"/>
  <c r="G426" i="38"/>
  <c r="H429" i="38"/>
  <c r="D433" i="38"/>
  <c r="I433" i="38" s="1"/>
  <c r="E436" i="38"/>
  <c r="F439" i="38"/>
  <c r="G442" i="38"/>
  <c r="H445" i="38"/>
  <c r="D449" i="38"/>
  <c r="I449" i="38" s="1"/>
  <c r="E452" i="38"/>
  <c r="F455" i="38"/>
  <c r="G458" i="38"/>
  <c r="H461" i="38"/>
  <c r="D465" i="38"/>
  <c r="I465" i="38" s="1"/>
  <c r="E468" i="38"/>
  <c r="F471" i="38"/>
  <c r="G474" i="38"/>
  <c r="H477" i="38"/>
  <c r="D481" i="38"/>
  <c r="I481" i="38" s="1"/>
  <c r="E484" i="38"/>
  <c r="F487" i="38"/>
  <c r="G490" i="38"/>
  <c r="H493" i="38"/>
  <c r="D497" i="38"/>
  <c r="I497" i="38" s="1"/>
  <c r="E500" i="38"/>
  <c r="F503" i="38"/>
  <c r="G506" i="38"/>
  <c r="H509" i="38"/>
  <c r="D513" i="38"/>
  <c r="I513" i="38" s="1"/>
  <c r="E516" i="38"/>
  <c r="H51" i="38"/>
  <c r="D103" i="38"/>
  <c r="G144" i="38"/>
  <c r="E170" i="38"/>
  <c r="H195" i="38"/>
  <c r="F221" i="38"/>
  <c r="E241" i="38"/>
  <c r="H259" i="38"/>
  <c r="D272" i="38"/>
  <c r="I272" i="38" s="1"/>
  <c r="F276" i="38"/>
  <c r="G279" i="38"/>
  <c r="H282" i="38"/>
  <c r="D286" i="38"/>
  <c r="I286" i="38" s="1"/>
  <c r="E289" i="38"/>
  <c r="F292" i="38"/>
  <c r="G295" i="38"/>
  <c r="H298" i="38"/>
  <c r="D302" i="38"/>
  <c r="I302" i="38" s="1"/>
  <c r="E305" i="38"/>
  <c r="J305" i="38" s="1"/>
  <c r="K305" i="38" s="1"/>
  <c r="F308" i="38"/>
  <c r="G311" i="38"/>
  <c r="H314" i="38"/>
  <c r="D318" i="38"/>
  <c r="I318" i="38" s="1"/>
  <c r="E321" i="38"/>
  <c r="F324" i="38"/>
  <c r="G327" i="38"/>
  <c r="H330" i="38"/>
  <c r="D334" i="38"/>
  <c r="I334" i="38" s="1"/>
  <c r="E337" i="38"/>
  <c r="J337" i="38" s="1"/>
  <c r="K337" i="38" s="1"/>
  <c r="F340" i="38"/>
  <c r="G343" i="38"/>
  <c r="H346" i="38"/>
  <c r="D350" i="38"/>
  <c r="I350" i="38" s="1"/>
  <c r="E353" i="38"/>
  <c r="F356" i="38"/>
  <c r="G359" i="38"/>
  <c r="H362" i="38"/>
  <c r="D366" i="38"/>
  <c r="I366" i="38" s="1"/>
  <c r="E369" i="38"/>
  <c r="F372" i="38"/>
  <c r="G375" i="38"/>
  <c r="H378" i="38"/>
  <c r="D382" i="38"/>
  <c r="I382" i="38" s="1"/>
  <c r="E385" i="38"/>
  <c r="F388" i="38"/>
  <c r="G391" i="38"/>
  <c r="H394" i="38"/>
  <c r="D398" i="38"/>
  <c r="I398" i="38" s="1"/>
  <c r="E401" i="38"/>
  <c r="F404" i="38"/>
  <c r="G407" i="38"/>
  <c r="H410" i="38"/>
  <c r="D414" i="38"/>
  <c r="I414" i="38" s="1"/>
  <c r="E417" i="38"/>
  <c r="D55" i="38"/>
  <c r="E106" i="38"/>
  <c r="E145" i="38"/>
  <c r="J145" i="38" s="1"/>
  <c r="K145" i="38" s="1"/>
  <c r="H170" i="38"/>
  <c r="F196" i="38"/>
  <c r="D222" i="38"/>
  <c r="I222" i="38" s="1"/>
  <c r="H243" i="38"/>
  <c r="D260" i="38"/>
  <c r="I260" i="38" s="1"/>
  <c r="G272" i="38"/>
  <c r="G276" i="38"/>
  <c r="H279" i="38"/>
  <c r="D283" i="38"/>
  <c r="E286" i="38"/>
  <c r="J286" i="38" s="1"/>
  <c r="K286" i="38" s="1"/>
  <c r="F289" i="38"/>
  <c r="G292" i="38"/>
  <c r="H295" i="38"/>
  <c r="D299" i="38"/>
  <c r="E302" i="38"/>
  <c r="F305" i="38"/>
  <c r="G308" i="38"/>
  <c r="H311" i="38"/>
  <c r="D315" i="38"/>
  <c r="E318" i="38"/>
  <c r="J318" i="38" s="1"/>
  <c r="K318" i="38" s="1"/>
  <c r="F321" i="38"/>
  <c r="G324" i="38"/>
  <c r="H327" i="38"/>
  <c r="D331" i="38"/>
  <c r="E334" i="38"/>
  <c r="F337" i="38"/>
  <c r="G340" i="38"/>
  <c r="H343" i="38"/>
  <c r="D347" i="38"/>
  <c r="E350" i="38"/>
  <c r="F353" i="38"/>
  <c r="G356" i="38"/>
  <c r="H359" i="38"/>
  <c r="D363" i="38"/>
  <c r="E366" i="38"/>
  <c r="F369" i="38"/>
  <c r="G372" i="38"/>
  <c r="H375" i="38"/>
  <c r="D379" i="38"/>
  <c r="E382" i="38"/>
  <c r="F385" i="38"/>
  <c r="G388" i="38"/>
  <c r="H391" i="38"/>
  <c r="D395" i="38"/>
  <c r="E398" i="38"/>
  <c r="F401" i="38"/>
  <c r="G404" i="38"/>
  <c r="H407" i="38"/>
  <c r="D411" i="38"/>
  <c r="E414" i="38"/>
  <c r="F417" i="38"/>
  <c r="G420" i="38"/>
  <c r="H423" i="38"/>
  <c r="D427" i="38"/>
  <c r="E430" i="38"/>
  <c r="F433" i="38"/>
  <c r="G436" i="38"/>
  <c r="H439" i="38"/>
  <c r="D443" i="38"/>
  <c r="E446" i="38"/>
  <c r="F449" i="38"/>
  <c r="G452" i="38"/>
  <c r="H455" i="38"/>
  <c r="D459" i="38"/>
  <c r="J459" i="38" s="1"/>
  <c r="E462" i="38"/>
  <c r="F465" i="38"/>
  <c r="G468" i="38"/>
  <c r="H471" i="38"/>
  <c r="D475" i="38"/>
  <c r="E478" i="38"/>
  <c r="F481" i="38"/>
  <c r="G484" i="38"/>
  <c r="H487" i="38"/>
  <c r="D491" i="38"/>
  <c r="J491" i="38" s="1"/>
  <c r="K491" i="38" s="1"/>
  <c r="E494" i="38"/>
  <c r="F497" i="38"/>
  <c r="G500" i="38"/>
  <c r="H503" i="38"/>
  <c r="D507" i="38"/>
  <c r="E510" i="38"/>
  <c r="J510" i="38" s="1"/>
  <c r="K510" i="38" s="1"/>
  <c r="F513" i="38"/>
  <c r="E58" i="38"/>
  <c r="F109" i="38"/>
  <c r="H147" i="38"/>
  <c r="F173" i="38"/>
  <c r="D199" i="38"/>
  <c r="G224" i="38"/>
  <c r="D244" i="38"/>
  <c r="I244" i="38" s="1"/>
  <c r="F260" i="38"/>
  <c r="H272" i="38"/>
  <c r="H276" i="38"/>
  <c r="D280" i="38"/>
  <c r="I280" i="38" s="1"/>
  <c r="E283" i="38"/>
  <c r="F286" i="38"/>
  <c r="G289" i="38"/>
  <c r="H292" i="38"/>
  <c r="D296" i="38"/>
  <c r="I296" i="38" s="1"/>
  <c r="E299" i="38"/>
  <c r="F302" i="38"/>
  <c r="G305" i="38"/>
  <c r="H308" i="38"/>
  <c r="D312" i="38"/>
  <c r="I312" i="38" s="1"/>
  <c r="E315" i="38"/>
  <c r="F318" i="38"/>
  <c r="G321" i="38"/>
  <c r="H324" i="38"/>
  <c r="D328" i="38"/>
  <c r="I328" i="38" s="1"/>
  <c r="E331" i="38"/>
  <c r="F334" i="38"/>
  <c r="G337" i="38"/>
  <c r="H340" i="38"/>
  <c r="D344" i="38"/>
  <c r="I344" i="38" s="1"/>
  <c r="E347" i="38"/>
  <c r="F350" i="38"/>
  <c r="G353" i="38"/>
  <c r="H356" i="38"/>
  <c r="D360" i="38"/>
  <c r="I360" i="38" s="1"/>
  <c r="E363" i="38"/>
  <c r="F366" i="38"/>
  <c r="G369" i="38"/>
  <c r="H372" i="38"/>
  <c r="D376" i="38"/>
  <c r="I376" i="38" s="1"/>
  <c r="E379" i="38"/>
  <c r="F382" i="38"/>
  <c r="G385" i="38"/>
  <c r="H388" i="38"/>
  <c r="D392" i="38"/>
  <c r="I392" i="38" s="1"/>
  <c r="E395" i="38"/>
  <c r="J395" i="38" s="1"/>
  <c r="K395" i="38" s="1"/>
  <c r="F398" i="38"/>
  <c r="G401" i="38"/>
  <c r="H404" i="38"/>
  <c r="D408" i="38"/>
  <c r="I408" i="38" s="1"/>
  <c r="E411" i="38"/>
  <c r="F414" i="38"/>
  <c r="G417" i="38"/>
  <c r="H420" i="38"/>
  <c r="D424" i="38"/>
  <c r="I424" i="38" s="1"/>
  <c r="E427" i="38"/>
  <c r="J427" i="38" s="1"/>
  <c r="K427" i="38" s="1"/>
  <c r="F430" i="38"/>
  <c r="G433" i="38"/>
  <c r="H436" i="38"/>
  <c r="D440" i="38"/>
  <c r="I440" i="38" s="1"/>
  <c r="E443" i="38"/>
  <c r="F446" i="38"/>
  <c r="G449" i="38"/>
  <c r="H452" i="38"/>
  <c r="D456" i="38"/>
  <c r="I456" i="38" s="1"/>
  <c r="E459" i="38"/>
  <c r="F462" i="38"/>
  <c r="G465" i="38"/>
  <c r="H468" i="38"/>
  <c r="D472" i="38"/>
  <c r="I472" i="38" s="1"/>
  <c r="E475" i="38"/>
  <c r="F478" i="38"/>
  <c r="G481" i="38"/>
  <c r="H484" i="38"/>
  <c r="D488" i="38"/>
  <c r="I488" i="38" s="1"/>
  <c r="E491" i="38"/>
  <c r="F494" i="38"/>
  <c r="G497" i="38"/>
  <c r="H500" i="38"/>
  <c r="D504" i="38"/>
  <c r="I504" i="38" s="1"/>
  <c r="E507" i="38"/>
  <c r="F510" i="38"/>
  <c r="F61" i="38"/>
  <c r="G112" i="38"/>
  <c r="F148" i="38"/>
  <c r="D174" i="38"/>
  <c r="I174" i="38" s="1"/>
  <c r="G199" i="38"/>
  <c r="E225" i="38"/>
  <c r="J225" i="38" s="1"/>
  <c r="K225" i="38" s="1"/>
  <c r="F244" i="38"/>
  <c r="D263" i="38"/>
  <c r="D273" i="38"/>
  <c r="D277" i="38"/>
  <c r="E280" i="38"/>
  <c r="F283" i="38"/>
  <c r="G286" i="38"/>
  <c r="H289" i="38"/>
  <c r="D293" i="38"/>
  <c r="E296" i="38"/>
  <c r="J296" i="38" s="1"/>
  <c r="K296" i="38" s="1"/>
  <c r="F299" i="38"/>
  <c r="G302" i="38"/>
  <c r="H305" i="38"/>
  <c r="D309" i="38"/>
  <c r="E312" i="38"/>
  <c r="F315" i="38"/>
  <c r="G318" i="38"/>
  <c r="H321" i="38"/>
  <c r="D325" i="38"/>
  <c r="E328" i="38"/>
  <c r="F331" i="38"/>
  <c r="G334" i="38"/>
  <c r="H337" i="38"/>
  <c r="D341" i="38"/>
  <c r="E344" i="38"/>
  <c r="F347" i="38"/>
  <c r="G350" i="38"/>
  <c r="H353" i="38"/>
  <c r="D357" i="38"/>
  <c r="E360" i="38"/>
  <c r="F363" i="38"/>
  <c r="G366" i="38"/>
  <c r="H369" i="38"/>
  <c r="D373" i="38"/>
  <c r="E376" i="38"/>
  <c r="F379" i="38"/>
  <c r="G382" i="38"/>
  <c r="H385" i="38"/>
  <c r="D389" i="38"/>
  <c r="E392" i="38"/>
  <c r="G64" i="38"/>
  <c r="H115" i="38"/>
  <c r="D151" i="38"/>
  <c r="G176" i="38"/>
  <c r="E202" i="38"/>
  <c r="H227" i="38"/>
  <c r="D247" i="38"/>
  <c r="E263" i="38"/>
  <c r="J263" i="38" s="1"/>
  <c r="K263" i="38" s="1"/>
  <c r="E273" i="38"/>
  <c r="E277" i="38"/>
  <c r="F280" i="38"/>
  <c r="G283" i="38"/>
  <c r="H286" i="38"/>
  <c r="D290" i="38"/>
  <c r="I290" i="38" s="1"/>
  <c r="E293" i="38"/>
  <c r="F296" i="38"/>
  <c r="G299" i="38"/>
  <c r="H302" i="38"/>
  <c r="D306" i="38"/>
  <c r="I306" i="38" s="1"/>
  <c r="E309" i="38"/>
  <c r="F312" i="38"/>
  <c r="G315" i="38"/>
  <c r="H318" i="38"/>
  <c r="D322" i="38"/>
  <c r="I322" i="38" s="1"/>
  <c r="E325" i="38"/>
  <c r="F328" i="38"/>
  <c r="G331" i="38"/>
  <c r="H334" i="38"/>
  <c r="D338" i="38"/>
  <c r="I338" i="38" s="1"/>
  <c r="E341" i="38"/>
  <c r="J341" i="38" s="1"/>
  <c r="K341" i="38" s="1"/>
  <c r="F344" i="38"/>
  <c r="G347" i="38"/>
  <c r="H350" i="38"/>
  <c r="D354" i="38"/>
  <c r="I354" i="38" s="1"/>
  <c r="E357" i="38"/>
  <c r="F360" i="38"/>
  <c r="G363" i="38"/>
  <c r="H366" i="38"/>
  <c r="D370" i="38"/>
  <c r="I370" i="38" s="1"/>
  <c r="E373" i="38"/>
  <c r="J373" i="38" s="1"/>
  <c r="K373" i="38" s="1"/>
  <c r="F376" i="38"/>
  <c r="G379" i="38"/>
  <c r="H382" i="38"/>
  <c r="D386" i="38"/>
  <c r="I386" i="38" s="1"/>
  <c r="E389" i="38"/>
  <c r="F392" i="38"/>
  <c r="G395" i="38"/>
  <c r="H398" i="38"/>
  <c r="D402" i="38"/>
  <c r="I402" i="38" s="1"/>
  <c r="E405" i="38"/>
  <c r="H67" i="38"/>
  <c r="D119" i="38"/>
  <c r="G151" i="38"/>
  <c r="E177" i="38"/>
  <c r="H202" i="38"/>
  <c r="F228" i="38"/>
  <c r="E247" i="38"/>
  <c r="G263" i="38"/>
  <c r="F273" i="38"/>
  <c r="F277" i="38"/>
  <c r="G280" i="38"/>
  <c r="H283" i="38"/>
  <c r="D287" i="38"/>
  <c r="I287" i="38" s="1"/>
  <c r="E290" i="38"/>
  <c r="F293" i="38"/>
  <c r="G296" i="38"/>
  <c r="H299" i="38"/>
  <c r="D303" i="38"/>
  <c r="I303" i="38" s="1"/>
  <c r="E306" i="38"/>
  <c r="F309" i="38"/>
  <c r="G312" i="38"/>
  <c r="H315" i="38"/>
  <c r="D319" i="38"/>
  <c r="I319" i="38" s="1"/>
  <c r="E322" i="38"/>
  <c r="F325" i="38"/>
  <c r="G328" i="38"/>
  <c r="H331" i="38"/>
  <c r="D335" i="38"/>
  <c r="I335" i="38" s="1"/>
  <c r="E338" i="38"/>
  <c r="F341" i="38"/>
  <c r="G344" i="38"/>
  <c r="H347" i="38"/>
  <c r="D351" i="38"/>
  <c r="I351" i="38" s="1"/>
  <c r="E354" i="38"/>
  <c r="F357" i="38"/>
  <c r="G360" i="38"/>
  <c r="H363" i="38"/>
  <c r="D367" i="38"/>
  <c r="I367" i="38" s="1"/>
  <c r="E370" i="38"/>
  <c r="F373" i="38"/>
  <c r="G376" i="38"/>
  <c r="H379" i="38"/>
  <c r="D383" i="38"/>
  <c r="I383" i="38" s="1"/>
  <c r="E386" i="38"/>
  <c r="J386" i="38" s="1"/>
  <c r="K386" i="38" s="1"/>
  <c r="F389" i="38"/>
  <c r="G392" i="38"/>
  <c r="H395" i="38"/>
  <c r="D399" i="38"/>
  <c r="I399" i="38" s="1"/>
  <c r="E402" i="38"/>
  <c r="F405" i="38"/>
  <c r="G408" i="38"/>
  <c r="H411" i="38"/>
  <c r="D415" i="38"/>
  <c r="I415" i="38" s="1"/>
  <c r="E418" i="38"/>
  <c r="J418" i="38" s="1"/>
  <c r="K418" i="38" s="1"/>
  <c r="F421" i="38"/>
  <c r="G424" i="38"/>
  <c r="H427" i="38"/>
  <c r="D431" i="38"/>
  <c r="I431" i="38" s="1"/>
  <c r="E434" i="38"/>
  <c r="F437" i="38"/>
  <c r="G440" i="38"/>
  <c r="H443" i="38"/>
  <c r="D447" i="38"/>
  <c r="I447" i="38" s="1"/>
  <c r="E450" i="38"/>
  <c r="J450" i="38" s="1"/>
  <c r="K450" i="38" s="1"/>
  <c r="F453" i="38"/>
  <c r="G456" i="38"/>
  <c r="H459" i="38"/>
  <c r="D463" i="38"/>
  <c r="I463" i="38" s="1"/>
  <c r="E466" i="38"/>
  <c r="F469" i="38"/>
  <c r="G472" i="38"/>
  <c r="H475" i="38"/>
  <c r="D479" i="38"/>
  <c r="I479" i="38" s="1"/>
  <c r="E482" i="38"/>
  <c r="F485" i="38"/>
  <c r="G488" i="38"/>
  <c r="H491" i="38"/>
  <c r="D495" i="38"/>
  <c r="I495" i="38" s="1"/>
  <c r="E498" i="38"/>
  <c r="F501" i="38"/>
  <c r="G504" i="38"/>
  <c r="H507" i="38"/>
  <c r="D511" i="38"/>
  <c r="I511" i="38" s="1"/>
  <c r="E514" i="38"/>
  <c r="F408" i="38"/>
  <c r="F420" i="38"/>
  <c r="D429" i="38"/>
  <c r="E437" i="38"/>
  <c r="D446" i="38"/>
  <c r="I446" i="38" s="1"/>
  <c r="G454" i="38"/>
  <c r="H462" i="38"/>
  <c r="H470" i="38"/>
  <c r="E477" i="38"/>
  <c r="G483" i="38"/>
  <c r="D490" i="38"/>
  <c r="I490" i="38" s="1"/>
  <c r="F496" i="38"/>
  <c r="H502" i="38"/>
  <c r="E509" i="38"/>
  <c r="E515" i="38"/>
  <c r="D519" i="38"/>
  <c r="E522" i="38"/>
  <c r="F525" i="38"/>
  <c r="G528" i="38"/>
  <c r="H531" i="38"/>
  <c r="D535" i="38"/>
  <c r="E538" i="38"/>
  <c r="F541" i="38"/>
  <c r="G544" i="38"/>
  <c r="H547" i="38"/>
  <c r="D551" i="38"/>
  <c r="E554" i="38"/>
  <c r="F557" i="38"/>
  <c r="G560" i="38"/>
  <c r="H563" i="38"/>
  <c r="D567" i="38"/>
  <c r="E570" i="38"/>
  <c r="F573" i="38"/>
  <c r="G576" i="38"/>
  <c r="H579" i="38"/>
  <c r="D583" i="38"/>
  <c r="E586" i="38"/>
  <c r="F589" i="38"/>
  <c r="G592" i="38"/>
  <c r="H595" i="38"/>
  <c r="D599" i="38"/>
  <c r="E602" i="38"/>
  <c r="F605" i="38"/>
  <c r="G608" i="38"/>
  <c r="H611" i="38"/>
  <c r="D615" i="38"/>
  <c r="E618" i="38"/>
  <c r="F621" i="38"/>
  <c r="G624" i="38"/>
  <c r="H627" i="38"/>
  <c r="D631" i="38"/>
  <c r="E634" i="38"/>
  <c r="F637" i="38"/>
  <c r="G640" i="38"/>
  <c r="H643" i="38"/>
  <c r="D647" i="38"/>
  <c r="J647" i="38" s="1"/>
  <c r="K647" i="38" s="1"/>
  <c r="E650" i="38"/>
  <c r="F653" i="38"/>
  <c r="G656" i="38"/>
  <c r="H659" i="38"/>
  <c r="D663" i="38"/>
  <c r="E666" i="38"/>
  <c r="F669" i="38"/>
  <c r="G672" i="38"/>
  <c r="H675" i="38"/>
  <c r="D679" i="38"/>
  <c r="I679" i="38" s="1"/>
  <c r="H409" i="38"/>
  <c r="D421" i="38"/>
  <c r="E429" i="38"/>
  <c r="F438" i="38"/>
  <c r="G446" i="38"/>
  <c r="H454" i="38"/>
  <c r="D464" i="38"/>
  <c r="E471" i="38"/>
  <c r="G477" i="38"/>
  <c r="D484" i="38"/>
  <c r="I484" i="38" s="1"/>
  <c r="F490" i="38"/>
  <c r="H496" i="38"/>
  <c r="E503" i="38"/>
  <c r="G509" i="38"/>
  <c r="F515" i="38"/>
  <c r="E519" i="38"/>
  <c r="J519" i="38" s="1"/>
  <c r="K519" i="38" s="1"/>
  <c r="F522" i="38"/>
  <c r="G525" i="38"/>
  <c r="H528" i="38"/>
  <c r="D532" i="38"/>
  <c r="I532" i="38" s="1"/>
  <c r="E535" i="38"/>
  <c r="F538" i="38"/>
  <c r="G541" i="38"/>
  <c r="H544" i="38"/>
  <c r="D548" i="38"/>
  <c r="I548" i="38" s="1"/>
  <c r="E551" i="38"/>
  <c r="F554" i="38"/>
  <c r="G557" i="38"/>
  <c r="H560" i="38"/>
  <c r="D564" i="38"/>
  <c r="I564" i="38" s="1"/>
  <c r="E567" i="38"/>
  <c r="F570" i="38"/>
  <c r="G573" i="38"/>
  <c r="H576" i="38"/>
  <c r="D580" i="38"/>
  <c r="I580" i="38" s="1"/>
  <c r="E583" i="38"/>
  <c r="F586" i="38"/>
  <c r="G589" i="38"/>
  <c r="H592" i="38"/>
  <c r="D596" i="38"/>
  <c r="I596" i="38" s="1"/>
  <c r="E599" i="38"/>
  <c r="F602" i="38"/>
  <c r="G605" i="38"/>
  <c r="H608" i="38"/>
  <c r="D612" i="38"/>
  <c r="I612" i="38" s="1"/>
  <c r="E615" i="38"/>
  <c r="F618" i="38"/>
  <c r="G621" i="38"/>
  <c r="H624" i="38"/>
  <c r="D628" i="38"/>
  <c r="I628" i="38" s="1"/>
  <c r="E631" i="38"/>
  <c r="F634" i="38"/>
  <c r="G637" i="38"/>
  <c r="H640" i="38"/>
  <c r="D644" i="38"/>
  <c r="I644" i="38" s="1"/>
  <c r="E647" i="38"/>
  <c r="F650" i="38"/>
  <c r="G653" i="38"/>
  <c r="H656" i="38"/>
  <c r="D660" i="38"/>
  <c r="I660" i="38" s="1"/>
  <c r="E663" i="38"/>
  <c r="F666" i="38"/>
  <c r="G669" i="38"/>
  <c r="H672" i="38"/>
  <c r="D676" i="38"/>
  <c r="I676" i="38" s="1"/>
  <c r="E679" i="38"/>
  <c r="F682" i="38"/>
  <c r="G685" i="38"/>
  <c r="H688" i="38"/>
  <c r="D692" i="38"/>
  <c r="I692" i="38" s="1"/>
  <c r="E695" i="38"/>
  <c r="F698" i="38"/>
  <c r="G701" i="38"/>
  <c r="H704" i="38"/>
  <c r="D708" i="38"/>
  <c r="I708" i="38" s="1"/>
  <c r="E711" i="38"/>
  <c r="F714" i="38"/>
  <c r="G717" i="38"/>
  <c r="H720" i="38"/>
  <c r="D724" i="38"/>
  <c r="I724" i="38" s="1"/>
  <c r="E727" i="38"/>
  <c r="F730" i="38"/>
  <c r="G733" i="38"/>
  <c r="H736" i="38"/>
  <c r="D410" i="38"/>
  <c r="I410" i="38" s="1"/>
  <c r="E421" i="38"/>
  <c r="J421" i="38" s="1"/>
  <c r="K421" i="38" s="1"/>
  <c r="D430" i="38"/>
  <c r="I430" i="38" s="1"/>
  <c r="G438" i="38"/>
  <c r="H446" i="38"/>
  <c r="G455" i="38"/>
  <c r="E464" i="38"/>
  <c r="G471" i="38"/>
  <c r="D478" i="38"/>
  <c r="I478" i="38" s="1"/>
  <c r="F484" i="38"/>
  <c r="H490" i="38"/>
  <c r="E497" i="38"/>
  <c r="J497" i="38" s="1"/>
  <c r="K497" i="38" s="1"/>
  <c r="G503" i="38"/>
  <c r="D510" i="38"/>
  <c r="I510" i="38" s="1"/>
  <c r="G515" i="38"/>
  <c r="F519" i="38"/>
  <c r="G522" i="38"/>
  <c r="H525" i="38"/>
  <c r="D529" i="38"/>
  <c r="I529" i="38" s="1"/>
  <c r="E532" i="38"/>
  <c r="F535" i="38"/>
  <c r="G538" i="38"/>
  <c r="H541" i="38"/>
  <c r="D545" i="38"/>
  <c r="I545" i="38" s="1"/>
  <c r="E548" i="38"/>
  <c r="F551" i="38"/>
  <c r="G554" i="38"/>
  <c r="H557" i="38"/>
  <c r="D561" i="38"/>
  <c r="I561" i="38" s="1"/>
  <c r="E564" i="38"/>
  <c r="F567" i="38"/>
  <c r="G570" i="38"/>
  <c r="H573" i="38"/>
  <c r="D577" i="38"/>
  <c r="I577" i="38" s="1"/>
  <c r="E580" i="38"/>
  <c r="F583" i="38"/>
  <c r="G586" i="38"/>
  <c r="H589" i="38"/>
  <c r="D593" i="38"/>
  <c r="I593" i="38" s="1"/>
  <c r="E596" i="38"/>
  <c r="F599" i="38"/>
  <c r="G602" i="38"/>
  <c r="H605" i="38"/>
  <c r="D609" i="38"/>
  <c r="I609" i="38" s="1"/>
  <c r="E612" i="38"/>
  <c r="F615" i="38"/>
  <c r="G618" i="38"/>
  <c r="H621" i="38"/>
  <c r="D625" i="38"/>
  <c r="I625" i="38" s="1"/>
  <c r="E628" i="38"/>
  <c r="J628" i="38" s="1"/>
  <c r="K628" i="38" s="1"/>
  <c r="F631" i="38"/>
  <c r="G634" i="38"/>
  <c r="H637" i="38"/>
  <c r="D641" i="38"/>
  <c r="I641" i="38" s="1"/>
  <c r="E644" i="38"/>
  <c r="F647" i="38"/>
  <c r="G650" i="38"/>
  <c r="H653" i="38"/>
  <c r="D657" i="38"/>
  <c r="I657" i="38" s="1"/>
  <c r="E660" i="38"/>
  <c r="F663" i="38"/>
  <c r="G666" i="38"/>
  <c r="H669" i="38"/>
  <c r="D673" i="38"/>
  <c r="I673" i="38" s="1"/>
  <c r="E676" i="38"/>
  <c r="F679" i="38"/>
  <c r="G682" i="38"/>
  <c r="H685" i="38"/>
  <c r="D689" i="38"/>
  <c r="I689" i="38" s="1"/>
  <c r="E692" i="38"/>
  <c r="F695" i="38"/>
  <c r="G698" i="38"/>
  <c r="H701" i="38"/>
  <c r="D705" i="38"/>
  <c r="I705" i="38" s="1"/>
  <c r="E708" i="38"/>
  <c r="F711" i="38"/>
  <c r="G714" i="38"/>
  <c r="H717" i="38"/>
  <c r="D721" i="38"/>
  <c r="E724" i="38"/>
  <c r="F727" i="38"/>
  <c r="G730" i="38"/>
  <c r="H733" i="38"/>
  <c r="D737" i="38"/>
  <c r="I737" i="38" s="1"/>
  <c r="F411" i="38"/>
  <c r="F422" i="38"/>
  <c r="G430" i="38"/>
  <c r="H438" i="38"/>
  <c r="D448" i="38"/>
  <c r="E456" i="38"/>
  <c r="F464" i="38"/>
  <c r="E472" i="38"/>
  <c r="J472" i="38" s="1"/>
  <c r="K472" i="38" s="1"/>
  <c r="G478" i="38"/>
  <c r="D485" i="38"/>
  <c r="F491" i="38"/>
  <c r="H497" i="38"/>
  <c r="E504" i="38"/>
  <c r="G510" i="38"/>
  <c r="D516" i="38"/>
  <c r="I516" i="38" s="1"/>
  <c r="G519" i="38"/>
  <c r="H522" i="38"/>
  <c r="D526" i="38"/>
  <c r="I526" i="38" s="1"/>
  <c r="E529" i="38"/>
  <c r="F532" i="38"/>
  <c r="G535" i="38"/>
  <c r="H538" i="38"/>
  <c r="D542" i="38"/>
  <c r="I542" i="38" s="1"/>
  <c r="E545" i="38"/>
  <c r="J545" i="38" s="1"/>
  <c r="K545" i="38" s="1"/>
  <c r="F548" i="38"/>
  <c r="G551" i="38"/>
  <c r="H554" i="38"/>
  <c r="D558" i="38"/>
  <c r="I558" i="38" s="1"/>
  <c r="E561" i="38"/>
  <c r="F564" i="38"/>
  <c r="G567" i="38"/>
  <c r="H570" i="38"/>
  <c r="D574" i="38"/>
  <c r="I574" i="38" s="1"/>
  <c r="E577" i="38"/>
  <c r="F580" i="38"/>
  <c r="G583" i="38"/>
  <c r="H586" i="38"/>
  <c r="D590" i="38"/>
  <c r="I590" i="38" s="1"/>
  <c r="E593" i="38"/>
  <c r="F596" i="38"/>
  <c r="G599" i="38"/>
  <c r="H602" i="38"/>
  <c r="D606" i="38"/>
  <c r="I606" i="38" s="1"/>
  <c r="E609" i="38"/>
  <c r="F612" i="38"/>
  <c r="G615" i="38"/>
  <c r="H618" i="38"/>
  <c r="D622" i="38"/>
  <c r="I622" i="38" s="1"/>
  <c r="E625" i="38"/>
  <c r="F628" i="38"/>
  <c r="G631" i="38"/>
  <c r="H634" i="38"/>
  <c r="D638" i="38"/>
  <c r="I638" i="38" s="1"/>
  <c r="E641" i="38"/>
  <c r="F644" i="38"/>
  <c r="G647" i="38"/>
  <c r="H650" i="38"/>
  <c r="D654" i="38"/>
  <c r="I654" i="38" s="1"/>
  <c r="E657" i="38"/>
  <c r="F660" i="38"/>
  <c r="G663" i="38"/>
  <c r="H666" i="38"/>
  <c r="D670" i="38"/>
  <c r="I670" i="38" s="1"/>
  <c r="E673" i="38"/>
  <c r="F676" i="38"/>
  <c r="G679" i="38"/>
  <c r="H682" i="38"/>
  <c r="D686" i="38"/>
  <c r="I686" i="38" s="1"/>
  <c r="E689" i="38"/>
  <c r="F692" i="38"/>
  <c r="G695" i="38"/>
  <c r="H698" i="38"/>
  <c r="D702" i="38"/>
  <c r="I702" i="38" s="1"/>
  <c r="E705" i="38"/>
  <c r="F708" i="38"/>
  <c r="G711" i="38"/>
  <c r="H714" i="38"/>
  <c r="D718" i="38"/>
  <c r="I718" i="38" s="1"/>
  <c r="E721" i="38"/>
  <c r="F724" i="38"/>
  <c r="G727" i="38"/>
  <c r="H730" i="38"/>
  <c r="D734" i="38"/>
  <c r="I734" i="38" s="1"/>
  <c r="E737" i="38"/>
  <c r="F740" i="38"/>
  <c r="G411" i="38"/>
  <c r="G422" i="38"/>
  <c r="H430" i="38"/>
  <c r="G439" i="38"/>
  <c r="E448" i="38"/>
  <c r="F456" i="38"/>
  <c r="E465" i="38"/>
  <c r="F472" i="38"/>
  <c r="H478" i="38"/>
  <c r="E485" i="38"/>
  <c r="G491" i="38"/>
  <c r="D498" i="38"/>
  <c r="I498" i="38" s="1"/>
  <c r="F504" i="38"/>
  <c r="H510" i="38"/>
  <c r="F516" i="38"/>
  <c r="H519" i="38"/>
  <c r="D523" i="38"/>
  <c r="E526" i="38"/>
  <c r="F529" i="38"/>
  <c r="G532" i="38"/>
  <c r="H535" i="38"/>
  <c r="D539" i="38"/>
  <c r="E542" i="38"/>
  <c r="F545" i="38"/>
  <c r="G548" i="38"/>
  <c r="H551" i="38"/>
  <c r="D555" i="38"/>
  <c r="E558" i="38"/>
  <c r="F561" i="38"/>
  <c r="G564" i="38"/>
  <c r="H567" i="38"/>
  <c r="D571" i="38"/>
  <c r="E574" i="38"/>
  <c r="F577" i="38"/>
  <c r="G580" i="38"/>
  <c r="H583" i="38"/>
  <c r="D587" i="38"/>
  <c r="E590" i="38"/>
  <c r="F593" i="38"/>
  <c r="G596" i="38"/>
  <c r="H599" i="38"/>
  <c r="D603" i="38"/>
  <c r="E606" i="38"/>
  <c r="F609" i="38"/>
  <c r="G612" i="38"/>
  <c r="H615" i="38"/>
  <c r="D619" i="38"/>
  <c r="E622" i="38"/>
  <c r="F625" i="38"/>
  <c r="G628" i="38"/>
  <c r="H631" i="38"/>
  <c r="D635" i="38"/>
  <c r="E638" i="38"/>
  <c r="F641" i="38"/>
  <c r="G644" i="38"/>
  <c r="H647" i="38"/>
  <c r="D651" i="38"/>
  <c r="J651" i="38" s="1"/>
  <c r="K651" i="38" s="1"/>
  <c r="E654" i="38"/>
  <c r="F657" i="38"/>
  <c r="G660" i="38"/>
  <c r="H663" i="38"/>
  <c r="D667" i="38"/>
  <c r="E670" i="38"/>
  <c r="F673" i="38"/>
  <c r="G676" i="38"/>
  <c r="H679" i="38"/>
  <c r="D683" i="38"/>
  <c r="J683" i="38" s="1"/>
  <c r="K683" i="38" s="1"/>
  <c r="E686" i="38"/>
  <c r="F689" i="38"/>
  <c r="G692" i="38"/>
  <c r="H695" i="38"/>
  <c r="D699" i="38"/>
  <c r="E702" i="38"/>
  <c r="J702" i="38" s="1"/>
  <c r="K702" i="38" s="1"/>
  <c r="F705" i="38"/>
  <c r="G708" i="38"/>
  <c r="H711" i="38"/>
  <c r="D715" i="38"/>
  <c r="J715" i="38" s="1"/>
  <c r="K715" i="38" s="1"/>
  <c r="E718" i="38"/>
  <c r="F721" i="38"/>
  <c r="G724" i="38"/>
  <c r="H727" i="38"/>
  <c r="D731" i="38"/>
  <c r="E734" i="38"/>
  <c r="J734" i="38" s="1"/>
  <c r="K734" i="38" s="1"/>
  <c r="F737" i="38"/>
  <c r="G740" i="38"/>
  <c r="D413" i="38"/>
  <c r="H422" i="38"/>
  <c r="D432" i="38"/>
  <c r="E440" i="38"/>
  <c r="J440" i="38" s="1"/>
  <c r="K440" i="38" s="1"/>
  <c r="F448" i="38"/>
  <c r="G457" i="38"/>
  <c r="H465" i="38"/>
  <c r="H472" i="38"/>
  <c r="E479" i="38"/>
  <c r="G485" i="38"/>
  <c r="D492" i="38"/>
  <c r="F498" i="38"/>
  <c r="H504" i="38"/>
  <c r="E511" i="38"/>
  <c r="J511" i="38" s="1"/>
  <c r="K511" i="38" s="1"/>
  <c r="G516" i="38"/>
  <c r="D520" i="38"/>
  <c r="I520" i="38" s="1"/>
  <c r="E523" i="38"/>
  <c r="F526" i="38"/>
  <c r="G529" i="38"/>
  <c r="H532" i="38"/>
  <c r="D536" i="38"/>
  <c r="I536" i="38" s="1"/>
  <c r="E539" i="38"/>
  <c r="F542" i="38"/>
  <c r="G545" i="38"/>
  <c r="H548" i="38"/>
  <c r="D552" i="38"/>
  <c r="I552" i="38" s="1"/>
  <c r="E555" i="38"/>
  <c r="F558" i="38"/>
  <c r="G561" i="38"/>
  <c r="H564" i="38"/>
  <c r="D568" i="38"/>
  <c r="I568" i="38" s="1"/>
  <c r="E571" i="38"/>
  <c r="F574" i="38"/>
  <c r="G577" i="38"/>
  <c r="H580" i="38"/>
  <c r="D584" i="38"/>
  <c r="I584" i="38" s="1"/>
  <c r="E587" i="38"/>
  <c r="F590" i="38"/>
  <c r="G593" i="38"/>
  <c r="H596" i="38"/>
  <c r="D600" i="38"/>
  <c r="I600" i="38" s="1"/>
  <c r="E603" i="38"/>
  <c r="F606" i="38"/>
  <c r="G609" i="38"/>
  <c r="H612" i="38"/>
  <c r="D616" i="38"/>
  <c r="I616" i="38" s="1"/>
  <c r="F395" i="38"/>
  <c r="E413" i="38"/>
  <c r="G423" i="38"/>
  <c r="E432" i="38"/>
  <c r="F440" i="38"/>
  <c r="E449" i="38"/>
  <c r="J449" i="38" s="1"/>
  <c r="K449" i="38" s="1"/>
  <c r="H457" i="38"/>
  <c r="D466" i="38"/>
  <c r="I466" i="38" s="1"/>
  <c r="G473" i="38"/>
  <c r="D480" i="38"/>
  <c r="J480" i="38" s="1"/>
  <c r="K480" i="38" s="1"/>
  <c r="F486" i="38"/>
  <c r="H492" i="38"/>
  <c r="E499" i="38"/>
  <c r="G505" i="38"/>
  <c r="D512" i="38"/>
  <c r="H516" i="38"/>
  <c r="E520" i="38"/>
  <c r="F523" i="38"/>
  <c r="G526" i="38"/>
  <c r="H529" i="38"/>
  <c r="D533" i="38"/>
  <c r="E536" i="38"/>
  <c r="J536" i="38" s="1"/>
  <c r="K536" i="38" s="1"/>
  <c r="F539" i="38"/>
  <c r="G542" i="38"/>
  <c r="H545" i="38"/>
  <c r="D549" i="38"/>
  <c r="J549" i="38" s="1"/>
  <c r="K549" i="38" s="1"/>
  <c r="E552" i="38"/>
  <c r="F555" i="38"/>
  <c r="G558" i="38"/>
  <c r="H561" i="38"/>
  <c r="D565" i="38"/>
  <c r="E568" i="38"/>
  <c r="J568" i="38" s="1"/>
  <c r="K568" i="38" s="1"/>
  <c r="F571" i="38"/>
  <c r="G574" i="38"/>
  <c r="H577" i="38"/>
  <c r="D581" i="38"/>
  <c r="E584" i="38"/>
  <c r="F587" i="38"/>
  <c r="G590" i="38"/>
  <c r="H593" i="38"/>
  <c r="D597" i="38"/>
  <c r="E600" i="38"/>
  <c r="J600" i="38" s="1"/>
  <c r="K600" i="38" s="1"/>
  <c r="F603" i="38"/>
  <c r="G606" i="38"/>
  <c r="H609" i="38"/>
  <c r="D613" i="38"/>
  <c r="E616" i="38"/>
  <c r="F619" i="38"/>
  <c r="G622" i="38"/>
  <c r="H625" i="38"/>
  <c r="D397" i="38"/>
  <c r="G414" i="38"/>
  <c r="E424" i="38"/>
  <c r="F432" i="38"/>
  <c r="G441" i="38"/>
  <c r="H449" i="38"/>
  <c r="D458" i="38"/>
  <c r="I458" i="38" s="1"/>
  <c r="E467" i="38"/>
  <c r="H473" i="38"/>
  <c r="E480" i="38"/>
  <c r="G486" i="38"/>
  <c r="D493" i="38"/>
  <c r="F499" i="38"/>
  <c r="H505" i="38"/>
  <c r="E512" i="38"/>
  <c r="D517" i="38"/>
  <c r="F520" i="38"/>
  <c r="G523" i="38"/>
  <c r="H526" i="38"/>
  <c r="D530" i="38"/>
  <c r="I530" i="38" s="1"/>
  <c r="E533" i="38"/>
  <c r="F536" i="38"/>
  <c r="G539" i="38"/>
  <c r="H542" i="38"/>
  <c r="D546" i="38"/>
  <c r="I546" i="38" s="1"/>
  <c r="E549" i="38"/>
  <c r="F552" i="38"/>
  <c r="G555" i="38"/>
  <c r="H558" i="38"/>
  <c r="D562" i="38"/>
  <c r="I562" i="38" s="1"/>
  <c r="E565" i="38"/>
  <c r="F568" i="38"/>
  <c r="G571" i="38"/>
  <c r="H574" i="38"/>
  <c r="D578" i="38"/>
  <c r="I578" i="38" s="1"/>
  <c r="E581" i="38"/>
  <c r="J581" i="38" s="1"/>
  <c r="K581" i="38" s="1"/>
  <c r="F584" i="38"/>
  <c r="G587" i="38"/>
  <c r="H590" i="38"/>
  <c r="D594" i="38"/>
  <c r="I594" i="38" s="1"/>
  <c r="E597" i="38"/>
  <c r="F600" i="38"/>
  <c r="G603" i="38"/>
  <c r="H606" i="38"/>
  <c r="D610" i="38"/>
  <c r="I610" i="38" s="1"/>
  <c r="E613" i="38"/>
  <c r="J613" i="38" s="1"/>
  <c r="K613" i="38" s="1"/>
  <c r="F616" i="38"/>
  <c r="G619" i="38"/>
  <c r="H622" i="38"/>
  <c r="D626" i="38"/>
  <c r="I626" i="38" s="1"/>
  <c r="E629" i="38"/>
  <c r="F632" i="38"/>
  <c r="G635" i="38"/>
  <c r="H638" i="38"/>
  <c r="D642" i="38"/>
  <c r="I642" i="38" s="1"/>
  <c r="E645" i="38"/>
  <c r="J645" i="38" s="1"/>
  <c r="K645" i="38" s="1"/>
  <c r="F648" i="38"/>
  <c r="G651" i="38"/>
  <c r="H654" i="38"/>
  <c r="D658" i="38"/>
  <c r="I658" i="38" s="1"/>
  <c r="E661" i="38"/>
  <c r="F664" i="38"/>
  <c r="G667" i="38"/>
  <c r="H670" i="38"/>
  <c r="D674" i="38"/>
  <c r="I674" i="38" s="1"/>
  <c r="E677" i="38"/>
  <c r="F680" i="38"/>
  <c r="G683" i="38"/>
  <c r="H686" i="38"/>
  <c r="D690" i="38"/>
  <c r="I690" i="38" s="1"/>
  <c r="E693" i="38"/>
  <c r="F696" i="38"/>
  <c r="G699" i="38"/>
  <c r="H702" i="38"/>
  <c r="D706" i="38"/>
  <c r="I706" i="38" s="1"/>
  <c r="E709" i="38"/>
  <c r="F712" i="38"/>
  <c r="G715" i="38"/>
  <c r="H718" i="38"/>
  <c r="D722" i="38"/>
  <c r="I722" i="38" s="1"/>
  <c r="E725" i="38"/>
  <c r="F728" i="38"/>
  <c r="G731" i="38"/>
  <c r="H734" i="38"/>
  <c r="D738" i="38"/>
  <c r="I738" i="38" s="1"/>
  <c r="G398" i="38"/>
  <c r="H414" i="38"/>
  <c r="F424" i="38"/>
  <c r="E433" i="38"/>
  <c r="H441" i="38"/>
  <c r="D450" i="38"/>
  <c r="I450" i="38" s="1"/>
  <c r="H458" i="38"/>
  <c r="F467" i="38"/>
  <c r="D474" i="38"/>
  <c r="I474" i="38" s="1"/>
  <c r="F480" i="38"/>
  <c r="H486" i="38"/>
  <c r="E493" i="38"/>
  <c r="G499" i="38"/>
  <c r="D506" i="38"/>
  <c r="I506" i="38" s="1"/>
  <c r="F512" i="38"/>
  <c r="E517" i="38"/>
  <c r="G520" i="38"/>
  <c r="H523" i="38"/>
  <c r="D527" i="38"/>
  <c r="I527" i="38" s="1"/>
  <c r="E530" i="38"/>
  <c r="F533" i="38"/>
  <c r="G536" i="38"/>
  <c r="H539" i="38"/>
  <c r="D543" i="38"/>
  <c r="I543" i="38" s="1"/>
  <c r="E546" i="38"/>
  <c r="J546" i="38" s="1"/>
  <c r="K546" i="38" s="1"/>
  <c r="F549" i="38"/>
  <c r="G552" i="38"/>
  <c r="H555" i="38"/>
  <c r="D559" i="38"/>
  <c r="I559" i="38" s="1"/>
  <c r="E562" i="38"/>
  <c r="F565" i="38"/>
  <c r="G568" i="38"/>
  <c r="H571" i="38"/>
  <c r="D575" i="38"/>
  <c r="I575" i="38" s="1"/>
  <c r="E578" i="38"/>
  <c r="J578" i="38" s="1"/>
  <c r="K578" i="38" s="1"/>
  <c r="F581" i="38"/>
  <c r="G584" i="38"/>
  <c r="H587" i="38"/>
  <c r="D591" i="38"/>
  <c r="I591" i="38" s="1"/>
  <c r="E594" i="38"/>
  <c r="F597" i="38"/>
  <c r="G600" i="38"/>
  <c r="H603" i="38"/>
  <c r="D607" i="38"/>
  <c r="I607" i="38" s="1"/>
  <c r="E610" i="38"/>
  <c r="F613" i="38"/>
  <c r="G616" i="38"/>
  <c r="H619" i="38"/>
  <c r="D623" i="38"/>
  <c r="E626" i="38"/>
  <c r="F629" i="38"/>
  <c r="G632" i="38"/>
  <c r="H635" i="38"/>
  <c r="D639" i="38"/>
  <c r="I639" i="38" s="1"/>
  <c r="E642" i="38"/>
  <c r="F645" i="38"/>
  <c r="G648" i="38"/>
  <c r="H651" i="38"/>
  <c r="D655" i="38"/>
  <c r="I655" i="38" s="1"/>
  <c r="E658" i="38"/>
  <c r="F661" i="38"/>
  <c r="G664" i="38"/>
  <c r="H667" i="38"/>
  <c r="D671" i="38"/>
  <c r="I671" i="38" s="1"/>
  <c r="E400" i="38"/>
  <c r="E416" i="38"/>
  <c r="G425" i="38"/>
  <c r="H433" i="38"/>
  <c r="D442" i="38"/>
  <c r="I442" i="38" s="1"/>
  <c r="E451" i="38"/>
  <c r="F459" i="38"/>
  <c r="G467" i="38"/>
  <c r="F474" i="38"/>
  <c r="H480" i="38"/>
  <c r="E487" i="38"/>
  <c r="G493" i="38"/>
  <c r="D500" i="38"/>
  <c r="I500" i="38" s="1"/>
  <c r="F506" i="38"/>
  <c r="H512" i="38"/>
  <c r="F517" i="38"/>
  <c r="H520" i="38"/>
  <c r="D524" i="38"/>
  <c r="E527" i="38"/>
  <c r="F530" i="38"/>
  <c r="G533" i="38"/>
  <c r="H536" i="38"/>
  <c r="D540" i="38"/>
  <c r="E543" i="38"/>
  <c r="F546" i="38"/>
  <c r="G549" i="38"/>
  <c r="H552" i="38"/>
  <c r="D556" i="38"/>
  <c r="E559" i="38"/>
  <c r="F562" i="38"/>
  <c r="G565" i="38"/>
  <c r="H568" i="38"/>
  <c r="D572" i="38"/>
  <c r="E575" i="38"/>
  <c r="F578" i="38"/>
  <c r="G581" i="38"/>
  <c r="H584" i="38"/>
  <c r="D588" i="38"/>
  <c r="E591" i="38"/>
  <c r="F594" i="38"/>
  <c r="G597" i="38"/>
  <c r="H600" i="38"/>
  <c r="D604" i="38"/>
  <c r="E607" i="38"/>
  <c r="F610" i="38"/>
  <c r="G613" i="38"/>
  <c r="H616" i="38"/>
  <c r="D620" i="38"/>
  <c r="E623" i="38"/>
  <c r="F626" i="38"/>
  <c r="G629" i="38"/>
  <c r="H632" i="38"/>
  <c r="D636" i="38"/>
  <c r="E639" i="38"/>
  <c r="F642" i="38"/>
  <c r="G645" i="38"/>
  <c r="H648" i="38"/>
  <c r="D652" i="38"/>
  <c r="E655" i="38"/>
  <c r="F658" i="38"/>
  <c r="G661" i="38"/>
  <c r="H664" i="38"/>
  <c r="D668" i="38"/>
  <c r="J668" i="38" s="1"/>
  <c r="K668" i="38" s="1"/>
  <c r="E671" i="38"/>
  <c r="F674" i="38"/>
  <c r="G677" i="38"/>
  <c r="H680" i="38"/>
  <c r="D684" i="38"/>
  <c r="E687" i="38"/>
  <c r="F690" i="38"/>
  <c r="G693" i="38"/>
  <c r="H696" i="38"/>
  <c r="D700" i="38"/>
  <c r="J700" i="38" s="1"/>
  <c r="K700" i="38" s="1"/>
  <c r="E703" i="38"/>
  <c r="F706" i="38"/>
  <c r="G709" i="38"/>
  <c r="H712" i="38"/>
  <c r="D716" i="38"/>
  <c r="E719" i="38"/>
  <c r="F722" i="38"/>
  <c r="G725" i="38"/>
  <c r="H728" i="38"/>
  <c r="D732" i="38"/>
  <c r="J732" i="38" s="1"/>
  <c r="K732" i="38" s="1"/>
  <c r="E735" i="38"/>
  <c r="F738" i="38"/>
  <c r="H401" i="38"/>
  <c r="F416" i="38"/>
  <c r="H425" i="38"/>
  <c r="D434" i="38"/>
  <c r="I434" i="38" s="1"/>
  <c r="H442" i="38"/>
  <c r="F451" i="38"/>
  <c r="G459" i="38"/>
  <c r="D468" i="38"/>
  <c r="I468" i="38" s="1"/>
  <c r="H474" i="38"/>
  <c r="E481" i="38"/>
  <c r="G487" i="38"/>
  <c r="D494" i="38"/>
  <c r="I494" i="38" s="1"/>
  <c r="F500" i="38"/>
  <c r="H506" i="38"/>
  <c r="E513" i="38"/>
  <c r="G517" i="38"/>
  <c r="D521" i="38"/>
  <c r="I521" i="38" s="1"/>
  <c r="E524" i="38"/>
  <c r="F527" i="38"/>
  <c r="G530" i="38"/>
  <c r="H533" i="38"/>
  <c r="D537" i="38"/>
  <c r="I537" i="38" s="1"/>
  <c r="E540" i="38"/>
  <c r="F543" i="38"/>
  <c r="G546" i="38"/>
  <c r="H549" i="38"/>
  <c r="D553" i="38"/>
  <c r="I553" i="38" s="1"/>
  <c r="E556" i="38"/>
  <c r="F559" i="38"/>
  <c r="G562" i="38"/>
  <c r="H565" i="38"/>
  <c r="D569" i="38"/>
  <c r="I569" i="38" s="1"/>
  <c r="E572" i="38"/>
  <c r="F575" i="38"/>
  <c r="G578" i="38"/>
  <c r="H581" i="38"/>
  <c r="D585" i="38"/>
  <c r="I585" i="38" s="1"/>
  <c r="E588" i="38"/>
  <c r="F591" i="38"/>
  <c r="G594" i="38"/>
  <c r="H597" i="38"/>
  <c r="D601" i="38"/>
  <c r="I601" i="38" s="1"/>
  <c r="E604" i="38"/>
  <c r="F607" i="38"/>
  <c r="G610" i="38"/>
  <c r="H613" i="38"/>
  <c r="D617" i="38"/>
  <c r="I617" i="38" s="1"/>
  <c r="E620" i="38"/>
  <c r="F623" i="38"/>
  <c r="G626" i="38"/>
  <c r="H629" i="38"/>
  <c r="D633" i="38"/>
  <c r="I633" i="38" s="1"/>
  <c r="E636" i="38"/>
  <c r="F639" i="38"/>
  <c r="G642" i="38"/>
  <c r="H645" i="38"/>
  <c r="D649" i="38"/>
  <c r="I649" i="38" s="1"/>
  <c r="E652" i="38"/>
  <c r="J652" i="38" s="1"/>
  <c r="K652" i="38" s="1"/>
  <c r="F655" i="38"/>
  <c r="G658" i="38"/>
  <c r="H661" i="38"/>
  <c r="D665" i="38"/>
  <c r="I665" i="38" s="1"/>
  <c r="E668" i="38"/>
  <c r="F671" i="38"/>
  <c r="G674" i="38"/>
  <c r="H677" i="38"/>
  <c r="D681" i="38"/>
  <c r="I681" i="38" s="1"/>
  <c r="E684" i="38"/>
  <c r="F687" i="38"/>
  <c r="G690" i="38"/>
  <c r="H693" i="38"/>
  <c r="D697" i="38"/>
  <c r="I697" i="38" s="1"/>
  <c r="E700" i="38"/>
  <c r="F703" i="38"/>
  <c r="G706" i="38"/>
  <c r="H709" i="38"/>
  <c r="D713" i="38"/>
  <c r="I713" i="38" s="1"/>
  <c r="E716" i="38"/>
  <c r="F719" i="38"/>
  <c r="G722" i="38"/>
  <c r="H725" i="38"/>
  <c r="D729" i="38"/>
  <c r="I729" i="38" s="1"/>
  <c r="E732" i="38"/>
  <c r="F403" i="38"/>
  <c r="H417" i="38"/>
  <c r="D426" i="38"/>
  <c r="I426" i="38" s="1"/>
  <c r="E435" i="38"/>
  <c r="F443" i="38"/>
  <c r="G451" i="38"/>
  <c r="H460" i="38"/>
  <c r="F468" i="38"/>
  <c r="F475" i="38"/>
  <c r="H481" i="38"/>
  <c r="E488" i="38"/>
  <c r="G494" i="38"/>
  <c r="D501" i="38"/>
  <c r="F507" i="38"/>
  <c r="G513" i="38"/>
  <c r="H517" i="38"/>
  <c r="E521" i="38"/>
  <c r="J521" i="38" s="1"/>
  <c r="K521" i="38" s="1"/>
  <c r="F524" i="38"/>
  <c r="G527" i="38"/>
  <c r="H530" i="38"/>
  <c r="D534" i="38"/>
  <c r="I534" i="38" s="1"/>
  <c r="E537" i="38"/>
  <c r="F540" i="38"/>
  <c r="G543" i="38"/>
  <c r="H546" i="38"/>
  <c r="D550" i="38"/>
  <c r="I550" i="38" s="1"/>
  <c r="E553" i="38"/>
  <c r="J553" i="38" s="1"/>
  <c r="K553" i="38" s="1"/>
  <c r="F556" i="38"/>
  <c r="G559" i="38"/>
  <c r="H562" i="38"/>
  <c r="D566" i="38"/>
  <c r="I566" i="38" s="1"/>
  <c r="E569" i="38"/>
  <c r="F572" i="38"/>
  <c r="G575" i="38"/>
  <c r="H578" i="38"/>
  <c r="D582" i="38"/>
  <c r="I582" i="38" s="1"/>
  <c r="E585" i="38"/>
  <c r="F588" i="38"/>
  <c r="G591" i="38"/>
  <c r="H594" i="38"/>
  <c r="D598" i="38"/>
  <c r="I598" i="38" s="1"/>
  <c r="E601" i="38"/>
  <c r="F604" i="38"/>
  <c r="G607" i="38"/>
  <c r="H610" i="38"/>
  <c r="D614" i="38"/>
  <c r="I614" i="38" s="1"/>
  <c r="E617" i="38"/>
  <c r="F620" i="38"/>
  <c r="G623" i="38"/>
  <c r="H626" i="38"/>
  <c r="D630" i="38"/>
  <c r="I630" i="38" s="1"/>
  <c r="E633" i="38"/>
  <c r="F636" i="38"/>
  <c r="G639" i="38"/>
  <c r="H642" i="38"/>
  <c r="D646" i="38"/>
  <c r="I646" i="38" s="1"/>
  <c r="E649" i="38"/>
  <c r="F652" i="38"/>
  <c r="G655" i="38"/>
  <c r="H658" i="38"/>
  <c r="D662" i="38"/>
  <c r="I662" i="38" s="1"/>
  <c r="E665" i="38"/>
  <c r="F668" i="38"/>
  <c r="G671" i="38"/>
  <c r="H674" i="38"/>
  <c r="D678" i="38"/>
  <c r="I678" i="38" s="1"/>
  <c r="E681" i="38"/>
  <c r="F684" i="38"/>
  <c r="G687" i="38"/>
  <c r="H690" i="38"/>
  <c r="D694" i="38"/>
  <c r="I694" i="38" s="1"/>
  <c r="E697" i="38"/>
  <c r="F700" i="38"/>
  <c r="G703" i="38"/>
  <c r="H706" i="38"/>
  <c r="D710" i="38"/>
  <c r="I710" i="38" s="1"/>
  <c r="E713" i="38"/>
  <c r="F716" i="38"/>
  <c r="G719" i="38"/>
  <c r="H722" i="38"/>
  <c r="D726" i="38"/>
  <c r="I726" i="38" s="1"/>
  <c r="E729" i="38"/>
  <c r="F732" i="38"/>
  <c r="G735" i="38"/>
  <c r="D405" i="38"/>
  <c r="I405" i="38" s="1"/>
  <c r="D418" i="38"/>
  <c r="I418" i="38" s="1"/>
  <c r="H426" i="38"/>
  <c r="F435" i="38"/>
  <c r="G443" i="38"/>
  <c r="F452" i="38"/>
  <c r="D461" i="38"/>
  <c r="J461" i="38" s="1"/>
  <c r="D469" i="38"/>
  <c r="G475" i="38"/>
  <c r="D482" i="38"/>
  <c r="I482" i="38" s="1"/>
  <c r="F488" i="38"/>
  <c r="H494" i="38"/>
  <c r="E501" i="38"/>
  <c r="J501" i="38" s="1"/>
  <c r="K501" i="38" s="1"/>
  <c r="G507" i="38"/>
  <c r="H513" i="38"/>
  <c r="D518" i="38"/>
  <c r="I518" i="38" s="1"/>
  <c r="F521" i="38"/>
  <c r="G524" i="38"/>
  <c r="H527" i="38"/>
  <c r="D531" i="38"/>
  <c r="E534" i="38"/>
  <c r="F537" i="38"/>
  <c r="G540" i="38"/>
  <c r="H543" i="38"/>
  <c r="D547" i="38"/>
  <c r="E550" i="38"/>
  <c r="F553" i="38"/>
  <c r="G556" i="38"/>
  <c r="H559" i="38"/>
  <c r="D563" i="38"/>
  <c r="E566" i="38"/>
  <c r="F569" i="38"/>
  <c r="G572" i="38"/>
  <c r="H575" i="38"/>
  <c r="D579" i="38"/>
  <c r="J579" i="38" s="1"/>
  <c r="K579" i="38" s="1"/>
  <c r="E582" i="38"/>
  <c r="F585" i="38"/>
  <c r="G588" i="38"/>
  <c r="H591" i="38"/>
  <c r="D595" i="38"/>
  <c r="E598" i="38"/>
  <c r="F601" i="38"/>
  <c r="G604" i="38"/>
  <c r="H607" i="38"/>
  <c r="D611" i="38"/>
  <c r="J611" i="38" s="1"/>
  <c r="K611" i="38" s="1"/>
  <c r="E614" i="38"/>
  <c r="F617" i="38"/>
  <c r="G620" i="38"/>
  <c r="H623" i="38"/>
  <c r="D627" i="38"/>
  <c r="E630" i="38"/>
  <c r="J630" i="38" s="1"/>
  <c r="K630" i="38" s="1"/>
  <c r="F633" i="38"/>
  <c r="G636" i="38"/>
  <c r="H639" i="38"/>
  <c r="D643" i="38"/>
  <c r="J643" i="38" s="1"/>
  <c r="K643" i="38" s="1"/>
  <c r="E646" i="38"/>
  <c r="F649" i="38"/>
  <c r="G652" i="38"/>
  <c r="H655" i="38"/>
  <c r="D659" i="38"/>
  <c r="E662" i="38"/>
  <c r="J662" i="38" s="1"/>
  <c r="K662" i="38" s="1"/>
  <c r="F665" i="38"/>
  <c r="G668" i="38"/>
  <c r="H671" i="38"/>
  <c r="D675" i="38"/>
  <c r="E678" i="38"/>
  <c r="F681" i="38"/>
  <c r="G684" i="38"/>
  <c r="H687" i="38"/>
  <c r="D691" i="38"/>
  <c r="E694" i="38"/>
  <c r="F697" i="38"/>
  <c r="G700" i="38"/>
  <c r="H703" i="38"/>
  <c r="D707" i="38"/>
  <c r="E710" i="38"/>
  <c r="F713" i="38"/>
  <c r="G716" i="38"/>
  <c r="H719" i="38"/>
  <c r="D723" i="38"/>
  <c r="E726" i="38"/>
  <c r="G406" i="38"/>
  <c r="E419" i="38"/>
  <c r="F427" i="38"/>
  <c r="G435" i="38"/>
  <c r="H444" i="38"/>
  <c r="D453" i="38"/>
  <c r="J453" i="38" s="1"/>
  <c r="K453" i="38" s="1"/>
  <c r="E461" i="38"/>
  <c r="E469" i="38"/>
  <c r="D476" i="38"/>
  <c r="F482" i="38"/>
  <c r="H488" i="38"/>
  <c r="E495" i="38"/>
  <c r="J495" i="38" s="1"/>
  <c r="K495" i="38" s="1"/>
  <c r="G501" i="38"/>
  <c r="D508" i="38"/>
  <c r="D514" i="38"/>
  <c r="I514" i="38" s="1"/>
  <c r="F518" i="38"/>
  <c r="G521" i="38"/>
  <c r="H524" i="38"/>
  <c r="D528" i="38"/>
  <c r="E531" i="38"/>
  <c r="F534" i="38"/>
  <c r="G537" i="38"/>
  <c r="H540" i="38"/>
  <c r="D544" i="38"/>
  <c r="E547" i="38"/>
  <c r="F550" i="38"/>
  <c r="G553" i="38"/>
  <c r="H556" i="38"/>
  <c r="D560" i="38"/>
  <c r="E563" i="38"/>
  <c r="F566" i="38"/>
  <c r="G569" i="38"/>
  <c r="H572" i="38"/>
  <c r="D576" i="38"/>
  <c r="I576" i="38" s="1"/>
  <c r="E579" i="38"/>
  <c r="F582" i="38"/>
  <c r="G585" i="38"/>
  <c r="H588" i="38"/>
  <c r="D592" i="38"/>
  <c r="E595" i="38"/>
  <c r="F598" i="38"/>
  <c r="G601" i="38"/>
  <c r="H604" i="38"/>
  <c r="D608" i="38"/>
  <c r="J608" i="38" s="1"/>
  <c r="K608" i="38" s="1"/>
  <c r="E611" i="38"/>
  <c r="F614" i="38"/>
  <c r="G617" i="38"/>
  <c r="H620" i="38"/>
  <c r="H406" i="38"/>
  <c r="F419" i="38"/>
  <c r="G427" i="38"/>
  <c r="F436" i="38"/>
  <c r="D445" i="38"/>
  <c r="E453" i="38"/>
  <c r="D462" i="38"/>
  <c r="I462" i="38" s="1"/>
  <c r="F470" i="38"/>
  <c r="H476" i="38"/>
  <c r="E483" i="38"/>
  <c r="G489" i="38"/>
  <c r="D496" i="38"/>
  <c r="I496" i="38" s="1"/>
  <c r="F502" i="38"/>
  <c r="H508" i="38"/>
  <c r="F514" i="38"/>
  <c r="G518" i="38"/>
  <c r="H521" i="38"/>
  <c r="D525" i="38"/>
  <c r="J525" i="38" s="1"/>
  <c r="E528" i="38"/>
  <c r="F531" i="38"/>
  <c r="G534" i="38"/>
  <c r="H537" i="38"/>
  <c r="D541" i="38"/>
  <c r="E544" i="38"/>
  <c r="F547" i="38"/>
  <c r="G550" i="38"/>
  <c r="H553" i="38"/>
  <c r="D557" i="38"/>
  <c r="J557" i="38" s="1"/>
  <c r="K557" i="38" s="1"/>
  <c r="E560" i="38"/>
  <c r="F563" i="38"/>
  <c r="G566" i="38"/>
  <c r="H569" i="38"/>
  <c r="D573" i="38"/>
  <c r="E576" i="38"/>
  <c r="F579" i="38"/>
  <c r="G582" i="38"/>
  <c r="H585" i="38"/>
  <c r="D589" i="38"/>
  <c r="J589" i="38" s="1"/>
  <c r="K589" i="38" s="1"/>
  <c r="E592" i="38"/>
  <c r="F595" i="38"/>
  <c r="G598" i="38"/>
  <c r="H601" i="38"/>
  <c r="D605" i="38"/>
  <c r="E608" i="38"/>
  <c r="F611" i="38"/>
  <c r="G614" i="38"/>
  <c r="H617" i="38"/>
  <c r="D621" i="38"/>
  <c r="E624" i="38"/>
  <c r="F627" i="38"/>
  <c r="G630" i="38"/>
  <c r="H633" i="38"/>
  <c r="E408" i="38"/>
  <c r="G419" i="38"/>
  <c r="H428" i="38"/>
  <c r="D437" i="38"/>
  <c r="E445" i="38"/>
  <c r="F454" i="38"/>
  <c r="G462" i="38"/>
  <c r="G470" i="38"/>
  <c r="D477" i="38"/>
  <c r="F483" i="38"/>
  <c r="H489" i="38"/>
  <c r="E496" i="38"/>
  <c r="G502" i="38"/>
  <c r="D509" i="38"/>
  <c r="J509" i="38" s="1"/>
  <c r="K509" i="38" s="1"/>
  <c r="H514" i="38"/>
  <c r="H518" i="38"/>
  <c r="D522" i="38"/>
  <c r="I522" i="38" s="1"/>
  <c r="E525" i="38"/>
  <c r="F528" i="38"/>
  <c r="G531" i="38"/>
  <c r="H534" i="38"/>
  <c r="D538" i="38"/>
  <c r="I538" i="38" s="1"/>
  <c r="E541" i="38"/>
  <c r="F544" i="38"/>
  <c r="G547" i="38"/>
  <c r="H550" i="38"/>
  <c r="D554" i="38"/>
  <c r="I554" i="38" s="1"/>
  <c r="E557" i="38"/>
  <c r="F560" i="38"/>
  <c r="G563" i="38"/>
  <c r="H566" i="38"/>
  <c r="D570" i="38"/>
  <c r="I570" i="38" s="1"/>
  <c r="E573" i="38"/>
  <c r="F576" i="38"/>
  <c r="G579" i="38"/>
  <c r="H582" i="38"/>
  <c r="D586" i="38"/>
  <c r="I586" i="38" s="1"/>
  <c r="E589" i="38"/>
  <c r="F592" i="38"/>
  <c r="G595" i="38"/>
  <c r="H598" i="38"/>
  <c r="D602" i="38"/>
  <c r="I602" i="38" s="1"/>
  <c r="E605" i="38"/>
  <c r="F608" i="38"/>
  <c r="G611" i="38"/>
  <c r="H614" i="38"/>
  <c r="D618" i="38"/>
  <c r="I618" i="38" s="1"/>
  <c r="E621" i="38"/>
  <c r="F624" i="38"/>
  <c r="G627" i="38"/>
  <c r="H630" i="38"/>
  <c r="D634" i="38"/>
  <c r="I634" i="38" s="1"/>
  <c r="E637" i="38"/>
  <c r="F640" i="38"/>
  <c r="G643" i="38"/>
  <c r="H646" i="38"/>
  <c r="D650" i="38"/>
  <c r="I650" i="38" s="1"/>
  <c r="E653" i="38"/>
  <c r="F656" i="38"/>
  <c r="G659" i="38"/>
  <c r="H662" i="38"/>
  <c r="D666" i="38"/>
  <c r="I666" i="38" s="1"/>
  <c r="E669" i="38"/>
  <c r="F672" i="38"/>
  <c r="G675" i="38"/>
  <c r="H678" i="38"/>
  <c r="D682" i="38"/>
  <c r="I682" i="38" s="1"/>
  <c r="E685" i="38"/>
  <c r="F688" i="38"/>
  <c r="G691" i="38"/>
  <c r="H694" i="38"/>
  <c r="D698" i="38"/>
  <c r="I698" i="38" s="1"/>
  <c r="E701" i="38"/>
  <c r="F704" i="38"/>
  <c r="G707" i="38"/>
  <c r="H710" i="38"/>
  <c r="D714" i="38"/>
  <c r="I714" i="38" s="1"/>
  <c r="E717" i="38"/>
  <c r="J717" i="38" s="1"/>
  <c r="K717" i="38" s="1"/>
  <c r="F720" i="38"/>
  <c r="G723" i="38"/>
  <c r="H726" i="38"/>
  <c r="D730" i="38"/>
  <c r="I730" i="38" s="1"/>
  <c r="G633" i="38"/>
  <c r="G646" i="38"/>
  <c r="F659" i="38"/>
  <c r="E672" i="38"/>
  <c r="E682" i="38"/>
  <c r="E691" i="38"/>
  <c r="J691" i="38" s="1"/>
  <c r="K691" i="38" s="1"/>
  <c r="F699" i="38"/>
  <c r="H707" i="38"/>
  <c r="H716" i="38"/>
  <c r="D725" i="38"/>
  <c r="H732" i="38"/>
  <c r="G738" i="38"/>
  <c r="E742" i="38"/>
  <c r="F745" i="38"/>
  <c r="G748" i="38"/>
  <c r="H751" i="38"/>
  <c r="D755" i="38"/>
  <c r="E758" i="38"/>
  <c r="F761" i="38"/>
  <c r="G764" i="38"/>
  <c r="H767" i="38"/>
  <c r="D771" i="38"/>
  <c r="J771" i="38" s="1"/>
  <c r="K771" i="38" s="1"/>
  <c r="E774" i="38"/>
  <c r="F777" i="38"/>
  <c r="G780" i="38"/>
  <c r="H783" i="38"/>
  <c r="D787" i="38"/>
  <c r="E790" i="38"/>
  <c r="J790" i="38" s="1"/>
  <c r="K790" i="38" s="1"/>
  <c r="F793" i="38"/>
  <c r="G796" i="38"/>
  <c r="H799" i="38"/>
  <c r="D803" i="38"/>
  <c r="J803" i="38" s="1"/>
  <c r="K803" i="38" s="1"/>
  <c r="E806" i="38"/>
  <c r="F809" i="38"/>
  <c r="G812" i="38"/>
  <c r="H815" i="38"/>
  <c r="D819" i="38"/>
  <c r="E822" i="38"/>
  <c r="J822" i="38" s="1"/>
  <c r="K822" i="38" s="1"/>
  <c r="F825" i="38"/>
  <c r="G828" i="38"/>
  <c r="H831" i="38"/>
  <c r="D835" i="38"/>
  <c r="I835" i="38" s="1"/>
  <c r="E838" i="38"/>
  <c r="F841" i="38"/>
  <c r="G844" i="38"/>
  <c r="H847" i="38"/>
  <c r="D851" i="38"/>
  <c r="E854" i="38"/>
  <c r="J854" i="38" s="1"/>
  <c r="K854" i="38" s="1"/>
  <c r="F857" i="38"/>
  <c r="G860" i="38"/>
  <c r="H863" i="38"/>
  <c r="D867" i="38"/>
  <c r="E870" i="38"/>
  <c r="F873" i="38"/>
  <c r="G876" i="38"/>
  <c r="H879" i="38"/>
  <c r="D883" i="38"/>
  <c r="E886" i="38"/>
  <c r="F889" i="38"/>
  <c r="G892" i="38"/>
  <c r="H895" i="38"/>
  <c r="D899" i="38"/>
  <c r="E902" i="38"/>
  <c r="F905" i="38"/>
  <c r="G908" i="38"/>
  <c r="E635" i="38"/>
  <c r="D648" i="38"/>
  <c r="I648" i="38" s="1"/>
  <c r="H660" i="38"/>
  <c r="G673" i="38"/>
  <c r="E683" i="38"/>
  <c r="F691" i="38"/>
  <c r="H699" i="38"/>
  <c r="H708" i="38"/>
  <c r="D717" i="38"/>
  <c r="F725" i="38"/>
  <c r="D733" i="38"/>
  <c r="J733" i="38" s="1"/>
  <c r="K733" i="38" s="1"/>
  <c r="H738" i="38"/>
  <c r="F742" i="38"/>
  <c r="G745" i="38"/>
  <c r="H748" i="38"/>
  <c r="D752" i="38"/>
  <c r="E755" i="38"/>
  <c r="F758" i="38"/>
  <c r="G761" i="38"/>
  <c r="H764" i="38"/>
  <c r="D768" i="38"/>
  <c r="J768" i="38" s="1"/>
  <c r="K768" i="38" s="1"/>
  <c r="E771" i="38"/>
  <c r="F774" i="38"/>
  <c r="G777" i="38"/>
  <c r="H780" i="38"/>
  <c r="D784" i="38"/>
  <c r="E787" i="38"/>
  <c r="J787" i="38" s="1"/>
  <c r="K787" i="38" s="1"/>
  <c r="F790" i="38"/>
  <c r="G793" i="38"/>
  <c r="H796" i="38"/>
  <c r="D800" i="38"/>
  <c r="J800" i="38" s="1"/>
  <c r="K800" i="38" s="1"/>
  <c r="E803" i="38"/>
  <c r="F806" i="38"/>
  <c r="G809" i="38"/>
  <c r="H812" i="38"/>
  <c r="D816" i="38"/>
  <c r="E819" i="38"/>
  <c r="J819" i="38" s="1"/>
  <c r="K819" i="38" s="1"/>
  <c r="F822" i="38"/>
  <c r="G825" i="38"/>
  <c r="H828" i="38"/>
  <c r="D832" i="38"/>
  <c r="I832" i="38" s="1"/>
  <c r="E835" i="38"/>
  <c r="F838" i="38"/>
  <c r="G841" i="38"/>
  <c r="H844" i="38"/>
  <c r="D848" i="38"/>
  <c r="E851" i="38"/>
  <c r="J851" i="38" s="1"/>
  <c r="K851" i="38" s="1"/>
  <c r="F854" i="38"/>
  <c r="G857" i="38"/>
  <c r="H860" i="38"/>
  <c r="D864" i="38"/>
  <c r="E867" i="38"/>
  <c r="F870" i="38"/>
  <c r="G873" i="38"/>
  <c r="H876" i="38"/>
  <c r="D880" i="38"/>
  <c r="E883" i="38"/>
  <c r="F886" i="38"/>
  <c r="G889" i="38"/>
  <c r="H892" i="38"/>
  <c r="D896" i="38"/>
  <c r="E899" i="38"/>
  <c r="F902" i="38"/>
  <c r="G905" i="38"/>
  <c r="H908" i="38"/>
  <c r="D912" i="38"/>
  <c r="E915" i="38"/>
  <c r="F918" i="38"/>
  <c r="G921" i="38"/>
  <c r="H924" i="38"/>
  <c r="D928" i="38"/>
  <c r="E931" i="38"/>
  <c r="F934" i="38"/>
  <c r="G937" i="38"/>
  <c r="H940" i="38"/>
  <c r="D944" i="38"/>
  <c r="E947" i="38"/>
  <c r="F950" i="38"/>
  <c r="G953" i="38"/>
  <c r="H956" i="38"/>
  <c r="D960" i="38"/>
  <c r="E963" i="38"/>
  <c r="F966" i="38"/>
  <c r="F635" i="38"/>
  <c r="E648" i="38"/>
  <c r="J648" i="38" s="1"/>
  <c r="K648" i="38" s="1"/>
  <c r="D661" i="38"/>
  <c r="H673" i="38"/>
  <c r="F683" i="38"/>
  <c r="H691" i="38"/>
  <c r="H700" i="38"/>
  <c r="D709" i="38"/>
  <c r="J709" i="38" s="1"/>
  <c r="K709" i="38" s="1"/>
  <c r="F717" i="38"/>
  <c r="F726" i="38"/>
  <c r="E733" i="38"/>
  <c r="D739" i="38"/>
  <c r="J739" i="38" s="1"/>
  <c r="K739" i="38" s="1"/>
  <c r="G742" i="38"/>
  <c r="H745" i="38"/>
  <c r="D749" i="38"/>
  <c r="E752" i="38"/>
  <c r="F755" i="38"/>
  <c r="G758" i="38"/>
  <c r="H761" i="38"/>
  <c r="D765" i="38"/>
  <c r="E768" i="38"/>
  <c r="F771" i="38"/>
  <c r="G774" i="38"/>
  <c r="H777" i="38"/>
  <c r="D781" i="38"/>
  <c r="E784" i="38"/>
  <c r="F787" i="38"/>
  <c r="G790" i="38"/>
  <c r="H793" i="38"/>
  <c r="D797" i="38"/>
  <c r="E800" i="38"/>
  <c r="F803" i="38"/>
  <c r="G806" i="38"/>
  <c r="H809" i="38"/>
  <c r="D813" i="38"/>
  <c r="E816" i="38"/>
  <c r="F819" i="38"/>
  <c r="G822" i="38"/>
  <c r="H825" i="38"/>
  <c r="D829" i="38"/>
  <c r="J829" i="38" s="1"/>
  <c r="K829" i="38" s="1"/>
  <c r="E832" i="38"/>
  <c r="F835" i="38"/>
  <c r="G838" i="38"/>
  <c r="H841" i="38"/>
  <c r="D845" i="38"/>
  <c r="E848" i="38"/>
  <c r="F851" i="38"/>
  <c r="G854" i="38"/>
  <c r="H857" i="38"/>
  <c r="D861" i="38"/>
  <c r="J861" i="38" s="1"/>
  <c r="K861" i="38" s="1"/>
  <c r="E864" i="38"/>
  <c r="F867" i="38"/>
  <c r="G870" i="38"/>
  <c r="H873" i="38"/>
  <c r="D877" i="38"/>
  <c r="E880" i="38"/>
  <c r="J880" i="38" s="1"/>
  <c r="K880" i="38" s="1"/>
  <c r="F883" i="38"/>
  <c r="G886" i="38"/>
  <c r="H889" i="38"/>
  <c r="D893" i="38"/>
  <c r="J893" i="38" s="1"/>
  <c r="K893" i="38" s="1"/>
  <c r="E896" i="38"/>
  <c r="F899" i="38"/>
  <c r="G902" i="38"/>
  <c r="H905" i="38"/>
  <c r="D909" i="38"/>
  <c r="I909" i="38" s="1"/>
  <c r="E912" i="38"/>
  <c r="F915" i="38"/>
  <c r="G918" i="38"/>
  <c r="H921" i="38"/>
  <c r="D925" i="38"/>
  <c r="E928" i="38"/>
  <c r="F931" i="38"/>
  <c r="G934" i="38"/>
  <c r="H937" i="38"/>
  <c r="D941" i="38"/>
  <c r="E944" i="38"/>
  <c r="J944" i="38" s="1"/>
  <c r="K944" i="38" s="1"/>
  <c r="F947" i="38"/>
  <c r="G950" i="38"/>
  <c r="H953" i="38"/>
  <c r="D957" i="38"/>
  <c r="E960" i="38"/>
  <c r="F963" i="38"/>
  <c r="G966" i="38"/>
  <c r="H636" i="38"/>
  <c r="G649" i="38"/>
  <c r="F662" i="38"/>
  <c r="E674" i="38"/>
  <c r="H683" i="38"/>
  <c r="H692" i="38"/>
  <c r="D701" i="38"/>
  <c r="F709" i="38"/>
  <c r="F718" i="38"/>
  <c r="G726" i="38"/>
  <c r="F733" i="38"/>
  <c r="E739" i="38"/>
  <c r="H742" i="38"/>
  <c r="D746" i="38"/>
  <c r="I746" i="38" s="1"/>
  <c r="E749" i="38"/>
  <c r="J749" i="38" s="1"/>
  <c r="K749" i="38" s="1"/>
  <c r="F752" i="38"/>
  <c r="G755" i="38"/>
  <c r="H758" i="38"/>
  <c r="D762" i="38"/>
  <c r="I762" i="38" s="1"/>
  <c r="E765" i="38"/>
  <c r="F768" i="38"/>
  <c r="G771" i="38"/>
  <c r="H774" i="38"/>
  <c r="D778" i="38"/>
  <c r="I778" i="38" s="1"/>
  <c r="E781" i="38"/>
  <c r="J781" i="38" s="1"/>
  <c r="K781" i="38" s="1"/>
  <c r="F784" i="38"/>
  <c r="G787" i="38"/>
  <c r="H790" i="38"/>
  <c r="D794" i="38"/>
  <c r="I794" i="38" s="1"/>
  <c r="E797" i="38"/>
  <c r="F800" i="38"/>
  <c r="G803" i="38"/>
  <c r="H806" i="38"/>
  <c r="D810" i="38"/>
  <c r="I810" i="38" s="1"/>
  <c r="E813" i="38"/>
  <c r="J813" i="38" s="1"/>
  <c r="K813" i="38" s="1"/>
  <c r="F816" i="38"/>
  <c r="G819" i="38"/>
  <c r="H822" i="38"/>
  <c r="D826" i="38"/>
  <c r="I826" i="38" s="1"/>
  <c r="E829" i="38"/>
  <c r="F832" i="38"/>
  <c r="G835" i="38"/>
  <c r="H838" i="38"/>
  <c r="D842" i="38"/>
  <c r="I842" i="38" s="1"/>
  <c r="E845" i="38"/>
  <c r="F848" i="38"/>
  <c r="G851" i="38"/>
  <c r="H854" i="38"/>
  <c r="D858" i="38"/>
  <c r="I858" i="38" s="1"/>
  <c r="E861" i="38"/>
  <c r="F864" i="38"/>
  <c r="G867" i="38"/>
  <c r="H870" i="38"/>
  <c r="D874" i="38"/>
  <c r="E877" i="38"/>
  <c r="F880" i="38"/>
  <c r="G883" i="38"/>
  <c r="H886" i="38"/>
  <c r="D890" i="38"/>
  <c r="I890" i="38" s="1"/>
  <c r="E893" i="38"/>
  <c r="F896" i="38"/>
  <c r="G899" i="38"/>
  <c r="H902" i="38"/>
  <c r="D906" i="38"/>
  <c r="I906" i="38" s="1"/>
  <c r="E909" i="38"/>
  <c r="F912" i="38"/>
  <c r="G915" i="38"/>
  <c r="H918" i="38"/>
  <c r="D922" i="38"/>
  <c r="I922" i="38" s="1"/>
  <c r="E925" i="38"/>
  <c r="F928" i="38"/>
  <c r="G931" i="38"/>
  <c r="H934" i="38"/>
  <c r="D938" i="38"/>
  <c r="E941" i="38"/>
  <c r="F944" i="38"/>
  <c r="G947" i="38"/>
  <c r="H950" i="38"/>
  <c r="D954" i="38"/>
  <c r="I954" i="38" s="1"/>
  <c r="E957" i="38"/>
  <c r="F960" i="38"/>
  <c r="G963" i="38"/>
  <c r="H966" i="38"/>
  <c r="D970" i="38"/>
  <c r="I970" i="38" s="1"/>
  <c r="E973" i="38"/>
  <c r="J973" i="38" s="1"/>
  <c r="K973" i="38" s="1"/>
  <c r="D637" i="38"/>
  <c r="H649" i="38"/>
  <c r="G662" i="38"/>
  <c r="E675" i="38"/>
  <c r="J675" i="38" s="1"/>
  <c r="K675" i="38" s="1"/>
  <c r="H684" i="38"/>
  <c r="D693" i="38"/>
  <c r="F701" i="38"/>
  <c r="F710" i="38"/>
  <c r="G718" i="38"/>
  <c r="D727" i="38"/>
  <c r="I727" i="38" s="1"/>
  <c r="F734" i="38"/>
  <c r="F739" i="38"/>
  <c r="D743" i="38"/>
  <c r="E746" i="38"/>
  <c r="F749" i="38"/>
  <c r="G752" i="38"/>
  <c r="H755" i="38"/>
  <c r="D759" i="38"/>
  <c r="E762" i="38"/>
  <c r="F765" i="38"/>
  <c r="G768" i="38"/>
  <c r="H771" i="38"/>
  <c r="D775" i="38"/>
  <c r="E778" i="38"/>
  <c r="F781" i="38"/>
  <c r="G784" i="38"/>
  <c r="H787" i="38"/>
  <c r="D791" i="38"/>
  <c r="E794" i="38"/>
  <c r="F797" i="38"/>
  <c r="G800" i="38"/>
  <c r="H803" i="38"/>
  <c r="D807" i="38"/>
  <c r="E810" i="38"/>
  <c r="F813" i="38"/>
  <c r="G816" i="38"/>
  <c r="H819" i="38"/>
  <c r="D823" i="38"/>
  <c r="E826" i="38"/>
  <c r="F829" i="38"/>
  <c r="G832" i="38"/>
  <c r="H835" i="38"/>
  <c r="D839" i="38"/>
  <c r="E842" i="38"/>
  <c r="F845" i="38"/>
  <c r="G848" i="38"/>
  <c r="H851" i="38"/>
  <c r="D855" i="38"/>
  <c r="J855" i="38" s="1"/>
  <c r="K855" i="38" s="1"/>
  <c r="E858" i="38"/>
  <c r="F861" i="38"/>
  <c r="G864" i="38"/>
  <c r="H867" i="38"/>
  <c r="D871" i="38"/>
  <c r="E874" i="38"/>
  <c r="F877" i="38"/>
  <c r="G880" i="38"/>
  <c r="H883" i="38"/>
  <c r="D887" i="38"/>
  <c r="I887" i="38" s="1"/>
  <c r="E890" i="38"/>
  <c r="F893" i="38"/>
  <c r="G896" i="38"/>
  <c r="H899" i="38"/>
  <c r="D903" i="38"/>
  <c r="E906" i="38"/>
  <c r="J906" i="38" s="1"/>
  <c r="K906" i="38" s="1"/>
  <c r="F909" i="38"/>
  <c r="G912" i="38"/>
  <c r="H915" i="38"/>
  <c r="D919" i="38"/>
  <c r="J919" i="38" s="1"/>
  <c r="K919" i="38" s="1"/>
  <c r="E922" i="38"/>
  <c r="F925" i="38"/>
  <c r="G928" i="38"/>
  <c r="H931" i="38"/>
  <c r="D935" i="38"/>
  <c r="E938" i="38"/>
  <c r="F941" i="38"/>
  <c r="G944" i="38"/>
  <c r="H947" i="38"/>
  <c r="D951" i="38"/>
  <c r="J951" i="38" s="1"/>
  <c r="K951" i="38" s="1"/>
  <c r="E954" i="38"/>
  <c r="F957" i="38"/>
  <c r="G960" i="38"/>
  <c r="H963" i="38"/>
  <c r="D967" i="38"/>
  <c r="E970" i="38"/>
  <c r="F973" i="38"/>
  <c r="F638" i="38"/>
  <c r="E651" i="38"/>
  <c r="D664" i="38"/>
  <c r="I664" i="38" s="1"/>
  <c r="F675" i="38"/>
  <c r="D685" i="38"/>
  <c r="J685" i="38" s="1"/>
  <c r="K685" i="38" s="1"/>
  <c r="F693" i="38"/>
  <c r="F702" i="38"/>
  <c r="G710" i="38"/>
  <c r="D719" i="38"/>
  <c r="J719" i="38" s="1"/>
  <c r="K719" i="38" s="1"/>
  <c r="D728" i="38"/>
  <c r="I728" i="38" s="1"/>
  <c r="G734" i="38"/>
  <c r="G739" i="38"/>
  <c r="E743" i="38"/>
  <c r="F746" i="38"/>
  <c r="G749" i="38"/>
  <c r="H752" i="38"/>
  <c r="D756" i="38"/>
  <c r="I756" i="38" s="1"/>
  <c r="E759" i="38"/>
  <c r="F762" i="38"/>
  <c r="G765" i="38"/>
  <c r="H768" i="38"/>
  <c r="D772" i="38"/>
  <c r="I772" i="38" s="1"/>
  <c r="E775" i="38"/>
  <c r="F778" i="38"/>
  <c r="G781" i="38"/>
  <c r="H784" i="38"/>
  <c r="D788" i="38"/>
  <c r="I788" i="38" s="1"/>
  <c r="E791" i="38"/>
  <c r="F794" i="38"/>
  <c r="G797" i="38"/>
  <c r="H800" i="38"/>
  <c r="D804" i="38"/>
  <c r="I804" i="38" s="1"/>
  <c r="E807" i="38"/>
  <c r="F810" i="38"/>
  <c r="G813" i="38"/>
  <c r="H816" i="38"/>
  <c r="D820" i="38"/>
  <c r="I820" i="38" s="1"/>
  <c r="E823" i="38"/>
  <c r="F826" i="38"/>
  <c r="G829" i="38"/>
  <c r="H832" i="38"/>
  <c r="D836" i="38"/>
  <c r="I836" i="38" s="1"/>
  <c r="E839" i="38"/>
  <c r="J839" i="38" s="1"/>
  <c r="K839" i="38" s="1"/>
  <c r="F842" i="38"/>
  <c r="G845" i="38"/>
  <c r="E619" i="38"/>
  <c r="G638" i="38"/>
  <c r="F651" i="38"/>
  <c r="E664" i="38"/>
  <c r="H676" i="38"/>
  <c r="F685" i="38"/>
  <c r="F694" i="38"/>
  <c r="G702" i="38"/>
  <c r="D711" i="38"/>
  <c r="D720" i="38"/>
  <c r="E728" i="38"/>
  <c r="D735" i="38"/>
  <c r="I735" i="38" s="1"/>
  <c r="H739" i="38"/>
  <c r="F743" i="38"/>
  <c r="G746" i="38"/>
  <c r="H749" i="38"/>
  <c r="D753" i="38"/>
  <c r="I753" i="38" s="1"/>
  <c r="E756" i="38"/>
  <c r="J756" i="38" s="1"/>
  <c r="K756" i="38" s="1"/>
  <c r="F759" i="38"/>
  <c r="G762" i="38"/>
  <c r="H765" i="38"/>
  <c r="D769" i="38"/>
  <c r="I769" i="38" s="1"/>
  <c r="E772" i="38"/>
  <c r="F775" i="38"/>
  <c r="G778" i="38"/>
  <c r="H781" i="38"/>
  <c r="D785" i="38"/>
  <c r="I785" i="38" s="1"/>
  <c r="E788" i="38"/>
  <c r="F791" i="38"/>
  <c r="G794" i="38"/>
  <c r="H797" i="38"/>
  <c r="D801" i="38"/>
  <c r="I801" i="38" s="1"/>
  <c r="E804" i="38"/>
  <c r="F807" i="38"/>
  <c r="G810" i="38"/>
  <c r="H813" i="38"/>
  <c r="D817" i="38"/>
  <c r="I817" i="38" s="1"/>
  <c r="E820" i="38"/>
  <c r="F823" i="38"/>
  <c r="G826" i="38"/>
  <c r="H829" i="38"/>
  <c r="D833" i="38"/>
  <c r="I833" i="38" s="1"/>
  <c r="E836" i="38"/>
  <c r="F839" i="38"/>
  <c r="G842" i="38"/>
  <c r="H845" i="38"/>
  <c r="D849" i="38"/>
  <c r="I849" i="38" s="1"/>
  <c r="E852" i="38"/>
  <c r="F855" i="38"/>
  <c r="G858" i="38"/>
  <c r="F622" i="38"/>
  <c r="D640" i="38"/>
  <c r="H652" i="38"/>
  <c r="G665" i="38"/>
  <c r="D677" i="38"/>
  <c r="F686" i="38"/>
  <c r="G694" i="38"/>
  <c r="D703" i="38"/>
  <c r="I703" i="38" s="1"/>
  <c r="D712" i="38"/>
  <c r="I712" i="38" s="1"/>
  <c r="E720" i="38"/>
  <c r="J720" i="38" s="1"/>
  <c r="K720" i="38" s="1"/>
  <c r="G728" i="38"/>
  <c r="F735" i="38"/>
  <c r="D740" i="38"/>
  <c r="I740" i="38" s="1"/>
  <c r="G743" i="38"/>
  <c r="H746" i="38"/>
  <c r="D750" i="38"/>
  <c r="I750" i="38" s="1"/>
  <c r="E753" i="38"/>
  <c r="F756" i="38"/>
  <c r="G759" i="38"/>
  <c r="H762" i="38"/>
  <c r="D766" i="38"/>
  <c r="I766" i="38" s="1"/>
  <c r="E769" i="38"/>
  <c r="J769" i="38" s="1"/>
  <c r="K769" i="38" s="1"/>
  <c r="F772" i="38"/>
  <c r="G775" i="38"/>
  <c r="H778" i="38"/>
  <c r="D782" i="38"/>
  <c r="I782" i="38" s="1"/>
  <c r="E785" i="38"/>
  <c r="F788" i="38"/>
  <c r="G791" i="38"/>
  <c r="H794" i="38"/>
  <c r="D798" i="38"/>
  <c r="I798" i="38" s="1"/>
  <c r="E801" i="38"/>
  <c r="J801" i="38" s="1"/>
  <c r="K801" i="38" s="1"/>
  <c r="F804" i="38"/>
  <c r="G807" i="38"/>
  <c r="H810" i="38"/>
  <c r="D814" i="38"/>
  <c r="I814" i="38" s="1"/>
  <c r="E817" i="38"/>
  <c r="F820" i="38"/>
  <c r="G823" i="38"/>
  <c r="H826" i="38"/>
  <c r="D830" i="38"/>
  <c r="I830" i="38" s="1"/>
  <c r="E833" i="38"/>
  <c r="F836" i="38"/>
  <c r="G839" i="38"/>
  <c r="H842" i="38"/>
  <c r="D846" i="38"/>
  <c r="I846" i="38" s="1"/>
  <c r="E849" i="38"/>
  <c r="F852" i="38"/>
  <c r="G855" i="38"/>
  <c r="H858" i="38"/>
  <c r="D862" i="38"/>
  <c r="I862" i="38" s="1"/>
  <c r="E865" i="38"/>
  <c r="F868" i="38"/>
  <c r="G871" i="38"/>
  <c r="H874" i="38"/>
  <c r="D878" i="38"/>
  <c r="I878" i="38" s="1"/>
  <c r="E881" i="38"/>
  <c r="F884" i="38"/>
  <c r="G887" i="38"/>
  <c r="H890" i="38"/>
  <c r="D894" i="38"/>
  <c r="I894" i="38" s="1"/>
  <c r="E897" i="38"/>
  <c r="F900" i="38"/>
  <c r="G903" i="38"/>
  <c r="H906" i="38"/>
  <c r="D910" i="38"/>
  <c r="I910" i="38" s="1"/>
  <c r="E913" i="38"/>
  <c r="F916" i="38"/>
  <c r="G919" i="38"/>
  <c r="H922" i="38"/>
  <c r="D926" i="38"/>
  <c r="I926" i="38" s="1"/>
  <c r="E929" i="38"/>
  <c r="F932" i="38"/>
  <c r="G935" i="38"/>
  <c r="H938" i="38"/>
  <c r="D942" i="38"/>
  <c r="I942" i="38" s="1"/>
  <c r="E945" i="38"/>
  <c r="F948" i="38"/>
  <c r="G951" i="38"/>
  <c r="H954" i="38"/>
  <c r="D958" i="38"/>
  <c r="I958" i="38" s="1"/>
  <c r="E961" i="38"/>
  <c r="F964" i="38"/>
  <c r="G967" i="38"/>
  <c r="H970" i="38"/>
  <c r="D624" i="38"/>
  <c r="J624" i="38" s="1"/>
  <c r="K624" i="38" s="1"/>
  <c r="E640" i="38"/>
  <c r="D653" i="38"/>
  <c r="H665" i="38"/>
  <c r="F677" i="38"/>
  <c r="G686" i="38"/>
  <c r="D695" i="38"/>
  <c r="J695" i="38" s="1"/>
  <c r="K695" i="38" s="1"/>
  <c r="D704" i="38"/>
  <c r="E712" i="38"/>
  <c r="G720" i="38"/>
  <c r="F729" i="38"/>
  <c r="H735" i="38"/>
  <c r="E740" i="38"/>
  <c r="H743" i="38"/>
  <c r="D747" i="38"/>
  <c r="E750" i="38"/>
  <c r="F753" i="38"/>
  <c r="G756" i="38"/>
  <c r="H759" i="38"/>
  <c r="D763" i="38"/>
  <c r="E766" i="38"/>
  <c r="J766" i="38" s="1"/>
  <c r="K766" i="38" s="1"/>
  <c r="F769" i="38"/>
  <c r="G772" i="38"/>
  <c r="H775" i="38"/>
  <c r="D779" i="38"/>
  <c r="E782" i="38"/>
  <c r="F785" i="38"/>
  <c r="G788" i="38"/>
  <c r="H791" i="38"/>
  <c r="D795" i="38"/>
  <c r="E798" i="38"/>
  <c r="F801" i="38"/>
  <c r="G804" i="38"/>
  <c r="H807" i="38"/>
  <c r="D811" i="38"/>
  <c r="E814" i="38"/>
  <c r="F817" i="38"/>
  <c r="G820" i="38"/>
  <c r="H823" i="38"/>
  <c r="D827" i="38"/>
  <c r="E830" i="38"/>
  <c r="F833" i="38"/>
  <c r="G836" i="38"/>
  <c r="H839" i="38"/>
  <c r="D843" i="38"/>
  <c r="E846" i="38"/>
  <c r="F849" i="38"/>
  <c r="G852" i="38"/>
  <c r="H855" i="38"/>
  <c r="D859" i="38"/>
  <c r="E862" i="38"/>
  <c r="F865" i="38"/>
  <c r="G868" i="38"/>
  <c r="H871" i="38"/>
  <c r="D875" i="38"/>
  <c r="J875" i="38" s="1"/>
  <c r="K875" i="38" s="1"/>
  <c r="E878" i="38"/>
  <c r="F881" i="38"/>
  <c r="G884" i="38"/>
  <c r="H887" i="38"/>
  <c r="D891" i="38"/>
  <c r="E894" i="38"/>
  <c r="F897" i="38"/>
  <c r="G900" i="38"/>
  <c r="H903" i="38"/>
  <c r="G625" i="38"/>
  <c r="G641" i="38"/>
  <c r="F654" i="38"/>
  <c r="E667" i="38"/>
  <c r="F678" i="38"/>
  <c r="D687" i="38"/>
  <c r="I687" i="38" s="1"/>
  <c r="D696" i="38"/>
  <c r="I696" i="38" s="1"/>
  <c r="E704" i="38"/>
  <c r="G712" i="38"/>
  <c r="G721" i="38"/>
  <c r="G729" i="38"/>
  <c r="D736" i="38"/>
  <c r="H740" i="38"/>
  <c r="D744" i="38"/>
  <c r="I744" i="38" s="1"/>
  <c r="E747" i="38"/>
  <c r="F750" i="38"/>
  <c r="G753" i="38"/>
  <c r="H756" i="38"/>
  <c r="D760" i="38"/>
  <c r="I760" i="38" s="1"/>
  <c r="E763" i="38"/>
  <c r="F766" i="38"/>
  <c r="G769" i="38"/>
  <c r="H772" i="38"/>
  <c r="D776" i="38"/>
  <c r="I776" i="38" s="1"/>
  <c r="E779" i="38"/>
  <c r="F782" i="38"/>
  <c r="G785" i="38"/>
  <c r="H788" i="38"/>
  <c r="D792" i="38"/>
  <c r="I792" i="38" s="1"/>
  <c r="E795" i="38"/>
  <c r="F798" i="38"/>
  <c r="G801" i="38"/>
  <c r="H804" i="38"/>
  <c r="D808" i="38"/>
  <c r="E811" i="38"/>
  <c r="F814" i="38"/>
  <c r="G817" i="38"/>
  <c r="H820" i="38"/>
  <c r="D824" i="38"/>
  <c r="I824" i="38" s="1"/>
  <c r="E827" i="38"/>
  <c r="F830" i="38"/>
  <c r="G833" i="38"/>
  <c r="H836" i="38"/>
  <c r="D840" i="38"/>
  <c r="E843" i="38"/>
  <c r="F846" i="38"/>
  <c r="G849" i="38"/>
  <c r="H852" i="38"/>
  <c r="D856" i="38"/>
  <c r="I856" i="38" s="1"/>
  <c r="E859" i="38"/>
  <c r="F862" i="38"/>
  <c r="G865" i="38"/>
  <c r="H868" i="38"/>
  <c r="D872" i="38"/>
  <c r="I872" i="38" s="1"/>
  <c r="E875" i="38"/>
  <c r="F878" i="38"/>
  <c r="G881" i="38"/>
  <c r="H884" i="38"/>
  <c r="D888" i="38"/>
  <c r="I888" i="38" s="1"/>
  <c r="E891" i="38"/>
  <c r="F894" i="38"/>
  <c r="G897" i="38"/>
  <c r="H900" i="38"/>
  <c r="D904" i="38"/>
  <c r="I904" i="38" s="1"/>
  <c r="E907" i="38"/>
  <c r="J907" i="38" s="1"/>
  <c r="K907" i="38" s="1"/>
  <c r="F910" i="38"/>
  <c r="G913" i="38"/>
  <c r="H916" i="38"/>
  <c r="D920" i="38"/>
  <c r="I920" i="38" s="1"/>
  <c r="E923" i="38"/>
  <c r="F926" i="38"/>
  <c r="G929" i="38"/>
  <c r="H932" i="38"/>
  <c r="D936" i="38"/>
  <c r="I936" i="38" s="1"/>
  <c r="E939" i="38"/>
  <c r="F942" i="38"/>
  <c r="G945" i="38"/>
  <c r="H948" i="38"/>
  <c r="D952" i="38"/>
  <c r="I952" i="38" s="1"/>
  <c r="E955" i="38"/>
  <c r="F958" i="38"/>
  <c r="G961" i="38"/>
  <c r="E627" i="38"/>
  <c r="H641" i="38"/>
  <c r="G654" i="38"/>
  <c r="F667" i="38"/>
  <c r="G678" i="38"/>
  <c r="D688" i="38"/>
  <c r="E696" i="38"/>
  <c r="G704" i="38"/>
  <c r="G713" i="38"/>
  <c r="H721" i="38"/>
  <c r="H729" i="38"/>
  <c r="E736" i="38"/>
  <c r="D741" i="38"/>
  <c r="E744" i="38"/>
  <c r="F747" i="38"/>
  <c r="G750" i="38"/>
  <c r="H753" i="38"/>
  <c r="D757" i="38"/>
  <c r="E760" i="38"/>
  <c r="F763" i="38"/>
  <c r="G766" i="38"/>
  <c r="H769" i="38"/>
  <c r="D773" i="38"/>
  <c r="E776" i="38"/>
  <c r="F779" i="38"/>
  <c r="G782" i="38"/>
  <c r="H785" i="38"/>
  <c r="D789" i="38"/>
  <c r="E792" i="38"/>
  <c r="F795" i="38"/>
  <c r="G798" i="38"/>
  <c r="H801" i="38"/>
  <c r="D805" i="38"/>
  <c r="E808" i="38"/>
  <c r="F811" i="38"/>
  <c r="G814" i="38"/>
  <c r="H817" i="38"/>
  <c r="D821" i="38"/>
  <c r="E824" i="38"/>
  <c r="F827" i="38"/>
  <c r="G830" i="38"/>
  <c r="H833" i="38"/>
  <c r="D837" i="38"/>
  <c r="E840" i="38"/>
  <c r="F843" i="38"/>
  <c r="G846" i="38"/>
  <c r="H849" i="38"/>
  <c r="D853" i="38"/>
  <c r="E856" i="38"/>
  <c r="F859" i="38"/>
  <c r="G862" i="38"/>
  <c r="H865" i="38"/>
  <c r="D869" i="38"/>
  <c r="J869" i="38" s="1"/>
  <c r="K869" i="38" s="1"/>
  <c r="E872" i="38"/>
  <c r="F875" i="38"/>
  <c r="G878" i="38"/>
  <c r="H881" i="38"/>
  <c r="D885" i="38"/>
  <c r="E888" i="38"/>
  <c r="F891" i="38"/>
  <c r="G894" i="38"/>
  <c r="H897" i="38"/>
  <c r="D901" i="38"/>
  <c r="J901" i="38" s="1"/>
  <c r="K901" i="38" s="1"/>
  <c r="E904" i="38"/>
  <c r="F907" i="38"/>
  <c r="G910" i="38"/>
  <c r="H913" i="38"/>
  <c r="D917" i="38"/>
  <c r="E920" i="38"/>
  <c r="F923" i="38"/>
  <c r="G926" i="38"/>
  <c r="H929" i="38"/>
  <c r="D933" i="38"/>
  <c r="J933" i="38" s="1"/>
  <c r="K933" i="38" s="1"/>
  <c r="E936" i="38"/>
  <c r="F939" i="38"/>
  <c r="G942" i="38"/>
  <c r="H945" i="38"/>
  <c r="D949" i="38"/>
  <c r="E952" i="38"/>
  <c r="J952" i="38" s="1"/>
  <c r="K952" i="38" s="1"/>
  <c r="F955" i="38"/>
  <c r="G958" i="38"/>
  <c r="H961" i="38"/>
  <c r="H628" i="38"/>
  <c r="E643" i="38"/>
  <c r="D656" i="38"/>
  <c r="I656" i="38" s="1"/>
  <c r="H668" i="38"/>
  <c r="D680" i="38"/>
  <c r="I680" i="38" s="1"/>
  <c r="E688" i="38"/>
  <c r="G696" i="38"/>
  <c r="G705" i="38"/>
  <c r="H713" i="38"/>
  <c r="E722" i="38"/>
  <c r="E730" i="38"/>
  <c r="F736" i="38"/>
  <c r="E741" i="38"/>
  <c r="J741" i="38" s="1"/>
  <c r="K741" i="38" s="1"/>
  <c r="F744" i="38"/>
  <c r="G747" i="38"/>
  <c r="H750" i="38"/>
  <c r="D754" i="38"/>
  <c r="I754" i="38" s="1"/>
  <c r="E757" i="38"/>
  <c r="F760" i="38"/>
  <c r="G763" i="38"/>
  <c r="H766" i="38"/>
  <c r="D770" i="38"/>
  <c r="I770" i="38" s="1"/>
  <c r="E773" i="38"/>
  <c r="J773" i="38" s="1"/>
  <c r="K773" i="38" s="1"/>
  <c r="F776" i="38"/>
  <c r="G779" i="38"/>
  <c r="H782" i="38"/>
  <c r="D786" i="38"/>
  <c r="I786" i="38" s="1"/>
  <c r="E789" i="38"/>
  <c r="F792" i="38"/>
  <c r="G795" i="38"/>
  <c r="H798" i="38"/>
  <c r="D802" i="38"/>
  <c r="I802" i="38" s="1"/>
  <c r="E805" i="38"/>
  <c r="J805" i="38" s="1"/>
  <c r="K805" i="38" s="1"/>
  <c r="F808" i="38"/>
  <c r="G811" i="38"/>
  <c r="H814" i="38"/>
  <c r="D818" i="38"/>
  <c r="I818" i="38" s="1"/>
  <c r="E821" i="38"/>
  <c r="F824" i="38"/>
  <c r="G827" i="38"/>
  <c r="H830" i="38"/>
  <c r="D834" i="38"/>
  <c r="I834" i="38" s="1"/>
  <c r="E837" i="38"/>
  <c r="F840" i="38"/>
  <c r="G843" i="38"/>
  <c r="H846" i="38"/>
  <c r="D850" i="38"/>
  <c r="I850" i="38" s="1"/>
  <c r="E853" i="38"/>
  <c r="F856" i="38"/>
  <c r="G859" i="38"/>
  <c r="H862" i="38"/>
  <c r="D866" i="38"/>
  <c r="I866" i="38" s="1"/>
  <c r="E869" i="38"/>
  <c r="F872" i="38"/>
  <c r="G875" i="38"/>
  <c r="H878" i="38"/>
  <c r="D882" i="38"/>
  <c r="I882" i="38" s="1"/>
  <c r="E885" i="38"/>
  <c r="F888" i="38"/>
  <c r="G891" i="38"/>
  <c r="H894" i="38"/>
  <c r="D898" i="38"/>
  <c r="I898" i="38" s="1"/>
  <c r="E901" i="38"/>
  <c r="F904" i="38"/>
  <c r="G907" i="38"/>
  <c r="H910" i="38"/>
  <c r="D914" i="38"/>
  <c r="I914" i="38" s="1"/>
  <c r="E917" i="38"/>
  <c r="F920" i="38"/>
  <c r="G923" i="38"/>
  <c r="H926" i="38"/>
  <c r="D930" i="38"/>
  <c r="I930" i="38" s="1"/>
  <c r="E933" i="38"/>
  <c r="F936" i="38"/>
  <c r="G939" i="38"/>
  <c r="H942" i="38"/>
  <c r="D946" i="38"/>
  <c r="I946" i="38" s="1"/>
  <c r="E949" i="38"/>
  <c r="F952" i="38"/>
  <c r="G955" i="38"/>
  <c r="H958" i="38"/>
  <c r="D962" i="38"/>
  <c r="I962" i="38" s="1"/>
  <c r="E965" i="38"/>
  <c r="J965" i="38" s="1"/>
  <c r="K965" i="38" s="1"/>
  <c r="F968" i="38"/>
  <c r="D629" i="38"/>
  <c r="F643" i="38"/>
  <c r="E656" i="38"/>
  <c r="D669" i="38"/>
  <c r="E680" i="38"/>
  <c r="G688" i="38"/>
  <c r="G697" i="38"/>
  <c r="H705" i="38"/>
  <c r="E714" i="38"/>
  <c r="J714" i="38" s="1"/>
  <c r="K714" i="38" s="1"/>
  <c r="E723" i="38"/>
  <c r="E731" i="38"/>
  <c r="G736" i="38"/>
  <c r="F741" i="38"/>
  <c r="G744" i="38"/>
  <c r="H747" i="38"/>
  <c r="D751" i="38"/>
  <c r="I751" i="38" s="1"/>
  <c r="E754" i="38"/>
  <c r="F757" i="38"/>
  <c r="G760" i="38"/>
  <c r="H763" i="38"/>
  <c r="D767" i="38"/>
  <c r="I767" i="38" s="1"/>
  <c r="E770" i="38"/>
  <c r="F773" i="38"/>
  <c r="G776" i="38"/>
  <c r="H779" i="38"/>
  <c r="D783" i="38"/>
  <c r="I783" i="38" s="1"/>
  <c r="E786" i="38"/>
  <c r="F789" i="38"/>
  <c r="G792" i="38"/>
  <c r="H795" i="38"/>
  <c r="D799" i="38"/>
  <c r="I799" i="38" s="1"/>
  <c r="E802" i="38"/>
  <c r="F805" i="38"/>
  <c r="G808" i="38"/>
  <c r="H811" i="38"/>
  <c r="D815" i="38"/>
  <c r="I815" i="38" s="1"/>
  <c r="E818" i="38"/>
  <c r="F821" i="38"/>
  <c r="G824" i="38"/>
  <c r="H827" i="38"/>
  <c r="D831" i="38"/>
  <c r="I831" i="38" s="1"/>
  <c r="E834" i="38"/>
  <c r="F837" i="38"/>
  <c r="G840" i="38"/>
  <c r="H843" i="38"/>
  <c r="D847" i="38"/>
  <c r="I847" i="38" s="1"/>
  <c r="E850" i="38"/>
  <c r="J850" i="38" s="1"/>
  <c r="K850" i="38" s="1"/>
  <c r="F853" i="38"/>
  <c r="G856" i="38"/>
  <c r="H859" i="38"/>
  <c r="D863" i="38"/>
  <c r="I863" i="38" s="1"/>
  <c r="E866" i="38"/>
  <c r="F869" i="38"/>
  <c r="G872" i="38"/>
  <c r="H875" i="38"/>
  <c r="D879" i="38"/>
  <c r="I879" i="38" s="1"/>
  <c r="E882" i="38"/>
  <c r="F885" i="38"/>
  <c r="G888" i="38"/>
  <c r="H891" i="38"/>
  <c r="D895" i="38"/>
  <c r="I895" i="38" s="1"/>
  <c r="E898" i="38"/>
  <c r="F901" i="38"/>
  <c r="G904" i="38"/>
  <c r="H907" i="38"/>
  <c r="D911" i="38"/>
  <c r="I911" i="38" s="1"/>
  <c r="E914" i="38"/>
  <c r="F917" i="38"/>
  <c r="G920" i="38"/>
  <c r="H923" i="38"/>
  <c r="D927" i="38"/>
  <c r="I927" i="38" s="1"/>
  <c r="E930" i="38"/>
  <c r="F933" i="38"/>
  <c r="G936" i="38"/>
  <c r="H939" i="38"/>
  <c r="D943" i="38"/>
  <c r="I943" i="38" s="1"/>
  <c r="E946" i="38"/>
  <c r="F949" i="38"/>
  <c r="F630" i="38"/>
  <c r="H644" i="38"/>
  <c r="G657" i="38"/>
  <c r="F670" i="38"/>
  <c r="G680" i="38"/>
  <c r="G689" i="38"/>
  <c r="H697" i="38"/>
  <c r="E706" i="38"/>
  <c r="E715" i="38"/>
  <c r="F723" i="38"/>
  <c r="F731" i="38"/>
  <c r="G737" i="38"/>
  <c r="G741" i="38"/>
  <c r="H744" i="38"/>
  <c r="D748" i="38"/>
  <c r="J748" i="38" s="1"/>
  <c r="K748" i="38" s="1"/>
  <c r="E751" i="38"/>
  <c r="F754" i="38"/>
  <c r="G757" i="38"/>
  <c r="H760" i="38"/>
  <c r="D764" i="38"/>
  <c r="E767" i="38"/>
  <c r="J767" i="38" s="1"/>
  <c r="K767" i="38" s="1"/>
  <c r="F770" i="38"/>
  <c r="G773" i="38"/>
  <c r="H776" i="38"/>
  <c r="D780" i="38"/>
  <c r="E783" i="38"/>
  <c r="F786" i="38"/>
  <c r="G789" i="38"/>
  <c r="H792" i="38"/>
  <c r="D796" i="38"/>
  <c r="E799" i="38"/>
  <c r="F802" i="38"/>
  <c r="G805" i="38"/>
  <c r="H808" i="38"/>
  <c r="D812" i="38"/>
  <c r="E815" i="38"/>
  <c r="F818" i="38"/>
  <c r="G821" i="38"/>
  <c r="H824" i="38"/>
  <c r="D828" i="38"/>
  <c r="E831" i="38"/>
  <c r="F834" i="38"/>
  <c r="G837" i="38"/>
  <c r="H840" i="38"/>
  <c r="D844" i="38"/>
  <c r="E847" i="38"/>
  <c r="D632" i="38"/>
  <c r="I632" i="38" s="1"/>
  <c r="D645" i="38"/>
  <c r="H657" i="38"/>
  <c r="G670" i="38"/>
  <c r="G681" i="38"/>
  <c r="H689" i="38"/>
  <c r="E698" i="38"/>
  <c r="E707" i="38"/>
  <c r="F715" i="38"/>
  <c r="H723" i="38"/>
  <c r="H731" i="38"/>
  <c r="H737" i="38"/>
  <c r="H741" i="38"/>
  <c r="D745" i="38"/>
  <c r="I745" i="38" s="1"/>
  <c r="E748" i="38"/>
  <c r="F751" i="38"/>
  <c r="G754" i="38"/>
  <c r="H757" i="38"/>
  <c r="D761" i="38"/>
  <c r="I761" i="38" s="1"/>
  <c r="E764" i="38"/>
  <c r="F767" i="38"/>
  <c r="G770" i="38"/>
  <c r="H773" i="38"/>
  <c r="D777" i="38"/>
  <c r="I777" i="38" s="1"/>
  <c r="E780" i="38"/>
  <c r="F783" i="38"/>
  <c r="G786" i="38"/>
  <c r="H789" i="38"/>
  <c r="D793" i="38"/>
  <c r="I793" i="38" s="1"/>
  <c r="E796" i="38"/>
  <c r="F799" i="38"/>
  <c r="G802" i="38"/>
  <c r="H805" i="38"/>
  <c r="D809" i="38"/>
  <c r="I809" i="38" s="1"/>
  <c r="E812" i="38"/>
  <c r="J812" i="38" s="1"/>
  <c r="K812" i="38" s="1"/>
  <c r="F815" i="38"/>
  <c r="G818" i="38"/>
  <c r="H821" i="38"/>
  <c r="D825" i="38"/>
  <c r="I825" i="38" s="1"/>
  <c r="E828" i="38"/>
  <c r="F831" i="38"/>
  <c r="G834" i="38"/>
  <c r="H837" i="38"/>
  <c r="D841" i="38"/>
  <c r="I841" i="38" s="1"/>
  <c r="E844" i="38"/>
  <c r="F847" i="38"/>
  <c r="G850" i="38"/>
  <c r="H853" i="38"/>
  <c r="D857" i="38"/>
  <c r="I857" i="38" s="1"/>
  <c r="E860" i="38"/>
  <c r="E632" i="38"/>
  <c r="F646" i="38"/>
  <c r="E659" i="38"/>
  <c r="D672" i="38"/>
  <c r="H681" i="38"/>
  <c r="E690" i="38"/>
  <c r="E699" i="38"/>
  <c r="F707" i="38"/>
  <c r="H715" i="38"/>
  <c r="H724" i="38"/>
  <c r="G732" i="38"/>
  <c r="E738" i="38"/>
  <c r="D742" i="38"/>
  <c r="I742" i="38" s="1"/>
  <c r="E745" i="38"/>
  <c r="F748" i="38"/>
  <c r="G751" i="38"/>
  <c r="H754" i="38"/>
  <c r="D758" i="38"/>
  <c r="I758" i="38" s="1"/>
  <c r="E761" i="38"/>
  <c r="F764" i="38"/>
  <c r="G767" i="38"/>
  <c r="H770" i="38"/>
  <c r="D774" i="38"/>
  <c r="I774" i="38" s="1"/>
  <c r="E777" i="38"/>
  <c r="F780" i="38"/>
  <c r="G783" i="38"/>
  <c r="H786" i="38"/>
  <c r="D790" i="38"/>
  <c r="I790" i="38" s="1"/>
  <c r="E793" i="38"/>
  <c r="F796" i="38"/>
  <c r="G799" i="38"/>
  <c r="H802" i="38"/>
  <c r="D806" i="38"/>
  <c r="I806" i="38" s="1"/>
  <c r="E809" i="38"/>
  <c r="F812" i="38"/>
  <c r="G815" i="38"/>
  <c r="H818" i="38"/>
  <c r="D822" i="38"/>
  <c r="I822" i="38" s="1"/>
  <c r="E825" i="38"/>
  <c r="F828" i="38"/>
  <c r="G831" i="38"/>
  <c r="H834" i="38"/>
  <c r="D838" i="38"/>
  <c r="I838" i="38" s="1"/>
  <c r="E841" i="38"/>
  <c r="F844" i="38"/>
  <c r="G847" i="38"/>
  <c r="H850" i="38"/>
  <c r="D854" i="38"/>
  <c r="I854" i="38" s="1"/>
  <c r="E857" i="38"/>
  <c r="F860" i="38"/>
  <c r="G863" i="38"/>
  <c r="H866" i="38"/>
  <c r="D870" i="38"/>
  <c r="I870" i="38" s="1"/>
  <c r="E873" i="38"/>
  <c r="F876" i="38"/>
  <c r="G879" i="38"/>
  <c r="H882" i="38"/>
  <c r="D886" i="38"/>
  <c r="I886" i="38" s="1"/>
  <c r="E889" i="38"/>
  <c r="J889" i="38" s="1"/>
  <c r="K889" i="38" s="1"/>
  <c r="F892" i="38"/>
  <c r="G895" i="38"/>
  <c r="H898" i="38"/>
  <c r="D902" i="38"/>
  <c r="I902" i="38" s="1"/>
  <c r="E905" i="38"/>
  <c r="F908" i="38"/>
  <c r="G911" i="38"/>
  <c r="H914" i="38"/>
  <c r="D918" i="38"/>
  <c r="I918" i="38" s="1"/>
  <c r="E921" i="38"/>
  <c r="J921" i="38" s="1"/>
  <c r="K921" i="38" s="1"/>
  <c r="F924" i="38"/>
  <c r="G927" i="38"/>
  <c r="H930" i="38"/>
  <c r="D934" i="38"/>
  <c r="I934" i="38" s="1"/>
  <c r="E937" i="38"/>
  <c r="F940" i="38"/>
  <c r="G943" i="38"/>
  <c r="H946" i="38"/>
  <c r="D950" i="38"/>
  <c r="I950" i="38" s="1"/>
  <c r="E953" i="38"/>
  <c r="J953" i="38" s="1"/>
  <c r="K953" i="38" s="1"/>
  <c r="F956" i="38"/>
  <c r="G959" i="38"/>
  <c r="H962" i="38"/>
  <c r="D966" i="38"/>
  <c r="I966" i="38" s="1"/>
  <c r="E969" i="38"/>
  <c r="E863" i="38"/>
  <c r="D876" i="38"/>
  <c r="H888" i="38"/>
  <c r="G901" i="38"/>
  <c r="H911" i="38"/>
  <c r="H920" i="38"/>
  <c r="D929" i="38"/>
  <c r="I929" i="38" s="1"/>
  <c r="F937" i="38"/>
  <c r="F946" i="38"/>
  <c r="F954" i="38"/>
  <c r="F961" i="38"/>
  <c r="H967" i="38"/>
  <c r="D972" i="38"/>
  <c r="I972" i="38" s="1"/>
  <c r="G975" i="38"/>
  <c r="H978" i="38"/>
  <c r="D982" i="38"/>
  <c r="I982" i="38" s="1"/>
  <c r="E985" i="38"/>
  <c r="J985" i="38" s="1"/>
  <c r="K985" i="38" s="1"/>
  <c r="F988" i="38"/>
  <c r="G991" i="38"/>
  <c r="H994" i="38"/>
  <c r="D998" i="38"/>
  <c r="I998" i="38" s="1"/>
  <c r="E1001" i="38"/>
  <c r="F1004" i="38"/>
  <c r="G1007" i="38"/>
  <c r="H1010" i="38"/>
  <c r="D1014" i="38"/>
  <c r="I1014" i="38" s="1"/>
  <c r="E1017" i="38"/>
  <c r="F1020" i="38"/>
  <c r="G1023" i="38"/>
  <c r="H1026" i="38"/>
  <c r="D1030" i="38"/>
  <c r="I1030" i="38" s="1"/>
  <c r="E1033" i="38"/>
  <c r="F1036" i="38"/>
  <c r="G1039" i="38"/>
  <c r="H1042" i="38"/>
  <c r="D1046" i="38"/>
  <c r="I1046" i="38" s="1"/>
  <c r="E1049" i="38"/>
  <c r="F1052" i="38"/>
  <c r="G1055" i="38"/>
  <c r="H1058" i="38"/>
  <c r="D1062" i="38"/>
  <c r="I1062" i="38" s="1"/>
  <c r="E1065" i="38"/>
  <c r="F1068" i="38"/>
  <c r="G1071" i="38"/>
  <c r="H1074" i="38"/>
  <c r="D1078" i="38"/>
  <c r="I1078" i="38" s="1"/>
  <c r="E1081" i="38"/>
  <c r="F1084" i="38"/>
  <c r="G1087" i="38"/>
  <c r="H1090" i="38"/>
  <c r="D1094" i="38"/>
  <c r="I1094" i="38" s="1"/>
  <c r="E1097" i="38"/>
  <c r="F1100" i="38"/>
  <c r="G1103" i="38"/>
  <c r="H1106" i="38"/>
  <c r="D1110" i="38"/>
  <c r="I1110" i="38" s="1"/>
  <c r="E1113" i="38"/>
  <c r="F1116" i="38"/>
  <c r="G1119" i="38"/>
  <c r="H1122" i="38"/>
  <c r="D1126" i="38"/>
  <c r="I1126" i="38" s="1"/>
  <c r="E1129" i="38"/>
  <c r="F1132" i="38"/>
  <c r="F863" i="38"/>
  <c r="E876" i="38"/>
  <c r="J876" i="38" s="1"/>
  <c r="K876" i="38" s="1"/>
  <c r="D889" i="38"/>
  <c r="I889" i="38" s="1"/>
  <c r="H901" i="38"/>
  <c r="H912" i="38"/>
  <c r="D921" i="38"/>
  <c r="I921" i="38" s="1"/>
  <c r="F929" i="38"/>
  <c r="F938" i="38"/>
  <c r="G946" i="38"/>
  <c r="G954" i="38"/>
  <c r="E962" i="38"/>
  <c r="D968" i="38"/>
  <c r="I968" i="38" s="1"/>
  <c r="E972" i="38"/>
  <c r="H975" i="38"/>
  <c r="D979" i="38"/>
  <c r="E982" i="38"/>
  <c r="F985" i="38"/>
  <c r="G988" i="38"/>
  <c r="H991" i="38"/>
  <c r="D995" i="38"/>
  <c r="E998" i="38"/>
  <c r="F1001" i="38"/>
  <c r="G1004" i="38"/>
  <c r="H1007" i="38"/>
  <c r="D1011" i="38"/>
  <c r="E1014" i="38"/>
  <c r="F1017" i="38"/>
  <c r="G1020" i="38"/>
  <c r="H1023" i="38"/>
  <c r="D1027" i="38"/>
  <c r="J1027" i="38" s="1"/>
  <c r="K1027" i="38" s="1"/>
  <c r="E1030" i="38"/>
  <c r="F1033" i="38"/>
  <c r="G1036" i="38"/>
  <c r="H1039" i="38"/>
  <c r="D1043" i="38"/>
  <c r="E1046" i="38"/>
  <c r="F1049" i="38"/>
  <c r="G1052" i="38"/>
  <c r="H1055" i="38"/>
  <c r="D1059" i="38"/>
  <c r="J1059" i="38" s="1"/>
  <c r="K1059" i="38" s="1"/>
  <c r="E1062" i="38"/>
  <c r="F1065" i="38"/>
  <c r="G1068" i="38"/>
  <c r="H1071" i="38"/>
  <c r="D1075" i="38"/>
  <c r="E1078" i="38"/>
  <c r="J1078" i="38" s="1"/>
  <c r="K1078" i="38" s="1"/>
  <c r="F1081" i="38"/>
  <c r="G1084" i="38"/>
  <c r="H1087" i="38"/>
  <c r="D1091" i="38"/>
  <c r="J1091" i="38" s="1"/>
  <c r="K1091" i="38" s="1"/>
  <c r="E1094" i="38"/>
  <c r="F1097" i="38"/>
  <c r="G1100" i="38"/>
  <c r="H1103" i="38"/>
  <c r="D1107" i="38"/>
  <c r="E1110" i="38"/>
  <c r="J1110" i="38" s="1"/>
  <c r="K1110" i="38" s="1"/>
  <c r="F1113" i="38"/>
  <c r="G1116" i="38"/>
  <c r="H1119" i="38"/>
  <c r="D1123" i="38"/>
  <c r="J1123" i="38" s="1"/>
  <c r="K1123" i="38" s="1"/>
  <c r="E1126" i="38"/>
  <c r="F1129" i="38"/>
  <c r="G1132" i="38"/>
  <c r="H1135" i="38"/>
  <c r="D1139" i="38"/>
  <c r="E1142" i="38"/>
  <c r="F1145" i="38"/>
  <c r="G1148" i="38"/>
  <c r="H1151" i="38"/>
  <c r="D1155" i="38"/>
  <c r="E1158" i="38"/>
  <c r="F1161" i="38"/>
  <c r="H864" i="38"/>
  <c r="G877" i="38"/>
  <c r="F890" i="38"/>
  <c r="E903" i="38"/>
  <c r="D913" i="38"/>
  <c r="I913" i="38" s="1"/>
  <c r="F921" i="38"/>
  <c r="F930" i="38"/>
  <c r="G938" i="38"/>
  <c r="D947" i="38"/>
  <c r="D955" i="38"/>
  <c r="J955" i="38" s="1"/>
  <c r="K955" i="38" s="1"/>
  <c r="F962" i="38"/>
  <c r="E968" i="38"/>
  <c r="F972" i="38"/>
  <c r="D976" i="38"/>
  <c r="E979" i="38"/>
  <c r="F982" i="38"/>
  <c r="G985" i="38"/>
  <c r="H988" i="38"/>
  <c r="D992" i="38"/>
  <c r="E995" i="38"/>
  <c r="J995" i="38" s="1"/>
  <c r="K995" i="38" s="1"/>
  <c r="F998" i="38"/>
  <c r="G1001" i="38"/>
  <c r="H1004" i="38"/>
  <c r="D1008" i="38"/>
  <c r="E1011" i="38"/>
  <c r="F1014" i="38"/>
  <c r="G1017" i="38"/>
  <c r="H1020" i="38"/>
  <c r="D1024" i="38"/>
  <c r="E1027" i="38"/>
  <c r="F1030" i="38"/>
  <c r="G1033" i="38"/>
  <c r="H1036" i="38"/>
  <c r="D1040" i="38"/>
  <c r="E1043" i="38"/>
  <c r="F1046" i="38"/>
  <c r="G1049" i="38"/>
  <c r="H1052" i="38"/>
  <c r="D1056" i="38"/>
  <c r="E1059" i="38"/>
  <c r="F1062" i="38"/>
  <c r="G1065" i="38"/>
  <c r="H1068" i="38"/>
  <c r="D1072" i="38"/>
  <c r="E1075" i="38"/>
  <c r="F1078" i="38"/>
  <c r="G1081" i="38"/>
  <c r="H1084" i="38"/>
  <c r="D1088" i="38"/>
  <c r="E1091" i="38"/>
  <c r="F1094" i="38"/>
  <c r="G1097" i="38"/>
  <c r="H1100" i="38"/>
  <c r="D1104" i="38"/>
  <c r="I1104" i="38" s="1"/>
  <c r="E1107" i="38"/>
  <c r="F1110" i="38"/>
  <c r="G1113" i="38"/>
  <c r="H1116" i="38"/>
  <c r="D1120" i="38"/>
  <c r="E1123" i="38"/>
  <c r="F1126" i="38"/>
  <c r="G1129" i="38"/>
  <c r="H1132" i="38"/>
  <c r="D1136" i="38"/>
  <c r="J1136" i="38" s="1"/>
  <c r="K1136" i="38" s="1"/>
  <c r="E1139" i="38"/>
  <c r="F1142" i="38"/>
  <c r="G1145" i="38"/>
  <c r="H1148" i="38"/>
  <c r="D1152" i="38"/>
  <c r="E1155" i="38"/>
  <c r="J1155" i="38" s="1"/>
  <c r="K1155" i="38" s="1"/>
  <c r="F1158" i="38"/>
  <c r="G1161" i="38"/>
  <c r="D865" i="38"/>
  <c r="H877" i="38"/>
  <c r="G890" i="38"/>
  <c r="F903" i="38"/>
  <c r="F913" i="38"/>
  <c r="F922" i="38"/>
  <c r="G930" i="38"/>
  <c r="D939" i="38"/>
  <c r="J939" i="38" s="1"/>
  <c r="K939" i="38" s="1"/>
  <c r="D948" i="38"/>
  <c r="I948" i="38" s="1"/>
  <c r="H955" i="38"/>
  <c r="G962" i="38"/>
  <c r="G968" i="38"/>
  <c r="G972" i="38"/>
  <c r="E976" i="38"/>
  <c r="J976" i="38" s="1"/>
  <c r="K976" i="38" s="1"/>
  <c r="F979" i="38"/>
  <c r="G982" i="38"/>
  <c r="H985" i="38"/>
  <c r="D989" i="38"/>
  <c r="I989" i="38" s="1"/>
  <c r="E992" i="38"/>
  <c r="F995" i="38"/>
  <c r="G998" i="38"/>
  <c r="H1001" i="38"/>
  <c r="D1005" i="38"/>
  <c r="E1008" i="38"/>
  <c r="J1008" i="38" s="1"/>
  <c r="K1008" i="38" s="1"/>
  <c r="F1011" i="38"/>
  <c r="G1014" i="38"/>
  <c r="H1017" i="38"/>
  <c r="D1021" i="38"/>
  <c r="J1021" i="38" s="1"/>
  <c r="K1021" i="38" s="1"/>
  <c r="E1024" i="38"/>
  <c r="F1027" i="38"/>
  <c r="G1030" i="38"/>
  <c r="H1033" i="38"/>
  <c r="D1037" i="38"/>
  <c r="E1040" i="38"/>
  <c r="F1043" i="38"/>
  <c r="G1046" i="38"/>
  <c r="H1049" i="38"/>
  <c r="D1053" i="38"/>
  <c r="E1056" i="38"/>
  <c r="F1059" i="38"/>
  <c r="G1062" i="38"/>
  <c r="H1065" i="38"/>
  <c r="D1069" i="38"/>
  <c r="E1072" i="38"/>
  <c r="J1072" i="38" s="1"/>
  <c r="K1072" i="38" s="1"/>
  <c r="F1075" i="38"/>
  <c r="G1078" i="38"/>
  <c r="H1081" i="38"/>
  <c r="D1085" i="38"/>
  <c r="E1088" i="38"/>
  <c r="F1091" i="38"/>
  <c r="G1094" i="38"/>
  <c r="H1097" i="38"/>
  <c r="D1101" i="38"/>
  <c r="E1104" i="38"/>
  <c r="F1107" i="38"/>
  <c r="G1110" i="38"/>
  <c r="H1113" i="38"/>
  <c r="D1117" i="38"/>
  <c r="E1120" i="38"/>
  <c r="F1123" i="38"/>
  <c r="G1126" i="38"/>
  <c r="H1129" i="38"/>
  <c r="D1133" i="38"/>
  <c r="E1136" i="38"/>
  <c r="F1139" i="38"/>
  <c r="G1142" i="38"/>
  <c r="H1145" i="38"/>
  <c r="D1149" i="38"/>
  <c r="E1152" i="38"/>
  <c r="F1155" i="38"/>
  <c r="G1158" i="38"/>
  <c r="H1161" i="38"/>
  <c r="F866" i="38"/>
  <c r="E879" i="38"/>
  <c r="D892" i="38"/>
  <c r="H904" i="38"/>
  <c r="F914" i="38"/>
  <c r="G922" i="38"/>
  <c r="D931" i="38"/>
  <c r="D940" i="38"/>
  <c r="E948" i="38"/>
  <c r="D956" i="38"/>
  <c r="J956" i="38" s="1"/>
  <c r="K956" i="38" s="1"/>
  <c r="D963" i="38"/>
  <c r="H968" i="38"/>
  <c r="H972" i="38"/>
  <c r="F976" i="38"/>
  <c r="G979" i="38"/>
  <c r="H982" i="38"/>
  <c r="D986" i="38"/>
  <c r="I986" i="38" s="1"/>
  <c r="E989" i="38"/>
  <c r="F992" i="38"/>
  <c r="G995" i="38"/>
  <c r="H998" i="38"/>
  <c r="D1002" i="38"/>
  <c r="I1002" i="38" s="1"/>
  <c r="E1005" i="38"/>
  <c r="F1008" i="38"/>
  <c r="G1011" i="38"/>
  <c r="H1014" i="38"/>
  <c r="D1018" i="38"/>
  <c r="I1018" i="38" s="1"/>
  <c r="E1021" i="38"/>
  <c r="F1024" i="38"/>
  <c r="G1027" i="38"/>
  <c r="H1030" i="38"/>
  <c r="D1034" i="38"/>
  <c r="I1034" i="38" s="1"/>
  <c r="E1037" i="38"/>
  <c r="F1040" i="38"/>
  <c r="G1043" i="38"/>
  <c r="H1046" i="38"/>
  <c r="D1050" i="38"/>
  <c r="I1050" i="38" s="1"/>
  <c r="E1053" i="38"/>
  <c r="J1053" i="38" s="1"/>
  <c r="K1053" i="38" s="1"/>
  <c r="F1056" i="38"/>
  <c r="G1059" i="38"/>
  <c r="H1062" i="38"/>
  <c r="D1066" i="38"/>
  <c r="I1066" i="38" s="1"/>
  <c r="E1069" i="38"/>
  <c r="F1072" i="38"/>
  <c r="G1075" i="38"/>
  <c r="H1078" i="38"/>
  <c r="D1082" i="38"/>
  <c r="I1082" i="38" s="1"/>
  <c r="E1085" i="38"/>
  <c r="J1085" i="38" s="1"/>
  <c r="K1085" i="38" s="1"/>
  <c r="F1088" i="38"/>
  <c r="G1091" i="38"/>
  <c r="H1094" i="38"/>
  <c r="D1098" i="38"/>
  <c r="I1098" i="38" s="1"/>
  <c r="E1101" i="38"/>
  <c r="F1104" i="38"/>
  <c r="G1107" i="38"/>
  <c r="H1110" i="38"/>
  <c r="D1114" i="38"/>
  <c r="E1117" i="38"/>
  <c r="J1117" i="38" s="1"/>
  <c r="K1117" i="38" s="1"/>
  <c r="F1120" i="38"/>
  <c r="G1123" i="38"/>
  <c r="H1126" i="38"/>
  <c r="D1130" i="38"/>
  <c r="I1130" i="38" s="1"/>
  <c r="E1133" i="38"/>
  <c r="F1136" i="38"/>
  <c r="G1139" i="38"/>
  <c r="H1142" i="38"/>
  <c r="D1146" i="38"/>
  <c r="I1146" i="38" s="1"/>
  <c r="E1149" i="38"/>
  <c r="J1149" i="38" s="1"/>
  <c r="K1149" i="38" s="1"/>
  <c r="F1152" i="38"/>
  <c r="G1155" i="38"/>
  <c r="H1158" i="38"/>
  <c r="D1162" i="38"/>
  <c r="I1162" i="38" s="1"/>
  <c r="G866" i="38"/>
  <c r="F879" i="38"/>
  <c r="E892" i="38"/>
  <c r="D905" i="38"/>
  <c r="I905" i="38" s="1"/>
  <c r="G914" i="38"/>
  <c r="D923" i="38"/>
  <c r="D932" i="38"/>
  <c r="I932" i="38" s="1"/>
  <c r="E940" i="38"/>
  <c r="J940" i="38" s="1"/>
  <c r="K940" i="38" s="1"/>
  <c r="G948" i="38"/>
  <c r="E956" i="38"/>
  <c r="D964" i="38"/>
  <c r="I964" i="38" s="1"/>
  <c r="D969" i="38"/>
  <c r="I969" i="38" s="1"/>
  <c r="D973" i="38"/>
  <c r="G976" i="38"/>
  <c r="H979" i="38"/>
  <c r="D983" i="38"/>
  <c r="E986" i="38"/>
  <c r="F989" i="38"/>
  <c r="G992" i="38"/>
  <c r="H995" i="38"/>
  <c r="D999" i="38"/>
  <c r="E1002" i="38"/>
  <c r="F1005" i="38"/>
  <c r="G1008" i="38"/>
  <c r="H1011" i="38"/>
  <c r="D1015" i="38"/>
  <c r="E1018" i="38"/>
  <c r="F1021" i="38"/>
  <c r="G1024" i="38"/>
  <c r="H1027" i="38"/>
  <c r="D1031" i="38"/>
  <c r="E1034" i="38"/>
  <c r="F1037" i="38"/>
  <c r="G1040" i="38"/>
  <c r="H1043" i="38"/>
  <c r="D1047" i="38"/>
  <c r="E1050" i="38"/>
  <c r="F1053" i="38"/>
  <c r="G1056" i="38"/>
  <c r="H1059" i="38"/>
  <c r="D1063" i="38"/>
  <c r="H848" i="38"/>
  <c r="D868" i="38"/>
  <c r="I868" i="38" s="1"/>
  <c r="H880" i="38"/>
  <c r="G893" i="38"/>
  <c r="F906" i="38"/>
  <c r="D915" i="38"/>
  <c r="D924" i="38"/>
  <c r="E932" i="38"/>
  <c r="G940" i="38"/>
  <c r="G949" i="38"/>
  <c r="G956" i="38"/>
  <c r="E964" i="38"/>
  <c r="F969" i="38"/>
  <c r="G973" i="38"/>
  <c r="H976" i="38"/>
  <c r="D980" i="38"/>
  <c r="I980" i="38" s="1"/>
  <c r="E983" i="38"/>
  <c r="F986" i="38"/>
  <c r="G989" i="38"/>
  <c r="H992" i="38"/>
  <c r="D996" i="38"/>
  <c r="I996" i="38" s="1"/>
  <c r="E999" i="38"/>
  <c r="F1002" i="38"/>
  <c r="G1005" i="38"/>
  <c r="H1008" i="38"/>
  <c r="D1012" i="38"/>
  <c r="I1012" i="38" s="1"/>
  <c r="E1015" i="38"/>
  <c r="F1018" i="38"/>
  <c r="G1021" i="38"/>
  <c r="H1024" i="38"/>
  <c r="D1028" i="38"/>
  <c r="I1028" i="38" s="1"/>
  <c r="E1031" i="38"/>
  <c r="F1034" i="38"/>
  <c r="G1037" i="38"/>
  <c r="H1040" i="38"/>
  <c r="D1044" i="38"/>
  <c r="I1044" i="38" s="1"/>
  <c r="E1047" i="38"/>
  <c r="J1047" i="38" s="1"/>
  <c r="K1047" i="38" s="1"/>
  <c r="F1050" i="38"/>
  <c r="G1053" i="38"/>
  <c r="H1056" i="38"/>
  <c r="D1060" i="38"/>
  <c r="I1060" i="38" s="1"/>
  <c r="E1063" i="38"/>
  <c r="F1066" i="38"/>
  <c r="G1069" i="38"/>
  <c r="H1072" i="38"/>
  <c r="D1076" i="38"/>
  <c r="I1076" i="38" s="1"/>
  <c r="F850" i="38"/>
  <c r="E868" i="38"/>
  <c r="D881" i="38"/>
  <c r="I881" i="38" s="1"/>
  <c r="H893" i="38"/>
  <c r="G906" i="38"/>
  <c r="D916" i="38"/>
  <c r="I916" i="38" s="1"/>
  <c r="E924" i="38"/>
  <c r="J924" i="38" s="1"/>
  <c r="K924" i="38" s="1"/>
  <c r="G932" i="38"/>
  <c r="G941" i="38"/>
  <c r="H949" i="38"/>
  <c r="G957" i="38"/>
  <c r="G964" i="38"/>
  <c r="G969" i="38"/>
  <c r="H973" i="38"/>
  <c r="D977" i="38"/>
  <c r="I977" i="38" s="1"/>
  <c r="E980" i="38"/>
  <c r="F983" i="38"/>
  <c r="G986" i="38"/>
  <c r="H989" i="38"/>
  <c r="D993" i="38"/>
  <c r="I993" i="38" s="1"/>
  <c r="E996" i="38"/>
  <c r="F999" i="38"/>
  <c r="G1002" i="38"/>
  <c r="H1005" i="38"/>
  <c r="D1009" i="38"/>
  <c r="I1009" i="38" s="1"/>
  <c r="E1012" i="38"/>
  <c r="F1015" i="38"/>
  <c r="G1018" i="38"/>
  <c r="H1021" i="38"/>
  <c r="D1025" i="38"/>
  <c r="I1025" i="38" s="1"/>
  <c r="E1028" i="38"/>
  <c r="F1031" i="38"/>
  <c r="G1034" i="38"/>
  <c r="H1037" i="38"/>
  <c r="D1041" i="38"/>
  <c r="I1041" i="38" s="1"/>
  <c r="E1044" i="38"/>
  <c r="F1047" i="38"/>
  <c r="G1050" i="38"/>
  <c r="H1053" i="38"/>
  <c r="D1057" i="38"/>
  <c r="I1057" i="38" s="1"/>
  <c r="E1060" i="38"/>
  <c r="F1063" i="38"/>
  <c r="G1066" i="38"/>
  <c r="H1069" i="38"/>
  <c r="D1073" i="38"/>
  <c r="I1073" i="38" s="1"/>
  <c r="E1076" i="38"/>
  <c r="F1079" i="38"/>
  <c r="G1082" i="38"/>
  <c r="H1085" i="38"/>
  <c r="D1089" i="38"/>
  <c r="I1089" i="38" s="1"/>
  <c r="E1092" i="38"/>
  <c r="F1095" i="38"/>
  <c r="G1098" i="38"/>
  <c r="H1101" i="38"/>
  <c r="D1105" i="38"/>
  <c r="I1105" i="38" s="1"/>
  <c r="E1108" i="38"/>
  <c r="F1111" i="38"/>
  <c r="G1114" i="38"/>
  <c r="H1117" i="38"/>
  <c r="D1121" i="38"/>
  <c r="I1121" i="38" s="1"/>
  <c r="E1124" i="38"/>
  <c r="F1127" i="38"/>
  <c r="G1130" i="38"/>
  <c r="H1133" i="38"/>
  <c r="D1137" i="38"/>
  <c r="I1137" i="38" s="1"/>
  <c r="E1140" i="38"/>
  <c r="F1143" i="38"/>
  <c r="G1146" i="38"/>
  <c r="H1149" i="38"/>
  <c r="D1153" i="38"/>
  <c r="I1153" i="38" s="1"/>
  <c r="E1156" i="38"/>
  <c r="F1159" i="38"/>
  <c r="G1162" i="38"/>
  <c r="D852" i="38"/>
  <c r="I852" i="38" s="1"/>
  <c r="G869" i="38"/>
  <c r="F882" i="38"/>
  <c r="E895" i="38"/>
  <c r="D907" i="38"/>
  <c r="E916" i="38"/>
  <c r="G924" i="38"/>
  <c r="G933" i="38"/>
  <c r="H941" i="38"/>
  <c r="E950" i="38"/>
  <c r="H957" i="38"/>
  <c r="H964" i="38"/>
  <c r="H969" i="38"/>
  <c r="D974" i="38"/>
  <c r="I974" i="38" s="1"/>
  <c r="E977" i="38"/>
  <c r="F980" i="38"/>
  <c r="G983" i="38"/>
  <c r="H986" i="38"/>
  <c r="D990" i="38"/>
  <c r="I990" i="38" s="1"/>
  <c r="E993" i="38"/>
  <c r="F996" i="38"/>
  <c r="G999" i="38"/>
  <c r="H1002" i="38"/>
  <c r="D1006" i="38"/>
  <c r="I1006" i="38" s="1"/>
  <c r="E1009" i="38"/>
  <c r="F1012" i="38"/>
  <c r="G1015" i="38"/>
  <c r="H1018" i="38"/>
  <c r="D1022" i="38"/>
  <c r="I1022" i="38" s="1"/>
  <c r="E1025" i="38"/>
  <c r="J1025" i="38" s="1"/>
  <c r="K1025" i="38" s="1"/>
  <c r="F1028" i="38"/>
  <c r="G1031" i="38"/>
  <c r="H1034" i="38"/>
  <c r="D1038" i="38"/>
  <c r="I1038" i="38" s="1"/>
  <c r="E1041" i="38"/>
  <c r="F1044" i="38"/>
  <c r="G1047" i="38"/>
  <c r="H1050" i="38"/>
  <c r="D1054" i="38"/>
  <c r="I1054" i="38" s="1"/>
  <c r="E1057" i="38"/>
  <c r="J1057" i="38" s="1"/>
  <c r="K1057" i="38" s="1"/>
  <c r="F1060" i="38"/>
  <c r="G1063" i="38"/>
  <c r="H1066" i="38"/>
  <c r="D1070" i="38"/>
  <c r="I1070" i="38" s="1"/>
  <c r="E1073" i="38"/>
  <c r="F1076" i="38"/>
  <c r="G1079" i="38"/>
  <c r="H1082" i="38"/>
  <c r="D1086" i="38"/>
  <c r="I1086" i="38" s="1"/>
  <c r="E1089" i="38"/>
  <c r="J1089" i="38" s="1"/>
  <c r="K1089" i="38" s="1"/>
  <c r="F1092" i="38"/>
  <c r="G1095" i="38"/>
  <c r="H1098" i="38"/>
  <c r="D1102" i="38"/>
  <c r="I1102" i="38" s="1"/>
  <c r="E1105" i="38"/>
  <c r="F1108" i="38"/>
  <c r="G1111" i="38"/>
  <c r="H1114" i="38"/>
  <c r="D1118" i="38"/>
  <c r="I1118" i="38" s="1"/>
  <c r="E1121" i="38"/>
  <c r="F1124" i="38"/>
  <c r="G853" i="38"/>
  <c r="H869" i="38"/>
  <c r="G882" i="38"/>
  <c r="F895" i="38"/>
  <c r="D908" i="38"/>
  <c r="J908" i="38" s="1"/>
  <c r="K908" i="38" s="1"/>
  <c r="G916" i="38"/>
  <c r="G925" i="38"/>
  <c r="H933" i="38"/>
  <c r="E942" i="38"/>
  <c r="E951" i="38"/>
  <c r="E958" i="38"/>
  <c r="J958" i="38" s="1"/>
  <c r="K958" i="38" s="1"/>
  <c r="D965" i="38"/>
  <c r="F970" i="38"/>
  <c r="E974" i="38"/>
  <c r="F977" i="38"/>
  <c r="G980" i="38"/>
  <c r="H983" i="38"/>
  <c r="D987" i="38"/>
  <c r="E990" i="38"/>
  <c r="F993" i="38"/>
  <c r="G996" i="38"/>
  <c r="H999" i="38"/>
  <c r="D1003" i="38"/>
  <c r="E1006" i="38"/>
  <c r="F1009" i="38"/>
  <c r="G1012" i="38"/>
  <c r="H1015" i="38"/>
  <c r="D1019" i="38"/>
  <c r="E1022" i="38"/>
  <c r="F1025" i="38"/>
  <c r="G1028" i="38"/>
  <c r="H1031" i="38"/>
  <c r="D1035" i="38"/>
  <c r="J1035" i="38" s="1"/>
  <c r="K1035" i="38" s="1"/>
  <c r="E1038" i="38"/>
  <c r="F1041" i="38"/>
  <c r="G1044" i="38"/>
  <c r="H1047" i="38"/>
  <c r="D1051" i="38"/>
  <c r="J1051" i="38" s="1"/>
  <c r="K1051" i="38" s="1"/>
  <c r="E1054" i="38"/>
  <c r="F1057" i="38"/>
  <c r="G1060" i="38"/>
  <c r="H1063" i="38"/>
  <c r="D1067" i="38"/>
  <c r="J1067" i="38" s="1"/>
  <c r="K1067" i="38" s="1"/>
  <c r="E1070" i="38"/>
  <c r="F1073" i="38"/>
  <c r="G1076" i="38"/>
  <c r="H1079" i="38"/>
  <c r="D1083" i="38"/>
  <c r="E1086" i="38"/>
  <c r="J1086" i="38" s="1"/>
  <c r="K1086" i="38" s="1"/>
  <c r="F1089" i="38"/>
  <c r="G1092" i="38"/>
  <c r="H1095" i="38"/>
  <c r="D1099" i="38"/>
  <c r="J1099" i="38" s="1"/>
  <c r="K1099" i="38" s="1"/>
  <c r="E1102" i="38"/>
  <c r="F1105" i="38"/>
  <c r="G1108" i="38"/>
  <c r="H1111" i="38"/>
  <c r="D1115" i="38"/>
  <c r="E1118" i="38"/>
  <c r="J1118" i="38" s="1"/>
  <c r="K1118" i="38" s="1"/>
  <c r="F1121" i="38"/>
  <c r="G1124" i="38"/>
  <c r="H1127" i="38"/>
  <c r="D1131" i="38"/>
  <c r="J1131" i="38" s="1"/>
  <c r="K1131" i="38" s="1"/>
  <c r="E1134" i="38"/>
  <c r="F1137" i="38"/>
  <c r="G1140" i="38"/>
  <c r="H1143" i="38"/>
  <c r="D1147" i="38"/>
  <c r="E1150" i="38"/>
  <c r="J1150" i="38" s="1"/>
  <c r="K1150" i="38" s="1"/>
  <c r="F1153" i="38"/>
  <c r="G1156" i="38"/>
  <c r="H1159" i="38"/>
  <c r="D1163" i="38"/>
  <c r="E855" i="38"/>
  <c r="E871" i="38"/>
  <c r="J871" i="38" s="1"/>
  <c r="K871" i="38" s="1"/>
  <c r="D884" i="38"/>
  <c r="I884" i="38" s="1"/>
  <c r="H896" i="38"/>
  <c r="E908" i="38"/>
  <c r="G917" i="38"/>
  <c r="H925" i="38"/>
  <c r="E934" i="38"/>
  <c r="J934" i="38" s="1"/>
  <c r="K934" i="38" s="1"/>
  <c r="E943" i="38"/>
  <c r="F951" i="38"/>
  <c r="D959" i="38"/>
  <c r="I959" i="38" s="1"/>
  <c r="F965" i="38"/>
  <c r="G970" i="38"/>
  <c r="F974" i="38"/>
  <c r="G977" i="38"/>
  <c r="H980" i="38"/>
  <c r="D984" i="38"/>
  <c r="I984" i="38" s="1"/>
  <c r="E987" i="38"/>
  <c r="J987" i="38" s="1"/>
  <c r="K987" i="38" s="1"/>
  <c r="F990" i="38"/>
  <c r="G993" i="38"/>
  <c r="H996" i="38"/>
  <c r="D1000" i="38"/>
  <c r="I1000" i="38" s="1"/>
  <c r="E1003" i="38"/>
  <c r="F1006" i="38"/>
  <c r="G1009" i="38"/>
  <c r="H1012" i="38"/>
  <c r="D1016" i="38"/>
  <c r="I1016" i="38" s="1"/>
  <c r="E1019" i="38"/>
  <c r="J1019" i="38" s="1"/>
  <c r="K1019" i="38" s="1"/>
  <c r="F1022" i="38"/>
  <c r="G1025" i="38"/>
  <c r="H1028" i="38"/>
  <c r="D1032" i="38"/>
  <c r="I1032" i="38" s="1"/>
  <c r="E1035" i="38"/>
  <c r="F1038" i="38"/>
  <c r="G1041" i="38"/>
  <c r="H1044" i="38"/>
  <c r="D1048" i="38"/>
  <c r="I1048" i="38" s="1"/>
  <c r="E1051" i="38"/>
  <c r="F1054" i="38"/>
  <c r="G1057" i="38"/>
  <c r="H1060" i="38"/>
  <c r="D1064" i="38"/>
  <c r="I1064" i="38" s="1"/>
  <c r="E1067" i="38"/>
  <c r="F1070" i="38"/>
  <c r="G1073" i="38"/>
  <c r="H1076" i="38"/>
  <c r="D1080" i="38"/>
  <c r="I1080" i="38" s="1"/>
  <c r="E1083" i="38"/>
  <c r="F1086" i="38"/>
  <c r="G1089" i="38"/>
  <c r="H1092" i="38"/>
  <c r="D1096" i="38"/>
  <c r="I1096" i="38" s="1"/>
  <c r="E1099" i="38"/>
  <c r="F1102" i="38"/>
  <c r="G1105" i="38"/>
  <c r="H1108" i="38"/>
  <c r="D1112" i="38"/>
  <c r="I1112" i="38" s="1"/>
  <c r="E1115" i="38"/>
  <c r="F1118" i="38"/>
  <c r="G1121" i="38"/>
  <c r="H1124" i="38"/>
  <c r="D1128" i="38"/>
  <c r="I1128" i="38" s="1"/>
  <c r="E1131" i="38"/>
  <c r="F1134" i="38"/>
  <c r="G1137" i="38"/>
  <c r="H1140" i="38"/>
  <c r="D1144" i="38"/>
  <c r="E1147" i="38"/>
  <c r="F1150" i="38"/>
  <c r="G1153" i="38"/>
  <c r="H1156" i="38"/>
  <c r="D1160" i="38"/>
  <c r="I1160" i="38" s="1"/>
  <c r="E1163" i="38"/>
  <c r="H856" i="38"/>
  <c r="F871" i="38"/>
  <c r="E884" i="38"/>
  <c r="J884" i="38" s="1"/>
  <c r="K884" i="38" s="1"/>
  <c r="D897" i="38"/>
  <c r="I897" i="38" s="1"/>
  <c r="G909" i="38"/>
  <c r="H917" i="38"/>
  <c r="E926" i="38"/>
  <c r="E935" i="38"/>
  <c r="F943" i="38"/>
  <c r="H951" i="38"/>
  <c r="E959" i="38"/>
  <c r="G965" i="38"/>
  <c r="D971" i="38"/>
  <c r="J971" i="38" s="1"/>
  <c r="K971" i="38" s="1"/>
  <c r="G974" i="38"/>
  <c r="H977" i="38"/>
  <c r="D981" i="38"/>
  <c r="E984" i="38"/>
  <c r="F987" i="38"/>
  <c r="G990" i="38"/>
  <c r="H993" i="38"/>
  <c r="D997" i="38"/>
  <c r="E1000" i="38"/>
  <c r="F1003" i="38"/>
  <c r="G1006" i="38"/>
  <c r="H1009" i="38"/>
  <c r="D1013" i="38"/>
  <c r="E1016" i="38"/>
  <c r="F1019" i="38"/>
  <c r="G1022" i="38"/>
  <c r="H1025" i="38"/>
  <c r="D1029" i="38"/>
  <c r="E1032" i="38"/>
  <c r="F1035" i="38"/>
  <c r="G1038" i="38"/>
  <c r="H1041" i="38"/>
  <c r="D1045" i="38"/>
  <c r="J1045" i="38" s="1"/>
  <c r="K1045" i="38" s="1"/>
  <c r="E1048" i="38"/>
  <c r="F1051" i="38"/>
  <c r="G1054" i="38"/>
  <c r="H1057" i="38"/>
  <c r="D1061" i="38"/>
  <c r="J1061" i="38" s="1"/>
  <c r="K1061" i="38" s="1"/>
  <c r="E1064" i="38"/>
  <c r="F1067" i="38"/>
  <c r="G1070" i="38"/>
  <c r="H1073" i="38"/>
  <c r="D1077" i="38"/>
  <c r="E1080" i="38"/>
  <c r="J1080" i="38" s="1"/>
  <c r="K1080" i="38" s="1"/>
  <c r="F1083" i="38"/>
  <c r="G1086" i="38"/>
  <c r="H1089" i="38"/>
  <c r="D1093" i="38"/>
  <c r="J1093" i="38" s="1"/>
  <c r="K1093" i="38" s="1"/>
  <c r="E1096" i="38"/>
  <c r="J1096" i="38" s="1"/>
  <c r="K1096" i="38" s="1"/>
  <c r="F1099" i="38"/>
  <c r="G1102" i="38"/>
  <c r="H1105" i="38"/>
  <c r="D1109" i="38"/>
  <c r="I1109" i="38" s="1"/>
  <c r="E1112" i="38"/>
  <c r="J1112" i="38" s="1"/>
  <c r="K1112" i="38" s="1"/>
  <c r="F1115" i="38"/>
  <c r="G1118" i="38"/>
  <c r="H1121" i="38"/>
  <c r="D1125" i="38"/>
  <c r="I1125" i="38" s="1"/>
  <c r="E1128" i="38"/>
  <c r="F1131" i="38"/>
  <c r="G1134" i="38"/>
  <c r="H1137" i="38"/>
  <c r="D1141" i="38"/>
  <c r="E1144" i="38"/>
  <c r="J1144" i="38" s="1"/>
  <c r="K1144" i="38" s="1"/>
  <c r="F1147" i="38"/>
  <c r="G1150" i="38"/>
  <c r="H1153" i="38"/>
  <c r="D1157" i="38"/>
  <c r="E1160" i="38"/>
  <c r="F1163" i="38"/>
  <c r="F858" i="38"/>
  <c r="H872" i="38"/>
  <c r="G885" i="38"/>
  <c r="F898" i="38"/>
  <c r="H909" i="38"/>
  <c r="E918" i="38"/>
  <c r="J918" i="38" s="1"/>
  <c r="K918" i="38" s="1"/>
  <c r="E927" i="38"/>
  <c r="F935" i="38"/>
  <c r="H943" i="38"/>
  <c r="G952" i="38"/>
  <c r="F959" i="38"/>
  <c r="H965" i="38"/>
  <c r="E971" i="38"/>
  <c r="H974" i="38"/>
  <c r="D978" i="38"/>
  <c r="I978" i="38" s="1"/>
  <c r="E981" i="38"/>
  <c r="J981" i="38" s="1"/>
  <c r="K981" i="38" s="1"/>
  <c r="F984" i="38"/>
  <c r="G987" i="38"/>
  <c r="H990" i="38"/>
  <c r="D994" i="38"/>
  <c r="I994" i="38" s="1"/>
  <c r="E997" i="38"/>
  <c r="F1000" i="38"/>
  <c r="G1003" i="38"/>
  <c r="H1006" i="38"/>
  <c r="D1010" i="38"/>
  <c r="I1010" i="38" s="1"/>
  <c r="E1013" i="38"/>
  <c r="J1013" i="38" s="1"/>
  <c r="K1013" i="38" s="1"/>
  <c r="F1016" i="38"/>
  <c r="G1019" i="38"/>
  <c r="H1022" i="38"/>
  <c r="D1026" i="38"/>
  <c r="I1026" i="38" s="1"/>
  <c r="E1029" i="38"/>
  <c r="F1032" i="38"/>
  <c r="G1035" i="38"/>
  <c r="H1038" i="38"/>
  <c r="D1042" i="38"/>
  <c r="I1042" i="38" s="1"/>
  <c r="E1045" i="38"/>
  <c r="F1048" i="38"/>
  <c r="G1051" i="38"/>
  <c r="H1054" i="38"/>
  <c r="D1058" i="38"/>
  <c r="I1058" i="38" s="1"/>
  <c r="E1061" i="38"/>
  <c r="F1064" i="38"/>
  <c r="G1067" i="38"/>
  <c r="H1070" i="38"/>
  <c r="D1074" i="38"/>
  <c r="I1074" i="38" s="1"/>
  <c r="E1077" i="38"/>
  <c r="F1080" i="38"/>
  <c r="G1083" i="38"/>
  <c r="H1086" i="38"/>
  <c r="D1090" i="38"/>
  <c r="I1090" i="38" s="1"/>
  <c r="E1093" i="38"/>
  <c r="F1096" i="38"/>
  <c r="G1099" i="38"/>
  <c r="H1102" i="38"/>
  <c r="D1106" i="38"/>
  <c r="I1106" i="38" s="1"/>
  <c r="E1109" i="38"/>
  <c r="F1112" i="38"/>
  <c r="G1115" i="38"/>
  <c r="H1118" i="38"/>
  <c r="D1122" i="38"/>
  <c r="I1122" i="38" s="1"/>
  <c r="E1125" i="38"/>
  <c r="F1128" i="38"/>
  <c r="G1131" i="38"/>
  <c r="H1134" i="38"/>
  <c r="D1138" i="38"/>
  <c r="I1138" i="38" s="1"/>
  <c r="E1141" i="38"/>
  <c r="F1144" i="38"/>
  <c r="G1147" i="38"/>
  <c r="H1150" i="38"/>
  <c r="D1154" i="38"/>
  <c r="I1154" i="38" s="1"/>
  <c r="E1157" i="38"/>
  <c r="F1160" i="38"/>
  <c r="G1163" i="38"/>
  <c r="D860" i="38"/>
  <c r="J860" i="38" s="1"/>
  <c r="K860" i="38" s="1"/>
  <c r="D873" i="38"/>
  <c r="I873" i="38" s="1"/>
  <c r="H885" i="38"/>
  <c r="G898" i="38"/>
  <c r="E910" i="38"/>
  <c r="E919" i="38"/>
  <c r="F927" i="38"/>
  <c r="H935" i="38"/>
  <c r="H944" i="38"/>
  <c r="H952" i="38"/>
  <c r="H959" i="38"/>
  <c r="E966" i="38"/>
  <c r="F971" i="38"/>
  <c r="D975" i="38"/>
  <c r="I975" i="38" s="1"/>
  <c r="E978" i="38"/>
  <c r="F981" i="38"/>
  <c r="G984" i="38"/>
  <c r="H987" i="38"/>
  <c r="D991" i="38"/>
  <c r="J991" i="38" s="1"/>
  <c r="K991" i="38" s="1"/>
  <c r="E994" i="38"/>
  <c r="F997" i="38"/>
  <c r="G1000" i="38"/>
  <c r="H1003" i="38"/>
  <c r="D1007" i="38"/>
  <c r="I1007" i="38" s="1"/>
  <c r="E1010" i="38"/>
  <c r="F1013" i="38"/>
  <c r="G1016" i="38"/>
  <c r="H1019" i="38"/>
  <c r="D1023" i="38"/>
  <c r="I1023" i="38" s="1"/>
  <c r="E1026" i="38"/>
  <c r="F1029" i="38"/>
  <c r="G1032" i="38"/>
  <c r="H1035" i="38"/>
  <c r="D1039" i="38"/>
  <c r="I1039" i="38" s="1"/>
  <c r="E1042" i="38"/>
  <c r="F1045" i="38"/>
  <c r="G1048" i="38"/>
  <c r="H1051" i="38"/>
  <c r="D1055" i="38"/>
  <c r="I1055" i="38" s="1"/>
  <c r="E1058" i="38"/>
  <c r="F1061" i="38"/>
  <c r="G861" i="38"/>
  <c r="F874" i="38"/>
  <c r="E887" i="38"/>
  <c r="D900" i="38"/>
  <c r="I900" i="38" s="1"/>
  <c r="E911" i="38"/>
  <c r="F919" i="38"/>
  <c r="H927" i="38"/>
  <c r="H936" i="38"/>
  <c r="D945" i="38"/>
  <c r="I945" i="38" s="1"/>
  <c r="D953" i="38"/>
  <c r="I953" i="38" s="1"/>
  <c r="H960" i="38"/>
  <c r="E967" i="38"/>
  <c r="G971" i="38"/>
  <c r="E975" i="38"/>
  <c r="J975" i="38" s="1"/>
  <c r="K975" i="38" s="1"/>
  <c r="F978" i="38"/>
  <c r="G981" i="38"/>
  <c r="H984" i="38"/>
  <c r="D988" i="38"/>
  <c r="I988" i="38" s="1"/>
  <c r="E991" i="38"/>
  <c r="F994" i="38"/>
  <c r="G997" i="38"/>
  <c r="H1000" i="38"/>
  <c r="D1004" i="38"/>
  <c r="J1004" i="38" s="1"/>
  <c r="K1004" i="38" s="1"/>
  <c r="E1007" i="38"/>
  <c r="F1010" i="38"/>
  <c r="G1013" i="38"/>
  <c r="H1016" i="38"/>
  <c r="D1020" i="38"/>
  <c r="E1023" i="38"/>
  <c r="F1026" i="38"/>
  <c r="G1029" i="38"/>
  <c r="H1032" i="38"/>
  <c r="D1036" i="38"/>
  <c r="E1039" i="38"/>
  <c r="F1042" i="38"/>
  <c r="G1045" i="38"/>
  <c r="H1048" i="38"/>
  <c r="D1052" i="38"/>
  <c r="E1055" i="38"/>
  <c r="F1058" i="38"/>
  <c r="G1061" i="38"/>
  <c r="H1064" i="38"/>
  <c r="D1068" i="38"/>
  <c r="I1068" i="38" s="1"/>
  <c r="E1071" i="38"/>
  <c r="F1074" i="38"/>
  <c r="G1077" i="38"/>
  <c r="H861" i="38"/>
  <c r="G874" i="38"/>
  <c r="F887" i="38"/>
  <c r="E900" i="38"/>
  <c r="F911" i="38"/>
  <c r="H919" i="38"/>
  <c r="H928" i="38"/>
  <c r="D937" i="38"/>
  <c r="I937" i="38" s="1"/>
  <c r="F945" i="38"/>
  <c r="F953" i="38"/>
  <c r="D961" i="38"/>
  <c r="I961" i="38" s="1"/>
  <c r="F967" i="38"/>
  <c r="H971" i="38"/>
  <c r="F975" i="38"/>
  <c r="G978" i="38"/>
  <c r="H981" i="38"/>
  <c r="D985" i="38"/>
  <c r="I985" i="38" s="1"/>
  <c r="E988" i="38"/>
  <c r="F991" i="38"/>
  <c r="G994" i="38"/>
  <c r="H997" i="38"/>
  <c r="D1001" i="38"/>
  <c r="I1001" i="38" s="1"/>
  <c r="E1004" i="38"/>
  <c r="F1007" i="38"/>
  <c r="G1010" i="38"/>
  <c r="H1013" i="38"/>
  <c r="D1017" i="38"/>
  <c r="I1017" i="38" s="1"/>
  <c r="E1020" i="38"/>
  <c r="F1023" i="38"/>
  <c r="G1026" i="38"/>
  <c r="H1029" i="38"/>
  <c r="D1033" i="38"/>
  <c r="I1033" i="38" s="1"/>
  <c r="E1036" i="38"/>
  <c r="F1039" i="38"/>
  <c r="G1042" i="38"/>
  <c r="H1045" i="38"/>
  <c r="D1049" i="38"/>
  <c r="I1049" i="38" s="1"/>
  <c r="E1052" i="38"/>
  <c r="F1055" i="38"/>
  <c r="G1058" i="38"/>
  <c r="H1061" i="38"/>
  <c r="D1065" i="38"/>
  <c r="I1065" i="38" s="1"/>
  <c r="E1068" i="38"/>
  <c r="J1068" i="38" s="1"/>
  <c r="K1068" i="38" s="1"/>
  <c r="F1071" i="38"/>
  <c r="G1074" i="38"/>
  <c r="H1077" i="38"/>
  <c r="D1081" i="38"/>
  <c r="I1081" i="38" s="1"/>
  <c r="E1084" i="38"/>
  <c r="J1084" i="38" s="1"/>
  <c r="K1084" i="38" s="1"/>
  <c r="F1087" i="38"/>
  <c r="G1090" i="38"/>
  <c r="H1093" i="38"/>
  <c r="D1097" i="38"/>
  <c r="I1097" i="38" s="1"/>
  <c r="E1100" i="38"/>
  <c r="J1100" i="38" s="1"/>
  <c r="K1100" i="38" s="1"/>
  <c r="F1103" i="38"/>
  <c r="G1106" i="38"/>
  <c r="H1109" i="38"/>
  <c r="D1113" i="38"/>
  <c r="I1113" i="38" s="1"/>
  <c r="E1116" i="38"/>
  <c r="F1119" i="38"/>
  <c r="G1122" i="38"/>
  <c r="H1125" i="38"/>
  <c r="D1129" i="38"/>
  <c r="I1129" i="38" s="1"/>
  <c r="E1132" i="38"/>
  <c r="F1135" i="38"/>
  <c r="G1138" i="38"/>
  <c r="H1141" i="38"/>
  <c r="D1145" i="38"/>
  <c r="I1145" i="38" s="1"/>
  <c r="E1148" i="38"/>
  <c r="F1151" i="38"/>
  <c r="G1154" i="38"/>
  <c r="H1157" i="38"/>
  <c r="D1161" i="38"/>
  <c r="I1161" i="38" s="1"/>
  <c r="E1079" i="38"/>
  <c r="D1092" i="38"/>
  <c r="I1092" i="38" s="1"/>
  <c r="H1104" i="38"/>
  <c r="G1117" i="38"/>
  <c r="E1130" i="38"/>
  <c r="H1138" i="38"/>
  <c r="H1147" i="38"/>
  <c r="D1156" i="38"/>
  <c r="I1156" i="38" s="1"/>
  <c r="G1080" i="38"/>
  <c r="F1093" i="38"/>
  <c r="E1106" i="38"/>
  <c r="D1119" i="38"/>
  <c r="I1119" i="38" s="1"/>
  <c r="F1130" i="38"/>
  <c r="H1139" i="38"/>
  <c r="D1148" i="38"/>
  <c r="F1156" i="38"/>
  <c r="H1080" i="38"/>
  <c r="G1093" i="38"/>
  <c r="F1106" i="38"/>
  <c r="E1119" i="38"/>
  <c r="H1130" i="38"/>
  <c r="D1140" i="38"/>
  <c r="I1140" i="38" s="1"/>
  <c r="F1148" i="38"/>
  <c r="F1157" i="38"/>
  <c r="E1082" i="38"/>
  <c r="D1095" i="38"/>
  <c r="H1107" i="38"/>
  <c r="G1120" i="38"/>
  <c r="H1131" i="38"/>
  <c r="F1140" i="38"/>
  <c r="F1149" i="38"/>
  <c r="G1157" i="38"/>
  <c r="F1082" i="38"/>
  <c r="E1095" i="38"/>
  <c r="J1095" i="38" s="1"/>
  <c r="K1095" i="38" s="1"/>
  <c r="D1108" i="38"/>
  <c r="I1108" i="38" s="1"/>
  <c r="H1120" i="38"/>
  <c r="D1132" i="38"/>
  <c r="F1141" i="38"/>
  <c r="G1149" i="38"/>
  <c r="D1158" i="38"/>
  <c r="I1158" i="38" s="1"/>
  <c r="H1083" i="38"/>
  <c r="G1096" i="38"/>
  <c r="F1109" i="38"/>
  <c r="E1122" i="38"/>
  <c r="J1122" i="38" s="1"/>
  <c r="K1122" i="38" s="1"/>
  <c r="F1133" i="38"/>
  <c r="G1141" i="38"/>
  <c r="D1150" i="38"/>
  <c r="I1150" i="38" s="1"/>
  <c r="D1159" i="38"/>
  <c r="I1159" i="38" s="1"/>
  <c r="G1064" i="38"/>
  <c r="D1084" i="38"/>
  <c r="I1084" i="38" s="1"/>
  <c r="H1096" i="38"/>
  <c r="G1109" i="38"/>
  <c r="F1122" i="38"/>
  <c r="G1133" i="38"/>
  <c r="D1142" i="38"/>
  <c r="I1142" i="38" s="1"/>
  <c r="D1151" i="38"/>
  <c r="I1151" i="38" s="1"/>
  <c r="E1159" i="38"/>
  <c r="E1066" i="38"/>
  <c r="F1085" i="38"/>
  <c r="E1098" i="38"/>
  <c r="D1111" i="38"/>
  <c r="I1111" i="38" s="1"/>
  <c r="H1123" i="38"/>
  <c r="D1134" i="38"/>
  <c r="I1134" i="38" s="1"/>
  <c r="D1143" i="38"/>
  <c r="E1151" i="38"/>
  <c r="G1159" i="38"/>
  <c r="H1067" i="38"/>
  <c r="G1085" i="38"/>
  <c r="F1098" i="38"/>
  <c r="E1111" i="38"/>
  <c r="D1124" i="38"/>
  <c r="I1124" i="38" s="1"/>
  <c r="D1135" i="38"/>
  <c r="I1135" i="38" s="1"/>
  <c r="E1143" i="38"/>
  <c r="G1151" i="38"/>
  <c r="G1160" i="38"/>
  <c r="H4" i="38"/>
  <c r="F1069" i="38"/>
  <c r="D1087" i="38"/>
  <c r="I1087" i="38" s="1"/>
  <c r="H1099" i="38"/>
  <c r="G1112" i="38"/>
  <c r="F1125" i="38"/>
  <c r="E1135" i="38"/>
  <c r="G1143" i="38"/>
  <c r="G1152" i="38"/>
  <c r="H1160" i="38"/>
  <c r="G4" i="38"/>
  <c r="D1071" i="38"/>
  <c r="I1071" i="38" s="1"/>
  <c r="E1087" i="38"/>
  <c r="D1100" i="38"/>
  <c r="H1112" i="38"/>
  <c r="G1125" i="38"/>
  <c r="G1135" i="38"/>
  <c r="G1144" i="38"/>
  <c r="H1152" i="38"/>
  <c r="E1161" i="38"/>
  <c r="F4" i="38"/>
  <c r="G1072" i="38"/>
  <c r="G1088" i="38"/>
  <c r="F1101" i="38"/>
  <c r="E1114" i="38"/>
  <c r="D1127" i="38"/>
  <c r="G1136" i="38"/>
  <c r="H1144" i="38"/>
  <c r="E1153" i="38"/>
  <c r="J1153" i="38" s="1"/>
  <c r="K1153" i="38" s="1"/>
  <c r="E1162" i="38"/>
  <c r="J1162" i="38" s="1"/>
  <c r="K1162" i="38" s="1"/>
  <c r="E4" i="38"/>
  <c r="E1074" i="38"/>
  <c r="H1088" i="38"/>
  <c r="G1101" i="38"/>
  <c r="F1114" i="38"/>
  <c r="E1127" i="38"/>
  <c r="H1136" i="38"/>
  <c r="E1145" i="38"/>
  <c r="J1145" i="38" s="1"/>
  <c r="K1145" i="38" s="1"/>
  <c r="E1154" i="38"/>
  <c r="F1162" i="38"/>
  <c r="D4" i="38"/>
  <c r="I4" i="38" s="1"/>
  <c r="H1075" i="38"/>
  <c r="E1090" i="38"/>
  <c r="D1103" i="38"/>
  <c r="I1103" i="38" s="1"/>
  <c r="H1115" i="38"/>
  <c r="G1127" i="38"/>
  <c r="E1137" i="38"/>
  <c r="E1146" i="38"/>
  <c r="F1154" i="38"/>
  <c r="H1162" i="38"/>
  <c r="F1077" i="38"/>
  <c r="F1090" i="38"/>
  <c r="E1103" i="38"/>
  <c r="D1116" i="38"/>
  <c r="J1116" i="38" s="1"/>
  <c r="K1116" i="38" s="1"/>
  <c r="G1128" i="38"/>
  <c r="E1138" i="38"/>
  <c r="J1138" i="38" s="1"/>
  <c r="K1138" i="38" s="1"/>
  <c r="F1146" i="38"/>
  <c r="H1154" i="38"/>
  <c r="H1163" i="38"/>
  <c r="D1079" i="38"/>
  <c r="J1079" i="38" s="1"/>
  <c r="K1079" i="38" s="1"/>
  <c r="H1091" i="38"/>
  <c r="G1104" i="38"/>
  <c r="F1117" i="38"/>
  <c r="H1128" i="38"/>
  <c r="F1138" i="38"/>
  <c r="H1146" i="38"/>
  <c r="H1155" i="38"/>
  <c r="Y940" i="38"/>
  <c r="Y956" i="38"/>
  <c r="Y440" i="38"/>
  <c r="Z892" i="38"/>
  <c r="AA892" i="38" s="1"/>
  <c r="Z812" i="38"/>
  <c r="AA812" i="38" s="1"/>
  <c r="Z1036" i="38"/>
  <c r="AA1036" i="38" s="1"/>
  <c r="Y876" i="38"/>
  <c r="Z988" i="38"/>
  <c r="AA988" i="38" s="1"/>
  <c r="Z908" i="38"/>
  <c r="AA908" i="38" s="1"/>
  <c r="Y24" i="38"/>
  <c r="Y924" i="38"/>
  <c r="Q1160" i="38"/>
  <c r="Q88" i="38"/>
  <c r="Q954" i="38"/>
  <c r="Q184" i="38"/>
  <c r="Q696" i="38"/>
  <c r="Q1114" i="38"/>
  <c r="Q72" i="38"/>
  <c r="Q984" i="38"/>
  <c r="Q1082" i="38"/>
  <c r="Q1050" i="38"/>
  <c r="Q62" i="38"/>
  <c r="Q181" i="38"/>
  <c r="Q187" i="38"/>
  <c r="Q193" i="38"/>
  <c r="Z913" i="38"/>
  <c r="AA913" i="38" s="1"/>
  <c r="Q53" i="38"/>
  <c r="Q199" i="38"/>
  <c r="Q205" i="38"/>
  <c r="Z1159" i="38"/>
  <c r="AA1159" i="38" s="1"/>
  <c r="Z1079" i="38"/>
  <c r="AA1079" i="38" s="1"/>
  <c r="Z1047" i="38"/>
  <c r="AA1047" i="38" s="1"/>
  <c r="Z1031" i="38"/>
  <c r="AA1031" i="38" s="1"/>
  <c r="Z983" i="38"/>
  <c r="AA983" i="38" s="1"/>
  <c r="Q6" i="38"/>
  <c r="Q8" i="38"/>
  <c r="Q10" i="38"/>
  <c r="Q14" i="38"/>
  <c r="Q16" i="38"/>
  <c r="Q18" i="38"/>
  <c r="Q20" i="38"/>
  <c r="Q185" i="38"/>
  <c r="R4" i="38"/>
  <c r="S4" i="38" s="1"/>
  <c r="Q63" i="38"/>
  <c r="Q191" i="38"/>
  <c r="Z1152" i="38"/>
  <c r="AA1152" i="38" s="1"/>
  <c r="Q49" i="38"/>
  <c r="Q197" i="38"/>
  <c r="Q220" i="38"/>
  <c r="Z963" i="38"/>
  <c r="AA963" i="38" s="1"/>
  <c r="Z915" i="38"/>
  <c r="AA915" i="38" s="1"/>
  <c r="Z899" i="38"/>
  <c r="AA899" i="38" s="1"/>
  <c r="Z883" i="38"/>
  <c r="AA883" i="38" s="1"/>
  <c r="Z867" i="38"/>
  <c r="AA867" i="38" s="1"/>
  <c r="Z819" i="38"/>
  <c r="AA819" i="38" s="1"/>
  <c r="Z787" i="38"/>
  <c r="AA787" i="38" s="1"/>
  <c r="Z755" i="38"/>
  <c r="AA755" i="38" s="1"/>
  <c r="Z723" i="38"/>
  <c r="AA723" i="38" s="1"/>
  <c r="Z691" i="38"/>
  <c r="AA691" i="38" s="1"/>
  <c r="Z659" i="38"/>
  <c r="AA659" i="38" s="1"/>
  <c r="Z627" i="38"/>
  <c r="AA627" i="38" s="1"/>
  <c r="Z611" i="38"/>
  <c r="Z595" i="38"/>
  <c r="AA595" i="38" s="1"/>
  <c r="Z563" i="38"/>
  <c r="AA563" i="38" s="1"/>
  <c r="Z547" i="38"/>
  <c r="Z515" i="38"/>
  <c r="AA515" i="38" s="1"/>
  <c r="Z499" i="38"/>
  <c r="AA499" i="38" s="1"/>
  <c r="Z467" i="38"/>
  <c r="AA467" i="38" s="1"/>
  <c r="Z451" i="38"/>
  <c r="AA451" i="38" s="1"/>
  <c r="Z435" i="38"/>
  <c r="AA435" i="38" s="1"/>
  <c r="Z419" i="38"/>
  <c r="AA419" i="38" s="1"/>
  <c r="Z403" i="38"/>
  <c r="AA403" i="38" s="1"/>
  <c r="Z387" i="38"/>
  <c r="AA387" i="38" s="1"/>
  <c r="Z371" i="38"/>
  <c r="AA371" i="38" s="1"/>
  <c r="Z355" i="38"/>
  <c r="AA355" i="38" s="1"/>
  <c r="Z339" i="38"/>
  <c r="AA339" i="38" s="1"/>
  <c r="Z323" i="38"/>
  <c r="AA323" i="38" s="1"/>
  <c r="Q61" i="38"/>
  <c r="Q203" i="38"/>
  <c r="Q209" i="38"/>
  <c r="Z1004" i="38"/>
  <c r="AA1004" i="38" s="1"/>
  <c r="Q183" i="38"/>
  <c r="Q189" i="38"/>
  <c r="Q195" i="38"/>
  <c r="Q5" i="38"/>
  <c r="Q7" i="38"/>
  <c r="Q9" i="38"/>
  <c r="Q11" i="38"/>
  <c r="Q13" i="38"/>
  <c r="Q15" i="38"/>
  <c r="Q17" i="38"/>
  <c r="Q19" i="38"/>
  <c r="Q21" i="38"/>
  <c r="Q23" i="38"/>
  <c r="Q25" i="38"/>
  <c r="Q218" i="38"/>
  <c r="Q207" i="38"/>
  <c r="Q234" i="38"/>
  <c r="Q250" i="38"/>
  <c r="Q266" i="38"/>
  <c r="Q282" i="38"/>
  <c r="Q298" i="38"/>
  <c r="Q314" i="38"/>
  <c r="Q330" i="38"/>
  <c r="Q346" i="38"/>
  <c r="Q381" i="38"/>
  <c r="Q395" i="38"/>
  <c r="Q406" i="38"/>
  <c r="Q420" i="38"/>
  <c r="Q357" i="38"/>
  <c r="Q370" i="38"/>
  <c r="Q384" i="38"/>
  <c r="Q409" i="38"/>
  <c r="Q441" i="38"/>
  <c r="Q216" i="38"/>
  <c r="Q232" i="38"/>
  <c r="Q248" i="38"/>
  <c r="Q264" i="38"/>
  <c r="Q280" i="38"/>
  <c r="Q296" i="38"/>
  <c r="Q312" i="38"/>
  <c r="Q328" i="38"/>
  <c r="Q344" i="38"/>
  <c r="Q364" i="38"/>
  <c r="Q387" i="38"/>
  <c r="Q398" i="38"/>
  <c r="Q412" i="38"/>
  <c r="Q426" i="38"/>
  <c r="Q438" i="38"/>
  <c r="Q376" i="38"/>
  <c r="Q401" i="38"/>
  <c r="Q415" i="38"/>
  <c r="Q429" i="38"/>
  <c r="Q435" i="38"/>
  <c r="Q365" i="38"/>
  <c r="Q379" i="38"/>
  <c r="Q390" i="38"/>
  <c r="Q404" i="38"/>
  <c r="Q350" i="38"/>
  <c r="Q355" i="38"/>
  <c r="Q368" i="38"/>
  <c r="Q393" i="38"/>
  <c r="Q407" i="38"/>
  <c r="Q418" i="38"/>
  <c r="Q445" i="38"/>
  <c r="Q212" i="38"/>
  <c r="Q228" i="38"/>
  <c r="Q244" i="38"/>
  <c r="Q260" i="38"/>
  <c r="Q276" i="38"/>
  <c r="Q292" i="38"/>
  <c r="Q308" i="38"/>
  <c r="Q324" i="38"/>
  <c r="Q340" i="38"/>
  <c r="Q371" i="38"/>
  <c r="Q382" i="38"/>
  <c r="Q396" i="38"/>
  <c r="Q421" i="38"/>
  <c r="Q442" i="38"/>
  <c r="Q219" i="38"/>
  <c r="Q235" i="38"/>
  <c r="Q251" i="38"/>
  <c r="Q267" i="38"/>
  <c r="Q283" i="38"/>
  <c r="Q299" i="38"/>
  <c r="Q315" i="38"/>
  <c r="Q331" i="38"/>
  <c r="Q385" i="38"/>
  <c r="Q399" i="38"/>
  <c r="Q410" i="38"/>
  <c r="Q427" i="38"/>
  <c r="Q439" i="38"/>
  <c r="Q353" i="38"/>
  <c r="Q374" i="38"/>
  <c r="Q388" i="38"/>
  <c r="Q413" i="38"/>
  <c r="Q377" i="38"/>
  <c r="Q391" i="38"/>
  <c r="Q402" i="38"/>
  <c r="Q416" i="38"/>
  <c r="Q430" i="38"/>
  <c r="Q433" i="38"/>
  <c r="Q449" i="38"/>
  <c r="Q366" i="38"/>
  <c r="Q380" i="38"/>
  <c r="Q405" i="38"/>
  <c r="Q419" i="38"/>
  <c r="Q351" i="38"/>
  <c r="Q361" i="38"/>
  <c r="Q369" i="38"/>
  <c r="Q383" i="38"/>
  <c r="Q394" i="38"/>
  <c r="Q408" i="38"/>
  <c r="Q443" i="38"/>
  <c r="Q372" i="38"/>
  <c r="Q397" i="38"/>
  <c r="Q411" i="38"/>
  <c r="Q425" i="38"/>
  <c r="Q375" i="38"/>
  <c r="Q386" i="38"/>
  <c r="Q400" i="38"/>
  <c r="Q428" i="38"/>
  <c r="Q437" i="38"/>
  <c r="Q236" i="38"/>
  <c r="Q252" i="38"/>
  <c r="Q284" i="38"/>
  <c r="Q300" i="38"/>
  <c r="Q316" i="38"/>
  <c r="Q332" i="38"/>
  <c r="Q359" i="38"/>
  <c r="Q389" i="38"/>
  <c r="Q403" i="38"/>
  <c r="Q414" i="38"/>
  <c r="Q434" i="38"/>
  <c r="Q349" i="38"/>
  <c r="Q367" i="38"/>
  <c r="Q378" i="38"/>
  <c r="Q392" i="38"/>
  <c r="Q417" i="38"/>
  <c r="Q447" i="38"/>
  <c r="Q347" i="38"/>
  <c r="Q514" i="38"/>
  <c r="Q455" i="38"/>
  <c r="Q463" i="38"/>
  <c r="Q471" i="38"/>
  <c r="Q479" i="38"/>
  <c r="Q498" i="38"/>
  <c r="Q530" i="38"/>
  <c r="Q458" i="38"/>
  <c r="Q466" i="38"/>
  <c r="Q474" i="38"/>
  <c r="Q482" i="38"/>
  <c r="Q453" i="38"/>
  <c r="Q461" i="38"/>
  <c r="Q469" i="38"/>
  <c r="Q477" i="38"/>
  <c r="Q424" i="38"/>
  <c r="Q432" i="38"/>
  <c r="Q440" i="38"/>
  <c r="Q448" i="38"/>
  <c r="Q456" i="38"/>
  <c r="Q464" i="38"/>
  <c r="Q472" i="38"/>
  <c r="Q480" i="38"/>
  <c r="Q488" i="38"/>
  <c r="Q363" i="38"/>
  <c r="Q451" i="38"/>
  <c r="Q459" i="38"/>
  <c r="Q467" i="38"/>
  <c r="Q475" i="38"/>
  <c r="Q454" i="38"/>
  <c r="Q462" i="38"/>
  <c r="Q470" i="38"/>
  <c r="Q478" i="38"/>
  <c r="Q486" i="38"/>
  <c r="Q505" i="38"/>
  <c r="Q497" i="38"/>
  <c r="Q457" i="38"/>
  <c r="Q465" i="38"/>
  <c r="Q473" i="38"/>
  <c r="Q481" i="38"/>
  <c r="Q436" i="38"/>
  <c r="Q444" i="38"/>
  <c r="Q452" i="38"/>
  <c r="Q468" i="38"/>
  <c r="Q476" i="38"/>
  <c r="Q484" i="38"/>
  <c r="Q620" i="38"/>
  <c r="Q492" i="38"/>
  <c r="Q494" i="38"/>
  <c r="Q496" i="38"/>
  <c r="Q528" i="38"/>
  <c r="Q617" i="38"/>
  <c r="Q614" i="38"/>
  <c r="Q522" i="38"/>
  <c r="Q537" i="38"/>
  <c r="Q554" i="38"/>
  <c r="Q556" i="38"/>
  <c r="Q558" i="38"/>
  <c r="Q560" i="38"/>
  <c r="Q562" i="38"/>
  <c r="Q564" i="38"/>
  <c r="Q566" i="38"/>
  <c r="Q568" i="38"/>
  <c r="Q570" i="38"/>
  <c r="Q574" i="38"/>
  <c r="Q576" i="38"/>
  <c r="Q578" i="38"/>
  <c r="Q580" i="38"/>
  <c r="Q582" i="38"/>
  <c r="Q584" i="38"/>
  <c r="Q624" i="38"/>
  <c r="Q621" i="38"/>
  <c r="Q501" i="38"/>
  <c r="Q518" i="38"/>
  <c r="Q533" i="38"/>
  <c r="Q548" i="38"/>
  <c r="Q618" i="38"/>
  <c r="Q615" i="38"/>
  <c r="Q529" i="38"/>
  <c r="Q612" i="38"/>
  <c r="Q628" i="38"/>
  <c r="Q483" i="38"/>
  <c r="Q485" i="38"/>
  <c r="Q487" i="38"/>
  <c r="Q489" i="38"/>
  <c r="Q491" i="38"/>
  <c r="Q493" i="38"/>
  <c r="Q512" i="38"/>
  <c r="Q527" i="38"/>
  <c r="Q622" i="38"/>
  <c r="Q619" i="38"/>
  <c r="Q616" i="38"/>
  <c r="Q613" i="38"/>
  <c r="Q626" i="38"/>
  <c r="Q623" i="38"/>
  <c r="Q729" i="38"/>
  <c r="Q761" i="38"/>
  <c r="Q770" i="38"/>
  <c r="Q777" i="38"/>
  <c r="Q798" i="38"/>
  <c r="Q840" i="38"/>
  <c r="Q843" i="38"/>
  <c r="Q858" i="38"/>
  <c r="Q727" i="38"/>
  <c r="Q784" i="38"/>
  <c r="Q786" i="38"/>
  <c r="Q788" i="38"/>
  <c r="Q790" i="38"/>
  <c r="Q792" i="38"/>
  <c r="Q794" i="38"/>
  <c r="Q796" i="38"/>
  <c r="Q814" i="38"/>
  <c r="Q817" i="38"/>
  <c r="Q846" i="38"/>
  <c r="Q849" i="38"/>
  <c r="Q855" i="38"/>
  <c r="Q871" i="38"/>
  <c r="Q757" i="38"/>
  <c r="Q768" i="38"/>
  <c r="Q775" i="38"/>
  <c r="Q820" i="38"/>
  <c r="Q852" i="38"/>
  <c r="Q708" i="38"/>
  <c r="Q723" i="38"/>
  <c r="Q740" i="38"/>
  <c r="Q782" i="38"/>
  <c r="Q826" i="38"/>
  <c r="Q829" i="38"/>
  <c r="Q865" i="38"/>
  <c r="Q838" i="38"/>
  <c r="Q841" i="38"/>
  <c r="Q859" i="38"/>
  <c r="Q645" i="38"/>
  <c r="Q815" i="38"/>
  <c r="Q844" i="38"/>
  <c r="Q847" i="38"/>
  <c r="Q856" i="38"/>
  <c r="Q625" i="38"/>
  <c r="Q627" i="38"/>
  <c r="Q629" i="38"/>
  <c r="Q631" i="38"/>
  <c r="Q633" i="38"/>
  <c r="Q635" i="38"/>
  <c r="Q637" i="38"/>
  <c r="Q639" i="38"/>
  <c r="Q643" i="38"/>
  <c r="Q732" i="38"/>
  <c r="Q747" i="38"/>
  <c r="Q764" i="38"/>
  <c r="Q778" i="38"/>
  <c r="Q818" i="38"/>
  <c r="Q850" i="38"/>
  <c r="Q853" i="38"/>
  <c r="Q869" i="38"/>
  <c r="Q730" i="38"/>
  <c r="Q762" i="38"/>
  <c r="Q807" i="38"/>
  <c r="Q824" i="38"/>
  <c r="Q827" i="38"/>
  <c r="Q650" i="38"/>
  <c r="Q728" i="38"/>
  <c r="Q743" i="38"/>
  <c r="Q760" i="38"/>
  <c r="Q769" i="38"/>
  <c r="Q776" i="38"/>
  <c r="Q863" i="38"/>
  <c r="Q709" i="38"/>
  <c r="Q726" i="38"/>
  <c r="Q741" i="38"/>
  <c r="Q758" i="38"/>
  <c r="Q804" i="38"/>
  <c r="Q836" i="38"/>
  <c r="Q839" i="38"/>
  <c r="Q860" i="38"/>
  <c r="Q707" i="38"/>
  <c r="Q724" i="38"/>
  <c r="Q739" i="38"/>
  <c r="Q756" i="38"/>
  <c r="Q813" i="38"/>
  <c r="Q842" i="38"/>
  <c r="Q845" i="38"/>
  <c r="Q857" i="38"/>
  <c r="Q805" i="38"/>
  <c r="Q816" i="38"/>
  <c r="Q819" i="38"/>
  <c r="Q848" i="38"/>
  <c r="Q851" i="38"/>
  <c r="Q822" i="38"/>
  <c r="Q825" i="38"/>
  <c r="Q653" i="38"/>
  <c r="Q831" i="38"/>
  <c r="Q748" i="38"/>
  <c r="Q803" i="38"/>
  <c r="Q834" i="38"/>
  <c r="Q837" i="38"/>
  <c r="Q873" i="38"/>
  <c r="Q875" i="38"/>
  <c r="Q877" i="38"/>
  <c r="Q881" i="38"/>
  <c r="Q890" i="38"/>
  <c r="Q906" i="38"/>
  <c r="Q994" i="38"/>
  <c r="Q1073" i="38"/>
  <c r="Q888" i="38"/>
  <c r="Q904" i="38"/>
  <c r="Q1006" i="38"/>
  <c r="Q992" i="38"/>
  <c r="Q995" i="38"/>
  <c r="Q1009" i="38"/>
  <c r="Q1088" i="38"/>
  <c r="Q862" i="38"/>
  <c r="Q864" i="38"/>
  <c r="Q866" i="38"/>
  <c r="Q1135" i="38"/>
  <c r="Q1105" i="38"/>
  <c r="Q1024" i="38"/>
  <c r="Q1010" i="38"/>
  <c r="Q1027" i="38"/>
  <c r="Q1041" i="38"/>
  <c r="Q1161" i="38"/>
  <c r="Q1120" i="38"/>
  <c r="Q997" i="38"/>
  <c r="Q1012" i="38"/>
  <c r="Q1029" i="38"/>
  <c r="Q1076" i="38"/>
  <c r="Q1108" i="38"/>
  <c r="Q1125" i="38"/>
  <c r="Q993" i="38"/>
  <c r="Q1008" i="38"/>
  <c r="Q1023" i="38"/>
  <c r="Q1038" i="38"/>
  <c r="Q1156" i="38"/>
  <c r="Q1000" i="38"/>
  <c r="Q1017" i="38"/>
  <c r="Q1032" i="38"/>
  <c r="Q1049" i="38"/>
  <c r="Q1064" i="38"/>
  <c r="Q1081" i="38"/>
  <c r="Q1096" i="38"/>
  <c r="Q1113" i="38"/>
  <c r="Q1139" i="38"/>
  <c r="Q1015" i="38"/>
  <c r="Q1030" i="38"/>
  <c r="Q1047" i="38"/>
  <c r="Q1062" i="38"/>
  <c r="Q1079" i="38"/>
  <c r="Q1094" i="38"/>
  <c r="Q1111" i="38"/>
  <c r="Q1045" i="38"/>
  <c r="Q1077" i="38"/>
  <c r="Q1092" i="38"/>
  <c r="Q1137" i="38"/>
  <c r="Q1140" i="38"/>
  <c r="Q1011" i="38"/>
  <c r="Q1026" i="38"/>
  <c r="Q1043" i="38"/>
  <c r="Q1107" i="38"/>
  <c r="Q1142" i="38"/>
  <c r="T15" i="34"/>
  <c r="T31" i="34"/>
  <c r="AC168" i="34"/>
  <c r="AD168" i="34" s="1"/>
  <c r="AC152" i="34"/>
  <c r="AD152" i="34" s="1"/>
  <c r="AC136" i="34"/>
  <c r="AD136" i="34" s="1"/>
  <c r="T47" i="34"/>
  <c r="AC43" i="34"/>
  <c r="AD43" i="34" s="1"/>
  <c r="AC27" i="34"/>
  <c r="AD27" i="34" s="1"/>
  <c r="AC11" i="34"/>
  <c r="AD11" i="34" s="1"/>
  <c r="T63" i="34"/>
  <c r="M52" i="34"/>
  <c r="N52" i="34" s="1"/>
  <c r="M44" i="34"/>
  <c r="N44" i="34" s="1"/>
  <c r="M36" i="34"/>
  <c r="N36" i="34" s="1"/>
  <c r="M28" i="34"/>
  <c r="N28" i="34" s="1"/>
  <c r="M20" i="34"/>
  <c r="N20" i="34" s="1"/>
  <c r="M12" i="34"/>
  <c r="N12" i="34" s="1"/>
  <c r="M167" i="34"/>
  <c r="N167" i="34" s="1"/>
  <c r="M231" i="34"/>
  <c r="M223" i="34"/>
  <c r="N223" i="34" s="1"/>
  <c r="M215" i="34"/>
  <c r="N215" i="34" s="1"/>
  <c r="M207" i="34"/>
  <c r="N207" i="34" s="1"/>
  <c r="M199" i="34"/>
  <c r="N199" i="34" s="1"/>
  <c r="M191" i="34"/>
  <c r="N191" i="34" s="1"/>
  <c r="M183" i="34"/>
  <c r="N183" i="34" s="1"/>
  <c r="T79" i="34"/>
  <c r="M128" i="34"/>
  <c r="N128" i="34" s="1"/>
  <c r="T95" i="34"/>
  <c r="T111" i="34"/>
  <c r="T127" i="34"/>
  <c r="AC42" i="34"/>
  <c r="AD42" i="34" s="1"/>
  <c r="AC26" i="34"/>
  <c r="AD26" i="34" s="1"/>
  <c r="AC10" i="34"/>
  <c r="AD10" i="34" s="1"/>
  <c r="T143" i="34"/>
  <c r="T159" i="34"/>
  <c r="U166" i="34"/>
  <c r="V166" i="34" s="1"/>
  <c r="U158" i="34"/>
  <c r="V158" i="34" s="1"/>
  <c r="U150" i="34"/>
  <c r="V150" i="34" s="1"/>
  <c r="U142" i="34"/>
  <c r="V142" i="34" s="1"/>
  <c r="U134" i="34"/>
  <c r="U126" i="34"/>
  <c r="V126" i="34" s="1"/>
  <c r="U118" i="34"/>
  <c r="V118" i="34" s="1"/>
  <c r="U110" i="34"/>
  <c r="V110" i="34" s="1"/>
  <c r="U102" i="34"/>
  <c r="V102" i="34" s="1"/>
  <c r="U94" i="34"/>
  <c r="U86" i="34"/>
  <c r="V86" i="34" s="1"/>
  <c r="U78" i="34"/>
  <c r="U70" i="34"/>
  <c r="V70" i="34" s="1"/>
  <c r="U62" i="34"/>
  <c r="V62" i="34" s="1"/>
  <c r="U54" i="34"/>
  <c r="V54" i="34" s="1"/>
  <c r="U46" i="34"/>
  <c r="V46" i="34" s="1"/>
  <c r="U38" i="34"/>
  <c r="V38" i="34" s="1"/>
  <c r="U30" i="34"/>
  <c r="V30" i="34" s="1"/>
  <c r="U22" i="34"/>
  <c r="U14" i="34"/>
  <c r="V14" i="34" s="1"/>
  <c r="U6" i="34"/>
  <c r="U234" i="34"/>
  <c r="V234" i="34" s="1"/>
  <c r="U226" i="34"/>
  <c r="V226" i="34" s="1"/>
  <c r="U218" i="34"/>
  <c r="V218" i="34" s="1"/>
  <c r="U210" i="34"/>
  <c r="V210" i="34" s="1"/>
  <c r="U202" i="34"/>
  <c r="V202" i="34" s="1"/>
  <c r="U194" i="34"/>
  <c r="V194" i="34" s="1"/>
  <c r="U186" i="34"/>
  <c r="V186" i="34" s="1"/>
  <c r="U178" i="34"/>
  <c r="V178" i="34" s="1"/>
  <c r="U170" i="34"/>
  <c r="V170" i="34" s="1"/>
  <c r="L36" i="34"/>
  <c r="AB232" i="34"/>
  <c r="M82" i="34"/>
  <c r="N82" i="34" s="1"/>
  <c r="M74" i="34"/>
  <c r="N74" i="34" s="1"/>
  <c r="M66" i="34"/>
  <c r="N66" i="34" s="1"/>
  <c r="M58" i="34"/>
  <c r="N58" i="34" s="1"/>
  <c r="M50" i="34"/>
  <c r="N50" i="34" s="1"/>
  <c r="M42" i="34"/>
  <c r="N42" i="34" s="1"/>
  <c r="M34" i="34"/>
  <c r="N34" i="34" s="1"/>
  <c r="M26" i="34"/>
  <c r="N26" i="34" s="1"/>
  <c r="M18" i="34"/>
  <c r="N18" i="34" s="1"/>
  <c r="M10" i="34"/>
  <c r="N10" i="34" s="1"/>
  <c r="M237" i="34"/>
  <c r="M229" i="34"/>
  <c r="N229" i="34" s="1"/>
  <c r="M221" i="34"/>
  <c r="N221" i="34" s="1"/>
  <c r="M213" i="34"/>
  <c r="N213" i="34" s="1"/>
  <c r="M205" i="34"/>
  <c r="N205" i="34" s="1"/>
  <c r="AC138" i="34"/>
  <c r="AD138" i="34" s="1"/>
  <c r="AC122" i="34"/>
  <c r="AD122" i="34" s="1"/>
  <c r="AC106" i="34"/>
  <c r="AD106" i="34" s="1"/>
  <c r="AC90" i="34"/>
  <c r="AD90" i="34" s="1"/>
  <c r="AB152" i="34"/>
  <c r="T18" i="34"/>
  <c r="T34" i="34"/>
  <c r="T50" i="34"/>
  <c r="T66" i="34"/>
  <c r="T82" i="34"/>
  <c r="T98" i="34"/>
  <c r="T114" i="34"/>
  <c r="T130" i="34"/>
  <c r="T146" i="34"/>
  <c r="T162" i="34"/>
  <c r="T178" i="34"/>
  <c r="T194" i="34"/>
  <c r="T210" i="34"/>
  <c r="T226" i="34"/>
  <c r="L148" i="34"/>
  <c r="T179" i="34"/>
  <c r="T195" i="34"/>
  <c r="T211" i="34"/>
  <c r="T227" i="34"/>
  <c r="L20" i="34"/>
  <c r="AB168" i="34"/>
  <c r="L237" i="34"/>
  <c r="T6" i="34"/>
  <c r="T22" i="34"/>
  <c r="T38" i="34"/>
  <c r="T54" i="34"/>
  <c r="T70" i="34"/>
  <c r="T86" i="34"/>
  <c r="T102" i="34"/>
  <c r="T118" i="34"/>
  <c r="T134" i="34"/>
  <c r="T150" i="34"/>
  <c r="T166" i="34"/>
  <c r="T182" i="34"/>
  <c r="T198" i="34"/>
  <c r="T214" i="34"/>
  <c r="T230" i="34"/>
  <c r="L229" i="34"/>
  <c r="L100" i="34"/>
  <c r="T7" i="34"/>
  <c r="T23" i="34"/>
  <c r="T39" i="34"/>
  <c r="T55" i="34"/>
  <c r="T71" i="34"/>
  <c r="T87" i="34"/>
  <c r="T103" i="34"/>
  <c r="T119" i="34"/>
  <c r="T135" i="34"/>
  <c r="T151" i="34"/>
  <c r="AB184" i="34"/>
  <c r="L221" i="34"/>
  <c r="L213" i="34"/>
  <c r="T10" i="34"/>
  <c r="T26" i="34"/>
  <c r="T42" i="34"/>
  <c r="T58" i="34"/>
  <c r="T74" i="34"/>
  <c r="T90" i="34"/>
  <c r="T106" i="34"/>
  <c r="T122" i="34"/>
  <c r="T138" i="34"/>
  <c r="T154" i="34"/>
  <c r="T170" i="34"/>
  <c r="T186" i="34"/>
  <c r="T202" i="34"/>
  <c r="T218" i="34"/>
  <c r="T234" i="34"/>
  <c r="M224" i="34"/>
  <c r="N224" i="34" s="1"/>
  <c r="M208" i="34"/>
  <c r="N208" i="34" s="1"/>
  <c r="M192" i="34"/>
  <c r="M176" i="34"/>
  <c r="N176" i="34" s="1"/>
  <c r="AB200" i="34"/>
  <c r="T91" i="34"/>
  <c r="T107" i="34"/>
  <c r="T123" i="34"/>
  <c r="T171" i="34"/>
  <c r="T187" i="34"/>
  <c r="T203" i="34"/>
  <c r="T219" i="34"/>
  <c r="T235" i="34"/>
  <c r="AC120" i="34"/>
  <c r="AD120" i="34" s="1"/>
  <c r="AC104" i="34"/>
  <c r="AD104" i="34" s="1"/>
  <c r="AC88" i="34"/>
  <c r="AD88" i="34" s="1"/>
  <c r="AC72" i="34"/>
  <c r="AD72" i="34" s="1"/>
  <c r="AC56" i="34"/>
  <c r="AD56" i="34" s="1"/>
  <c r="AC40" i="34"/>
  <c r="AD40" i="34" s="1"/>
  <c r="L205" i="34"/>
  <c r="AB120" i="34"/>
  <c r="AB40" i="34"/>
  <c r="AC238" i="34"/>
  <c r="AD238" i="34" s="1"/>
  <c r="AC222" i="34"/>
  <c r="AD222" i="34" s="1"/>
  <c r="L52" i="34"/>
  <c r="AB216" i="34"/>
  <c r="T14" i="34"/>
  <c r="T30" i="34"/>
  <c r="T46" i="34"/>
  <c r="T62" i="34"/>
  <c r="T78" i="34"/>
  <c r="T94" i="34"/>
  <c r="T110" i="34"/>
  <c r="T126" i="34"/>
  <c r="T142" i="34"/>
  <c r="T158" i="34"/>
  <c r="T174" i="34"/>
  <c r="T190" i="34"/>
  <c r="T206" i="34"/>
  <c r="T222" i="34"/>
  <c r="T238" i="34"/>
  <c r="M147" i="34"/>
  <c r="L147" i="34"/>
  <c r="M67" i="34"/>
  <c r="N67" i="34" s="1"/>
  <c r="L67" i="34"/>
  <c r="M19" i="34"/>
  <c r="N19" i="34" s="1"/>
  <c r="L19" i="34"/>
  <c r="AC132" i="34"/>
  <c r="AD132" i="34" s="1"/>
  <c r="AB132" i="34"/>
  <c r="M156" i="34"/>
  <c r="N156" i="34" s="1"/>
  <c r="L156" i="34"/>
  <c r="M140" i="34"/>
  <c r="N140" i="34" s="1"/>
  <c r="L140" i="34"/>
  <c r="M124" i="34"/>
  <c r="N124" i="34" s="1"/>
  <c r="L124" i="34"/>
  <c r="M108" i="34"/>
  <c r="N108" i="34" s="1"/>
  <c r="L108" i="34"/>
  <c r="M92" i="34"/>
  <c r="N92" i="34" s="1"/>
  <c r="L92" i="34"/>
  <c r="M76" i="34"/>
  <c r="N76" i="34" s="1"/>
  <c r="L76" i="34"/>
  <c r="M155" i="34"/>
  <c r="N155" i="34" s="1"/>
  <c r="L155" i="34"/>
  <c r="M222" i="34"/>
  <c r="N222" i="34" s="1"/>
  <c r="L222" i="34"/>
  <c r="AC180" i="34"/>
  <c r="AD180" i="34" s="1"/>
  <c r="AB180" i="34"/>
  <c r="M162" i="34"/>
  <c r="N162" i="34" s="1"/>
  <c r="L162" i="34"/>
  <c r="M154" i="34"/>
  <c r="N154" i="34" s="1"/>
  <c r="L154" i="34"/>
  <c r="M146" i="34"/>
  <c r="L146" i="34"/>
  <c r="M138" i="34"/>
  <c r="N138" i="34" s="1"/>
  <c r="L138" i="34"/>
  <c r="M130" i="34"/>
  <c r="L130" i="34"/>
  <c r="M122" i="34"/>
  <c r="N122" i="34" s="1"/>
  <c r="L122" i="34"/>
  <c r="M114" i="34"/>
  <c r="N114" i="34" s="1"/>
  <c r="L114" i="34"/>
  <c r="M106" i="34"/>
  <c r="N106" i="34" s="1"/>
  <c r="L106" i="34"/>
  <c r="M98" i="34"/>
  <c r="N98" i="34" s="1"/>
  <c r="L98" i="34"/>
  <c r="M90" i="34"/>
  <c r="N90" i="34" s="1"/>
  <c r="L90" i="34"/>
  <c r="M83" i="34"/>
  <c r="N83" i="34" s="1"/>
  <c r="L83" i="34"/>
  <c r="M27" i="34"/>
  <c r="N27" i="34" s="1"/>
  <c r="L27" i="34"/>
  <c r="L84" i="34"/>
  <c r="M163" i="34"/>
  <c r="N163" i="34" s="1"/>
  <c r="L163" i="34"/>
  <c r="M230" i="34"/>
  <c r="N230" i="34" s="1"/>
  <c r="L230" i="34"/>
  <c r="L164" i="34"/>
  <c r="M238" i="34"/>
  <c r="N238" i="34" s="1"/>
  <c r="L238" i="34"/>
  <c r="M107" i="34"/>
  <c r="N107" i="34" s="1"/>
  <c r="L107" i="34"/>
  <c r="M59" i="34"/>
  <c r="N59" i="34" s="1"/>
  <c r="L59" i="34"/>
  <c r="M35" i="34"/>
  <c r="N35" i="34" s="1"/>
  <c r="L35" i="34"/>
  <c r="M11" i="34"/>
  <c r="L11" i="34"/>
  <c r="AC228" i="34"/>
  <c r="AD228" i="34" s="1"/>
  <c r="AB228" i="34"/>
  <c r="AC116" i="34"/>
  <c r="AD116" i="34" s="1"/>
  <c r="AB116" i="34"/>
  <c r="AC84" i="34"/>
  <c r="AD84" i="34" s="1"/>
  <c r="AB84" i="34"/>
  <c r="AC52" i="34"/>
  <c r="AD52" i="34" s="1"/>
  <c r="AB52" i="34"/>
  <c r="M160" i="34"/>
  <c r="N160" i="34" s="1"/>
  <c r="L160" i="34"/>
  <c r="M152" i="34"/>
  <c r="N152" i="34" s="1"/>
  <c r="L152" i="34"/>
  <c r="M144" i="34"/>
  <c r="N144" i="34" s="1"/>
  <c r="L144" i="34"/>
  <c r="M136" i="34"/>
  <c r="N136" i="34" s="1"/>
  <c r="L136" i="34"/>
  <c r="M120" i="34"/>
  <c r="N120" i="34" s="1"/>
  <c r="L120" i="34"/>
  <c r="M112" i="34"/>
  <c r="N112" i="34" s="1"/>
  <c r="L112" i="34"/>
  <c r="M104" i="34"/>
  <c r="N104" i="34" s="1"/>
  <c r="L104" i="34"/>
  <c r="L68" i="34"/>
  <c r="M115" i="34"/>
  <c r="N115" i="34" s="1"/>
  <c r="L115" i="34"/>
  <c r="M198" i="34"/>
  <c r="N198" i="34" s="1"/>
  <c r="L198" i="34"/>
  <c r="AC68" i="34"/>
  <c r="AD68" i="34" s="1"/>
  <c r="AB68" i="34"/>
  <c r="M99" i="34"/>
  <c r="N99" i="34" s="1"/>
  <c r="L99" i="34"/>
  <c r="M43" i="34"/>
  <c r="N43" i="34" s="1"/>
  <c r="L43" i="34"/>
  <c r="AC100" i="34"/>
  <c r="AD100" i="34" s="1"/>
  <c r="AB100" i="34"/>
  <c r="M159" i="34"/>
  <c r="N159" i="34" s="1"/>
  <c r="L159" i="34"/>
  <c r="M151" i="34"/>
  <c r="N151" i="34" s="1"/>
  <c r="L151" i="34"/>
  <c r="M143" i="34"/>
  <c r="N143" i="34" s="1"/>
  <c r="L143" i="34"/>
  <c r="M135" i="34"/>
  <c r="L135" i="34"/>
  <c r="M127" i="34"/>
  <c r="L127" i="34"/>
  <c r="M119" i="34"/>
  <c r="N119" i="34" s="1"/>
  <c r="L119" i="34"/>
  <c r="M111" i="34"/>
  <c r="N111" i="34" s="1"/>
  <c r="L111" i="34"/>
  <c r="M103" i="34"/>
  <c r="N103" i="34" s="1"/>
  <c r="L103" i="34"/>
  <c r="M95" i="34"/>
  <c r="N95" i="34" s="1"/>
  <c r="L95" i="34"/>
  <c r="M87" i="34"/>
  <c r="N87" i="34" s="1"/>
  <c r="L87" i="34"/>
  <c r="M79" i="34"/>
  <c r="N79" i="34" s="1"/>
  <c r="L79" i="34"/>
  <c r="M71" i="34"/>
  <c r="N71" i="34" s="1"/>
  <c r="L71" i="34"/>
  <c r="M63" i="34"/>
  <c r="N63" i="34" s="1"/>
  <c r="L63" i="34"/>
  <c r="M55" i="34"/>
  <c r="N55" i="34" s="1"/>
  <c r="L55" i="34"/>
  <c r="M47" i="34"/>
  <c r="N47" i="34" s="1"/>
  <c r="L47" i="34"/>
  <c r="M39" i="34"/>
  <c r="N39" i="34" s="1"/>
  <c r="L39" i="34"/>
  <c r="M31" i="34"/>
  <c r="N31" i="34" s="1"/>
  <c r="L31" i="34"/>
  <c r="M23" i="34"/>
  <c r="N23" i="34" s="1"/>
  <c r="L23" i="34"/>
  <c r="M15" i="34"/>
  <c r="N15" i="34" s="1"/>
  <c r="L15" i="34"/>
  <c r="M7" i="34"/>
  <c r="N7" i="34" s="1"/>
  <c r="L7" i="34"/>
  <c r="M234" i="34"/>
  <c r="N234" i="34" s="1"/>
  <c r="L234" i="34"/>
  <c r="M226" i="34"/>
  <c r="N226" i="34" s="1"/>
  <c r="L226" i="34"/>
  <c r="M218" i="34"/>
  <c r="N218" i="34" s="1"/>
  <c r="L218" i="34"/>
  <c r="M210" i="34"/>
  <c r="N210" i="34" s="1"/>
  <c r="L210" i="34"/>
  <c r="M202" i="34"/>
  <c r="N202" i="34" s="1"/>
  <c r="L202" i="34"/>
  <c r="M194" i="34"/>
  <c r="N194" i="34" s="1"/>
  <c r="L194" i="34"/>
  <c r="M186" i="34"/>
  <c r="N186" i="34" s="1"/>
  <c r="L186" i="34"/>
  <c r="M178" i="34"/>
  <c r="N178" i="34" s="1"/>
  <c r="L178" i="34"/>
  <c r="M170" i="34"/>
  <c r="L170" i="34"/>
  <c r="AC236" i="34"/>
  <c r="AD236" i="34" s="1"/>
  <c r="AB236" i="34"/>
  <c r="AC220" i="34"/>
  <c r="AD220" i="34" s="1"/>
  <c r="AB220" i="34"/>
  <c r="AC204" i="34"/>
  <c r="AD204" i="34" s="1"/>
  <c r="AB204" i="34"/>
  <c r="AC188" i="34"/>
  <c r="AD188" i="34" s="1"/>
  <c r="AB188" i="34"/>
  <c r="AC172" i="34"/>
  <c r="AD172" i="34" s="1"/>
  <c r="AB172" i="34"/>
  <c r="AC156" i="34"/>
  <c r="AD156" i="34" s="1"/>
  <c r="AB156" i="34"/>
  <c r="M91" i="34"/>
  <c r="N91" i="34" s="1"/>
  <c r="L91" i="34"/>
  <c r="M182" i="34"/>
  <c r="N182" i="34" s="1"/>
  <c r="L182" i="34"/>
  <c r="AC223" i="34"/>
  <c r="AD223" i="34" s="1"/>
  <c r="AB223" i="34"/>
  <c r="AC207" i="34"/>
  <c r="AD207" i="34" s="1"/>
  <c r="AB207" i="34"/>
  <c r="AC191" i="34"/>
  <c r="AD191" i="34" s="1"/>
  <c r="AB191" i="34"/>
  <c r="AC175" i="34"/>
  <c r="AD175" i="34" s="1"/>
  <c r="AB175" i="34"/>
  <c r="AC159" i="34"/>
  <c r="AD159" i="34" s="1"/>
  <c r="AB159" i="34"/>
  <c r="AC143" i="34"/>
  <c r="AD143" i="34" s="1"/>
  <c r="AB143" i="34"/>
  <c r="AC127" i="34"/>
  <c r="AD127" i="34" s="1"/>
  <c r="AB127" i="34"/>
  <c r="AC111" i="34"/>
  <c r="AD111" i="34" s="1"/>
  <c r="AB111" i="34"/>
  <c r="AC95" i="34"/>
  <c r="AD95" i="34" s="1"/>
  <c r="AB95" i="34"/>
  <c r="AC79" i="34"/>
  <c r="AD79" i="34" s="1"/>
  <c r="AB79" i="34"/>
  <c r="AC63" i="34"/>
  <c r="AD63" i="34" s="1"/>
  <c r="AB63" i="34"/>
  <c r="AC47" i="34"/>
  <c r="AD47" i="34" s="1"/>
  <c r="AB47" i="34"/>
  <c r="AC31" i="34"/>
  <c r="AD31" i="34" s="1"/>
  <c r="AB31" i="34"/>
  <c r="AC15" i="34"/>
  <c r="AD15" i="34" s="1"/>
  <c r="AB15" i="34"/>
  <c r="M131" i="34"/>
  <c r="N131" i="34" s="1"/>
  <c r="L131" i="34"/>
  <c r="M214" i="34"/>
  <c r="N214" i="34" s="1"/>
  <c r="L214" i="34"/>
  <c r="M166" i="34"/>
  <c r="N166" i="34" s="1"/>
  <c r="L166" i="34"/>
  <c r="M158" i="34"/>
  <c r="L158" i="34"/>
  <c r="M150" i="34"/>
  <c r="N150" i="34" s="1"/>
  <c r="L150" i="34"/>
  <c r="M142" i="34"/>
  <c r="N142" i="34" s="1"/>
  <c r="L142" i="34"/>
  <c r="M134" i="34"/>
  <c r="N134" i="34" s="1"/>
  <c r="L134" i="34"/>
  <c r="M126" i="34"/>
  <c r="N126" i="34" s="1"/>
  <c r="L126" i="34"/>
  <c r="M118" i="34"/>
  <c r="N118" i="34" s="1"/>
  <c r="L118" i="34"/>
  <c r="M110" i="34"/>
  <c r="N110" i="34" s="1"/>
  <c r="L132" i="34"/>
  <c r="M139" i="34"/>
  <c r="N139" i="34" s="1"/>
  <c r="L139" i="34"/>
  <c r="M206" i="34"/>
  <c r="L206" i="34"/>
  <c r="AC196" i="34"/>
  <c r="AD196" i="34" s="1"/>
  <c r="AB196" i="34"/>
  <c r="M75" i="34"/>
  <c r="N75" i="34" s="1"/>
  <c r="L75" i="34"/>
  <c r="M174" i="34"/>
  <c r="N174" i="34" s="1"/>
  <c r="L174" i="34"/>
  <c r="AC20" i="34"/>
  <c r="AD20" i="34" s="1"/>
  <c r="AB20" i="34"/>
  <c r="M123" i="34"/>
  <c r="N123" i="34" s="1"/>
  <c r="L123" i="34"/>
  <c r="M51" i="34"/>
  <c r="N51" i="34" s="1"/>
  <c r="L51" i="34"/>
  <c r="M190" i="34"/>
  <c r="N190" i="34" s="1"/>
  <c r="L190" i="34"/>
  <c r="AC36" i="34"/>
  <c r="AD36" i="34" s="1"/>
  <c r="AB36" i="34"/>
  <c r="L116" i="34"/>
  <c r="AC89" i="34"/>
  <c r="AD89" i="34" s="1"/>
  <c r="AC73" i="34"/>
  <c r="AD73" i="34" s="1"/>
  <c r="AC57" i="34"/>
  <c r="AD57" i="34" s="1"/>
  <c r="AC41" i="34"/>
  <c r="AD41" i="34" s="1"/>
  <c r="AC25" i="34"/>
  <c r="AD25" i="34" s="1"/>
  <c r="AC9" i="34"/>
  <c r="AD9" i="34" s="1"/>
  <c r="AC70" i="34"/>
  <c r="AD70" i="34" s="1"/>
  <c r="M102" i="34"/>
  <c r="N102" i="34" s="1"/>
  <c r="M94" i="34"/>
  <c r="N94" i="34" s="1"/>
  <c r="M86" i="34"/>
  <c r="M78" i="34"/>
  <c r="N78" i="34" s="1"/>
  <c r="M70" i="34"/>
  <c r="M62" i="34"/>
  <c r="N62" i="34" s="1"/>
  <c r="M54" i="34"/>
  <c r="N54" i="34" s="1"/>
  <c r="M46" i="34"/>
  <c r="N46" i="34" s="1"/>
  <c r="M38" i="34"/>
  <c r="N38" i="34" s="1"/>
  <c r="M30" i="34"/>
  <c r="N30" i="34" s="1"/>
  <c r="M22" i="34"/>
  <c r="M14" i="34"/>
  <c r="N14" i="34" s="1"/>
  <c r="M6" i="34"/>
  <c r="N6" i="34" s="1"/>
  <c r="M233" i="34"/>
  <c r="N233" i="34" s="1"/>
  <c r="M225" i="34"/>
  <c r="N225" i="34" s="1"/>
  <c r="M217" i="34"/>
  <c r="N217" i="34" s="1"/>
  <c r="M209" i="34"/>
  <c r="N209" i="34" s="1"/>
  <c r="M201" i="34"/>
  <c r="N201" i="34" s="1"/>
  <c r="M193" i="34"/>
  <c r="N193" i="34" s="1"/>
  <c r="M185" i="34"/>
  <c r="N185" i="34" s="1"/>
  <c r="M177" i="34"/>
  <c r="N177" i="34" s="1"/>
  <c r="M169" i="34"/>
  <c r="N169" i="34" s="1"/>
  <c r="U161" i="34"/>
  <c r="V161" i="34" s="1"/>
  <c r="U153" i="34"/>
  <c r="U145" i="34"/>
  <c r="V145" i="34" s="1"/>
  <c r="U137" i="34"/>
  <c r="V137" i="34" s="1"/>
  <c r="U129" i="34"/>
  <c r="V129" i="34" s="1"/>
  <c r="U121" i="34"/>
  <c r="V121" i="34" s="1"/>
  <c r="U113" i="34"/>
  <c r="V113" i="34" s="1"/>
  <c r="U105" i="34"/>
  <c r="V105" i="34" s="1"/>
  <c r="U97" i="34"/>
  <c r="V97" i="34" s="1"/>
  <c r="U89" i="34"/>
  <c r="V89" i="34" s="1"/>
  <c r="U81" i="34"/>
  <c r="V81" i="34" s="1"/>
  <c r="U73" i="34"/>
  <c r="V73" i="34" s="1"/>
  <c r="U65" i="34"/>
  <c r="V65" i="34" s="1"/>
  <c r="U57" i="34"/>
  <c r="U49" i="34"/>
  <c r="V49" i="34" s="1"/>
  <c r="U41" i="34"/>
  <c r="V41" i="34" s="1"/>
  <c r="U33" i="34"/>
  <c r="V33" i="34" s="1"/>
  <c r="U25" i="34"/>
  <c r="V25" i="34" s="1"/>
  <c r="U17" i="34"/>
  <c r="V17" i="34" s="1"/>
  <c r="U9" i="34"/>
  <c r="V9" i="34" s="1"/>
  <c r="U237" i="34"/>
  <c r="V237" i="34" s="1"/>
  <c r="U229" i="34"/>
  <c r="V229" i="34" s="1"/>
  <c r="U221" i="34"/>
  <c r="V221" i="34" s="1"/>
  <c r="U213" i="34"/>
  <c r="V213" i="34" s="1"/>
  <c r="U205" i="34"/>
  <c r="V205" i="34" s="1"/>
  <c r="U197" i="34"/>
  <c r="V197" i="34" s="1"/>
  <c r="U189" i="34"/>
  <c r="U181" i="34"/>
  <c r="V181" i="34" s="1"/>
  <c r="U173" i="34"/>
  <c r="V173" i="34" s="1"/>
  <c r="L82" i="34"/>
  <c r="L66" i="34"/>
  <c r="L50" i="34"/>
  <c r="L34" i="34"/>
  <c r="L18" i="34"/>
  <c r="L225" i="34"/>
  <c r="L209" i="34"/>
  <c r="L193" i="34"/>
  <c r="L177" i="34"/>
  <c r="AC107" i="34"/>
  <c r="AD107" i="34" s="1"/>
  <c r="AC91" i="34"/>
  <c r="AD91" i="34" s="1"/>
  <c r="AC75" i="34"/>
  <c r="AD75" i="34" s="1"/>
  <c r="AC59" i="34"/>
  <c r="AD59" i="34" s="1"/>
  <c r="AC206" i="34"/>
  <c r="AD206" i="34" s="1"/>
  <c r="AC190" i="34"/>
  <c r="AD190" i="34" s="1"/>
  <c r="AC174" i="34"/>
  <c r="AD174" i="34" s="1"/>
  <c r="AC158" i="34"/>
  <c r="AD158" i="34" s="1"/>
  <c r="AC142" i="34"/>
  <c r="AD142" i="34" s="1"/>
  <c r="L223" i="34"/>
  <c r="L207" i="34"/>
  <c r="L191" i="34"/>
  <c r="L175" i="34"/>
  <c r="AB6" i="34"/>
  <c r="AB22" i="34"/>
  <c r="AB38" i="34"/>
  <c r="AB54" i="34"/>
  <c r="AB86" i="34"/>
  <c r="AB102" i="34"/>
  <c r="AB118" i="34"/>
  <c r="AB134" i="34"/>
  <c r="L110" i="34"/>
  <c r="L94" i="34"/>
  <c r="L78" i="34"/>
  <c r="L62" i="34"/>
  <c r="L46" i="34"/>
  <c r="L30" i="34"/>
  <c r="L14" i="34"/>
  <c r="AC231" i="34"/>
  <c r="AD231" i="34" s="1"/>
  <c r="AC215" i="34"/>
  <c r="AD215" i="34" s="1"/>
  <c r="AC199" i="34"/>
  <c r="AD199" i="34" s="1"/>
  <c r="AC183" i="34"/>
  <c r="AD183" i="34" s="1"/>
  <c r="AC167" i="34"/>
  <c r="AD167" i="34" s="1"/>
  <c r="AC151" i="34"/>
  <c r="AD151" i="34" s="1"/>
  <c r="AC135" i="34"/>
  <c r="AD135" i="34" s="1"/>
  <c r="AC119" i="34"/>
  <c r="AD119" i="34" s="1"/>
  <c r="AC103" i="34"/>
  <c r="AD103" i="34" s="1"/>
  <c r="AC87" i="34"/>
  <c r="AD87" i="34" s="1"/>
  <c r="AC71" i="34"/>
  <c r="AD71" i="34" s="1"/>
  <c r="AC23" i="34"/>
  <c r="AD23" i="34" s="1"/>
  <c r="AC7" i="34"/>
  <c r="L60" i="34"/>
  <c r="L44" i="34"/>
  <c r="L28" i="34"/>
  <c r="L12" i="34"/>
  <c r="AB9" i="34"/>
  <c r="AB25" i="34"/>
  <c r="AB41" i="34"/>
  <c r="AB57" i="34"/>
  <c r="AB73" i="34"/>
  <c r="AB89" i="34"/>
  <c r="M197" i="34"/>
  <c r="N197" i="34" s="1"/>
  <c r="M189" i="34"/>
  <c r="M181" i="34"/>
  <c r="M173" i="34"/>
  <c r="N173" i="34" s="1"/>
  <c r="U165" i="34"/>
  <c r="V165" i="34" s="1"/>
  <c r="U157" i="34"/>
  <c r="V157" i="34" s="1"/>
  <c r="U149" i="34"/>
  <c r="V149" i="34" s="1"/>
  <c r="U141" i="34"/>
  <c r="V141" i="34" s="1"/>
  <c r="U133" i="34"/>
  <c r="V133" i="34" s="1"/>
  <c r="U125" i="34"/>
  <c r="V125" i="34" s="1"/>
  <c r="U117" i="34"/>
  <c r="V117" i="34" s="1"/>
  <c r="U109" i="34"/>
  <c r="V109" i="34" s="1"/>
  <c r="U101" i="34"/>
  <c r="V101" i="34" s="1"/>
  <c r="U93" i="34"/>
  <c r="V93" i="34" s="1"/>
  <c r="U85" i="34"/>
  <c r="U77" i="34"/>
  <c r="V77" i="34" s="1"/>
  <c r="U69" i="34"/>
  <c r="V69" i="34" s="1"/>
  <c r="U61" i="34"/>
  <c r="U53" i="34"/>
  <c r="V53" i="34" s="1"/>
  <c r="U45" i="34"/>
  <c r="V45" i="34" s="1"/>
  <c r="U37" i="34"/>
  <c r="V37" i="34" s="1"/>
  <c r="U29" i="34"/>
  <c r="V29" i="34" s="1"/>
  <c r="U21" i="34"/>
  <c r="U13" i="34"/>
  <c r="U5" i="34"/>
  <c r="V5" i="34" s="1"/>
  <c r="U233" i="34"/>
  <c r="V233" i="34" s="1"/>
  <c r="U225" i="34"/>
  <c r="V225" i="34" s="1"/>
  <c r="U217" i="34"/>
  <c r="V217" i="34" s="1"/>
  <c r="U209" i="34"/>
  <c r="V209" i="34" s="1"/>
  <c r="U201" i="34"/>
  <c r="V201" i="34" s="1"/>
  <c r="U193" i="34"/>
  <c r="V193" i="34" s="1"/>
  <c r="U185" i="34"/>
  <c r="V185" i="34" s="1"/>
  <c r="U177" i="34"/>
  <c r="V177" i="34" s="1"/>
  <c r="U169" i="34"/>
  <c r="V169" i="34" s="1"/>
  <c r="AC234" i="34"/>
  <c r="AD234" i="34" s="1"/>
  <c r="AC218" i="34"/>
  <c r="AD218" i="34" s="1"/>
  <c r="AC202" i="34"/>
  <c r="AD202" i="34" s="1"/>
  <c r="AC186" i="34"/>
  <c r="AD186" i="34" s="1"/>
  <c r="AC170" i="34"/>
  <c r="AD170" i="34" s="1"/>
  <c r="AC154" i="34"/>
  <c r="AD154" i="34" s="1"/>
  <c r="AB10" i="34"/>
  <c r="AB26" i="34"/>
  <c r="AB42" i="34"/>
  <c r="AB58" i="34"/>
  <c r="AB74" i="34"/>
  <c r="AB90" i="34"/>
  <c r="AB106" i="34"/>
  <c r="AB122" i="34"/>
  <c r="AB138" i="34"/>
  <c r="AB154" i="34"/>
  <c r="AB170" i="34"/>
  <c r="AB186" i="34"/>
  <c r="AB202" i="34"/>
  <c r="AB218" i="34"/>
  <c r="AB234" i="34"/>
  <c r="L74" i="34"/>
  <c r="L58" i="34"/>
  <c r="L42" i="34"/>
  <c r="L26" i="34"/>
  <c r="L10" i="34"/>
  <c r="AB11" i="34"/>
  <c r="AB27" i="34"/>
  <c r="AB43" i="34"/>
  <c r="AB59" i="34"/>
  <c r="AB75" i="34"/>
  <c r="AB91" i="34"/>
  <c r="AB107" i="34"/>
  <c r="L233" i="34"/>
  <c r="L217" i="34"/>
  <c r="L201" i="34"/>
  <c r="L185" i="34"/>
  <c r="L169" i="34"/>
  <c r="M96" i="34"/>
  <c r="N96" i="34" s="1"/>
  <c r="M88" i="34"/>
  <c r="N88" i="34" s="1"/>
  <c r="M80" i="34"/>
  <c r="N80" i="34" s="1"/>
  <c r="M72" i="34"/>
  <c r="N72" i="34" s="1"/>
  <c r="M64" i="34"/>
  <c r="N64" i="34" s="1"/>
  <c r="M56" i="34"/>
  <c r="N56" i="34" s="1"/>
  <c r="M48" i="34"/>
  <c r="N48" i="34" s="1"/>
  <c r="M40" i="34"/>
  <c r="N40" i="34" s="1"/>
  <c r="M32" i="34"/>
  <c r="N32" i="34" s="1"/>
  <c r="M24" i="34"/>
  <c r="N24" i="34" s="1"/>
  <c r="M16" i="34"/>
  <c r="N16" i="34" s="1"/>
  <c r="M8" i="34"/>
  <c r="N8" i="34" s="1"/>
  <c r="M235" i="34"/>
  <c r="N235" i="34" s="1"/>
  <c r="M227" i="34"/>
  <c r="N227" i="34" s="1"/>
  <c r="M219" i="34"/>
  <c r="N219" i="34" s="1"/>
  <c r="M211" i="34"/>
  <c r="N211" i="34" s="1"/>
  <c r="M203" i="34"/>
  <c r="N203" i="34" s="1"/>
  <c r="M195" i="34"/>
  <c r="N195" i="34" s="1"/>
  <c r="M187" i="34"/>
  <c r="N187" i="34" s="1"/>
  <c r="M179" i="34"/>
  <c r="N179" i="34" s="1"/>
  <c r="M171" i="34"/>
  <c r="U163" i="34"/>
  <c r="V163" i="34" s="1"/>
  <c r="U155" i="34"/>
  <c r="V155" i="34" s="1"/>
  <c r="U147" i="34"/>
  <c r="V147" i="34" s="1"/>
  <c r="U139" i="34"/>
  <c r="V139" i="34" s="1"/>
  <c r="U131" i="34"/>
  <c r="V131" i="34" s="1"/>
  <c r="U115" i="34"/>
  <c r="V115" i="34" s="1"/>
  <c r="U99" i="34"/>
  <c r="V99" i="34" s="1"/>
  <c r="U83" i="34"/>
  <c r="U75" i="34"/>
  <c r="V75" i="34" s="1"/>
  <c r="U67" i="34"/>
  <c r="V67" i="34" s="1"/>
  <c r="U59" i="34"/>
  <c r="V59" i="34" s="1"/>
  <c r="U51" i="34"/>
  <c r="V51" i="34" s="1"/>
  <c r="U43" i="34"/>
  <c r="V43" i="34" s="1"/>
  <c r="U35" i="34"/>
  <c r="V35" i="34" s="1"/>
  <c r="U27" i="34"/>
  <c r="V27" i="34" s="1"/>
  <c r="U19" i="34"/>
  <c r="U11" i="34"/>
  <c r="V11" i="34" s="1"/>
  <c r="U167" i="34"/>
  <c r="V167" i="34" s="1"/>
  <c r="U231" i="34"/>
  <c r="V231" i="34" s="1"/>
  <c r="U223" i="34"/>
  <c r="U215" i="34"/>
  <c r="V215" i="34" s="1"/>
  <c r="U207" i="34"/>
  <c r="V207" i="34" s="1"/>
  <c r="U199" i="34"/>
  <c r="V199" i="34" s="1"/>
  <c r="U191" i="34"/>
  <c r="V191" i="34" s="1"/>
  <c r="U183" i="34"/>
  <c r="V183" i="34" s="1"/>
  <c r="U175" i="34"/>
  <c r="V175" i="34" s="1"/>
  <c r="AC4" i="34"/>
  <c r="AD4" i="34" s="1"/>
  <c r="AC230" i="34"/>
  <c r="AD230" i="34" s="1"/>
  <c r="AC214" i="34"/>
  <c r="AD214" i="34" s="1"/>
  <c r="AC198" i="34"/>
  <c r="AD198" i="34" s="1"/>
  <c r="AC182" i="34"/>
  <c r="AD182" i="34" s="1"/>
  <c r="AC166" i="34"/>
  <c r="AD166" i="34" s="1"/>
  <c r="AC150" i="34"/>
  <c r="AD150" i="34" s="1"/>
  <c r="L231" i="34"/>
  <c r="L215" i="34"/>
  <c r="L199" i="34"/>
  <c r="L183" i="34"/>
  <c r="L167" i="34"/>
  <c r="AB142" i="34"/>
  <c r="AB158" i="34"/>
  <c r="AB174" i="34"/>
  <c r="AB190" i="34"/>
  <c r="AB206" i="34"/>
  <c r="AB222" i="34"/>
  <c r="AB238" i="34"/>
  <c r="AC189" i="34"/>
  <c r="AD189" i="34" s="1"/>
  <c r="M89" i="34"/>
  <c r="N89" i="34" s="1"/>
  <c r="M33" i="34"/>
  <c r="N33" i="34" s="1"/>
  <c r="U164" i="34"/>
  <c r="V164" i="34" s="1"/>
  <c r="U68" i="34"/>
  <c r="V68" i="34" s="1"/>
  <c r="U12" i="34"/>
  <c r="AC224" i="34"/>
  <c r="AD224" i="34" s="1"/>
  <c r="AC227" i="34"/>
  <c r="AD227" i="34" s="1"/>
  <c r="AC211" i="34"/>
  <c r="AD211" i="34" s="1"/>
  <c r="AC195" i="34"/>
  <c r="AD195" i="34" s="1"/>
  <c r="AC179" i="34"/>
  <c r="AD179" i="34" s="1"/>
  <c r="AC163" i="34"/>
  <c r="AD163" i="34" s="1"/>
  <c r="AC147" i="34"/>
  <c r="AD147" i="34" s="1"/>
  <c r="AC131" i="34"/>
  <c r="AD131" i="34" s="1"/>
  <c r="AC115" i="34"/>
  <c r="AD115" i="34" s="1"/>
  <c r="AC99" i="34"/>
  <c r="AD99" i="34" s="1"/>
  <c r="AC83" i="34"/>
  <c r="AD83" i="34" s="1"/>
  <c r="AC67" i="34"/>
  <c r="AD67" i="34" s="1"/>
  <c r="AC51" i="34"/>
  <c r="AD51" i="34" s="1"/>
  <c r="AC35" i="34"/>
  <c r="AD35" i="34" s="1"/>
  <c r="AC19" i="34"/>
  <c r="AD19" i="34" s="1"/>
  <c r="M145" i="34"/>
  <c r="N145" i="34" s="1"/>
  <c r="M73" i="34"/>
  <c r="N73" i="34" s="1"/>
  <c r="M17" i="34"/>
  <c r="N17" i="34" s="1"/>
  <c r="U148" i="34"/>
  <c r="V148" i="34" s="1"/>
  <c r="U224" i="34"/>
  <c r="V224" i="34" s="1"/>
  <c r="AC128" i="34"/>
  <c r="AD128" i="34" s="1"/>
  <c r="AC45" i="34"/>
  <c r="AD45" i="34" s="1"/>
  <c r="AC13" i="34"/>
  <c r="AD13" i="34" s="1"/>
  <c r="M236" i="34"/>
  <c r="N236" i="34" s="1"/>
  <c r="U140" i="34"/>
  <c r="V140" i="34" s="1"/>
  <c r="U60" i="34"/>
  <c r="V60" i="34" s="1"/>
  <c r="AC160" i="34"/>
  <c r="AD160" i="34" s="1"/>
  <c r="AC64" i="34"/>
  <c r="AD64" i="34" s="1"/>
  <c r="AC32" i="34"/>
  <c r="AD32" i="34" s="1"/>
  <c r="M4" i="34"/>
  <c r="N4" i="34" s="1"/>
  <c r="AC233" i="34"/>
  <c r="AD233" i="34" s="1"/>
  <c r="AC217" i="34"/>
  <c r="AD217" i="34" s="1"/>
  <c r="AC201" i="34"/>
  <c r="AD201" i="34" s="1"/>
  <c r="AC185" i="34"/>
  <c r="AD185" i="34" s="1"/>
  <c r="AC169" i="34"/>
  <c r="AD169" i="34" s="1"/>
  <c r="AC153" i="34"/>
  <c r="AC137" i="34"/>
  <c r="AD137" i="34" s="1"/>
  <c r="AC121" i="34"/>
  <c r="AD121" i="34" s="1"/>
  <c r="AC105" i="34"/>
  <c r="AD105" i="34" s="1"/>
  <c r="AC205" i="34"/>
  <c r="AD205" i="34" s="1"/>
  <c r="M105" i="34"/>
  <c r="M196" i="34"/>
  <c r="N196" i="34" s="1"/>
  <c r="U92" i="34"/>
  <c r="V92" i="34" s="1"/>
  <c r="U44" i="34"/>
  <c r="V44" i="34" s="1"/>
  <c r="U184" i="34"/>
  <c r="V184" i="34" s="1"/>
  <c r="AC140" i="34"/>
  <c r="AD140" i="34" s="1"/>
  <c r="AC124" i="34"/>
  <c r="AD124" i="34" s="1"/>
  <c r="AC108" i="34"/>
  <c r="AD108" i="34" s="1"/>
  <c r="AC92" i="34"/>
  <c r="AD92" i="34" s="1"/>
  <c r="AC76" i="34"/>
  <c r="AD76" i="34" s="1"/>
  <c r="AC60" i="34"/>
  <c r="AD60" i="34" s="1"/>
  <c r="AC44" i="34"/>
  <c r="AD44" i="34" s="1"/>
  <c r="AC28" i="34"/>
  <c r="AD28" i="34" s="1"/>
  <c r="AC12" i="34"/>
  <c r="AD12" i="34" s="1"/>
  <c r="AC237" i="34"/>
  <c r="AD237" i="34" s="1"/>
  <c r="AC141" i="34"/>
  <c r="AD141" i="34" s="1"/>
  <c r="AC77" i="34"/>
  <c r="AD77" i="34" s="1"/>
  <c r="M113" i="34"/>
  <c r="N113" i="34" s="1"/>
  <c r="M49" i="34"/>
  <c r="N49" i="34" s="1"/>
  <c r="M180" i="34"/>
  <c r="N180" i="34" s="1"/>
  <c r="U84" i="34"/>
  <c r="V84" i="34" s="1"/>
  <c r="U36" i="34"/>
  <c r="V36" i="34" s="1"/>
  <c r="U176" i="34"/>
  <c r="AC96" i="34"/>
  <c r="AD96" i="34" s="1"/>
  <c r="AC29" i="34"/>
  <c r="AD29" i="34" s="1"/>
  <c r="M228" i="34"/>
  <c r="U116" i="34"/>
  <c r="V116" i="34" s="1"/>
  <c r="U208" i="34"/>
  <c r="V208" i="34" s="1"/>
  <c r="AC208" i="34"/>
  <c r="AD208" i="34" s="1"/>
  <c r="AC226" i="34"/>
  <c r="AD226" i="34" s="1"/>
  <c r="AC210" i="34"/>
  <c r="AD210" i="34" s="1"/>
  <c r="AC194" i="34"/>
  <c r="AD194" i="34" s="1"/>
  <c r="AC178" i="34"/>
  <c r="AD178" i="34" s="1"/>
  <c r="AC162" i="34"/>
  <c r="AD162" i="34" s="1"/>
  <c r="AC146" i="34"/>
  <c r="AD146" i="34" s="1"/>
  <c r="AC130" i="34"/>
  <c r="AD130" i="34" s="1"/>
  <c r="AC114" i="34"/>
  <c r="AD114" i="34" s="1"/>
  <c r="AC98" i="34"/>
  <c r="AD98" i="34" s="1"/>
  <c r="AC82" i="34"/>
  <c r="AD82" i="34" s="1"/>
  <c r="AC66" i="34"/>
  <c r="AD66" i="34" s="1"/>
  <c r="AC50" i="34"/>
  <c r="AD50" i="34" s="1"/>
  <c r="AC34" i="34"/>
  <c r="AD34" i="34" s="1"/>
  <c r="AC18" i="34"/>
  <c r="AD18" i="34" s="1"/>
  <c r="M137" i="34"/>
  <c r="N137" i="34" s="1"/>
  <c r="M65" i="34"/>
  <c r="N65" i="34" s="1"/>
  <c r="M25" i="34"/>
  <c r="N25" i="34" s="1"/>
  <c r="U156" i="34"/>
  <c r="V156" i="34" s="1"/>
  <c r="U232" i="34"/>
  <c r="V232" i="34" s="1"/>
  <c r="AC176" i="34"/>
  <c r="AD176" i="34" s="1"/>
  <c r="AC157" i="34"/>
  <c r="AD157" i="34" s="1"/>
  <c r="AC61" i="34"/>
  <c r="AD61" i="34" s="1"/>
  <c r="M81" i="34"/>
  <c r="N81" i="34" s="1"/>
  <c r="M188" i="34"/>
  <c r="N188" i="34" s="1"/>
  <c r="U168" i="34"/>
  <c r="V168" i="34" s="1"/>
  <c r="AC24" i="34"/>
  <c r="AD24" i="34" s="1"/>
  <c r="AC8" i="34"/>
  <c r="AD8" i="34" s="1"/>
  <c r="AC221" i="34"/>
  <c r="AD221" i="34" s="1"/>
  <c r="AC109" i="34"/>
  <c r="AD109" i="34" s="1"/>
  <c r="M153" i="34"/>
  <c r="N153" i="34" s="1"/>
  <c r="M212" i="34"/>
  <c r="N212" i="34" s="1"/>
  <c r="U108" i="34"/>
  <c r="V108" i="34" s="1"/>
  <c r="U200" i="34"/>
  <c r="V200" i="34" s="1"/>
  <c r="U4" i="34"/>
  <c r="V4" i="34" s="1"/>
  <c r="AC235" i="34"/>
  <c r="AD235" i="34" s="1"/>
  <c r="AC219" i="34"/>
  <c r="AD219" i="34" s="1"/>
  <c r="AC203" i="34"/>
  <c r="AD203" i="34" s="1"/>
  <c r="AC187" i="34"/>
  <c r="AD187" i="34" s="1"/>
  <c r="AC171" i="34"/>
  <c r="AD171" i="34" s="1"/>
  <c r="AC155" i="34"/>
  <c r="AD155" i="34" s="1"/>
  <c r="AC139" i="34"/>
  <c r="AD139" i="34" s="1"/>
  <c r="AC123" i="34"/>
  <c r="AD123" i="34" s="1"/>
  <c r="M161" i="34"/>
  <c r="N161" i="34" s="1"/>
  <c r="M220" i="34"/>
  <c r="N220" i="34" s="1"/>
  <c r="U100" i="34"/>
  <c r="U192" i="34"/>
  <c r="AC126" i="34"/>
  <c r="AD126" i="34" s="1"/>
  <c r="AC110" i="34"/>
  <c r="AD110" i="34" s="1"/>
  <c r="AC94" i="34"/>
  <c r="AD94" i="34" s="1"/>
  <c r="AC78" i="34"/>
  <c r="AD78" i="34" s="1"/>
  <c r="AC62" i="34"/>
  <c r="AD62" i="34" s="1"/>
  <c r="AC46" i="34"/>
  <c r="AD46" i="34" s="1"/>
  <c r="AC30" i="34"/>
  <c r="AD30" i="34" s="1"/>
  <c r="AC14" i="34"/>
  <c r="AD14" i="34" s="1"/>
  <c r="AC125" i="34"/>
  <c r="AD125" i="34" s="1"/>
  <c r="M97" i="34"/>
  <c r="N97" i="34" s="1"/>
  <c r="M41" i="34"/>
  <c r="N41" i="34" s="1"/>
  <c r="M172" i="34"/>
  <c r="U76" i="34"/>
  <c r="U28" i="34"/>
  <c r="AC192" i="34"/>
  <c r="AD192" i="34" s="1"/>
  <c r="AC112" i="34"/>
  <c r="AD112" i="34" s="1"/>
  <c r="AC48" i="34"/>
  <c r="AD48" i="34" s="1"/>
  <c r="AC225" i="34"/>
  <c r="AD225" i="34" s="1"/>
  <c r="AC209" i="34"/>
  <c r="AD209" i="34" s="1"/>
  <c r="AC193" i="34"/>
  <c r="AD193" i="34" s="1"/>
  <c r="AC177" i="34"/>
  <c r="AD177" i="34" s="1"/>
  <c r="AC161" i="34"/>
  <c r="AD161" i="34" s="1"/>
  <c r="AC145" i="34"/>
  <c r="AD145" i="34" s="1"/>
  <c r="AC129" i="34"/>
  <c r="AD129" i="34" s="1"/>
  <c r="AC113" i="34"/>
  <c r="AD113" i="34" s="1"/>
  <c r="AC97" i="34"/>
  <c r="AD97" i="34" s="1"/>
  <c r="AC81" i="34"/>
  <c r="AD81" i="34" s="1"/>
  <c r="AC65" i="34"/>
  <c r="AD65" i="34" s="1"/>
  <c r="AC49" i="34"/>
  <c r="AD49" i="34" s="1"/>
  <c r="AC33" i="34"/>
  <c r="AD33" i="34" s="1"/>
  <c r="AC17" i="34"/>
  <c r="AD17" i="34" s="1"/>
  <c r="AC173" i="34"/>
  <c r="AD173" i="34" s="1"/>
  <c r="AC93" i="34"/>
  <c r="AD93" i="34" s="1"/>
  <c r="M121" i="34"/>
  <c r="N121" i="34" s="1"/>
  <c r="M57" i="34"/>
  <c r="N57" i="34" s="1"/>
  <c r="M9" i="34"/>
  <c r="N9" i="34" s="1"/>
  <c r="U132" i="34"/>
  <c r="V132" i="34" s="1"/>
  <c r="U216" i="34"/>
  <c r="V216" i="34" s="1"/>
  <c r="AC16" i="34"/>
  <c r="AD16" i="34" s="1"/>
  <c r="AC212" i="34"/>
  <c r="AD212" i="34" s="1"/>
  <c r="AC164" i="34"/>
  <c r="AD164" i="34" s="1"/>
  <c r="AC148" i="34"/>
  <c r="AD148" i="34" s="1"/>
  <c r="M129" i="34"/>
  <c r="N129" i="34" s="1"/>
  <c r="M204" i="34"/>
  <c r="N204" i="34" s="1"/>
  <c r="U124" i="34"/>
  <c r="V124" i="34" s="1"/>
  <c r="U52" i="34"/>
  <c r="V52" i="34" s="1"/>
  <c r="U20" i="34"/>
  <c r="V20" i="34" s="1"/>
  <c r="AC144" i="34"/>
  <c r="AD144" i="34" s="1"/>
  <c r="AC80" i="34"/>
  <c r="AD80" i="34" s="1"/>
  <c r="AC55" i="34"/>
  <c r="AD55" i="34" s="1"/>
  <c r="AC39" i="34"/>
  <c r="AD39" i="34" s="1"/>
  <c r="I98" i="38"/>
  <c r="J997" i="38"/>
  <c r="K997" i="38" s="1"/>
  <c r="I997" i="38"/>
  <c r="J629" i="38"/>
  <c r="K629" i="38" s="1"/>
  <c r="I629" i="38"/>
  <c r="J533" i="38"/>
  <c r="I533" i="38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78" i="38"/>
  <c r="K278" i="38" s="1"/>
  <c r="I278" i="38"/>
  <c r="J262" i="38"/>
  <c r="K262" i="38" s="1"/>
  <c r="I262" i="38"/>
  <c r="J230" i="38"/>
  <c r="K230" i="38" s="1"/>
  <c r="I230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I1093" i="38"/>
  <c r="I805" i="38"/>
  <c r="J725" i="38"/>
  <c r="K725" i="38" s="1"/>
  <c r="I725" i="38"/>
  <c r="J677" i="38"/>
  <c r="K677" i="38" s="1"/>
  <c r="I677" i="38"/>
  <c r="I421" i="38"/>
  <c r="J245" i="38"/>
  <c r="K245" i="38" s="1"/>
  <c r="I245" i="38"/>
  <c r="I165" i="38"/>
  <c r="J361" i="38"/>
  <c r="K361" i="38" s="1"/>
  <c r="I361" i="38"/>
  <c r="I345" i="38"/>
  <c r="J329" i="38"/>
  <c r="K329" i="38" s="1"/>
  <c r="I329" i="38"/>
  <c r="I313" i="38"/>
  <c r="J297" i="38"/>
  <c r="K297" i="38" s="1"/>
  <c r="I297" i="38"/>
  <c r="J281" i="38"/>
  <c r="K281" i="38" s="1"/>
  <c r="I281" i="38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89" i="38"/>
  <c r="K89" i="38" s="1"/>
  <c r="I89" i="38"/>
  <c r="J57" i="38"/>
  <c r="K57" i="38" s="1"/>
  <c r="I57" i="38"/>
  <c r="I41" i="38"/>
  <c r="J25" i="38"/>
  <c r="K25" i="38" s="1"/>
  <c r="I25" i="38"/>
  <c r="I9" i="38"/>
  <c r="J909" i="38"/>
  <c r="K909" i="38" s="1"/>
  <c r="Z672" i="38"/>
  <c r="AA672" i="38" s="1"/>
  <c r="Z1086" i="38"/>
  <c r="AA1086" i="38" s="1"/>
  <c r="Z1140" i="38"/>
  <c r="AA1140" i="38" s="1"/>
  <c r="Y1140" i="38"/>
  <c r="Z964" i="38"/>
  <c r="AA964" i="38" s="1"/>
  <c r="Y964" i="38"/>
  <c r="I719" i="38"/>
  <c r="J66" i="38"/>
  <c r="K66" i="38" s="1"/>
  <c r="I66" i="38"/>
  <c r="I645" i="38"/>
  <c r="J405" i="38"/>
  <c r="K405" i="38" s="1"/>
  <c r="J325" i="38"/>
  <c r="K325" i="38" s="1"/>
  <c r="I325" i="38"/>
  <c r="J21" i="38"/>
  <c r="K21" i="38" s="1"/>
  <c r="I21" i="38"/>
  <c r="I1148" i="38"/>
  <c r="I1100" i="38"/>
  <c r="I1052" i="38"/>
  <c r="J1036" i="38"/>
  <c r="K1036" i="38" s="1"/>
  <c r="I1036" i="38"/>
  <c r="J1020" i="38"/>
  <c r="K1020" i="38" s="1"/>
  <c r="I1020" i="38"/>
  <c r="J988" i="38"/>
  <c r="K988" i="38" s="1"/>
  <c r="J972" i="38"/>
  <c r="K972" i="38" s="1"/>
  <c r="I940" i="38"/>
  <c r="I924" i="38"/>
  <c r="J892" i="38"/>
  <c r="K892" i="38" s="1"/>
  <c r="I892" i="38"/>
  <c r="I876" i="38"/>
  <c r="J844" i="38"/>
  <c r="K844" i="38" s="1"/>
  <c r="I844" i="38"/>
  <c r="J828" i="38"/>
  <c r="K828" i="38" s="1"/>
  <c r="I828" i="38"/>
  <c r="I812" i="38"/>
  <c r="J796" i="38"/>
  <c r="K796" i="38" s="1"/>
  <c r="I796" i="38"/>
  <c r="J780" i="38"/>
  <c r="K780" i="38" s="1"/>
  <c r="I780" i="38"/>
  <c r="J764" i="38"/>
  <c r="K764" i="38" s="1"/>
  <c r="I764" i="38"/>
  <c r="J716" i="38"/>
  <c r="K716" i="38" s="1"/>
  <c r="I716" i="38"/>
  <c r="J684" i="38"/>
  <c r="K684" i="38" s="1"/>
  <c r="I684" i="38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I492" i="38"/>
  <c r="J476" i="38"/>
  <c r="K476" i="38" s="1"/>
  <c r="I476" i="38"/>
  <c r="J460" i="38"/>
  <c r="J444" i="38"/>
  <c r="K444" i="38" s="1"/>
  <c r="I444" i="38"/>
  <c r="J428" i="38"/>
  <c r="K428" i="38" s="1"/>
  <c r="J412" i="38"/>
  <c r="K412" i="38" s="1"/>
  <c r="I412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56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I991" i="38"/>
  <c r="J82" i="38"/>
  <c r="K82" i="38" s="1"/>
  <c r="I82" i="38"/>
  <c r="I869" i="38"/>
  <c r="I581" i="38"/>
  <c r="J469" i="38"/>
  <c r="K469" i="38" s="1"/>
  <c r="I469" i="38"/>
  <c r="J69" i="38"/>
  <c r="K69" i="38" s="1"/>
  <c r="I69" i="38"/>
  <c r="I1144" i="38"/>
  <c r="J840" i="38"/>
  <c r="K840" i="38" s="1"/>
  <c r="I840" i="38"/>
  <c r="J808" i="38"/>
  <c r="K808" i="38" s="1"/>
  <c r="I808" i="38"/>
  <c r="J248" i="38"/>
  <c r="K248" i="38" s="1"/>
  <c r="I248" i="38"/>
  <c r="I56" i="38"/>
  <c r="Z862" i="38"/>
  <c r="AA862" i="38" s="1"/>
  <c r="Z958" i="38"/>
  <c r="AA958" i="38" s="1"/>
  <c r="Z1025" i="38"/>
  <c r="AA1025" i="38" s="1"/>
  <c r="Z1142" i="38"/>
  <c r="AA1142" i="38" s="1"/>
  <c r="J34" i="38"/>
  <c r="K34" i="38" s="1"/>
  <c r="I34" i="38"/>
  <c r="J853" i="38"/>
  <c r="K853" i="38" s="1"/>
  <c r="I853" i="38"/>
  <c r="J437" i="38"/>
  <c r="K437" i="38" s="1"/>
  <c r="I437" i="38"/>
  <c r="J101" i="38"/>
  <c r="K101" i="38" s="1"/>
  <c r="I101" i="38"/>
  <c r="J1163" i="38"/>
  <c r="K1163" i="38" s="1"/>
  <c r="I1163" i="38"/>
  <c r="J1147" i="38"/>
  <c r="K1147" i="38" s="1"/>
  <c r="I1147" i="38"/>
  <c r="I1131" i="38"/>
  <c r="J1115" i="38"/>
  <c r="K1115" i="38" s="1"/>
  <c r="I1115" i="38"/>
  <c r="J1083" i="38"/>
  <c r="K1083" i="38" s="1"/>
  <c r="I1083" i="38"/>
  <c r="I1051" i="38"/>
  <c r="I1035" i="38"/>
  <c r="I1019" i="38"/>
  <c r="J1003" i="38"/>
  <c r="K1003" i="38" s="1"/>
  <c r="I1003" i="38"/>
  <c r="I987" i="38"/>
  <c r="I955" i="38"/>
  <c r="J923" i="38"/>
  <c r="K923" i="38" s="1"/>
  <c r="I923" i="38"/>
  <c r="I907" i="38"/>
  <c r="J891" i="38"/>
  <c r="K891" i="38" s="1"/>
  <c r="I891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699" i="38"/>
  <c r="K699" i="38" s="1"/>
  <c r="I699" i="38"/>
  <c r="J667" i="38"/>
  <c r="K667" i="38" s="1"/>
  <c r="I667" i="38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I491" i="38"/>
  <c r="J475" i="38"/>
  <c r="K475" i="38" s="1"/>
  <c r="I475" i="38"/>
  <c r="J443" i="38"/>
  <c r="K443" i="38" s="1"/>
  <c r="I443" i="38"/>
  <c r="I427" i="38"/>
  <c r="J411" i="38"/>
  <c r="K411" i="38" s="1"/>
  <c r="I411" i="38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I219" i="38"/>
  <c r="J203" i="38"/>
  <c r="K203" i="38" s="1"/>
  <c r="I203" i="38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I549" i="38"/>
  <c r="J277" i="38"/>
  <c r="K277" i="38" s="1"/>
  <c r="I277" i="38"/>
  <c r="I229" i="38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I130" i="38"/>
  <c r="Z1149" i="38"/>
  <c r="AA1149" i="38" s="1"/>
  <c r="Y1149" i="38"/>
  <c r="J949" i="38"/>
  <c r="K949" i="38" s="1"/>
  <c r="I949" i="38"/>
  <c r="J789" i="38"/>
  <c r="K789" i="38" s="1"/>
  <c r="I789" i="38"/>
  <c r="J693" i="38"/>
  <c r="K693" i="38" s="1"/>
  <c r="I693" i="38"/>
  <c r="I197" i="38"/>
  <c r="J149" i="38"/>
  <c r="K149" i="38" s="1"/>
  <c r="I149" i="38"/>
  <c r="J865" i="38"/>
  <c r="K865" i="38" s="1"/>
  <c r="I865" i="38"/>
  <c r="J721" i="38"/>
  <c r="K721" i="38" s="1"/>
  <c r="I721" i="38"/>
  <c r="I305" i="38"/>
  <c r="J273" i="38"/>
  <c r="K273" i="38" s="1"/>
  <c r="I273" i="38"/>
  <c r="I257" i="38"/>
  <c r="J241" i="38"/>
  <c r="K241" i="38" s="1"/>
  <c r="I241" i="38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Z1110" i="38"/>
  <c r="AA1110" i="38" s="1"/>
  <c r="J1109" i="38"/>
  <c r="K1109" i="38" s="1"/>
  <c r="I981" i="38"/>
  <c r="I741" i="38"/>
  <c r="J597" i="38"/>
  <c r="K597" i="38" s="1"/>
  <c r="I597" i="38"/>
  <c r="J517" i="38"/>
  <c r="K517" i="38" s="1"/>
  <c r="I517" i="38"/>
  <c r="J37" i="38"/>
  <c r="K37" i="38" s="1"/>
  <c r="I37" i="38"/>
  <c r="Z1070" i="38"/>
  <c r="AA1070" i="38" s="1"/>
  <c r="Z1151" i="38"/>
  <c r="AA1151" i="38" s="1"/>
  <c r="Y1151" i="38"/>
  <c r="J1077" i="38"/>
  <c r="K1077" i="38" s="1"/>
  <c r="I1077" i="38"/>
  <c r="I965" i="38"/>
  <c r="J917" i="38"/>
  <c r="K917" i="38" s="1"/>
  <c r="I917" i="38"/>
  <c r="J757" i="38"/>
  <c r="K757" i="38" s="1"/>
  <c r="I757" i="38"/>
  <c r="I501" i="38"/>
  <c r="I373" i="38"/>
  <c r="J293" i="38"/>
  <c r="K293" i="38" s="1"/>
  <c r="I293" i="38"/>
  <c r="J181" i="38"/>
  <c r="K181" i="38" s="1"/>
  <c r="I181" i="38"/>
  <c r="J53" i="38"/>
  <c r="K53" i="38" s="1"/>
  <c r="I53" i="38"/>
  <c r="J1159" i="38"/>
  <c r="K1159" i="38" s="1"/>
  <c r="J1143" i="38"/>
  <c r="K1143" i="38" s="1"/>
  <c r="I1143" i="38"/>
  <c r="J1127" i="38"/>
  <c r="K1127" i="38" s="1"/>
  <c r="I1127" i="38"/>
  <c r="J1111" i="38"/>
  <c r="K1111" i="38" s="1"/>
  <c r="I1095" i="38"/>
  <c r="J1063" i="38"/>
  <c r="K1063" i="38" s="1"/>
  <c r="I1063" i="38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I951" i="38"/>
  <c r="J935" i="38"/>
  <c r="K935" i="38" s="1"/>
  <c r="I935" i="38"/>
  <c r="J903" i="38"/>
  <c r="K903" i="38" s="1"/>
  <c r="I903" i="38"/>
  <c r="J887" i="38"/>
  <c r="K887" i="38" s="1"/>
  <c r="I871" i="38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J711" i="38"/>
  <c r="K711" i="38" s="1"/>
  <c r="I711" i="38"/>
  <c r="J679" i="38"/>
  <c r="K679" i="38" s="1"/>
  <c r="J663" i="38"/>
  <c r="K663" i="38" s="1"/>
  <c r="I663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I519" i="38"/>
  <c r="J503" i="38"/>
  <c r="K503" i="38" s="1"/>
  <c r="I503" i="38"/>
  <c r="J471" i="38"/>
  <c r="K471" i="38" s="1"/>
  <c r="I471" i="38"/>
  <c r="I439" i="38"/>
  <c r="J423" i="38"/>
  <c r="K423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Z782" i="38"/>
  <c r="Z1157" i="38"/>
  <c r="AA1157" i="38" s="1"/>
  <c r="Z1154" i="38"/>
  <c r="AA1154" i="38" s="1"/>
  <c r="Y1154" i="38"/>
  <c r="Z1141" i="38"/>
  <c r="AA1141" i="38" s="1"/>
  <c r="Y1138" i="38"/>
  <c r="Z1122" i="38"/>
  <c r="AA1122" i="38" s="1"/>
  <c r="Y1122" i="38"/>
  <c r="Y1106" i="38"/>
  <c r="Z1093" i="38"/>
  <c r="AA1093" i="38" s="1"/>
  <c r="J623" i="38"/>
  <c r="K623" i="38" s="1"/>
  <c r="I623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Z816" i="38"/>
  <c r="AA816" i="38" s="1"/>
  <c r="Z1006" i="38"/>
  <c r="AA1006" i="38" s="1"/>
  <c r="Z1038" i="38"/>
  <c r="AA1038" i="38" s="1"/>
  <c r="I1013" i="38"/>
  <c r="I901" i="38"/>
  <c r="J821" i="38"/>
  <c r="K821" i="38" s="1"/>
  <c r="I821" i="38"/>
  <c r="J661" i="38"/>
  <c r="K661" i="38" s="1"/>
  <c r="I661" i="38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I1149" i="38"/>
  <c r="J1133" i="38"/>
  <c r="K1133" i="38" s="1"/>
  <c r="I1133" i="38"/>
  <c r="I1117" i="38"/>
  <c r="J1101" i="38"/>
  <c r="K1101" i="38" s="1"/>
  <c r="I1101" i="38"/>
  <c r="I1085" i="38"/>
  <c r="J1069" i="38"/>
  <c r="K1069" i="38" s="1"/>
  <c r="I1069" i="38"/>
  <c r="I1053" i="38"/>
  <c r="J1037" i="38"/>
  <c r="K1037" i="38" s="1"/>
  <c r="I1037" i="38"/>
  <c r="I1021" i="38"/>
  <c r="J1005" i="38"/>
  <c r="K1005" i="38" s="1"/>
  <c r="I1005" i="38"/>
  <c r="I973" i="38"/>
  <c r="J957" i="38"/>
  <c r="K957" i="38" s="1"/>
  <c r="I957" i="38"/>
  <c r="J941" i="38"/>
  <c r="K941" i="38" s="1"/>
  <c r="I941" i="38"/>
  <c r="J925" i="38"/>
  <c r="K925" i="38" s="1"/>
  <c r="I925" i="38"/>
  <c r="J877" i="38"/>
  <c r="K877" i="38" s="1"/>
  <c r="I877" i="38"/>
  <c r="J845" i="38"/>
  <c r="K845" i="38" s="1"/>
  <c r="I845" i="38"/>
  <c r="I829" i="38"/>
  <c r="I813" i="38"/>
  <c r="J797" i="38"/>
  <c r="K797" i="38" s="1"/>
  <c r="I797" i="38"/>
  <c r="I781" i="38"/>
  <c r="J765" i="38"/>
  <c r="K765" i="38" s="1"/>
  <c r="I765" i="38"/>
  <c r="I749" i="38"/>
  <c r="I717" i="38"/>
  <c r="J701" i="38"/>
  <c r="K701" i="38" s="1"/>
  <c r="I701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73" i="38"/>
  <c r="K573" i="38" s="1"/>
  <c r="I573" i="38"/>
  <c r="J541" i="38"/>
  <c r="K541" i="38" s="1"/>
  <c r="I541" i="38"/>
  <c r="J493" i="38"/>
  <c r="K493" i="38" s="1"/>
  <c r="I493" i="38"/>
  <c r="J477" i="38"/>
  <c r="K477" i="38" s="1"/>
  <c r="I477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I45" i="38"/>
  <c r="I13" i="38"/>
  <c r="Z464" i="38"/>
  <c r="AA464" i="38" s="1"/>
  <c r="Z846" i="38"/>
  <c r="AA846" i="38" s="1"/>
  <c r="Z878" i="38"/>
  <c r="AA878" i="38" s="1"/>
  <c r="Z910" i="38"/>
  <c r="AA910" i="38" s="1"/>
  <c r="Z974" i="38"/>
  <c r="AA974" i="38" s="1"/>
  <c r="Z1162" i="38"/>
  <c r="AA1162" i="38" s="1"/>
  <c r="Y1160" i="38"/>
  <c r="Z1147" i="38"/>
  <c r="AA1147" i="38" s="1"/>
  <c r="Z1115" i="38"/>
  <c r="AA1115" i="38" s="1"/>
  <c r="Z1099" i="38"/>
  <c r="AA1099" i="38" s="1"/>
  <c r="Z1096" i="38"/>
  <c r="AA1096" i="38" s="1"/>
  <c r="Y1096" i="38"/>
  <c r="Z1080" i="38"/>
  <c r="AA1080" i="38" s="1"/>
  <c r="Y1080" i="38"/>
  <c r="Z1051" i="38"/>
  <c r="AA1051" i="38" s="1"/>
  <c r="J1157" i="38"/>
  <c r="K1157" i="38" s="1"/>
  <c r="I1157" i="38"/>
  <c r="J1125" i="38"/>
  <c r="K1125" i="38" s="1"/>
  <c r="J837" i="38"/>
  <c r="K837" i="38" s="1"/>
  <c r="I837" i="38"/>
  <c r="J485" i="38"/>
  <c r="K485" i="38" s="1"/>
  <c r="I485" i="38"/>
  <c r="J357" i="38"/>
  <c r="K357" i="38" s="1"/>
  <c r="I357" i="38"/>
  <c r="J1152" i="38"/>
  <c r="K1152" i="38" s="1"/>
  <c r="I1152" i="38"/>
  <c r="J1120" i="38"/>
  <c r="K1120" i="38" s="1"/>
  <c r="I1120" i="38"/>
  <c r="J1088" i="38"/>
  <c r="K1088" i="38" s="1"/>
  <c r="I1088" i="38"/>
  <c r="I1072" i="38"/>
  <c r="J1056" i="38"/>
  <c r="K1056" i="38" s="1"/>
  <c r="I1056" i="38"/>
  <c r="J1040" i="38"/>
  <c r="K1040" i="38" s="1"/>
  <c r="I1040" i="38"/>
  <c r="J1024" i="38"/>
  <c r="K1024" i="38" s="1"/>
  <c r="I1024" i="38"/>
  <c r="I1008" i="38"/>
  <c r="J992" i="38"/>
  <c r="K992" i="38" s="1"/>
  <c r="I992" i="38"/>
  <c r="I976" i="38"/>
  <c r="J960" i="38"/>
  <c r="K960" i="38" s="1"/>
  <c r="I960" i="38"/>
  <c r="I944" i="38"/>
  <c r="J928" i="38"/>
  <c r="K928" i="38" s="1"/>
  <c r="I928" i="38"/>
  <c r="J912" i="38"/>
  <c r="K912" i="38" s="1"/>
  <c r="I912" i="38"/>
  <c r="J896" i="38"/>
  <c r="K896" i="38" s="1"/>
  <c r="I896" i="38"/>
  <c r="I880" i="38"/>
  <c r="J864" i="38"/>
  <c r="K864" i="38" s="1"/>
  <c r="I864" i="38"/>
  <c r="J848" i="38"/>
  <c r="K848" i="38" s="1"/>
  <c r="I848" i="38"/>
  <c r="J832" i="38"/>
  <c r="K832" i="38" s="1"/>
  <c r="J816" i="38"/>
  <c r="K816" i="38" s="1"/>
  <c r="I816" i="38"/>
  <c r="J784" i="38"/>
  <c r="K784" i="38" s="1"/>
  <c r="I784" i="38"/>
  <c r="J752" i="38"/>
  <c r="K752" i="38" s="1"/>
  <c r="I752" i="38"/>
  <c r="J736" i="38"/>
  <c r="K736" i="38" s="1"/>
  <c r="I736" i="38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J640" i="38"/>
  <c r="K640" i="38" s="1"/>
  <c r="I640" i="38"/>
  <c r="J592" i="38"/>
  <c r="K592" i="38" s="1"/>
  <c r="I592" i="38"/>
  <c r="J576" i="38"/>
  <c r="K576" i="38" s="1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I80" i="38"/>
  <c r="J64" i="38"/>
  <c r="K64" i="38" s="1"/>
  <c r="I64" i="38"/>
  <c r="Z848" i="38"/>
  <c r="AA848" i="38" s="1"/>
  <c r="J1141" i="38"/>
  <c r="K1141" i="38" s="1"/>
  <c r="I1141" i="38"/>
  <c r="I773" i="38"/>
  <c r="J565" i="38"/>
  <c r="K565" i="38" s="1"/>
  <c r="I565" i="38"/>
  <c r="J117" i="38"/>
  <c r="K117" i="38" s="1"/>
  <c r="I117" i="38"/>
  <c r="I1155" i="38"/>
  <c r="J1139" i="38"/>
  <c r="K1139" i="38" s="1"/>
  <c r="I1139" i="38"/>
  <c r="I1123" i="38"/>
  <c r="J1107" i="38"/>
  <c r="K1107" i="38" s="1"/>
  <c r="I1107" i="38"/>
  <c r="J1075" i="38"/>
  <c r="K1075" i="38" s="1"/>
  <c r="I1075" i="38"/>
  <c r="J1043" i="38"/>
  <c r="K1043" i="38" s="1"/>
  <c r="I1043" i="38"/>
  <c r="I1027" i="38"/>
  <c r="J1011" i="38"/>
  <c r="K1011" i="38" s="1"/>
  <c r="I1011" i="38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I851" i="38"/>
  <c r="J835" i="38"/>
  <c r="K835" i="38" s="1"/>
  <c r="I819" i="38"/>
  <c r="I787" i="38"/>
  <c r="I771" i="38"/>
  <c r="J755" i="38"/>
  <c r="K755" i="38" s="1"/>
  <c r="I755" i="38"/>
  <c r="I739" i="38"/>
  <c r="J723" i="38"/>
  <c r="K723" i="38" s="1"/>
  <c r="I723" i="38"/>
  <c r="J707" i="38"/>
  <c r="K707" i="38" s="1"/>
  <c r="I707" i="38"/>
  <c r="I691" i="38"/>
  <c r="I675" i="38"/>
  <c r="J659" i="38"/>
  <c r="K659" i="38" s="1"/>
  <c r="I659" i="38"/>
  <c r="I643" i="38"/>
  <c r="J627" i="38"/>
  <c r="K627" i="38" s="1"/>
  <c r="I627" i="38"/>
  <c r="I611" i="38"/>
  <c r="J595" i="38"/>
  <c r="K595" i="38" s="1"/>
  <c r="I595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I403" i="38"/>
  <c r="I387" i="38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63" i="38"/>
  <c r="K163" i="38" s="1"/>
  <c r="I163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I67" i="38"/>
  <c r="J51" i="38"/>
  <c r="K51" i="38" s="1"/>
  <c r="I51" i="38"/>
  <c r="J19" i="38"/>
  <c r="K19" i="38" s="1"/>
  <c r="I19" i="38"/>
  <c r="Z1136" i="38"/>
  <c r="AA1136" i="38" s="1"/>
  <c r="Z1133" i="38"/>
  <c r="AA1133" i="38" s="1"/>
  <c r="Y1133" i="38"/>
  <c r="Y1117" i="38"/>
  <c r="Z1104" i="38"/>
  <c r="AA1104" i="38" s="1"/>
  <c r="Z1101" i="38"/>
  <c r="AA1101" i="38" s="1"/>
  <c r="Z1085" i="38"/>
  <c r="AA1085" i="38" s="1"/>
  <c r="Y1085" i="38"/>
  <c r="Z1069" i="38"/>
  <c r="AA1069" i="38" s="1"/>
  <c r="Y1069" i="38"/>
  <c r="Z1056" i="38"/>
  <c r="AA1056" i="38" s="1"/>
  <c r="Z1053" i="38"/>
  <c r="AA1053" i="38" s="1"/>
  <c r="Y1053" i="38"/>
  <c r="Z1040" i="38"/>
  <c r="AA1040" i="38" s="1"/>
  <c r="Z1037" i="38"/>
  <c r="AA1037" i="38" s="1"/>
  <c r="Y1037" i="38"/>
  <c r="Z1024" i="38"/>
  <c r="AA1024" i="38" s="1"/>
  <c r="Z1021" i="38"/>
  <c r="AA1021" i="38" s="1"/>
  <c r="Y1021" i="38"/>
  <c r="Z1005" i="38"/>
  <c r="AA1005" i="38" s="1"/>
  <c r="Y1005" i="38"/>
  <c r="Z989" i="38"/>
  <c r="AA989" i="38" s="1"/>
  <c r="Y989" i="38"/>
  <c r="Z976" i="38"/>
  <c r="AA976" i="38" s="1"/>
  <c r="Y973" i="38"/>
  <c r="Z957" i="38"/>
  <c r="AA957" i="38" s="1"/>
  <c r="Y957" i="38"/>
  <c r="Z928" i="38"/>
  <c r="AA928" i="38" s="1"/>
  <c r="Z925" i="38"/>
  <c r="AA925" i="38" s="1"/>
  <c r="Y925" i="38"/>
  <c r="Y909" i="38"/>
  <c r="Z893" i="38"/>
  <c r="AA893" i="38" s="1"/>
  <c r="Y893" i="38"/>
  <c r="Z880" i="38"/>
  <c r="AA880" i="38" s="1"/>
  <c r="Z877" i="38"/>
  <c r="AA877" i="38" s="1"/>
  <c r="Y877" i="38"/>
  <c r="Z861" i="38"/>
  <c r="AA861" i="38" s="1"/>
  <c r="Y861" i="38"/>
  <c r="Y829" i="38"/>
  <c r="Z813" i="38"/>
  <c r="AA813" i="38" s="1"/>
  <c r="Y813" i="38"/>
  <c r="Z800" i="38"/>
  <c r="Z797" i="38"/>
  <c r="AA797" i="38" s="1"/>
  <c r="Y797" i="38"/>
  <c r="Z784" i="38"/>
  <c r="AA784" i="38" s="1"/>
  <c r="Z781" i="38"/>
  <c r="Y781" i="38"/>
  <c r="Z765" i="38"/>
  <c r="Y765" i="38"/>
  <c r="Y749" i="38"/>
  <c r="Z733" i="38"/>
  <c r="AA733" i="38" s="1"/>
  <c r="Y733" i="38"/>
  <c r="Y717" i="38"/>
  <c r="Z701" i="38"/>
  <c r="AA701" i="38" s="1"/>
  <c r="Y701" i="38"/>
  <c r="Z685" i="38"/>
  <c r="AA685" i="38" s="1"/>
  <c r="Y685" i="38"/>
  <c r="Z669" i="38"/>
  <c r="AA669" i="38" s="1"/>
  <c r="Y669" i="38"/>
  <c r="Z653" i="38"/>
  <c r="Y653" i="38"/>
  <c r="Z637" i="38"/>
  <c r="AA637" i="38" s="1"/>
  <c r="Y637" i="38"/>
  <c r="Y605" i="38"/>
  <c r="Z589" i="38"/>
  <c r="AA589" i="38" s="1"/>
  <c r="Y589" i="38"/>
  <c r="Z573" i="38"/>
  <c r="AA573" i="38" s="1"/>
  <c r="Y573" i="38"/>
  <c r="Z509" i="38"/>
  <c r="AA509" i="38" s="1"/>
  <c r="Y509" i="38"/>
  <c r="Z493" i="38"/>
  <c r="AA493" i="38" s="1"/>
  <c r="Y493" i="38"/>
  <c r="Y477" i="38"/>
  <c r="Z461" i="38"/>
  <c r="AA461" i="38" s="1"/>
  <c r="Y461" i="38"/>
  <c r="Y445" i="38"/>
  <c r="Z48" i="38"/>
  <c r="Z32" i="38"/>
  <c r="AA32" i="38" s="1"/>
  <c r="Z13" i="38"/>
  <c r="AA13" i="38" s="1"/>
  <c r="Y13" i="38"/>
  <c r="Y280" i="38"/>
  <c r="Y392" i="38"/>
  <c r="Z1135" i="38"/>
  <c r="AA1135" i="38" s="1"/>
  <c r="Y1135" i="38"/>
  <c r="Z1103" i="38"/>
  <c r="AA1103" i="38" s="1"/>
  <c r="Y1103" i="38"/>
  <c r="Y1087" i="38"/>
  <c r="Z1039" i="38"/>
  <c r="AA1039" i="38" s="1"/>
  <c r="Y1039" i="38"/>
  <c r="Y1023" i="38"/>
  <c r="Z991" i="38"/>
  <c r="AA991" i="38" s="1"/>
  <c r="Y991" i="38"/>
  <c r="Z927" i="38"/>
  <c r="AA927" i="38" s="1"/>
  <c r="Y927" i="38"/>
  <c r="Z879" i="38"/>
  <c r="AA879" i="38" s="1"/>
  <c r="Y879" i="38"/>
  <c r="Z815" i="38"/>
  <c r="AA815" i="38" s="1"/>
  <c r="Y815" i="38"/>
  <c r="Z799" i="38"/>
  <c r="Y799" i="38"/>
  <c r="Y767" i="38"/>
  <c r="Y719" i="38"/>
  <c r="Z703" i="38"/>
  <c r="AA703" i="38" s="1"/>
  <c r="Y703" i="38"/>
  <c r="Z687" i="38"/>
  <c r="AA687" i="38" s="1"/>
  <c r="Y687" i="38"/>
  <c r="Y671" i="38"/>
  <c r="Z655" i="38"/>
  <c r="AA655" i="38" s="1"/>
  <c r="Y655" i="38"/>
  <c r="Z639" i="38"/>
  <c r="AA639" i="38" s="1"/>
  <c r="Y639" i="38"/>
  <c r="Z607" i="38"/>
  <c r="AA607" i="38" s="1"/>
  <c r="Y607" i="38"/>
  <c r="Y559" i="38"/>
  <c r="Z527" i="38"/>
  <c r="AA527" i="38" s="1"/>
  <c r="Y527" i="38"/>
  <c r="Z511" i="38"/>
  <c r="AA511" i="38" s="1"/>
  <c r="Y511" i="38"/>
  <c r="Z495" i="38"/>
  <c r="AA495" i="38" s="1"/>
  <c r="Y495" i="38"/>
  <c r="Z479" i="38"/>
  <c r="AA479" i="38" s="1"/>
  <c r="Y479" i="38"/>
  <c r="Z463" i="38"/>
  <c r="AA463" i="38" s="1"/>
  <c r="Y463" i="38"/>
  <c r="Z447" i="38"/>
  <c r="AA447" i="38" s="1"/>
  <c r="Y447" i="38"/>
  <c r="Z431" i="38"/>
  <c r="AA431" i="38" s="1"/>
  <c r="Y431" i="38"/>
  <c r="Z415" i="38"/>
  <c r="AA415" i="38" s="1"/>
  <c r="Y415" i="38"/>
  <c r="Z399" i="38"/>
  <c r="AA399" i="38" s="1"/>
  <c r="Y399" i="38"/>
  <c r="Z383" i="38"/>
  <c r="AA383" i="38" s="1"/>
  <c r="Y383" i="38"/>
  <c r="Z367" i="38"/>
  <c r="AA367" i="38" s="1"/>
  <c r="Y367" i="38"/>
  <c r="Z351" i="38"/>
  <c r="AA351" i="38" s="1"/>
  <c r="Y351" i="38"/>
  <c r="Z335" i="38"/>
  <c r="AA335" i="38" s="1"/>
  <c r="Y335" i="38"/>
  <c r="Z319" i="38"/>
  <c r="AA319" i="38" s="1"/>
  <c r="Y319" i="38"/>
  <c r="Z303" i="38"/>
  <c r="AA303" i="38" s="1"/>
  <c r="Y303" i="38"/>
  <c r="Z287" i="38"/>
  <c r="AA287" i="38" s="1"/>
  <c r="Y287" i="38"/>
  <c r="Z271" i="38"/>
  <c r="AA271" i="38" s="1"/>
  <c r="Y271" i="38"/>
  <c r="Z255" i="38"/>
  <c r="AA255" i="38" s="1"/>
  <c r="Y255" i="38"/>
  <c r="Z239" i="38"/>
  <c r="AA239" i="38" s="1"/>
  <c r="Y239" i="38"/>
  <c r="Z223" i="38"/>
  <c r="AA223" i="38" s="1"/>
  <c r="Y223" i="38"/>
  <c r="Z207" i="38"/>
  <c r="AA207" i="38" s="1"/>
  <c r="Y207" i="38"/>
  <c r="Z191" i="38"/>
  <c r="AA191" i="38" s="1"/>
  <c r="Y191" i="38"/>
  <c r="Z175" i="38"/>
  <c r="AA175" i="38" s="1"/>
  <c r="Y175" i="38"/>
  <c r="Z159" i="38"/>
  <c r="AA159" i="38" s="1"/>
  <c r="Y159" i="38"/>
  <c r="Z143" i="38"/>
  <c r="AA143" i="38" s="1"/>
  <c r="Y143" i="38"/>
  <c r="Z127" i="38"/>
  <c r="AA127" i="38" s="1"/>
  <c r="Y127" i="38"/>
  <c r="Z82" i="38"/>
  <c r="AA82" i="38" s="1"/>
  <c r="Z63" i="38"/>
  <c r="Y63" i="38"/>
  <c r="Z50" i="38"/>
  <c r="Z47" i="38"/>
  <c r="AA47" i="38" s="1"/>
  <c r="Y47" i="38"/>
  <c r="Z34" i="38"/>
  <c r="AA34" i="38" s="1"/>
  <c r="Z31" i="38"/>
  <c r="AA31" i="38" s="1"/>
  <c r="Y31" i="38"/>
  <c r="Z15" i="38"/>
  <c r="AA15" i="38" s="1"/>
  <c r="Y15" i="38"/>
  <c r="Y536" i="38"/>
  <c r="Y1090" i="38"/>
  <c r="Z1077" i="38"/>
  <c r="AA1077" i="38" s="1"/>
  <c r="Z1074" i="38"/>
  <c r="AA1074" i="38" s="1"/>
  <c r="Y1074" i="38"/>
  <c r="Z1061" i="38"/>
  <c r="AA1061" i="38" s="1"/>
  <c r="Z1045" i="38"/>
  <c r="AA1045" i="38" s="1"/>
  <c r="Z1042" i="38"/>
  <c r="AA1042" i="38" s="1"/>
  <c r="Y1042" i="38"/>
  <c r="Z1026" i="38"/>
  <c r="AA1026" i="38" s="1"/>
  <c r="Z997" i="38"/>
  <c r="AA997" i="38" s="1"/>
  <c r="Y994" i="38"/>
  <c r="Z981" i="38"/>
  <c r="AA981" i="38" s="1"/>
  <c r="Z965" i="38"/>
  <c r="AA965" i="38" s="1"/>
  <c r="Z962" i="38"/>
  <c r="AA962" i="38" s="1"/>
  <c r="Y962" i="38"/>
  <c r="Z949" i="38"/>
  <c r="AA949" i="38" s="1"/>
  <c r="Y946" i="38"/>
  <c r="Z917" i="38"/>
  <c r="AA917" i="38" s="1"/>
  <c r="Z914" i="38"/>
  <c r="AA914" i="38" s="1"/>
  <c r="Z901" i="38"/>
  <c r="AA901" i="38" s="1"/>
  <c r="Z898" i="38"/>
  <c r="AA898" i="38" s="1"/>
  <c r="Y898" i="38"/>
  <c r="Y882" i="38"/>
  <c r="Z869" i="38"/>
  <c r="AA869" i="38" s="1"/>
  <c r="Y866" i="38"/>
  <c r="Z853" i="38"/>
  <c r="AA853" i="38" s="1"/>
  <c r="Z850" i="38"/>
  <c r="AA850" i="38" s="1"/>
  <c r="Y850" i="38"/>
  <c r="Z837" i="38"/>
  <c r="AA837" i="38" s="1"/>
  <c r="Z834" i="38"/>
  <c r="AA834" i="38" s="1"/>
  <c r="Y834" i="38"/>
  <c r="Z821" i="38"/>
  <c r="AA821" i="38" s="1"/>
  <c r="Z818" i="38"/>
  <c r="AA818" i="38" s="1"/>
  <c r="Y818" i="38"/>
  <c r="Z805" i="38"/>
  <c r="AA805" i="38" s="1"/>
  <c r="Z802" i="38"/>
  <c r="Y802" i="38"/>
  <c r="Z789" i="38"/>
  <c r="AA789" i="38" s="1"/>
  <c r="Y786" i="38"/>
  <c r="Z770" i="38"/>
  <c r="Y770" i="38"/>
  <c r="Z754" i="38"/>
  <c r="AA754" i="38" s="1"/>
  <c r="Y754" i="38"/>
  <c r="Z741" i="38"/>
  <c r="AA741" i="38" s="1"/>
  <c r="Z738" i="38"/>
  <c r="AA738" i="38" s="1"/>
  <c r="Y738" i="38"/>
  <c r="Z709" i="38"/>
  <c r="AA709" i="38" s="1"/>
  <c r="Z706" i="38"/>
  <c r="AA706" i="38" s="1"/>
  <c r="Y706" i="38"/>
  <c r="Z690" i="38"/>
  <c r="AA690" i="38" s="1"/>
  <c r="Y690" i="38"/>
  <c r="Z677" i="38"/>
  <c r="AA677" i="38" s="1"/>
  <c r="Z645" i="38"/>
  <c r="Z613" i="38"/>
  <c r="AA613" i="38" s="1"/>
  <c r="Z597" i="38"/>
  <c r="AA597" i="38" s="1"/>
  <c r="Z581" i="38"/>
  <c r="AA581" i="38" s="1"/>
  <c r="Z549" i="38"/>
  <c r="AA549" i="38" s="1"/>
  <c r="Z533" i="38"/>
  <c r="AA533" i="38" s="1"/>
  <c r="Z501" i="38"/>
  <c r="AA501" i="38" s="1"/>
  <c r="Z485" i="38"/>
  <c r="AA485" i="38" s="1"/>
  <c r="Z469" i="38"/>
  <c r="AA469" i="38" s="1"/>
  <c r="Z453" i="38"/>
  <c r="AA453" i="38" s="1"/>
  <c r="Z437" i="38"/>
  <c r="AA437" i="38" s="1"/>
  <c r="Z421" i="38"/>
  <c r="AA421" i="38" s="1"/>
  <c r="Z405" i="38"/>
  <c r="AA405" i="38" s="1"/>
  <c r="Z389" i="38"/>
  <c r="AA389" i="38" s="1"/>
  <c r="Z373" i="38"/>
  <c r="AA373" i="38" s="1"/>
  <c r="Z357" i="38"/>
  <c r="AA357" i="38" s="1"/>
  <c r="Z341" i="38"/>
  <c r="AA341" i="38" s="1"/>
  <c r="Z325" i="38"/>
  <c r="AA325" i="38" s="1"/>
  <c r="Z309" i="38"/>
  <c r="AA309" i="38" s="1"/>
  <c r="Z293" i="38"/>
  <c r="AA293" i="38" s="1"/>
  <c r="Z277" i="38"/>
  <c r="AA277" i="38" s="1"/>
  <c r="Z261" i="38"/>
  <c r="AA261" i="38" s="1"/>
  <c r="Z245" i="38"/>
  <c r="AA245" i="38" s="1"/>
  <c r="Z229" i="38"/>
  <c r="AA229" i="38" s="1"/>
  <c r="Z213" i="38"/>
  <c r="AA213" i="38" s="1"/>
  <c r="Z197" i="38"/>
  <c r="AA197" i="38" s="1"/>
  <c r="Z149" i="38"/>
  <c r="AA149" i="38" s="1"/>
  <c r="Z133" i="38"/>
  <c r="AA133" i="38" s="1"/>
  <c r="Z85" i="38"/>
  <c r="AA85" i="38" s="1"/>
  <c r="Z69" i="38"/>
  <c r="AA69" i="38" s="1"/>
  <c r="Y648" i="38"/>
  <c r="Z1000" i="38"/>
  <c r="AA1000" i="38" s="1"/>
  <c r="Y1000" i="38"/>
  <c r="Z987" i="38"/>
  <c r="AA987" i="38" s="1"/>
  <c r="Z984" i="38"/>
  <c r="AA984" i="38" s="1"/>
  <c r="Y984" i="38"/>
  <c r="Z968" i="38"/>
  <c r="AA968" i="38" s="1"/>
  <c r="Y968" i="38"/>
  <c r="Z939" i="38"/>
  <c r="AA939" i="38" s="1"/>
  <c r="Y936" i="38"/>
  <c r="Z923" i="38"/>
  <c r="AA923" i="38" s="1"/>
  <c r="Y920" i="38"/>
  <c r="Z907" i="38"/>
  <c r="AA907" i="38" s="1"/>
  <c r="Z875" i="38"/>
  <c r="AA875" i="38" s="1"/>
  <c r="Z872" i="38"/>
  <c r="AA872" i="38" s="1"/>
  <c r="Y872" i="38"/>
  <c r="Z843" i="38"/>
  <c r="AA843" i="38" s="1"/>
  <c r="Z840" i="38"/>
  <c r="AA840" i="38" s="1"/>
  <c r="Y840" i="38"/>
  <c r="Z827" i="38"/>
  <c r="AA827" i="38" s="1"/>
  <c r="Z811" i="38"/>
  <c r="AA811" i="38" s="1"/>
  <c r="Z808" i="38"/>
  <c r="AA808" i="38" s="1"/>
  <c r="Y808" i="38"/>
  <c r="Z795" i="38"/>
  <c r="AA795" i="38" s="1"/>
  <c r="Z779" i="38"/>
  <c r="Y776" i="38"/>
  <c r="Z747" i="38"/>
  <c r="AA747" i="38" s="1"/>
  <c r="Z744" i="38"/>
  <c r="AA744" i="38" s="1"/>
  <c r="Y744" i="38"/>
  <c r="Z731" i="38"/>
  <c r="AA731" i="38" s="1"/>
  <c r="Z715" i="38"/>
  <c r="AA715" i="38" s="1"/>
  <c r="Z712" i="38"/>
  <c r="AA712" i="38" s="1"/>
  <c r="Y712" i="38"/>
  <c r="Z699" i="38"/>
  <c r="AA699" i="38" s="1"/>
  <c r="Z696" i="38"/>
  <c r="AA696" i="38" s="1"/>
  <c r="Y696" i="38"/>
  <c r="Z683" i="38"/>
  <c r="AA683" i="38" s="1"/>
  <c r="Z680" i="38"/>
  <c r="AA680" i="38" s="1"/>
  <c r="Y680" i="38"/>
  <c r="Z667" i="38"/>
  <c r="AA667" i="38" s="1"/>
  <c r="Z632" i="38"/>
  <c r="AA632" i="38" s="1"/>
  <c r="Y632" i="38"/>
  <c r="Z619" i="38"/>
  <c r="AA619" i="38" s="1"/>
  <c r="Z616" i="38"/>
  <c r="AA616" i="38" s="1"/>
  <c r="Y616" i="38"/>
  <c r="Z603" i="38"/>
  <c r="AA603" i="38" s="1"/>
  <c r="Z600" i="38"/>
  <c r="AA600" i="38" s="1"/>
  <c r="Y600" i="38"/>
  <c r="Z587" i="38"/>
  <c r="AA587" i="38" s="1"/>
  <c r="Z584" i="38"/>
  <c r="AA584" i="38" s="1"/>
  <c r="Y584" i="38"/>
  <c r="Z571" i="38"/>
  <c r="AA571" i="38" s="1"/>
  <c r="Z568" i="38"/>
  <c r="AA568" i="38" s="1"/>
  <c r="Y568" i="38"/>
  <c r="Z555" i="38"/>
  <c r="AA555" i="38" s="1"/>
  <c r="Z552" i="38"/>
  <c r="AA552" i="38" s="1"/>
  <c r="Y552" i="38"/>
  <c r="Z539" i="38"/>
  <c r="AA539" i="38" s="1"/>
  <c r="Z520" i="38"/>
  <c r="AA520" i="38" s="1"/>
  <c r="Y520" i="38"/>
  <c r="Z507" i="38"/>
  <c r="AA507" i="38" s="1"/>
  <c r="Z504" i="38"/>
  <c r="AA504" i="38" s="1"/>
  <c r="Y504" i="38"/>
  <c r="Z491" i="38"/>
  <c r="AA491" i="38" s="1"/>
  <c r="Z488" i="38"/>
  <c r="AA488" i="38" s="1"/>
  <c r="Y488" i="38"/>
  <c r="Z475" i="38"/>
  <c r="AA475" i="38" s="1"/>
  <c r="Z459" i="38"/>
  <c r="AA459" i="38" s="1"/>
  <c r="Y456" i="38"/>
  <c r="Z443" i="38"/>
  <c r="AA443" i="38" s="1"/>
  <c r="Z427" i="38"/>
  <c r="AA427" i="38" s="1"/>
  <c r="Z411" i="38"/>
  <c r="AA411" i="38" s="1"/>
  <c r="Z408" i="38"/>
  <c r="AA408" i="38" s="1"/>
  <c r="Y408" i="38"/>
  <c r="Z379" i="38"/>
  <c r="AA379" i="38" s="1"/>
  <c r="Z376" i="38"/>
  <c r="AA376" i="38" s="1"/>
  <c r="Y376" i="38"/>
  <c r="Z360" i="38"/>
  <c r="AA360" i="38" s="1"/>
  <c r="Y360" i="38"/>
  <c r="Z344" i="38"/>
  <c r="AA344" i="38" s="1"/>
  <c r="Y344" i="38"/>
  <c r="Z328" i="38"/>
  <c r="AA328" i="38" s="1"/>
  <c r="Y328" i="38"/>
  <c r="Z315" i="38"/>
  <c r="AA315" i="38" s="1"/>
  <c r="Z312" i="38"/>
  <c r="AA312" i="38" s="1"/>
  <c r="Y312" i="38"/>
  <c r="Z299" i="38"/>
  <c r="AA299" i="38" s="1"/>
  <c r="Z296" i="38"/>
  <c r="AA296" i="38" s="1"/>
  <c r="Z283" i="38"/>
  <c r="AA283" i="38" s="1"/>
  <c r="Z267" i="38"/>
  <c r="AA267" i="38" s="1"/>
  <c r="Z264" i="38"/>
  <c r="AA264" i="38" s="1"/>
  <c r="Y264" i="38"/>
  <c r="Z251" i="38"/>
  <c r="AA251" i="38" s="1"/>
  <c r="Z248" i="38"/>
  <c r="AA248" i="38" s="1"/>
  <c r="Y248" i="38"/>
  <c r="Z235" i="38"/>
  <c r="AA235" i="38" s="1"/>
  <c r="Z232" i="38"/>
  <c r="AA232" i="38" s="1"/>
  <c r="Y232" i="38"/>
  <c r="Z219" i="38"/>
  <c r="AA219" i="38" s="1"/>
  <c r="Z216" i="38"/>
  <c r="AA216" i="38" s="1"/>
  <c r="Y216" i="38"/>
  <c r="Z203" i="38"/>
  <c r="AA203" i="38" s="1"/>
  <c r="Z200" i="38"/>
  <c r="AA200" i="38" s="1"/>
  <c r="Y200" i="38"/>
  <c r="Z187" i="38"/>
  <c r="AA187" i="38" s="1"/>
  <c r="Z184" i="38"/>
  <c r="AA184" i="38" s="1"/>
  <c r="Y184" i="38"/>
  <c r="Z171" i="38"/>
  <c r="AA171" i="38" s="1"/>
  <c r="Z168" i="38"/>
  <c r="AA168" i="38" s="1"/>
  <c r="Y168" i="38"/>
  <c r="Z155" i="38"/>
  <c r="AA155" i="38" s="1"/>
  <c r="Z152" i="38"/>
  <c r="AA152" i="38" s="1"/>
  <c r="Y152" i="38"/>
  <c r="Z139" i="38"/>
  <c r="AA139" i="38" s="1"/>
  <c r="Z123" i="38"/>
  <c r="AA123" i="38" s="1"/>
  <c r="Z120" i="38"/>
  <c r="AA120" i="38" s="1"/>
  <c r="Y120" i="38"/>
  <c r="Z107" i="38"/>
  <c r="AA107" i="38" s="1"/>
  <c r="Z104" i="38"/>
  <c r="AA104" i="38" s="1"/>
  <c r="Y104" i="38"/>
  <c r="Z88" i="38"/>
  <c r="AA88" i="38" s="1"/>
  <c r="Y88" i="38"/>
  <c r="Z75" i="38"/>
  <c r="AA75" i="38" s="1"/>
  <c r="Z59" i="38"/>
  <c r="J1062" i="38"/>
  <c r="K1062" i="38" s="1"/>
  <c r="J982" i="38"/>
  <c r="K982" i="38" s="1"/>
  <c r="J454" i="38"/>
  <c r="J422" i="38"/>
  <c r="K422" i="38" s="1"/>
  <c r="J390" i="38"/>
  <c r="K390" i="38" s="1"/>
  <c r="J998" i="38"/>
  <c r="K998" i="38" s="1"/>
  <c r="J950" i="38"/>
  <c r="K950" i="38" s="1"/>
  <c r="J550" i="38"/>
  <c r="K550" i="38" s="1"/>
  <c r="J502" i="38"/>
  <c r="K502" i="38" s="1"/>
  <c r="J473" i="38"/>
  <c r="K473" i="38" s="1"/>
  <c r="J1030" i="38"/>
  <c r="K1030" i="38" s="1"/>
  <c r="J1014" i="38"/>
  <c r="K1014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470" i="38"/>
  <c r="K470" i="38" s="1"/>
  <c r="J966" i="38"/>
  <c r="K966" i="38" s="1"/>
  <c r="J758" i="38"/>
  <c r="K758" i="38" s="1"/>
  <c r="J582" i="38"/>
  <c r="K582" i="38" s="1"/>
  <c r="J1094" i="38"/>
  <c r="K1094" i="38" s="1"/>
  <c r="J1046" i="38"/>
  <c r="K1046" i="38" s="1"/>
  <c r="J742" i="38"/>
  <c r="K742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990" i="38"/>
  <c r="K990" i="38" s="1"/>
  <c r="J798" i="38"/>
  <c r="K798" i="38" s="1"/>
  <c r="J374" i="38"/>
  <c r="K374" i="38" s="1"/>
  <c r="J1129" i="38"/>
  <c r="K1129" i="38" s="1"/>
  <c r="J1113" i="38"/>
  <c r="K1113" i="38" s="1"/>
  <c r="J1065" i="38"/>
  <c r="K1065" i="38" s="1"/>
  <c r="J1049" i="38"/>
  <c r="K1049" i="38" s="1"/>
  <c r="J969" i="38"/>
  <c r="K969" i="38" s="1"/>
  <c r="J905" i="38"/>
  <c r="K905" i="38" s="1"/>
  <c r="J873" i="38"/>
  <c r="K873" i="38" s="1"/>
  <c r="J841" i="38"/>
  <c r="K841" i="38" s="1"/>
  <c r="J809" i="38"/>
  <c r="K809" i="38" s="1"/>
  <c r="J793" i="38"/>
  <c r="K793" i="38" s="1"/>
  <c r="J777" i="38"/>
  <c r="K777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49" i="38"/>
  <c r="K649" i="38" s="1"/>
  <c r="J633" i="38"/>
  <c r="K633" i="38" s="1"/>
  <c r="J617" i="38"/>
  <c r="K617" i="38" s="1"/>
  <c r="J585" i="38"/>
  <c r="K585" i="38" s="1"/>
  <c r="J569" i="38"/>
  <c r="K569" i="38" s="1"/>
  <c r="J537" i="38"/>
  <c r="K537" i="38" s="1"/>
  <c r="J505" i="38"/>
  <c r="K505" i="38" s="1"/>
  <c r="J489" i="38"/>
  <c r="K489" i="38" s="1"/>
  <c r="J457" i="38"/>
  <c r="J441" i="38"/>
  <c r="K441" i="38" s="1"/>
  <c r="J425" i="38"/>
  <c r="K425" i="38" s="1"/>
  <c r="J393" i="38"/>
  <c r="K393" i="38" s="1"/>
  <c r="J1119" i="38"/>
  <c r="K1119" i="38" s="1"/>
  <c r="J1007" i="38"/>
  <c r="K1007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47" i="38"/>
  <c r="K847" i="38" s="1"/>
  <c r="J815" i="38"/>
  <c r="K815" i="38" s="1"/>
  <c r="J783" i="38"/>
  <c r="K783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479" i="38"/>
  <c r="K479" i="38" s="1"/>
  <c r="J463" i="38"/>
  <c r="J447" i="38"/>
  <c r="K447" i="38" s="1"/>
  <c r="J431" i="38"/>
  <c r="K431" i="38" s="1"/>
  <c r="J415" i="38"/>
  <c r="K415" i="38" s="1"/>
  <c r="J383" i="38"/>
  <c r="K383" i="38" s="1"/>
  <c r="J351" i="38"/>
  <c r="K351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J1154" i="38"/>
  <c r="K1154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62" i="38"/>
  <c r="K962" i="38" s="1"/>
  <c r="J930" i="38"/>
  <c r="K930" i="38" s="1"/>
  <c r="J898" i="38"/>
  <c r="K898" i="38" s="1"/>
  <c r="J882" i="38"/>
  <c r="K882" i="38" s="1"/>
  <c r="J866" i="38"/>
  <c r="K866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62" i="38"/>
  <c r="K562" i="38" s="1"/>
  <c r="J514" i="38"/>
  <c r="K514" i="38" s="1"/>
  <c r="J498" i="38"/>
  <c r="K498" i="38" s="1"/>
  <c r="J482" i="38"/>
  <c r="K482" i="38" s="1"/>
  <c r="J466" i="38"/>
  <c r="K466" i="38" s="1"/>
  <c r="J402" i="38"/>
  <c r="K402" i="38" s="1"/>
  <c r="J370" i="38"/>
  <c r="K370" i="38" s="1"/>
  <c r="J338" i="38"/>
  <c r="K338" i="38" s="1"/>
  <c r="J306" i="38"/>
  <c r="K306" i="38" s="1"/>
  <c r="J274" i="38"/>
  <c r="K274" i="38" s="1"/>
  <c r="J242" i="38"/>
  <c r="K242" i="38" s="1"/>
  <c r="J226" i="38"/>
  <c r="K226" i="38" s="1"/>
  <c r="J210" i="38"/>
  <c r="K210" i="38" s="1"/>
  <c r="J1128" i="38"/>
  <c r="K1128" i="38" s="1"/>
  <c r="J1064" i="38"/>
  <c r="K1064" i="38" s="1"/>
  <c r="J1048" i="38"/>
  <c r="K1048" i="38" s="1"/>
  <c r="J1032" i="38"/>
  <c r="K1032" i="38" s="1"/>
  <c r="J1016" i="38"/>
  <c r="K1016" i="38" s="1"/>
  <c r="J984" i="38"/>
  <c r="K984" i="38" s="1"/>
  <c r="J968" i="38"/>
  <c r="K968" i="38" s="1"/>
  <c r="J904" i="38"/>
  <c r="K904" i="38" s="1"/>
  <c r="J872" i="38"/>
  <c r="K872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80" i="38"/>
  <c r="K680" i="38" s="1"/>
  <c r="J664" i="38"/>
  <c r="K664" i="38" s="1"/>
  <c r="J584" i="38"/>
  <c r="K584" i="38" s="1"/>
  <c r="J552" i="38"/>
  <c r="K552" i="38" s="1"/>
  <c r="J520" i="38"/>
  <c r="K520" i="38" s="1"/>
  <c r="J504" i="38"/>
  <c r="K504" i="38" s="1"/>
  <c r="J488" i="38"/>
  <c r="K488" i="38" s="1"/>
  <c r="J456" i="38"/>
  <c r="J424" i="38"/>
  <c r="K424" i="38" s="1"/>
  <c r="J408" i="38"/>
  <c r="K408" i="38" s="1"/>
  <c r="J392" i="38"/>
  <c r="K392" i="38" s="1"/>
  <c r="J360" i="38"/>
  <c r="K360" i="38" s="1"/>
  <c r="J328" i="38"/>
  <c r="K328" i="38" s="1"/>
  <c r="J312" i="38"/>
  <c r="K312" i="38" s="1"/>
  <c r="J280" i="38"/>
  <c r="K280" i="38" s="1"/>
  <c r="J264" i="38"/>
  <c r="K264" i="38" s="1"/>
  <c r="J232" i="38"/>
  <c r="K232" i="38" s="1"/>
  <c r="J168" i="38"/>
  <c r="K168" i="38" s="1"/>
  <c r="J1134" i="38"/>
  <c r="K1134" i="38" s="1"/>
  <c r="J1102" i="38"/>
  <c r="K1102" i="38" s="1"/>
  <c r="J1054" i="38"/>
  <c r="K1054" i="38" s="1"/>
  <c r="J1022" i="38"/>
  <c r="K1022" i="38" s="1"/>
  <c r="J1006" i="38"/>
  <c r="K1006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18" i="38"/>
  <c r="K718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02" i="38"/>
  <c r="K302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10" i="38"/>
  <c r="K110" i="38" s="1"/>
  <c r="J94" i="38"/>
  <c r="K94" i="38" s="1"/>
  <c r="J78" i="38"/>
  <c r="K78" i="38" s="1"/>
  <c r="J1121" i="38"/>
  <c r="K1121" i="38" s="1"/>
  <c r="J1073" i="38"/>
  <c r="K1073" i="38" s="1"/>
  <c r="J1041" i="38"/>
  <c r="K1041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785" i="38"/>
  <c r="K785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593" i="38"/>
  <c r="K593" i="38" s="1"/>
  <c r="J577" i="38"/>
  <c r="K577" i="38" s="1"/>
  <c r="J561" i="38"/>
  <c r="K561" i="38" s="1"/>
  <c r="J529" i="38"/>
  <c r="K529" i="38" s="1"/>
  <c r="J513" i="38"/>
  <c r="K513" i="38" s="1"/>
  <c r="J481" i="38"/>
  <c r="K481" i="38" s="1"/>
  <c r="J465" i="38"/>
  <c r="K465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21" i="38"/>
  <c r="K321" i="38" s="1"/>
  <c r="J1140" i="38"/>
  <c r="K1140" i="38" s="1"/>
  <c r="J1076" i="38"/>
  <c r="K1076" i="38" s="1"/>
  <c r="J1044" i="38"/>
  <c r="K1044" i="38" s="1"/>
  <c r="J1012" i="38"/>
  <c r="K1012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72" i="38"/>
  <c r="K772" i="38" s="1"/>
  <c r="J740" i="38"/>
  <c r="K740" i="38" s="1"/>
  <c r="J724" i="38"/>
  <c r="K724" i="38" s="1"/>
  <c r="J708" i="38"/>
  <c r="K708" i="38" s="1"/>
  <c r="J676" i="38"/>
  <c r="K676" i="38" s="1"/>
  <c r="J660" i="38"/>
  <c r="K660" i="38" s="1"/>
  <c r="J644" i="38"/>
  <c r="K644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146" i="38"/>
  <c r="K1146" i="38" s="1"/>
  <c r="J1130" i="38"/>
  <c r="K1130" i="38" s="1"/>
  <c r="J1082" i="38"/>
  <c r="K1082" i="38" s="1"/>
  <c r="J1050" i="38"/>
  <c r="K1050" i="38" s="1"/>
  <c r="J1034" i="38"/>
  <c r="K1034" i="38" s="1"/>
  <c r="J1018" i="38"/>
  <c r="K1018" i="38" s="1"/>
  <c r="J986" i="38"/>
  <c r="K986" i="38" s="1"/>
  <c r="J970" i="38"/>
  <c r="K970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682" i="38"/>
  <c r="K682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490" i="38"/>
  <c r="K490" i="38" s="1"/>
  <c r="J458" i="38"/>
  <c r="J442" i="38"/>
  <c r="K442" i="38" s="1"/>
  <c r="J426" i="38"/>
  <c r="K426" i="38" s="1"/>
  <c r="J410" i="38"/>
  <c r="K410" i="38" s="1"/>
  <c r="J394" i="38"/>
  <c r="K394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66" i="38"/>
  <c r="K266" i="38" s="1"/>
  <c r="J234" i="38"/>
  <c r="K234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63" i="38"/>
  <c r="K63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Z674" i="38"/>
  <c r="AA674" i="38" s="1"/>
  <c r="Z658" i="38"/>
  <c r="AA658" i="38" s="1"/>
  <c r="Z642" i="38"/>
  <c r="AA642" i="38" s="1"/>
  <c r="Z626" i="38"/>
  <c r="AA626" i="38" s="1"/>
  <c r="Z610" i="38"/>
  <c r="AA610" i="38" s="1"/>
  <c r="Z578" i="38"/>
  <c r="AA578" i="38" s="1"/>
  <c r="Z562" i="38"/>
  <c r="AA562" i="38" s="1"/>
  <c r="Z546" i="38"/>
  <c r="AA546" i="38" s="1"/>
  <c r="Z530" i="38"/>
  <c r="AA530" i="38" s="1"/>
  <c r="Z498" i="38"/>
  <c r="AA498" i="38" s="1"/>
  <c r="Z482" i="38"/>
  <c r="AA482" i="38" s="1"/>
  <c r="Z466" i="38"/>
  <c r="AA466" i="38" s="1"/>
  <c r="Z450" i="38"/>
  <c r="AA450" i="38" s="1"/>
  <c r="Z418" i="38"/>
  <c r="AA418" i="38" s="1"/>
  <c r="Z402" i="38"/>
  <c r="AA402" i="38" s="1"/>
  <c r="Z370" i="38"/>
  <c r="AA370" i="38" s="1"/>
  <c r="Z354" i="38"/>
  <c r="AA354" i="38" s="1"/>
  <c r="Z338" i="38"/>
  <c r="AA338" i="38" s="1"/>
  <c r="Z322" i="38"/>
  <c r="AA322" i="38" s="1"/>
  <c r="Z306" i="38"/>
  <c r="AA306" i="38" s="1"/>
  <c r="Z290" i="38"/>
  <c r="AA290" i="38" s="1"/>
  <c r="Z274" i="38"/>
  <c r="AA274" i="38" s="1"/>
  <c r="Z258" i="38"/>
  <c r="AA258" i="38" s="1"/>
  <c r="Z242" i="38"/>
  <c r="AA242" i="38" s="1"/>
  <c r="Z226" i="38"/>
  <c r="AA226" i="38" s="1"/>
  <c r="Z210" i="38"/>
  <c r="AA210" i="38" s="1"/>
  <c r="Z194" i="38"/>
  <c r="AA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352" i="38"/>
  <c r="K352" i="38" s="1"/>
  <c r="J336" i="38"/>
  <c r="K336" i="38" s="1"/>
  <c r="J320" i="38"/>
  <c r="K320" i="38" s="1"/>
  <c r="J256" i="38"/>
  <c r="K256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23" i="38"/>
  <c r="K323" i="38" s="1"/>
  <c r="J307" i="38"/>
  <c r="K307" i="38" s="1"/>
  <c r="J291" i="38"/>
  <c r="K291" i="38" s="1"/>
  <c r="J275" i="38"/>
  <c r="K275" i="38" s="1"/>
  <c r="Z178" i="38"/>
  <c r="AA178" i="38" s="1"/>
  <c r="Z162" i="38"/>
  <c r="AA162" i="38" s="1"/>
  <c r="Z146" i="38"/>
  <c r="AA146" i="38" s="1"/>
  <c r="Z130" i="38"/>
  <c r="AA130" i="38" s="1"/>
  <c r="Z114" i="38"/>
  <c r="AA114" i="38" s="1"/>
  <c r="Z98" i="38"/>
  <c r="AA98" i="38" s="1"/>
  <c r="Z66" i="38"/>
  <c r="AA66" i="38" s="1"/>
  <c r="Z56" i="38"/>
  <c r="Z1124" i="38"/>
  <c r="AA1124" i="38" s="1"/>
  <c r="Z1108" i="38"/>
  <c r="AA1108" i="38" s="1"/>
  <c r="Z1092" i="38"/>
  <c r="AA1092" i="38" s="1"/>
  <c r="Z1089" i="38"/>
  <c r="AA1089" i="38" s="1"/>
  <c r="Z1076" i="38"/>
  <c r="AA1076" i="38" s="1"/>
  <c r="Z1060" i="38"/>
  <c r="AA1060" i="38" s="1"/>
  <c r="Z996" i="38"/>
  <c r="AA996" i="38" s="1"/>
  <c r="Z1095" i="38"/>
  <c r="AA1095" i="38" s="1"/>
  <c r="Z752" i="38"/>
  <c r="AA752" i="38" s="1"/>
  <c r="Z736" i="38"/>
  <c r="AA736" i="38" s="1"/>
  <c r="Z720" i="38"/>
  <c r="AA720" i="38" s="1"/>
  <c r="Z704" i="38"/>
  <c r="AA704" i="38" s="1"/>
  <c r="Z688" i="38"/>
  <c r="AA688" i="38" s="1"/>
  <c r="Z656" i="38"/>
  <c r="AA656" i="38" s="1"/>
  <c r="Z640" i="38"/>
  <c r="AA640" i="38" s="1"/>
  <c r="Z608" i="38"/>
  <c r="AA608" i="38" s="1"/>
  <c r="Z592" i="38"/>
  <c r="AA592" i="38" s="1"/>
  <c r="Z560" i="38"/>
  <c r="AA560" i="38" s="1"/>
  <c r="Z544" i="38"/>
  <c r="AA544" i="38" s="1"/>
  <c r="Z528" i="38"/>
  <c r="AA528" i="38" s="1"/>
  <c r="Z512" i="38"/>
  <c r="AA512" i="38" s="1"/>
  <c r="Z496" i="38"/>
  <c r="AA496" i="38" s="1"/>
  <c r="Z480" i="38"/>
  <c r="AA480" i="38" s="1"/>
  <c r="Z448" i="38"/>
  <c r="AA448" i="38" s="1"/>
  <c r="Z432" i="38"/>
  <c r="AA432" i="38" s="1"/>
  <c r="Z416" i="38"/>
  <c r="AA416" i="38" s="1"/>
  <c r="Z413" i="38"/>
  <c r="AA413" i="38" s="1"/>
  <c r="Z400" i="38"/>
  <c r="AA400" i="38" s="1"/>
  <c r="Z397" i="38"/>
  <c r="AA397" i="38" s="1"/>
  <c r="Z381" i="38"/>
  <c r="AA381" i="38" s="1"/>
  <c r="Z368" i="38"/>
  <c r="AA368" i="38" s="1"/>
  <c r="Z365" i="38"/>
  <c r="AA365" i="38" s="1"/>
  <c r="Z352" i="38"/>
  <c r="AA352" i="38" s="1"/>
  <c r="Z349" i="38"/>
  <c r="AA349" i="38" s="1"/>
  <c r="Z336" i="38"/>
  <c r="AA336" i="38" s="1"/>
  <c r="Z333" i="38"/>
  <c r="AA333" i="38" s="1"/>
  <c r="Z320" i="38"/>
  <c r="AA320" i="38" s="1"/>
  <c r="Z317" i="38"/>
  <c r="AA317" i="38" s="1"/>
  <c r="Z304" i="38"/>
  <c r="AA304" i="38" s="1"/>
  <c r="Z301" i="38"/>
  <c r="AA301" i="38" s="1"/>
  <c r="Z288" i="38"/>
  <c r="AA288" i="38" s="1"/>
  <c r="Z272" i="38"/>
  <c r="AA272" i="38" s="1"/>
  <c r="Z256" i="38"/>
  <c r="AA256" i="38" s="1"/>
  <c r="Z240" i="38"/>
  <c r="AA240" i="38" s="1"/>
  <c r="Z237" i="38"/>
  <c r="AA237" i="38" s="1"/>
  <c r="Z224" i="38"/>
  <c r="AA224" i="38" s="1"/>
  <c r="Z221" i="38"/>
  <c r="AA221" i="38" s="1"/>
  <c r="Z208" i="38"/>
  <c r="AA208" i="38" s="1"/>
  <c r="Z205" i="38"/>
  <c r="AA205" i="38" s="1"/>
  <c r="Z192" i="38"/>
  <c r="AA192" i="38" s="1"/>
  <c r="Z189" i="38"/>
  <c r="AA189" i="38" s="1"/>
  <c r="Z176" i="38"/>
  <c r="AA176" i="38" s="1"/>
  <c r="Z173" i="38"/>
  <c r="AA173" i="38" s="1"/>
  <c r="Z157" i="38"/>
  <c r="AA157" i="38" s="1"/>
  <c r="Z144" i="38"/>
  <c r="AA144" i="38" s="1"/>
  <c r="Z141" i="38"/>
  <c r="AA141" i="38" s="1"/>
  <c r="Z128" i="38"/>
  <c r="AA128" i="38" s="1"/>
  <c r="Z125" i="38"/>
  <c r="AA125" i="38" s="1"/>
  <c r="Z112" i="38"/>
  <c r="AA112" i="38" s="1"/>
  <c r="Z109" i="38"/>
  <c r="AA109" i="38" s="1"/>
  <c r="Z43" i="38"/>
  <c r="AA43" i="38" s="1"/>
  <c r="Z40" i="38"/>
  <c r="AA40" i="38" s="1"/>
  <c r="Z11" i="38"/>
  <c r="AA11" i="38" s="1"/>
  <c r="Z8" i="38"/>
  <c r="AA8" i="38" s="1"/>
  <c r="Z96" i="38"/>
  <c r="AA96" i="38" s="1"/>
  <c r="Z93" i="38"/>
  <c r="AA93" i="38" s="1"/>
  <c r="Z80" i="38"/>
  <c r="AA80" i="38" s="1"/>
  <c r="Z77" i="38"/>
  <c r="AA77" i="38" s="1"/>
  <c r="Z64" i="38"/>
  <c r="AA64" i="38" s="1"/>
  <c r="Z45" i="38"/>
  <c r="Z29" i="38"/>
  <c r="AA29" i="38" s="1"/>
  <c r="Z4" i="38"/>
  <c r="AA4" i="38" s="1"/>
  <c r="AC229" i="34"/>
  <c r="AD229" i="34" s="1"/>
  <c r="AC213" i="34"/>
  <c r="AD213" i="34" s="1"/>
  <c r="AC197" i="34"/>
  <c r="AD197" i="34" s="1"/>
  <c r="AC181" i="34"/>
  <c r="AD181" i="34" s="1"/>
  <c r="AC165" i="34"/>
  <c r="AD165" i="34" s="1"/>
  <c r="AC149" i="34"/>
  <c r="AD149" i="34" s="1"/>
  <c r="AC133" i="34"/>
  <c r="AD133" i="34" s="1"/>
  <c r="AC117" i="34"/>
  <c r="AD117" i="34" s="1"/>
  <c r="AC101" i="34"/>
  <c r="AD101" i="34" s="1"/>
  <c r="AC85" i="34"/>
  <c r="AD85" i="34" s="1"/>
  <c r="AC69" i="34"/>
  <c r="AD69" i="34" s="1"/>
  <c r="AC53" i="34"/>
  <c r="AD53" i="34" s="1"/>
  <c r="AC37" i="34"/>
  <c r="AD37" i="34" s="1"/>
  <c r="AC21" i="34"/>
  <c r="AD21" i="34" s="1"/>
  <c r="AC5" i="34"/>
  <c r="AD5" i="34" s="1"/>
  <c r="M165" i="34"/>
  <c r="M149" i="34"/>
  <c r="M141" i="34"/>
  <c r="N141" i="34" s="1"/>
  <c r="M133" i="34"/>
  <c r="N133" i="34" s="1"/>
  <c r="M125" i="34"/>
  <c r="N125" i="34" s="1"/>
  <c r="M117" i="34"/>
  <c r="N117" i="34" s="1"/>
  <c r="M109" i="34"/>
  <c r="N109" i="34" s="1"/>
  <c r="M101" i="34"/>
  <c r="N101" i="34" s="1"/>
  <c r="M93" i="34"/>
  <c r="N93" i="34" s="1"/>
  <c r="M85" i="34"/>
  <c r="N85" i="34" s="1"/>
  <c r="M77" i="34"/>
  <c r="N77" i="34" s="1"/>
  <c r="M69" i="34"/>
  <c r="N69" i="34" s="1"/>
  <c r="M61" i="34"/>
  <c r="N61" i="34" s="1"/>
  <c r="M53" i="34"/>
  <c r="N53" i="34" s="1"/>
  <c r="M45" i="34"/>
  <c r="N45" i="34" s="1"/>
  <c r="M37" i="34"/>
  <c r="N37" i="34" s="1"/>
  <c r="M29" i="34"/>
  <c r="M21" i="34"/>
  <c r="N21" i="34" s="1"/>
  <c r="M13" i="34"/>
  <c r="M5" i="34"/>
  <c r="N5" i="34" s="1"/>
  <c r="M232" i="34"/>
  <c r="N232" i="34" s="1"/>
  <c r="M216" i="34"/>
  <c r="N216" i="34" s="1"/>
  <c r="M200" i="34"/>
  <c r="N200" i="34" s="1"/>
  <c r="M184" i="34"/>
  <c r="N184" i="34" s="1"/>
  <c r="M168" i="34"/>
  <c r="N168" i="34" s="1"/>
  <c r="U160" i="34"/>
  <c r="V160" i="34" s="1"/>
  <c r="U152" i="34"/>
  <c r="V152" i="34" s="1"/>
  <c r="U144" i="34"/>
  <c r="V144" i="34" s="1"/>
  <c r="U136" i="34"/>
  <c r="U128" i="34"/>
  <c r="V128" i="34" s="1"/>
  <c r="U120" i="34"/>
  <c r="V120" i="34" s="1"/>
  <c r="U112" i="34"/>
  <c r="V112" i="34" s="1"/>
  <c r="U104" i="34"/>
  <c r="V104" i="34" s="1"/>
  <c r="U96" i="34"/>
  <c r="V96" i="34" s="1"/>
  <c r="U88" i="34"/>
  <c r="V88" i="34" s="1"/>
  <c r="U80" i="34"/>
  <c r="V80" i="34" s="1"/>
  <c r="U72" i="34"/>
  <c r="V72" i="34" s="1"/>
  <c r="U64" i="34"/>
  <c r="V64" i="34" s="1"/>
  <c r="U56" i="34"/>
  <c r="V56" i="34" s="1"/>
  <c r="U48" i="34"/>
  <c r="V48" i="34" s="1"/>
  <c r="U40" i="34"/>
  <c r="V40" i="34" s="1"/>
  <c r="U32" i="34"/>
  <c r="V32" i="34" s="1"/>
  <c r="U24" i="34"/>
  <c r="V24" i="34" s="1"/>
  <c r="U16" i="34"/>
  <c r="V16" i="34" s="1"/>
  <c r="U8" i="34"/>
  <c r="V8" i="34" s="1"/>
  <c r="U236" i="34"/>
  <c r="V236" i="34" s="1"/>
  <c r="U228" i="34"/>
  <c r="V228" i="34" s="1"/>
  <c r="U220" i="34"/>
  <c r="V220" i="34" s="1"/>
  <c r="U212" i="34"/>
  <c r="V212" i="34" s="1"/>
  <c r="U204" i="34"/>
  <c r="V204" i="34" s="1"/>
  <c r="U196" i="34"/>
  <c r="V196" i="34" s="1"/>
  <c r="U188" i="34"/>
  <c r="V188" i="34" s="1"/>
  <c r="U180" i="34"/>
  <c r="V180" i="34" s="1"/>
  <c r="U172" i="34"/>
  <c r="V172" i="34" s="1"/>
  <c r="M157" i="34"/>
  <c r="N157" i="34" s="1"/>
  <c r="J2" i="34"/>
  <c r="Z181" i="38"/>
  <c r="AA181" i="38" s="1"/>
  <c r="Z665" i="38"/>
  <c r="AA665" i="38" s="1"/>
  <c r="Z211" i="38"/>
  <c r="AA211" i="38" s="1"/>
  <c r="Z281" i="38"/>
  <c r="AA281" i="38" s="1"/>
  <c r="Z374" i="38"/>
  <c r="AA374" i="38" s="1"/>
  <c r="Z543" i="38"/>
  <c r="AA543" i="38" s="1"/>
  <c r="Z651" i="38"/>
  <c r="Z870" i="38"/>
  <c r="AA870" i="38" s="1"/>
  <c r="Z329" i="38"/>
  <c r="AA329" i="38" s="1"/>
  <c r="Z388" i="38"/>
  <c r="AA388" i="38" s="1"/>
  <c r="Z436" i="38"/>
  <c r="AA436" i="38" s="1"/>
  <c r="Z700" i="38"/>
  <c r="AA700" i="38" s="1"/>
  <c r="Z195" i="38"/>
  <c r="AA195" i="38" s="1"/>
  <c r="Z228" i="38"/>
  <c r="AA228" i="38" s="1"/>
  <c r="Z575" i="38"/>
  <c r="AA575" i="38" s="1"/>
  <c r="Z598" i="38"/>
  <c r="AA598" i="38" s="1"/>
  <c r="Z630" i="38"/>
  <c r="AA630" i="38" s="1"/>
  <c r="Z865" i="38"/>
  <c r="AA865" i="38" s="1"/>
  <c r="Z265" i="38"/>
  <c r="AA265" i="38" s="1"/>
  <c r="Z324" i="38"/>
  <c r="AA324" i="38" s="1"/>
  <c r="Z358" i="38"/>
  <c r="AA358" i="38" s="1"/>
  <c r="Z483" i="38"/>
  <c r="AA483" i="38" s="1"/>
  <c r="Z506" i="38"/>
  <c r="AA506" i="38" s="1"/>
  <c r="Z196" i="38"/>
  <c r="AA196" i="38" s="1"/>
  <c r="Z243" i="38"/>
  <c r="AA243" i="38" s="1"/>
  <c r="Z246" i="38"/>
  <c r="AA246" i="38" s="1"/>
  <c r="Z308" i="38"/>
  <c r="AA308" i="38" s="1"/>
  <c r="Z342" i="38"/>
  <c r="AA342" i="38" s="1"/>
  <c r="Z429" i="38"/>
  <c r="AA429" i="38" s="1"/>
  <c r="Z452" i="38"/>
  <c r="AA452" i="38" s="1"/>
  <c r="Z614" i="38"/>
  <c r="AA614" i="38" s="1"/>
  <c r="Z297" i="38"/>
  <c r="AA297" i="38" s="1"/>
  <c r="Z356" i="38"/>
  <c r="AA356" i="38" s="1"/>
  <c r="Z390" i="38"/>
  <c r="AA390" i="38" s="1"/>
  <c r="Z591" i="38"/>
  <c r="AA591" i="38" s="1"/>
  <c r="Z623" i="38"/>
  <c r="AA623" i="38" s="1"/>
  <c r="Z679" i="38"/>
  <c r="AA679" i="38" s="1"/>
  <c r="Z693" i="38"/>
  <c r="AA693" i="38" s="1"/>
  <c r="Z735" i="38"/>
  <c r="AA735" i="38" s="1"/>
  <c r="Z758" i="38"/>
  <c r="AA758" i="38" s="1"/>
  <c r="Z824" i="38"/>
  <c r="AA824" i="38" s="1"/>
  <c r="Z854" i="38"/>
  <c r="AA854" i="38" s="1"/>
  <c r="Z959" i="38"/>
  <c r="AA959" i="38" s="1"/>
  <c r="Z792" i="38"/>
  <c r="AA792" i="38" s="1"/>
  <c r="Z1048" i="38"/>
  <c r="AA1048" i="38" s="1"/>
  <c r="Z751" i="38"/>
  <c r="AA751" i="38" s="1"/>
  <c r="Z833" i="38"/>
  <c r="AA833" i="38" s="1"/>
  <c r="Z863" i="38"/>
  <c r="AA863" i="38" s="1"/>
  <c r="Z943" i="38"/>
  <c r="AA943" i="38" s="1"/>
  <c r="Z1007" i="38"/>
  <c r="AA1007" i="38" s="1"/>
  <c r="Z1032" i="38"/>
  <c r="AA1032" i="38" s="1"/>
  <c r="Z801" i="38"/>
  <c r="AA801" i="38" s="1"/>
  <c r="Z806" i="38"/>
  <c r="AA806" i="38" s="1"/>
  <c r="Z817" i="38"/>
  <c r="AA817" i="38" s="1"/>
  <c r="Z657" i="38"/>
  <c r="AA657" i="38" s="1"/>
  <c r="Z847" i="38"/>
  <c r="AA847" i="38" s="1"/>
  <c r="Z952" i="38"/>
  <c r="AA952" i="38" s="1"/>
  <c r="Z1071" i="38"/>
  <c r="AA1071" i="38" s="1"/>
  <c r="Z783" i="38"/>
  <c r="Z831" i="38"/>
  <c r="AA831" i="38" s="1"/>
  <c r="Z856" i="38"/>
  <c r="AA856" i="38" s="1"/>
  <c r="Z886" i="38"/>
  <c r="AA886" i="38" s="1"/>
  <c r="Z742" i="38"/>
  <c r="AA742" i="38" s="1"/>
  <c r="Z975" i="38"/>
  <c r="AA975" i="38" s="1"/>
  <c r="X2" i="34"/>
  <c r="I2" i="34"/>
  <c r="Z2" i="34"/>
  <c r="Y2" i="34"/>
  <c r="Q2" i="34"/>
  <c r="W2" i="34"/>
  <c r="G2" i="34"/>
  <c r="H2" i="34"/>
  <c r="R2" i="34"/>
  <c r="P2" i="34"/>
  <c r="O2" i="34"/>
  <c r="Q19" i="43" l="1"/>
  <c r="A19" i="43"/>
  <c r="J888" i="38"/>
  <c r="K888" i="38" s="1"/>
  <c r="J1023" i="38"/>
  <c r="K1023" i="38" s="1"/>
  <c r="J1097" i="38"/>
  <c r="K1097" i="38" s="1"/>
  <c r="I908" i="38"/>
  <c r="R769" i="38"/>
  <c r="R458" i="38"/>
  <c r="S458" i="38" s="1"/>
  <c r="J1160" i="38"/>
  <c r="K1160" i="38" s="1"/>
  <c r="I695" i="38"/>
  <c r="I140" i="38"/>
  <c r="I294" i="38"/>
  <c r="J136" i="38"/>
  <c r="K136" i="38" s="1"/>
  <c r="J1108" i="38"/>
  <c r="K1108" i="38" s="1"/>
  <c r="J750" i="38"/>
  <c r="K750" i="38" s="1"/>
  <c r="J1038" i="38"/>
  <c r="K1038" i="38" s="1"/>
  <c r="J616" i="38"/>
  <c r="K616" i="38" s="1"/>
  <c r="J754" i="38"/>
  <c r="K754" i="38" s="1"/>
  <c r="J1039" i="38"/>
  <c r="K1039" i="38" s="1"/>
  <c r="J825" i="38"/>
  <c r="K825" i="38" s="1"/>
  <c r="J902" i="38"/>
  <c r="K902" i="38" s="1"/>
  <c r="I579" i="38"/>
  <c r="I1091" i="38"/>
  <c r="I1045" i="38"/>
  <c r="J1104" i="38"/>
  <c r="K1104" i="38" s="1"/>
  <c r="I509" i="38"/>
  <c r="I893" i="38"/>
  <c r="I459" i="38"/>
  <c r="I715" i="38"/>
  <c r="I971" i="38"/>
  <c r="I1099" i="38"/>
  <c r="J396" i="38"/>
  <c r="K396" i="38" s="1"/>
  <c r="R393" i="38"/>
  <c r="S393" i="38" s="1"/>
  <c r="Z1161" i="38"/>
  <c r="AA1161" i="38" s="1"/>
  <c r="J1092" i="38"/>
  <c r="K1092" i="38" s="1"/>
  <c r="J378" i="38"/>
  <c r="K378" i="38" s="1"/>
  <c r="J356" i="38"/>
  <c r="K356" i="38" s="1"/>
  <c r="J1124" i="38"/>
  <c r="K1124" i="38" s="1"/>
  <c r="J376" i="38"/>
  <c r="K376" i="38" s="1"/>
  <c r="J632" i="38"/>
  <c r="K632" i="38" s="1"/>
  <c r="J920" i="38"/>
  <c r="K920" i="38" s="1"/>
  <c r="J1055" i="38"/>
  <c r="K1055" i="38" s="1"/>
  <c r="I480" i="38"/>
  <c r="I608" i="38"/>
  <c r="I455" i="38"/>
  <c r="I668" i="38"/>
  <c r="I933" i="38"/>
  <c r="I709" i="38"/>
  <c r="J1132" i="38"/>
  <c r="K1132" i="38" s="1"/>
  <c r="R282" i="38"/>
  <c r="S282" i="38" s="1"/>
  <c r="Z1109" i="38"/>
  <c r="AA1109" i="38" s="1"/>
  <c r="Z978" i="38"/>
  <c r="AA978" i="38" s="1"/>
  <c r="Z1044" i="38"/>
  <c r="AA1044" i="38" s="1"/>
  <c r="J79" i="38"/>
  <c r="K79" i="38" s="1"/>
  <c r="J344" i="38"/>
  <c r="K344" i="38" s="1"/>
  <c r="J838" i="38"/>
  <c r="K838" i="38" s="1"/>
  <c r="J922" i="38"/>
  <c r="K922" i="38" s="1"/>
  <c r="J526" i="38"/>
  <c r="J782" i="38"/>
  <c r="K782" i="38" s="1"/>
  <c r="J1070" i="38"/>
  <c r="K1070" i="38" s="1"/>
  <c r="J530" i="38"/>
  <c r="K530" i="38" s="1"/>
  <c r="J799" i="38"/>
  <c r="K799" i="38" s="1"/>
  <c r="J1071" i="38"/>
  <c r="K1071" i="38" s="1"/>
  <c r="J601" i="38"/>
  <c r="K601" i="38" s="1"/>
  <c r="J857" i="38"/>
  <c r="K857" i="38" s="1"/>
  <c r="I525" i="38"/>
  <c r="I453" i="38"/>
  <c r="R650" i="38"/>
  <c r="R489" i="38"/>
  <c r="S489" i="38" s="1"/>
  <c r="R62" i="38"/>
  <c r="Z1106" i="38"/>
  <c r="AA1106" i="38" s="1"/>
  <c r="Z955" i="38"/>
  <c r="AA955" i="38" s="1"/>
  <c r="Z904" i="38"/>
  <c r="AA904" i="38" s="1"/>
  <c r="Z776" i="38"/>
  <c r="Z594" i="38"/>
  <c r="AA594" i="38" s="1"/>
  <c r="Z566" i="38"/>
  <c r="AA566" i="38" s="1"/>
  <c r="J240" i="38"/>
  <c r="K240" i="38" s="1"/>
  <c r="J666" i="38"/>
  <c r="K666" i="38" s="1"/>
  <c r="J954" i="38"/>
  <c r="K954" i="38" s="1"/>
  <c r="J388" i="38"/>
  <c r="K388" i="38" s="1"/>
  <c r="J900" i="38"/>
  <c r="K900" i="38" s="1"/>
  <c r="J1156" i="38"/>
  <c r="K1156" i="38" s="1"/>
  <c r="J290" i="38"/>
  <c r="K290" i="38" s="1"/>
  <c r="J1087" i="38"/>
  <c r="K1087" i="38" s="1"/>
  <c r="I624" i="38"/>
  <c r="I1136" i="38"/>
  <c r="I855" i="38"/>
  <c r="R1135" i="38"/>
  <c r="S1135" i="38" s="1"/>
  <c r="R1032" i="38"/>
  <c r="S1032" i="38" s="1"/>
  <c r="R490" i="38"/>
  <c r="S490" i="38" s="1"/>
  <c r="R200" i="38"/>
  <c r="S200" i="38" s="1"/>
  <c r="R784" i="38"/>
  <c r="S784" i="38" s="1"/>
  <c r="I875" i="38"/>
  <c r="J272" i="38"/>
  <c r="K272" i="38" s="1"/>
  <c r="J322" i="38"/>
  <c r="K322" i="38" s="1"/>
  <c r="J1126" i="38"/>
  <c r="K1126" i="38" s="1"/>
  <c r="I768" i="38"/>
  <c r="I487" i="38"/>
  <c r="J1105" i="38"/>
  <c r="K1105" i="38" s="1"/>
  <c r="I700" i="38"/>
  <c r="I956" i="38"/>
  <c r="I214" i="38"/>
  <c r="R1038" i="38"/>
  <c r="S1038" i="38" s="1"/>
  <c r="Z946" i="38"/>
  <c r="AA946" i="38" s="1"/>
  <c r="Z993" i="38"/>
  <c r="AA993" i="38" s="1"/>
  <c r="J1137" i="38"/>
  <c r="K1137" i="38" s="1"/>
  <c r="J831" i="38"/>
  <c r="K831" i="38" s="1"/>
  <c r="J1000" i="38"/>
  <c r="K1000" i="38" s="1"/>
  <c r="J1151" i="38"/>
  <c r="K1151" i="38" s="1"/>
  <c r="I16" i="38"/>
  <c r="J288" i="38"/>
  <c r="K288" i="38" s="1"/>
  <c r="J1002" i="38"/>
  <c r="K1002" i="38" s="1"/>
  <c r="J692" i="38"/>
  <c r="K692" i="38" s="1"/>
  <c r="J353" i="38"/>
  <c r="K353" i="38" s="1"/>
  <c r="J594" i="38"/>
  <c r="K594" i="38" s="1"/>
  <c r="J863" i="38"/>
  <c r="K863" i="38" s="1"/>
  <c r="J665" i="38"/>
  <c r="K665" i="38" s="1"/>
  <c r="I147" i="38"/>
  <c r="I557" i="38"/>
  <c r="I685" i="38"/>
  <c r="I1061" i="38"/>
  <c r="I1116" i="38"/>
  <c r="I73" i="38"/>
  <c r="J1103" i="38"/>
  <c r="K1103" i="38" s="1"/>
  <c r="J978" i="38"/>
  <c r="K978" i="38" s="1"/>
  <c r="R639" i="38"/>
  <c r="S639" i="38" s="1"/>
  <c r="Z994" i="38"/>
  <c r="AA994" i="38" s="1"/>
  <c r="J698" i="38"/>
  <c r="K698" i="38" s="1"/>
  <c r="J696" i="38"/>
  <c r="K696" i="38" s="1"/>
  <c r="J609" i="38"/>
  <c r="K609" i="38" s="1"/>
  <c r="J146" i="38"/>
  <c r="K146" i="38" s="1"/>
  <c r="J218" i="38"/>
  <c r="K218" i="38" s="1"/>
  <c r="J474" i="38"/>
  <c r="K474" i="38" s="1"/>
  <c r="J730" i="38"/>
  <c r="K730" i="38" s="1"/>
  <c r="J354" i="38"/>
  <c r="K354" i="38" s="1"/>
  <c r="J335" i="38"/>
  <c r="K335" i="38" s="1"/>
  <c r="J409" i="38"/>
  <c r="K409" i="38" s="1"/>
  <c r="J870" i="38"/>
  <c r="K870" i="38" s="1"/>
  <c r="J1081" i="38"/>
  <c r="K1081" i="38" s="1"/>
  <c r="J1158" i="38"/>
  <c r="K1158" i="38" s="1"/>
  <c r="J1148" i="38"/>
  <c r="K1148" i="38" s="1"/>
  <c r="R1077" i="38"/>
  <c r="S1077" i="38" s="1"/>
  <c r="R1059" i="38"/>
  <c r="S1059" i="38" s="1"/>
  <c r="J250" i="38"/>
  <c r="K250" i="38" s="1"/>
  <c r="J484" i="38"/>
  <c r="K484" i="38" s="1"/>
  <c r="J996" i="38"/>
  <c r="K996" i="38" s="1"/>
  <c r="J367" i="38"/>
  <c r="K367" i="38" s="1"/>
  <c r="I800" i="38"/>
  <c r="I647" i="38"/>
  <c r="I732" i="38"/>
  <c r="I860" i="38"/>
  <c r="I246" i="38"/>
  <c r="R1160" i="38"/>
  <c r="S1160" i="38" s="1"/>
  <c r="R1000" i="38"/>
  <c r="S1000" i="38" s="1"/>
  <c r="R1060" i="38"/>
  <c r="S1060" i="38" s="1"/>
  <c r="R867" i="38"/>
  <c r="S867" i="38" s="1"/>
  <c r="R812" i="38"/>
  <c r="S812" i="38" s="1"/>
  <c r="R997" i="38"/>
  <c r="S997" i="38" s="1"/>
  <c r="R709" i="38"/>
  <c r="S709" i="38" s="1"/>
  <c r="R635" i="38"/>
  <c r="S635" i="38" s="1"/>
  <c r="R548" i="38"/>
  <c r="R743" i="38"/>
  <c r="S743" i="38" s="1"/>
  <c r="R267" i="38"/>
  <c r="S267" i="38" s="1"/>
  <c r="R232" i="38"/>
  <c r="S232" i="38" s="1"/>
  <c r="R197" i="38"/>
  <c r="S197" i="38" s="1"/>
  <c r="R19" i="38"/>
  <c r="S19" i="38" s="1"/>
  <c r="Z1058" i="38"/>
  <c r="AA1058" i="38" s="1"/>
  <c r="Z941" i="38"/>
  <c r="AA941" i="38" s="1"/>
  <c r="J1066" i="38"/>
  <c r="K1066" i="38" s="1"/>
  <c r="J694" i="38"/>
  <c r="K694" i="38" s="1"/>
  <c r="I589" i="38"/>
  <c r="Z579" i="38"/>
  <c r="AA579" i="38" s="1"/>
  <c r="J914" i="38"/>
  <c r="K914" i="38" s="1"/>
  <c r="J1001" i="38"/>
  <c r="K1001" i="38" s="1"/>
  <c r="I461" i="38"/>
  <c r="J355" i="38"/>
  <c r="K355" i="38" s="1"/>
  <c r="J29" i="38"/>
  <c r="K29" i="38" s="1"/>
  <c r="J1028" i="38"/>
  <c r="K1028" i="38" s="1"/>
  <c r="J942" i="38"/>
  <c r="K942" i="38" s="1"/>
  <c r="J399" i="38"/>
  <c r="K399" i="38" s="1"/>
  <c r="J1017" i="38"/>
  <c r="K1017" i="38" s="1"/>
  <c r="J726" i="38"/>
  <c r="K726" i="38" s="1"/>
  <c r="J1142" i="38"/>
  <c r="K1142" i="38" s="1"/>
  <c r="J179" i="38"/>
  <c r="K179" i="38" s="1"/>
  <c r="J989" i="38"/>
  <c r="K989" i="38" s="1"/>
  <c r="I919" i="38"/>
  <c r="I748" i="38"/>
  <c r="I1004" i="38"/>
  <c r="J105" i="38"/>
  <c r="K105" i="38" s="1"/>
  <c r="J114" i="38"/>
  <c r="K114" i="38" s="1"/>
  <c r="R1058" i="38"/>
  <c r="S1058" i="38" s="1"/>
  <c r="J61" i="38"/>
  <c r="K61" i="38" s="1"/>
  <c r="J1098" i="38"/>
  <c r="K1098" i="38" s="1"/>
  <c r="J788" i="38"/>
  <c r="K788" i="38" s="1"/>
  <c r="J824" i="38"/>
  <c r="K824" i="38" s="1"/>
  <c r="J434" i="38"/>
  <c r="K434" i="38" s="1"/>
  <c r="J946" i="38"/>
  <c r="K946" i="38" s="1"/>
  <c r="J761" i="38"/>
  <c r="K761" i="38" s="1"/>
  <c r="J1033" i="38"/>
  <c r="K1033" i="38" s="1"/>
  <c r="I419" i="38"/>
  <c r="I803" i="38"/>
  <c r="I1059" i="38"/>
  <c r="I733" i="38"/>
  <c r="I861" i="38"/>
  <c r="I289" i="38"/>
  <c r="I5" i="38"/>
  <c r="I683" i="38"/>
  <c r="I939" i="38"/>
  <c r="I1067" i="38"/>
  <c r="I261" i="38"/>
  <c r="R574" i="38"/>
  <c r="S574" i="38" s="1"/>
  <c r="R631" i="38"/>
  <c r="S631" i="38" s="1"/>
  <c r="R457" i="38"/>
  <c r="S457" i="38" s="1"/>
  <c r="Z1160" i="38"/>
  <c r="AA1160" i="38" s="1"/>
  <c r="Z1132" i="38"/>
  <c r="AA1132" i="38" s="1"/>
  <c r="J47" i="38"/>
  <c r="K47" i="38" s="1"/>
  <c r="J1060" i="38"/>
  <c r="K1060" i="38" s="1"/>
  <c r="J974" i="38"/>
  <c r="K974" i="38" s="1"/>
  <c r="J856" i="38"/>
  <c r="K856" i="38" s="1"/>
  <c r="J806" i="38"/>
  <c r="K806" i="38" s="1"/>
  <c r="R786" i="38"/>
  <c r="S786" i="38" s="1"/>
  <c r="R314" i="38"/>
  <c r="S314" i="38" s="1"/>
  <c r="R414" i="38"/>
  <c r="S414" i="38" s="1"/>
  <c r="R390" i="38"/>
  <c r="S390" i="38" s="1"/>
  <c r="Z1150" i="38"/>
  <c r="AA1150" i="38" s="1"/>
  <c r="Z719" i="38"/>
  <c r="AA719" i="38" s="1"/>
  <c r="Z1144" i="38"/>
  <c r="AA1144" i="38" s="1"/>
  <c r="Z363" i="38"/>
  <c r="AA363" i="38" s="1"/>
  <c r="Z1010" i="38"/>
  <c r="AA1010" i="38" s="1"/>
  <c r="Z1116" i="38"/>
  <c r="AA1116" i="38" s="1"/>
  <c r="Z973" i="38"/>
  <c r="AA973" i="38" s="1"/>
  <c r="Z1088" i="38"/>
  <c r="AA1088" i="38" s="1"/>
  <c r="Z1023" i="38"/>
  <c r="AA1023" i="38" s="1"/>
  <c r="Z1064" i="38"/>
  <c r="AA1064" i="38" s="1"/>
  <c r="Z845" i="38"/>
  <c r="AA845" i="38" s="1"/>
  <c r="V2" i="38"/>
  <c r="Z722" i="38"/>
  <c r="AA722" i="38" s="1"/>
  <c r="Z605" i="38"/>
  <c r="AA605" i="38" s="1"/>
  <c r="Z514" i="38"/>
  <c r="AA514" i="38" s="1"/>
  <c r="Z517" i="38"/>
  <c r="AA517" i="38" s="1"/>
  <c r="U2" i="38"/>
  <c r="W2" i="38"/>
  <c r="Z763" i="38"/>
  <c r="AA763" i="38" s="1"/>
  <c r="Z977" i="38"/>
  <c r="AA977" i="38" s="1"/>
  <c r="Z918" i="38"/>
  <c r="AA918" i="38" s="1"/>
  <c r="Z896" i="38"/>
  <c r="AA896" i="38" s="1"/>
  <c r="Z971" i="38"/>
  <c r="AA971" i="38" s="1"/>
  <c r="Z1143" i="38"/>
  <c r="AA1143" i="38" s="1"/>
  <c r="Z565" i="38"/>
  <c r="AA565" i="38" s="1"/>
  <c r="Y845" i="38"/>
  <c r="Z1016" i="38"/>
  <c r="AA1016" i="38" s="1"/>
  <c r="Z386" i="38"/>
  <c r="AA386" i="38" s="1"/>
  <c r="Z1067" i="38"/>
  <c r="AA1067" i="38" s="1"/>
  <c r="Z1102" i="38"/>
  <c r="AA1102" i="38" s="1"/>
  <c r="Y999" i="38"/>
  <c r="Z999" i="38"/>
  <c r="AA999" i="38" s="1"/>
  <c r="Y1062" i="38"/>
  <c r="Z1062" i="38"/>
  <c r="AA1062" i="38" s="1"/>
  <c r="Z1139" i="38"/>
  <c r="AA1139" i="38" s="1"/>
  <c r="Y1049" i="38"/>
  <c r="Z1049" i="38"/>
  <c r="AA1049" i="38" s="1"/>
  <c r="Y839" i="38"/>
  <c r="Z839" i="38"/>
  <c r="AA839" i="38" s="1"/>
  <c r="Y890" i="38"/>
  <c r="Z890" i="38"/>
  <c r="AA890" i="38" s="1"/>
  <c r="Y1011" i="38"/>
  <c r="Z1011" i="38"/>
  <c r="AA1011" i="38" s="1"/>
  <c r="Z778" i="38"/>
  <c r="AA778" i="38" s="1"/>
  <c r="Y778" i="38"/>
  <c r="Y681" i="38"/>
  <c r="Z681" i="38"/>
  <c r="AA681" i="38" s="1"/>
  <c r="Y631" i="38"/>
  <c r="Z631" i="38"/>
  <c r="AA631" i="38" s="1"/>
  <c r="Y647" i="38"/>
  <c r="Z647" i="38"/>
  <c r="Y634" i="38"/>
  <c r="Z634" i="38"/>
  <c r="AA634" i="38" s="1"/>
  <c r="Y486" i="38"/>
  <c r="Z486" i="38"/>
  <c r="AA486" i="38" s="1"/>
  <c r="Y633" i="38"/>
  <c r="Z633" i="38"/>
  <c r="AA633" i="38" s="1"/>
  <c r="Y434" i="38"/>
  <c r="Z434" i="38"/>
  <c r="AA434" i="38" s="1"/>
  <c r="Y465" i="38"/>
  <c r="Z465" i="38"/>
  <c r="AA465" i="38" s="1"/>
  <c r="Y526" i="38"/>
  <c r="Z526" i="38"/>
  <c r="AA526" i="38" s="1"/>
  <c r="Y593" i="38"/>
  <c r="Z593" i="38"/>
  <c r="AA593" i="38" s="1"/>
  <c r="Y369" i="38"/>
  <c r="Z369" i="38"/>
  <c r="AA369" i="38" s="1"/>
  <c r="Y425" i="38"/>
  <c r="Z425" i="38"/>
  <c r="AA425" i="38" s="1"/>
  <c r="Y190" i="38"/>
  <c r="Z190" i="38"/>
  <c r="AA190" i="38" s="1"/>
  <c r="Y97" i="38"/>
  <c r="Z97" i="38"/>
  <c r="AA97" i="38" s="1"/>
  <c r="Y164" i="38"/>
  <c r="Z164" i="38"/>
  <c r="AA164" i="38" s="1"/>
  <c r="Y23" i="38"/>
  <c r="Z23" i="38"/>
  <c r="AA23" i="38" s="1"/>
  <c r="Y26" i="38"/>
  <c r="Z26" i="38"/>
  <c r="AA26" i="38" s="1"/>
  <c r="Y16" i="38"/>
  <c r="Z16" i="38"/>
  <c r="AA16" i="38" s="1"/>
  <c r="Z25" i="38"/>
  <c r="AA25" i="38" s="1"/>
  <c r="Y25" i="38"/>
  <c r="Y92" i="38"/>
  <c r="Z92" i="38"/>
  <c r="AA92" i="38" s="1"/>
  <c r="Z72" i="38"/>
  <c r="AA72" i="38" s="1"/>
  <c r="Y72" i="38"/>
  <c r="Z998" i="38"/>
  <c r="AA998" i="38" s="1"/>
  <c r="Y998" i="38"/>
  <c r="Y1059" i="38"/>
  <c r="Z1059" i="38"/>
  <c r="AA1059" i="38" s="1"/>
  <c r="Z826" i="38"/>
  <c r="AA826" i="38" s="1"/>
  <c r="Y826" i="38"/>
  <c r="Z644" i="38"/>
  <c r="Y644" i="38"/>
  <c r="Y621" i="38"/>
  <c r="Z621" i="38"/>
  <c r="AA621" i="38" s="1"/>
  <c r="Z716" i="38"/>
  <c r="AA716" i="38" s="1"/>
  <c r="Y716" i="38"/>
  <c r="Y676" i="38"/>
  <c r="Z676" i="38"/>
  <c r="AA676" i="38" s="1"/>
  <c r="Y588" i="38"/>
  <c r="Z588" i="38"/>
  <c r="AA588" i="38" s="1"/>
  <c r="Z689" i="38"/>
  <c r="AA689" i="38" s="1"/>
  <c r="Y689" i="38"/>
  <c r="Y612" i="38"/>
  <c r="Z612" i="38"/>
  <c r="Y724" i="38"/>
  <c r="Z724" i="38"/>
  <c r="AA724" i="38" s="1"/>
  <c r="Y534" i="38"/>
  <c r="Z534" i="38"/>
  <c r="AA534" i="38" s="1"/>
  <c r="Y343" i="38"/>
  <c r="Z343" i="38"/>
  <c r="AA343" i="38" s="1"/>
  <c r="Y574" i="38"/>
  <c r="Z574" i="38"/>
  <c r="AA574" i="38" s="1"/>
  <c r="Y641" i="38"/>
  <c r="Z641" i="38"/>
  <c r="AA641" i="38" s="1"/>
  <c r="Y484" i="38"/>
  <c r="Z484" i="38"/>
  <c r="AA484" i="38" s="1"/>
  <c r="Y318" i="38"/>
  <c r="Z318" i="38"/>
  <c r="AA318" i="38" s="1"/>
  <c r="Y417" i="38"/>
  <c r="Z417" i="38"/>
  <c r="AA417" i="38" s="1"/>
  <c r="Y259" i="38"/>
  <c r="Z259" i="38"/>
  <c r="AA259" i="38" s="1"/>
  <c r="Y406" i="38"/>
  <c r="Z406" i="38"/>
  <c r="AA406" i="38" s="1"/>
  <c r="Y284" i="38"/>
  <c r="Z284" i="38"/>
  <c r="AA284" i="38" s="1"/>
  <c r="Y145" i="38"/>
  <c r="Z145" i="38"/>
  <c r="AA145" i="38" s="1"/>
  <c r="Y212" i="38"/>
  <c r="Z212" i="38"/>
  <c r="AA212" i="38" s="1"/>
  <c r="Y71" i="38"/>
  <c r="Z71" i="38"/>
  <c r="AA71" i="38" s="1"/>
  <c r="Y74" i="38"/>
  <c r="Z74" i="38"/>
  <c r="AA74" i="38" s="1"/>
  <c r="Z73" i="38"/>
  <c r="AA73" i="38" s="1"/>
  <c r="Y73" i="38"/>
  <c r="Y140" i="38"/>
  <c r="Z140" i="38"/>
  <c r="AA140" i="38" s="1"/>
  <c r="Y938" i="38"/>
  <c r="Z938" i="38"/>
  <c r="AA938" i="38" s="1"/>
  <c r="Z707" i="38"/>
  <c r="AA707" i="38" s="1"/>
  <c r="Y707" i="38"/>
  <c r="Z508" i="38"/>
  <c r="AA508" i="38" s="1"/>
  <c r="Y508" i="38"/>
  <c r="Y694" i="38"/>
  <c r="Z694" i="38"/>
  <c r="AA694" i="38" s="1"/>
  <c r="Y729" i="38"/>
  <c r="Z729" i="38"/>
  <c r="AA729" i="38" s="1"/>
  <c r="Z902" i="38"/>
  <c r="AA902" i="38" s="1"/>
  <c r="Z891" i="38"/>
  <c r="AA891" i="38" s="1"/>
  <c r="Y1010" i="38"/>
  <c r="Z944" i="38"/>
  <c r="AA944" i="38" s="1"/>
  <c r="Z1009" i="38"/>
  <c r="AA1009" i="38" s="1"/>
  <c r="Y982" i="38"/>
  <c r="Z982" i="38"/>
  <c r="AA982" i="38" s="1"/>
  <c r="Z1022" i="38"/>
  <c r="AA1022" i="38" s="1"/>
  <c r="Y1022" i="38"/>
  <c r="Y1014" i="38"/>
  <c r="Z1014" i="38"/>
  <c r="AA1014" i="38" s="1"/>
  <c r="Z1033" i="38"/>
  <c r="AA1033" i="38" s="1"/>
  <c r="Y1033" i="38"/>
  <c r="Y1078" i="38"/>
  <c r="Z1078" i="38"/>
  <c r="AA1078" i="38" s="1"/>
  <c r="Z1129" i="38"/>
  <c r="AA1129" i="38" s="1"/>
  <c r="Y1129" i="38"/>
  <c r="Y860" i="38"/>
  <c r="Z860" i="38"/>
  <c r="AA860" i="38" s="1"/>
  <c r="Z932" i="38"/>
  <c r="AA932" i="38" s="1"/>
  <c r="Y932" i="38"/>
  <c r="Y804" i="38"/>
  <c r="Z804" i="38"/>
  <c r="AA804" i="38" s="1"/>
  <c r="Y986" i="38"/>
  <c r="Z986" i="38"/>
  <c r="AA986" i="38" s="1"/>
  <c r="Y905" i="38"/>
  <c r="Z905" i="38"/>
  <c r="AA905" i="38" s="1"/>
  <c r="Y666" i="38"/>
  <c r="Z666" i="38"/>
  <c r="AA666" i="38" s="1"/>
  <c r="Y777" i="38"/>
  <c r="Z777" i="38"/>
  <c r="Y764" i="38"/>
  <c r="Z764" i="38"/>
  <c r="Y718" i="38"/>
  <c r="Z718" i="38"/>
  <c r="AA718" i="38" s="1"/>
  <c r="Y737" i="38"/>
  <c r="Z737" i="38"/>
  <c r="AA737" i="38" s="1"/>
  <c r="Y772" i="38"/>
  <c r="Z772" i="38"/>
  <c r="Y727" i="38"/>
  <c r="Z727" i="38"/>
  <c r="AA727" i="38" s="1"/>
  <c r="Y675" i="38"/>
  <c r="Z675" i="38"/>
  <c r="AA675" i="38" s="1"/>
  <c r="Y474" i="38"/>
  <c r="Z474" i="38"/>
  <c r="AA474" i="38" s="1"/>
  <c r="Y473" i="38"/>
  <c r="Z473" i="38"/>
  <c r="AA473" i="38" s="1"/>
  <c r="Y622" i="38"/>
  <c r="Z622" i="38"/>
  <c r="AA622" i="38" s="1"/>
  <c r="Z468" i="38"/>
  <c r="AA468" i="38" s="1"/>
  <c r="Y468" i="38"/>
  <c r="Y532" i="38"/>
  <c r="Z532" i="38"/>
  <c r="AA532" i="38" s="1"/>
  <c r="Z487" i="38"/>
  <c r="AA487" i="38" s="1"/>
  <c r="Y487" i="38"/>
  <c r="Z366" i="38"/>
  <c r="AA366" i="38" s="1"/>
  <c r="Y366" i="38"/>
  <c r="Y249" i="38"/>
  <c r="Z249" i="38"/>
  <c r="AA249" i="38" s="1"/>
  <c r="Y279" i="38"/>
  <c r="Z279" i="38"/>
  <c r="AA279" i="38" s="1"/>
  <c r="Y298" i="38"/>
  <c r="Z298" i="38"/>
  <c r="AA298" i="38" s="1"/>
  <c r="Y238" i="38"/>
  <c r="Z238" i="38"/>
  <c r="AA238" i="38" s="1"/>
  <c r="Y332" i="38"/>
  <c r="Z332" i="38"/>
  <c r="AA332" i="38" s="1"/>
  <c r="Y30" i="38"/>
  <c r="Z30" i="38"/>
  <c r="AA30" i="38" s="1"/>
  <c r="Y193" i="38"/>
  <c r="Z193" i="38"/>
  <c r="AA193" i="38" s="1"/>
  <c r="Y260" i="38"/>
  <c r="Z260" i="38"/>
  <c r="AA260" i="38" s="1"/>
  <c r="Z119" i="38"/>
  <c r="AA119" i="38" s="1"/>
  <c r="Y119" i="38"/>
  <c r="Y122" i="38"/>
  <c r="Z122" i="38"/>
  <c r="AA122" i="38" s="1"/>
  <c r="Y38" i="38"/>
  <c r="Z38" i="38"/>
  <c r="AA38" i="38" s="1"/>
  <c r="Z121" i="38"/>
  <c r="AA121" i="38" s="1"/>
  <c r="Y121" i="38"/>
  <c r="Y188" i="38"/>
  <c r="Z188" i="38"/>
  <c r="AA188" i="38" s="1"/>
  <c r="Z760" i="38"/>
  <c r="AA760" i="38" s="1"/>
  <c r="Z635" i="38"/>
  <c r="AA635" i="38" s="1"/>
  <c r="Z629" i="38"/>
  <c r="AA629" i="38" s="1"/>
  <c r="Y930" i="38"/>
  <c r="Z864" i="38"/>
  <c r="AA864" i="38" s="1"/>
  <c r="Z1120" i="38"/>
  <c r="AA1120" i="38" s="1"/>
  <c r="Z1083" i="38"/>
  <c r="AA1083" i="38" s="1"/>
  <c r="Z1041" i="38"/>
  <c r="AA1041" i="38" s="1"/>
  <c r="Z844" i="38"/>
  <c r="AA844" i="38" s="1"/>
  <c r="Z1131" i="38"/>
  <c r="AA1131" i="38" s="1"/>
  <c r="Y1137" i="38"/>
  <c r="Z1137" i="38"/>
  <c r="AA1137" i="38" s="1"/>
  <c r="Y919" i="38"/>
  <c r="Z919" i="38"/>
  <c r="AA919" i="38" s="1"/>
  <c r="Y1098" i="38"/>
  <c r="Z1098" i="38"/>
  <c r="AA1098" i="38" s="1"/>
  <c r="Z926" i="38"/>
  <c r="AA926" i="38" s="1"/>
  <c r="Y926" i="38"/>
  <c r="Y1030" i="38"/>
  <c r="Z1030" i="38"/>
  <c r="AA1030" i="38" s="1"/>
  <c r="Y980" i="38"/>
  <c r="Z980" i="38"/>
  <c r="AA980" i="38" s="1"/>
  <c r="Y1034" i="38"/>
  <c r="Z1034" i="38"/>
  <c r="AA1034" i="38" s="1"/>
  <c r="Z953" i="38"/>
  <c r="AA953" i="38" s="1"/>
  <c r="Y953" i="38"/>
  <c r="Y604" i="38"/>
  <c r="Z604" i="38"/>
  <c r="AA604" i="38" s="1"/>
  <c r="Y803" i="38"/>
  <c r="Z803" i="38"/>
  <c r="AA803" i="38" s="1"/>
  <c r="Z790" i="38"/>
  <c r="AA790" i="38" s="1"/>
  <c r="Y790" i="38"/>
  <c r="Y825" i="38"/>
  <c r="Z825" i="38"/>
  <c r="AA825" i="38" s="1"/>
  <c r="Z668" i="38"/>
  <c r="AA668" i="38" s="1"/>
  <c r="Y668" i="38"/>
  <c r="Y766" i="38"/>
  <c r="Z766" i="38"/>
  <c r="Y785" i="38"/>
  <c r="Z785" i="38"/>
  <c r="AA785" i="38" s="1"/>
  <c r="Y662" i="38"/>
  <c r="Z662" i="38"/>
  <c r="AA662" i="38" s="1"/>
  <c r="Y775" i="38"/>
  <c r="Z775" i="38"/>
  <c r="Z522" i="38"/>
  <c r="AA522" i="38" s="1"/>
  <c r="Y522" i="38"/>
  <c r="Y442" i="38"/>
  <c r="Z442" i="38"/>
  <c r="AA442" i="38" s="1"/>
  <c r="Y521" i="38"/>
  <c r="Z521" i="38"/>
  <c r="AA521" i="38" s="1"/>
  <c r="Y670" i="38"/>
  <c r="Z670" i="38"/>
  <c r="AA670" i="38" s="1"/>
  <c r="Y481" i="38"/>
  <c r="Z481" i="38"/>
  <c r="AA481" i="38" s="1"/>
  <c r="Y580" i="38"/>
  <c r="Z580" i="38"/>
  <c r="AA580" i="38" s="1"/>
  <c r="Y535" i="38"/>
  <c r="Z535" i="38"/>
  <c r="AA535" i="38" s="1"/>
  <c r="Y414" i="38"/>
  <c r="Z414" i="38"/>
  <c r="AA414" i="38" s="1"/>
  <c r="Y182" i="38"/>
  <c r="Z182" i="38"/>
  <c r="AA182" i="38" s="1"/>
  <c r="Z346" i="38"/>
  <c r="AA346" i="38" s="1"/>
  <c r="Y346" i="38"/>
  <c r="Y313" i="38"/>
  <c r="Z313" i="38"/>
  <c r="AA313" i="38" s="1"/>
  <c r="Y380" i="38"/>
  <c r="Z380" i="38"/>
  <c r="AA380" i="38" s="1"/>
  <c r="Z78" i="38"/>
  <c r="AA78" i="38" s="1"/>
  <c r="Y78" i="38"/>
  <c r="Y241" i="38"/>
  <c r="Z241" i="38"/>
  <c r="AA241" i="38" s="1"/>
  <c r="Z52" i="38"/>
  <c r="Y52" i="38"/>
  <c r="Y167" i="38"/>
  <c r="Z167" i="38"/>
  <c r="AA167" i="38" s="1"/>
  <c r="Y170" i="38"/>
  <c r="Z170" i="38"/>
  <c r="AA170" i="38" s="1"/>
  <c r="Y160" i="38"/>
  <c r="Z160" i="38"/>
  <c r="AA160" i="38" s="1"/>
  <c r="Y51" i="38"/>
  <c r="Z51" i="38"/>
  <c r="Y86" i="38"/>
  <c r="Z86" i="38"/>
  <c r="AA86" i="38" s="1"/>
  <c r="Z169" i="38"/>
  <c r="AA169" i="38" s="1"/>
  <c r="Y169" i="38"/>
  <c r="Y236" i="38"/>
  <c r="Z236" i="38"/>
  <c r="AA236" i="38" s="1"/>
  <c r="Y21" i="38"/>
  <c r="Z21" i="38"/>
  <c r="AA21" i="38" s="1"/>
  <c r="Z1013" i="38"/>
  <c r="AA1013" i="38" s="1"/>
  <c r="Z1100" i="38"/>
  <c r="AA1100" i="38" s="1"/>
  <c r="Z1105" i="38"/>
  <c r="AA1105" i="38" s="1"/>
  <c r="Y424" i="38"/>
  <c r="Y1146" i="38"/>
  <c r="Z1146" i="38"/>
  <c r="AA1146" i="38" s="1"/>
  <c r="Y1123" i="38"/>
  <c r="Z1123" i="38"/>
  <c r="AA1123" i="38" s="1"/>
  <c r="Z868" i="38"/>
  <c r="AA868" i="38" s="1"/>
  <c r="Y868" i="38"/>
  <c r="Z1001" i="38"/>
  <c r="AA1001" i="38" s="1"/>
  <c r="Y1001" i="38"/>
  <c r="Y714" i="38"/>
  <c r="Z714" i="38"/>
  <c r="AA714" i="38" s="1"/>
  <c r="Y557" i="38"/>
  <c r="Z557" i="38"/>
  <c r="AA557" i="38" s="1"/>
  <c r="Y838" i="38"/>
  <c r="Z838" i="38"/>
  <c r="AA838" i="38" s="1"/>
  <c r="Y540" i="38"/>
  <c r="Z540" i="38"/>
  <c r="AA540" i="38" s="1"/>
  <c r="Z663" i="38"/>
  <c r="AA663" i="38" s="1"/>
  <c r="Y663" i="38"/>
  <c r="Z570" i="38"/>
  <c r="AA570" i="38" s="1"/>
  <c r="Y570" i="38"/>
  <c r="Y375" i="38"/>
  <c r="Z375" i="38"/>
  <c r="AA375" i="38" s="1"/>
  <c r="Y531" i="38"/>
  <c r="Z531" i="38"/>
  <c r="AA531" i="38" s="1"/>
  <c r="Y569" i="38"/>
  <c r="Z569" i="38"/>
  <c r="AA569" i="38" s="1"/>
  <c r="Y529" i="38"/>
  <c r="Z529" i="38"/>
  <c r="AA529" i="38" s="1"/>
  <c r="Y391" i="38"/>
  <c r="Z391" i="38"/>
  <c r="AA391" i="38" s="1"/>
  <c r="Z273" i="38"/>
  <c r="AA273" i="38" s="1"/>
  <c r="Y273" i="38"/>
  <c r="Y305" i="38"/>
  <c r="Z305" i="38"/>
  <c r="AA305" i="38" s="1"/>
  <c r="Y404" i="38"/>
  <c r="Z404" i="38"/>
  <c r="AA404" i="38" s="1"/>
  <c r="Y294" i="38"/>
  <c r="Z294" i="38"/>
  <c r="AA294" i="38" s="1"/>
  <c r="Y361" i="38"/>
  <c r="Z361" i="38"/>
  <c r="AA361" i="38" s="1"/>
  <c r="Y428" i="38"/>
  <c r="Z428" i="38"/>
  <c r="AA428" i="38" s="1"/>
  <c r="Y126" i="38"/>
  <c r="Z126" i="38"/>
  <c r="AA126" i="38" s="1"/>
  <c r="Y33" i="38"/>
  <c r="Z33" i="38"/>
  <c r="AA33" i="38" s="1"/>
  <c r="Y100" i="38"/>
  <c r="Z100" i="38"/>
  <c r="AA100" i="38" s="1"/>
  <c r="Y215" i="38"/>
  <c r="Z215" i="38"/>
  <c r="AA215" i="38" s="1"/>
  <c r="Z218" i="38"/>
  <c r="AA218" i="38" s="1"/>
  <c r="Y218" i="38"/>
  <c r="Y61" i="38"/>
  <c r="Z61" i="38"/>
  <c r="Y99" i="38"/>
  <c r="Z99" i="38"/>
  <c r="AA99" i="38" s="1"/>
  <c r="Y134" i="38"/>
  <c r="Z134" i="38"/>
  <c r="AA134" i="38" s="1"/>
  <c r="Y217" i="38"/>
  <c r="Z217" i="38"/>
  <c r="AA217" i="38" s="1"/>
  <c r="Z28" i="38"/>
  <c r="AA28" i="38" s="1"/>
  <c r="Y28" i="38"/>
  <c r="Y111" i="38"/>
  <c r="Z111" i="38"/>
  <c r="AA111" i="38" s="1"/>
  <c r="Y1081" i="38"/>
  <c r="Z1081" i="38"/>
  <c r="AA1081" i="38" s="1"/>
  <c r="Y884" i="38"/>
  <c r="Z884" i="38"/>
  <c r="AA884" i="38" s="1"/>
  <c r="Z728" i="38"/>
  <c r="AA728" i="38" s="1"/>
  <c r="Z576" i="38"/>
  <c r="AA576" i="38" s="1"/>
  <c r="Z1156" i="38"/>
  <c r="AA1156" i="38" s="1"/>
  <c r="Z661" i="38"/>
  <c r="AA661" i="38" s="1"/>
  <c r="Y1055" i="38"/>
  <c r="Z1118" i="38"/>
  <c r="AA1118" i="38" s="1"/>
  <c r="Z307" i="38"/>
  <c r="AA307" i="38" s="1"/>
  <c r="Z931" i="38"/>
  <c r="AA931" i="38" s="1"/>
  <c r="Z1111" i="38"/>
  <c r="AA1111" i="38" s="1"/>
  <c r="Z1134" i="38"/>
  <c r="AA1134" i="38" s="1"/>
  <c r="Y1134" i="38"/>
  <c r="Z1094" i="38"/>
  <c r="AA1094" i="38" s="1"/>
  <c r="Y1094" i="38"/>
  <c r="Y966" i="38"/>
  <c r="Z966" i="38"/>
  <c r="AA966" i="38" s="1"/>
  <c r="Z961" i="38"/>
  <c r="AA961" i="38" s="1"/>
  <c r="Y961" i="38"/>
  <c r="Y871" i="38"/>
  <c r="Z871" i="38"/>
  <c r="AA871" i="38" s="1"/>
  <c r="Y874" i="38"/>
  <c r="Z874" i="38"/>
  <c r="AA874" i="38" s="1"/>
  <c r="Y995" i="38"/>
  <c r="Z995" i="38"/>
  <c r="AA995" i="38" s="1"/>
  <c r="Y828" i="38"/>
  <c r="Z828" i="38"/>
  <c r="AA828" i="38" s="1"/>
  <c r="Y762" i="38"/>
  <c r="Z762" i="38"/>
  <c r="AA762" i="38" s="1"/>
  <c r="Y462" i="38"/>
  <c r="Z462" i="38"/>
  <c r="AA462" i="38" s="1"/>
  <c r="Y678" i="38"/>
  <c r="Z678" i="38"/>
  <c r="AA678" i="38" s="1"/>
  <c r="Z618" i="38"/>
  <c r="AA618" i="38" s="1"/>
  <c r="Y618" i="38"/>
  <c r="Y470" i="38"/>
  <c r="Z470" i="38"/>
  <c r="AA470" i="38" s="1"/>
  <c r="Y617" i="38"/>
  <c r="Z617" i="38"/>
  <c r="AA617" i="38" s="1"/>
  <c r="Z536" i="38"/>
  <c r="AA536" i="38" s="1"/>
  <c r="Y510" i="38"/>
  <c r="Z510" i="38"/>
  <c r="AA510" i="38" s="1"/>
  <c r="Y577" i="38"/>
  <c r="Z577" i="38"/>
  <c r="AA577" i="38" s="1"/>
  <c r="Y353" i="38"/>
  <c r="Z353" i="38"/>
  <c r="AA353" i="38" s="1"/>
  <c r="Y409" i="38"/>
  <c r="Z409" i="38"/>
  <c r="AA409" i="38" s="1"/>
  <c r="Z174" i="38"/>
  <c r="AA174" i="38" s="1"/>
  <c r="Y174" i="38"/>
  <c r="Z81" i="38"/>
  <c r="AA81" i="38" s="1"/>
  <c r="Y81" i="38"/>
  <c r="Y148" i="38"/>
  <c r="Z148" i="38"/>
  <c r="AA148" i="38" s="1"/>
  <c r="Y263" i="38"/>
  <c r="Z263" i="38"/>
  <c r="AA263" i="38" s="1"/>
  <c r="Y7" i="38"/>
  <c r="Z7" i="38"/>
  <c r="AA7" i="38" s="1"/>
  <c r="Y10" i="38"/>
  <c r="Z10" i="38"/>
  <c r="AA10" i="38" s="1"/>
  <c r="Y147" i="38"/>
  <c r="Z147" i="38"/>
  <c r="AA147" i="38" s="1"/>
  <c r="Y9" i="38"/>
  <c r="Z9" i="38"/>
  <c r="AA9" i="38" s="1"/>
  <c r="Z76" i="38"/>
  <c r="AA76" i="38" s="1"/>
  <c r="Y76" i="38"/>
  <c r="Y117" i="38"/>
  <c r="Z117" i="38"/>
  <c r="AA117" i="38" s="1"/>
  <c r="Y951" i="38"/>
  <c r="Z951" i="38"/>
  <c r="AA951" i="38" s="1"/>
  <c r="Y922" i="38"/>
  <c r="Z922" i="38"/>
  <c r="AA922" i="38" s="1"/>
  <c r="Y1043" i="38"/>
  <c r="Z1043" i="38"/>
  <c r="AA1043" i="38" s="1"/>
  <c r="Y810" i="38"/>
  <c r="Z810" i="38"/>
  <c r="AA810" i="38" s="1"/>
  <c r="Y713" i="38"/>
  <c r="Z713" i="38"/>
  <c r="AA713" i="38" s="1"/>
  <c r="Y708" i="38"/>
  <c r="Z708" i="38"/>
  <c r="AA708" i="38" s="1"/>
  <c r="Z646" i="38"/>
  <c r="Y646" i="38"/>
  <c r="Y524" i="38"/>
  <c r="Z524" i="38"/>
  <c r="AA524" i="38" s="1"/>
  <c r="Y541" i="38"/>
  <c r="Z541" i="38"/>
  <c r="AA541" i="38" s="1"/>
  <c r="Z518" i="38"/>
  <c r="AA518" i="38" s="1"/>
  <c r="Y518" i="38"/>
  <c r="Z394" i="38"/>
  <c r="AA394" i="38" s="1"/>
  <c r="Y394" i="38"/>
  <c r="Y439" i="38"/>
  <c r="Z439" i="38"/>
  <c r="AA439" i="38" s="1"/>
  <c r="Y558" i="38"/>
  <c r="Z558" i="38"/>
  <c r="AA558" i="38" s="1"/>
  <c r="Y625" i="38"/>
  <c r="Z625" i="38"/>
  <c r="AA625" i="38" s="1"/>
  <c r="Z302" i="38"/>
  <c r="AA302" i="38" s="1"/>
  <c r="Y302" i="38"/>
  <c r="Y401" i="38"/>
  <c r="Z401" i="38"/>
  <c r="AA401" i="38" s="1"/>
  <c r="Y262" i="38"/>
  <c r="Z262" i="38"/>
  <c r="AA262" i="38" s="1"/>
  <c r="Z457" i="38"/>
  <c r="AA457" i="38" s="1"/>
  <c r="Y457" i="38"/>
  <c r="Y222" i="38"/>
  <c r="Z222" i="38"/>
  <c r="AA222" i="38" s="1"/>
  <c r="Y129" i="38"/>
  <c r="Z129" i="38"/>
  <c r="AA129" i="38" s="1"/>
  <c r="Z55" i="38"/>
  <c r="Y55" i="38"/>
  <c r="Y58" i="38"/>
  <c r="Z58" i="38"/>
  <c r="Y57" i="38"/>
  <c r="Z57" i="38"/>
  <c r="Z124" i="38"/>
  <c r="AA124" i="38" s="1"/>
  <c r="Y124" i="38"/>
  <c r="Z165" i="38"/>
  <c r="AA165" i="38" s="1"/>
  <c r="Y165" i="38"/>
  <c r="Y822" i="38"/>
  <c r="Z822" i="38"/>
  <c r="AA822" i="38" s="1"/>
  <c r="Y990" i="38"/>
  <c r="Z990" i="38"/>
  <c r="AA990" i="38" s="1"/>
  <c r="Z214" i="38"/>
  <c r="AA214" i="38" s="1"/>
  <c r="Z1148" i="38"/>
  <c r="AA1148" i="38" s="1"/>
  <c r="Y916" i="38"/>
  <c r="Z916" i="38"/>
  <c r="AA916" i="38" s="1"/>
  <c r="Y970" i="38"/>
  <c r="Z970" i="38"/>
  <c r="AA970" i="38" s="1"/>
  <c r="Y889" i="38"/>
  <c r="Z889" i="38"/>
  <c r="AA889" i="38" s="1"/>
  <c r="Y739" i="38"/>
  <c r="Z739" i="38"/>
  <c r="AA739" i="38" s="1"/>
  <c r="Y726" i="38"/>
  <c r="Z726" i="38"/>
  <c r="AA726" i="38" s="1"/>
  <c r="Y761" i="38"/>
  <c r="Z761" i="38"/>
  <c r="AA761" i="38" s="1"/>
  <c r="Y748" i="38"/>
  <c r="Z748" i="38"/>
  <c r="AA748" i="38" s="1"/>
  <c r="Y702" i="38"/>
  <c r="Z702" i="38"/>
  <c r="AA702" i="38" s="1"/>
  <c r="Z756" i="38"/>
  <c r="AA756" i="38" s="1"/>
  <c r="Y756" i="38"/>
  <c r="Y711" i="38"/>
  <c r="Z711" i="38"/>
  <c r="AA711" i="38" s="1"/>
  <c r="Y606" i="38"/>
  <c r="Z606" i="38"/>
  <c r="Y673" i="38"/>
  <c r="Z673" i="38"/>
  <c r="AA673" i="38" s="1"/>
  <c r="Z516" i="38"/>
  <c r="AA516" i="38" s="1"/>
  <c r="Y516" i="38"/>
  <c r="Y471" i="38"/>
  <c r="Z471" i="38"/>
  <c r="AA471" i="38" s="1"/>
  <c r="Y350" i="38"/>
  <c r="Z350" i="38"/>
  <c r="AA350" i="38" s="1"/>
  <c r="Z449" i="38"/>
  <c r="AA449" i="38" s="1"/>
  <c r="Y449" i="38"/>
  <c r="Y292" i="38"/>
  <c r="Z292" i="38"/>
  <c r="AA292" i="38" s="1"/>
  <c r="Y282" i="38"/>
  <c r="Z282" i="38"/>
  <c r="AA282" i="38" s="1"/>
  <c r="Y285" i="38"/>
  <c r="Z285" i="38"/>
  <c r="AA285" i="38" s="1"/>
  <c r="Y316" i="38"/>
  <c r="Z316" i="38"/>
  <c r="AA316" i="38" s="1"/>
  <c r="Y270" i="38"/>
  <c r="Z270" i="38"/>
  <c r="AA270" i="38" s="1"/>
  <c r="Y14" i="38"/>
  <c r="Z14" i="38"/>
  <c r="AA14" i="38" s="1"/>
  <c r="Y177" i="38"/>
  <c r="Z177" i="38"/>
  <c r="AA177" i="38" s="1"/>
  <c r="Y244" i="38"/>
  <c r="Z244" i="38"/>
  <c r="AA244" i="38" s="1"/>
  <c r="Z103" i="38"/>
  <c r="AA103" i="38" s="1"/>
  <c r="Y103" i="38"/>
  <c r="Y106" i="38"/>
  <c r="Z106" i="38"/>
  <c r="AA106" i="38" s="1"/>
  <c r="Z22" i="38"/>
  <c r="AA22" i="38" s="1"/>
  <c r="Y22" i="38"/>
  <c r="Y105" i="38"/>
  <c r="Z105" i="38"/>
  <c r="AA105" i="38" s="1"/>
  <c r="Y172" i="38"/>
  <c r="Z172" i="38"/>
  <c r="AA172" i="38" s="1"/>
  <c r="Z384" i="38"/>
  <c r="AA384" i="38" s="1"/>
  <c r="Z624" i="38"/>
  <c r="AA624" i="38" s="1"/>
  <c r="Z643" i="38"/>
  <c r="AA643" i="38" s="1"/>
  <c r="Z1068" i="38"/>
  <c r="AA1068" i="38" s="1"/>
  <c r="Y1020" i="38"/>
  <c r="Y1082" i="38"/>
  <c r="Z1082" i="38"/>
  <c r="AA1082" i="38" s="1"/>
  <c r="Y934" i="38"/>
  <c r="Z934" i="38"/>
  <c r="AA934" i="38" s="1"/>
  <c r="Y894" i="38"/>
  <c r="Z894" i="38"/>
  <c r="AA894" i="38" s="1"/>
  <c r="Y842" i="38"/>
  <c r="Z842" i="38"/>
  <c r="AA842" i="38" s="1"/>
  <c r="Y841" i="38"/>
  <c r="Z841" i="38"/>
  <c r="AA841" i="38" s="1"/>
  <c r="Y1018" i="38"/>
  <c r="Z1018" i="38"/>
  <c r="AA1018" i="38" s="1"/>
  <c r="Y937" i="38"/>
  <c r="Z937" i="38"/>
  <c r="AA937" i="38" s="1"/>
  <c r="Y572" i="38"/>
  <c r="Z572" i="38"/>
  <c r="AA572" i="38" s="1"/>
  <c r="Y774" i="38"/>
  <c r="Z774" i="38"/>
  <c r="Y809" i="38"/>
  <c r="Z809" i="38"/>
  <c r="AA809" i="38" s="1"/>
  <c r="Z769" i="38"/>
  <c r="Y769" i="38"/>
  <c r="Y759" i="38"/>
  <c r="Z759" i="38"/>
  <c r="AA759" i="38" s="1"/>
  <c r="Y505" i="38"/>
  <c r="Z505" i="38"/>
  <c r="AA505" i="38" s="1"/>
  <c r="Y654" i="38"/>
  <c r="Z654" i="38"/>
  <c r="AA654" i="38" s="1"/>
  <c r="Y564" i="38"/>
  <c r="Z564" i="38"/>
  <c r="AA564" i="38" s="1"/>
  <c r="Y327" i="38"/>
  <c r="Z327" i="38"/>
  <c r="AA327" i="38" s="1"/>
  <c r="Y519" i="38"/>
  <c r="Z519" i="38"/>
  <c r="AA519" i="38" s="1"/>
  <c r="Y398" i="38"/>
  <c r="Z398" i="38"/>
  <c r="AA398" i="38" s="1"/>
  <c r="Y227" i="38"/>
  <c r="Z227" i="38"/>
  <c r="AA227" i="38" s="1"/>
  <c r="Z311" i="38"/>
  <c r="AA311" i="38" s="1"/>
  <c r="Y311" i="38"/>
  <c r="Y330" i="38"/>
  <c r="Z330" i="38"/>
  <c r="AA330" i="38" s="1"/>
  <c r="Y230" i="38"/>
  <c r="Z230" i="38"/>
  <c r="AA230" i="38" s="1"/>
  <c r="Z364" i="38"/>
  <c r="AA364" i="38" s="1"/>
  <c r="Y364" i="38"/>
  <c r="Y62" i="38"/>
  <c r="Z62" i="38"/>
  <c r="Y225" i="38"/>
  <c r="Z225" i="38"/>
  <c r="AA225" i="38" s="1"/>
  <c r="Y36" i="38"/>
  <c r="Z36" i="38"/>
  <c r="AA36" i="38" s="1"/>
  <c r="Y151" i="38"/>
  <c r="Z151" i="38"/>
  <c r="AA151" i="38" s="1"/>
  <c r="Y154" i="38"/>
  <c r="Z154" i="38"/>
  <c r="AA154" i="38" s="1"/>
  <c r="Y35" i="38"/>
  <c r="Z35" i="38"/>
  <c r="AA35" i="38" s="1"/>
  <c r="Z70" i="38"/>
  <c r="AA70" i="38" s="1"/>
  <c r="Y70" i="38"/>
  <c r="Y153" i="38"/>
  <c r="Z153" i="38"/>
  <c r="AA153" i="38" s="1"/>
  <c r="Y220" i="38"/>
  <c r="Z220" i="38"/>
  <c r="AA220" i="38" s="1"/>
  <c r="Z5" i="38"/>
  <c r="AA5" i="38" s="1"/>
  <c r="Y5" i="38"/>
  <c r="Y620" i="38"/>
  <c r="Z620" i="38"/>
  <c r="AA620" i="38" s="1"/>
  <c r="Y582" i="38"/>
  <c r="Z582" i="38"/>
  <c r="AA582" i="38" s="1"/>
  <c r="Y636" i="38"/>
  <c r="Z636" i="38"/>
  <c r="AA636" i="38" s="1"/>
  <c r="Y798" i="38"/>
  <c r="Z798" i="38"/>
  <c r="AA798" i="38" s="1"/>
  <c r="Y807" i="38"/>
  <c r="Z807" i="38"/>
  <c r="AA807" i="38" s="1"/>
  <c r="Y359" i="38"/>
  <c r="Z359" i="38"/>
  <c r="AA359" i="38" s="1"/>
  <c r="Y455" i="38"/>
  <c r="Z455" i="38"/>
  <c r="AA455" i="38" s="1"/>
  <c r="Y553" i="38"/>
  <c r="Z553" i="38"/>
  <c r="Y407" i="38"/>
  <c r="Z407" i="38"/>
  <c r="AA407" i="38" s="1"/>
  <c r="Z513" i="38"/>
  <c r="AA513" i="38" s="1"/>
  <c r="Y513" i="38"/>
  <c r="Y567" i="38"/>
  <c r="Z567" i="38"/>
  <c r="AA567" i="38" s="1"/>
  <c r="Y289" i="38"/>
  <c r="Z289" i="38"/>
  <c r="AA289" i="38" s="1"/>
  <c r="Y278" i="38"/>
  <c r="Z278" i="38"/>
  <c r="AA278" i="38" s="1"/>
  <c r="Y345" i="38"/>
  <c r="Z345" i="38"/>
  <c r="AA345" i="38" s="1"/>
  <c r="Z412" i="38"/>
  <c r="AA412" i="38" s="1"/>
  <c r="Y412" i="38"/>
  <c r="Y110" i="38"/>
  <c r="Z110" i="38"/>
  <c r="AA110" i="38" s="1"/>
  <c r="Y17" i="38"/>
  <c r="Z17" i="38"/>
  <c r="AA17" i="38" s="1"/>
  <c r="Y84" i="38"/>
  <c r="Z84" i="38"/>
  <c r="AA84" i="38" s="1"/>
  <c r="Y199" i="38"/>
  <c r="Z199" i="38"/>
  <c r="AA199" i="38" s="1"/>
  <c r="Z202" i="38"/>
  <c r="AA202" i="38" s="1"/>
  <c r="Y202" i="38"/>
  <c r="Y83" i="38"/>
  <c r="Z83" i="38"/>
  <c r="AA83" i="38" s="1"/>
  <c r="Y118" i="38"/>
  <c r="Z118" i="38"/>
  <c r="AA118" i="38" s="1"/>
  <c r="Y201" i="38"/>
  <c r="Z201" i="38"/>
  <c r="AA201" i="38" s="1"/>
  <c r="Y268" i="38"/>
  <c r="Z268" i="38"/>
  <c r="AA268" i="38" s="1"/>
  <c r="Y12" i="38"/>
  <c r="Z12" i="38"/>
  <c r="AA12" i="38" s="1"/>
  <c r="Y95" i="38"/>
  <c r="Z95" i="38"/>
  <c r="AA95" i="38" s="1"/>
  <c r="Y53" i="38"/>
  <c r="Z53" i="38"/>
  <c r="Y855" i="38"/>
  <c r="Z855" i="38"/>
  <c r="AA855" i="38" s="1"/>
  <c r="Y1066" i="38"/>
  <c r="Z1066" i="38"/>
  <c r="AA1066" i="38" s="1"/>
  <c r="Y628" i="38"/>
  <c r="Z628" i="38"/>
  <c r="AA628" i="38" s="1"/>
  <c r="Z1072" i="38"/>
  <c r="AA1072" i="38" s="1"/>
  <c r="Y1063" i="38"/>
  <c r="Z1063" i="38"/>
  <c r="AA1063" i="38" s="1"/>
  <c r="Y1052" i="38"/>
  <c r="Z1052" i="38"/>
  <c r="AA1052" i="38" s="1"/>
  <c r="Y903" i="38"/>
  <c r="Z903" i="38"/>
  <c r="AA903" i="38" s="1"/>
  <c r="Y852" i="38"/>
  <c r="Z852" i="38"/>
  <c r="AA852" i="38" s="1"/>
  <c r="Y945" i="38"/>
  <c r="Z945" i="38"/>
  <c r="AA945" i="38" s="1"/>
  <c r="Z979" i="38"/>
  <c r="AA979" i="38" s="1"/>
  <c r="Y979" i="38"/>
  <c r="Y746" i="38"/>
  <c r="Z746" i="38"/>
  <c r="AA746" i="38" s="1"/>
  <c r="Y556" i="38"/>
  <c r="Z556" i="38"/>
  <c r="AA556" i="38" s="1"/>
  <c r="Y660" i="38"/>
  <c r="Z660" i="38"/>
  <c r="AA660" i="38" s="1"/>
  <c r="Z664" i="38"/>
  <c r="AA664" i="38" s="1"/>
  <c r="Y664" i="38"/>
  <c r="Y652" i="38"/>
  <c r="Z652" i="38"/>
  <c r="Y602" i="38"/>
  <c r="Z602" i="38"/>
  <c r="AA602" i="38" s="1"/>
  <c r="Y601" i="38"/>
  <c r="Z601" i="38"/>
  <c r="AA601" i="38" s="1"/>
  <c r="Y494" i="38"/>
  <c r="Z494" i="38"/>
  <c r="AA494" i="38" s="1"/>
  <c r="Y561" i="38"/>
  <c r="Z561" i="38"/>
  <c r="AA561" i="38" s="1"/>
  <c r="Z395" i="38"/>
  <c r="AA395" i="38" s="1"/>
  <c r="Y337" i="38"/>
  <c r="Z337" i="38"/>
  <c r="AA337" i="38" s="1"/>
  <c r="Y326" i="38"/>
  <c r="Z326" i="38"/>
  <c r="AA326" i="38" s="1"/>
  <c r="Z393" i="38"/>
  <c r="AA393" i="38" s="1"/>
  <c r="Y393" i="38"/>
  <c r="Y460" i="38"/>
  <c r="Z460" i="38"/>
  <c r="AA460" i="38" s="1"/>
  <c r="Y158" i="38"/>
  <c r="Z158" i="38"/>
  <c r="AA158" i="38" s="1"/>
  <c r="Y65" i="38"/>
  <c r="Z65" i="38"/>
  <c r="AA65" i="38" s="1"/>
  <c r="Y132" i="38"/>
  <c r="Z132" i="38"/>
  <c r="AA132" i="38" s="1"/>
  <c r="Z247" i="38"/>
  <c r="AA247" i="38" s="1"/>
  <c r="Y247" i="38"/>
  <c r="Y250" i="38"/>
  <c r="Z250" i="38"/>
  <c r="AA250" i="38" s="1"/>
  <c r="Y131" i="38"/>
  <c r="Z131" i="38"/>
  <c r="AA131" i="38" s="1"/>
  <c r="Y60" i="38"/>
  <c r="Z60" i="38"/>
  <c r="Y101" i="38"/>
  <c r="Z101" i="38"/>
  <c r="AA101" i="38" s="1"/>
  <c r="Z91" i="38"/>
  <c r="AA91" i="38" s="1"/>
  <c r="Y1130" i="38"/>
  <c r="Z1130" i="38"/>
  <c r="AA1130" i="38" s="1"/>
  <c r="Y972" i="38"/>
  <c r="Z972" i="38"/>
  <c r="AA972" i="38" s="1"/>
  <c r="Z857" i="38"/>
  <c r="AA857" i="38" s="1"/>
  <c r="Y857" i="38"/>
  <c r="Y985" i="38"/>
  <c r="Z985" i="38"/>
  <c r="AA985" i="38" s="1"/>
  <c r="Y698" i="38"/>
  <c r="Z698" i="38"/>
  <c r="AA698" i="38" s="1"/>
  <c r="T2" i="38"/>
  <c r="Y904" i="38"/>
  <c r="Y1058" i="38"/>
  <c r="Y911" i="38"/>
  <c r="Z1003" i="38"/>
  <c r="AA1003" i="38" s="1"/>
  <c r="Z1163" i="38"/>
  <c r="AA1163" i="38" s="1"/>
  <c r="Z1125" i="38"/>
  <c r="AA1125" i="38" s="1"/>
  <c r="Y472" i="38"/>
  <c r="Z1046" i="38"/>
  <c r="AA1046" i="38" s="1"/>
  <c r="Y1046" i="38"/>
  <c r="Z1155" i="38"/>
  <c r="AA1155" i="38" s="1"/>
  <c r="Z1126" i="38"/>
  <c r="AA1126" i="38" s="1"/>
  <c r="Y1126" i="38"/>
  <c r="Y967" i="38"/>
  <c r="Z967" i="38"/>
  <c r="AA967" i="38" s="1"/>
  <c r="Y906" i="38"/>
  <c r="Z906" i="38"/>
  <c r="AA906" i="38" s="1"/>
  <c r="Y1027" i="38"/>
  <c r="Z1027" i="38"/>
  <c r="AA1027" i="38" s="1"/>
  <c r="Y794" i="38"/>
  <c r="Z794" i="38"/>
  <c r="AA794" i="38" s="1"/>
  <c r="Y697" i="38"/>
  <c r="Z697" i="38"/>
  <c r="AA697" i="38" s="1"/>
  <c r="Z684" i="38"/>
  <c r="AA684" i="38" s="1"/>
  <c r="Y684" i="38"/>
  <c r="Y692" i="38"/>
  <c r="Z692" i="38"/>
  <c r="AA692" i="38" s="1"/>
  <c r="Z650" i="38"/>
  <c r="Y650" i="38"/>
  <c r="Y525" i="38"/>
  <c r="Z525" i="38"/>
  <c r="AA525" i="38" s="1"/>
  <c r="Y502" i="38"/>
  <c r="Z502" i="38"/>
  <c r="AA502" i="38" s="1"/>
  <c r="Y446" i="38"/>
  <c r="Z446" i="38"/>
  <c r="AA446" i="38" s="1"/>
  <c r="Y649" i="38"/>
  <c r="Z649" i="38"/>
  <c r="Y458" i="38"/>
  <c r="Z458" i="38"/>
  <c r="AA458" i="38" s="1"/>
  <c r="Y542" i="38"/>
  <c r="Z542" i="38"/>
  <c r="AA542" i="38" s="1"/>
  <c r="Y609" i="38"/>
  <c r="Z609" i="38"/>
  <c r="AA609" i="38" s="1"/>
  <c r="Z392" i="38"/>
  <c r="AA392" i="38" s="1"/>
  <c r="Y286" i="38"/>
  <c r="Z286" i="38"/>
  <c r="AA286" i="38" s="1"/>
  <c r="Z385" i="38"/>
  <c r="AA385" i="38" s="1"/>
  <c r="Y385" i="38"/>
  <c r="Y275" i="38"/>
  <c r="Z275" i="38"/>
  <c r="AA275" i="38" s="1"/>
  <c r="Y441" i="38"/>
  <c r="Z441" i="38"/>
  <c r="AA441" i="38" s="1"/>
  <c r="Y206" i="38"/>
  <c r="Z206" i="38"/>
  <c r="AA206" i="38" s="1"/>
  <c r="Y113" i="38"/>
  <c r="Z113" i="38"/>
  <c r="AA113" i="38" s="1"/>
  <c r="Y180" i="38"/>
  <c r="Z180" i="38"/>
  <c r="AA180" i="38" s="1"/>
  <c r="Y39" i="38"/>
  <c r="Z39" i="38"/>
  <c r="AA39" i="38" s="1"/>
  <c r="Y42" i="38"/>
  <c r="Z42" i="38"/>
  <c r="AA42" i="38" s="1"/>
  <c r="Y41" i="38"/>
  <c r="Z41" i="38"/>
  <c r="AA41" i="38" s="1"/>
  <c r="Y108" i="38"/>
  <c r="Z108" i="38"/>
  <c r="AA108" i="38" s="1"/>
  <c r="Y1107" i="38"/>
  <c r="Z1107" i="38"/>
  <c r="AA1107" i="38" s="1"/>
  <c r="Y1012" i="38"/>
  <c r="Z1012" i="38"/>
  <c r="AA1012" i="38" s="1"/>
  <c r="Y554" i="38"/>
  <c r="Z554" i="38"/>
  <c r="AA554" i="38" s="1"/>
  <c r="Y722" i="38"/>
  <c r="Z885" i="38"/>
  <c r="AA885" i="38" s="1"/>
  <c r="Y978" i="38"/>
  <c r="Z942" i="38"/>
  <c r="AA942" i="38" s="1"/>
  <c r="Z1019" i="38"/>
  <c r="AA1019" i="38" s="1"/>
  <c r="Z1158" i="38"/>
  <c r="AA1158" i="38" s="1"/>
  <c r="Y1097" i="38"/>
  <c r="Z1097" i="38"/>
  <c r="AA1097" i="38" s="1"/>
  <c r="Y832" i="38"/>
  <c r="Z832" i="38"/>
  <c r="AA832" i="38" s="1"/>
  <c r="Y900" i="38"/>
  <c r="Z900" i="38"/>
  <c r="AA900" i="38" s="1"/>
  <c r="Y887" i="38"/>
  <c r="Z887" i="38"/>
  <c r="AA887" i="38" s="1"/>
  <c r="Y954" i="38"/>
  <c r="Z954" i="38"/>
  <c r="AA954" i="38" s="1"/>
  <c r="Y1075" i="38"/>
  <c r="Z1075" i="38"/>
  <c r="AA1075" i="38" s="1"/>
  <c r="Z873" i="38"/>
  <c r="AA873" i="38" s="1"/>
  <c r="Y873" i="38"/>
  <c r="Z710" i="38"/>
  <c r="AA710" i="38" s="1"/>
  <c r="Y710" i="38"/>
  <c r="Y745" i="38"/>
  <c r="Z745" i="38"/>
  <c r="AA745" i="38" s="1"/>
  <c r="Y732" i="38"/>
  <c r="Z732" i="38"/>
  <c r="AA732" i="38" s="1"/>
  <c r="Y686" i="38"/>
  <c r="Z686" i="38"/>
  <c r="AA686" i="38" s="1"/>
  <c r="Y705" i="38"/>
  <c r="Z705" i="38"/>
  <c r="AA705" i="38" s="1"/>
  <c r="Y476" i="38"/>
  <c r="Z476" i="38"/>
  <c r="AA476" i="38" s="1"/>
  <c r="Y740" i="38"/>
  <c r="Z740" i="38"/>
  <c r="AA740" i="38" s="1"/>
  <c r="Y695" i="38"/>
  <c r="Z695" i="38"/>
  <c r="AA695" i="38" s="1"/>
  <c r="Y550" i="38"/>
  <c r="Z550" i="38"/>
  <c r="AA550" i="38" s="1"/>
  <c r="Y454" i="38"/>
  <c r="Z454" i="38"/>
  <c r="AA454" i="38" s="1"/>
  <c r="Y590" i="38"/>
  <c r="Z590" i="38"/>
  <c r="AA590" i="38" s="1"/>
  <c r="Y500" i="38"/>
  <c r="Z500" i="38"/>
  <c r="AA500" i="38" s="1"/>
  <c r="Y334" i="38"/>
  <c r="Z334" i="38"/>
  <c r="AA334" i="38" s="1"/>
  <c r="Y198" i="38"/>
  <c r="Z198" i="38"/>
  <c r="AA198" i="38" s="1"/>
  <c r="Y433" i="38"/>
  <c r="Z433" i="38"/>
  <c r="AA433" i="38" s="1"/>
  <c r="Y422" i="38"/>
  <c r="Z422" i="38"/>
  <c r="AA422" i="38" s="1"/>
  <c r="Z266" i="38"/>
  <c r="AA266" i="38" s="1"/>
  <c r="Y266" i="38"/>
  <c r="Y300" i="38"/>
  <c r="Z300" i="38"/>
  <c r="AA300" i="38" s="1"/>
  <c r="Y161" i="38"/>
  <c r="Z161" i="38"/>
  <c r="AA161" i="38" s="1"/>
  <c r="Y87" i="38"/>
  <c r="Z87" i="38"/>
  <c r="AA87" i="38" s="1"/>
  <c r="Y90" i="38"/>
  <c r="Z90" i="38"/>
  <c r="AA90" i="38" s="1"/>
  <c r="Y6" i="38"/>
  <c r="Z6" i="38"/>
  <c r="AA6" i="38" s="1"/>
  <c r="Y89" i="38"/>
  <c r="Z89" i="38"/>
  <c r="AA89" i="38" s="1"/>
  <c r="Z156" i="38"/>
  <c r="AA156" i="38" s="1"/>
  <c r="Y156" i="38"/>
  <c r="Z136" i="38"/>
  <c r="AA136" i="38" s="1"/>
  <c r="Y136" i="38"/>
  <c r="Z1073" i="38"/>
  <c r="AA1073" i="38" s="1"/>
  <c r="Y1054" i="38"/>
  <c r="Z1054" i="38"/>
  <c r="AA1054" i="38" s="1"/>
  <c r="Y1065" i="38"/>
  <c r="Z1065" i="38"/>
  <c r="AA1065" i="38" s="1"/>
  <c r="Y950" i="38"/>
  <c r="Z950" i="38"/>
  <c r="AA950" i="38" s="1"/>
  <c r="Y1145" i="38"/>
  <c r="Z1145" i="38"/>
  <c r="AA1145" i="38" s="1"/>
  <c r="Y796" i="38"/>
  <c r="Z796" i="38"/>
  <c r="Y948" i="38"/>
  <c r="Z948" i="38"/>
  <c r="AA948" i="38" s="1"/>
  <c r="Y836" i="38"/>
  <c r="Z836" i="38"/>
  <c r="AA836" i="38" s="1"/>
  <c r="Y1002" i="38"/>
  <c r="Z1002" i="38"/>
  <c r="AA1002" i="38" s="1"/>
  <c r="Y921" i="38"/>
  <c r="Z921" i="38"/>
  <c r="AA921" i="38" s="1"/>
  <c r="Y771" i="38"/>
  <c r="Z771" i="38"/>
  <c r="Y793" i="38"/>
  <c r="Z793" i="38"/>
  <c r="AA793" i="38" s="1"/>
  <c r="Y615" i="38"/>
  <c r="Z615" i="38"/>
  <c r="AA615" i="38" s="1"/>
  <c r="Y780" i="38"/>
  <c r="Z780" i="38"/>
  <c r="Y734" i="38"/>
  <c r="Z734" i="38"/>
  <c r="AA734" i="38" s="1"/>
  <c r="Y753" i="38"/>
  <c r="Z753" i="38"/>
  <c r="AA753" i="38" s="1"/>
  <c r="Y743" i="38"/>
  <c r="Z743" i="38"/>
  <c r="AA743" i="38" s="1"/>
  <c r="Y490" i="38"/>
  <c r="Z490" i="38"/>
  <c r="AA490" i="38" s="1"/>
  <c r="Z489" i="38"/>
  <c r="AA489" i="38" s="1"/>
  <c r="Y489" i="38"/>
  <c r="Y423" i="38"/>
  <c r="Z423" i="38"/>
  <c r="AA423" i="38" s="1"/>
  <c r="Y378" i="38"/>
  <c r="Z378" i="38"/>
  <c r="AA378" i="38" s="1"/>
  <c r="Y638" i="38"/>
  <c r="Z638" i="38"/>
  <c r="AA638" i="38" s="1"/>
  <c r="Z548" i="38"/>
  <c r="AA548" i="38" s="1"/>
  <c r="Y548" i="38"/>
  <c r="Y503" i="38"/>
  <c r="Z503" i="38"/>
  <c r="AA503" i="38" s="1"/>
  <c r="Y382" i="38"/>
  <c r="Z382" i="38"/>
  <c r="AA382" i="38" s="1"/>
  <c r="Y295" i="38"/>
  <c r="Z295" i="38"/>
  <c r="AA295" i="38" s="1"/>
  <c r="Y314" i="38"/>
  <c r="Z314" i="38"/>
  <c r="AA314" i="38" s="1"/>
  <c r="Y166" i="38"/>
  <c r="Z166" i="38"/>
  <c r="AA166" i="38" s="1"/>
  <c r="Z348" i="38"/>
  <c r="AA348" i="38" s="1"/>
  <c r="Y348" i="38"/>
  <c r="Y46" i="38"/>
  <c r="Z46" i="38"/>
  <c r="Y209" i="38"/>
  <c r="Z209" i="38"/>
  <c r="AA209" i="38" s="1"/>
  <c r="Y276" i="38"/>
  <c r="Z276" i="38"/>
  <c r="AA276" i="38" s="1"/>
  <c r="Y20" i="38"/>
  <c r="Z20" i="38"/>
  <c r="AA20" i="38" s="1"/>
  <c r="Y135" i="38"/>
  <c r="Z135" i="38"/>
  <c r="AA135" i="38" s="1"/>
  <c r="Y138" i="38"/>
  <c r="Z138" i="38"/>
  <c r="AA138" i="38" s="1"/>
  <c r="Z19" i="38"/>
  <c r="AA19" i="38" s="1"/>
  <c r="Y19" i="38"/>
  <c r="Y54" i="38"/>
  <c r="Z54" i="38"/>
  <c r="Y137" i="38"/>
  <c r="Z137" i="38"/>
  <c r="AA137" i="38" s="1"/>
  <c r="Y204" i="38"/>
  <c r="Z204" i="38"/>
  <c r="AA204" i="38" s="1"/>
  <c r="Z1112" i="38"/>
  <c r="AA1112" i="38" s="1"/>
  <c r="Z859" i="38"/>
  <c r="AA859" i="38" s="1"/>
  <c r="Z725" i="38"/>
  <c r="AA725" i="38" s="1"/>
  <c r="Z897" i="38"/>
  <c r="AA897" i="38" s="1"/>
  <c r="Y1114" i="38"/>
  <c r="Z1114" i="38"/>
  <c r="AA1114" i="38" s="1"/>
  <c r="Y935" i="38"/>
  <c r="Z935" i="38"/>
  <c r="AA935" i="38" s="1"/>
  <c r="Y1091" i="38"/>
  <c r="Z1091" i="38"/>
  <c r="AA1091" i="38" s="1"/>
  <c r="Y788" i="38"/>
  <c r="Z788" i="38"/>
  <c r="AA788" i="38" s="1"/>
  <c r="Y881" i="38"/>
  <c r="Z881" i="38"/>
  <c r="AA881" i="38" s="1"/>
  <c r="Y1050" i="38"/>
  <c r="Z1050" i="38"/>
  <c r="AA1050" i="38" s="1"/>
  <c r="Y969" i="38"/>
  <c r="Z969" i="38"/>
  <c r="AA969" i="38" s="1"/>
  <c r="Y682" i="38"/>
  <c r="Z682" i="38"/>
  <c r="AA682" i="38" s="1"/>
  <c r="Y583" i="38"/>
  <c r="Z583" i="38"/>
  <c r="AA583" i="38" s="1"/>
  <c r="Z492" i="38"/>
  <c r="AA492" i="38" s="1"/>
  <c r="Y492" i="38"/>
  <c r="Z648" i="38"/>
  <c r="Y599" i="38"/>
  <c r="Z599" i="38"/>
  <c r="AA599" i="38" s="1"/>
  <c r="Y791" i="38"/>
  <c r="Z791" i="38"/>
  <c r="AA791" i="38" s="1"/>
  <c r="Y538" i="38"/>
  <c r="Z538" i="38"/>
  <c r="AA538" i="38" s="1"/>
  <c r="Y537" i="38"/>
  <c r="Z537" i="38"/>
  <c r="AA537" i="38" s="1"/>
  <c r="Z440" i="38"/>
  <c r="AA440" i="38" s="1"/>
  <c r="Y497" i="38"/>
  <c r="Z497" i="38"/>
  <c r="AA497" i="38" s="1"/>
  <c r="Y438" i="38"/>
  <c r="Z438" i="38"/>
  <c r="AA438" i="38" s="1"/>
  <c r="Y596" i="38"/>
  <c r="Z596" i="38"/>
  <c r="AA596" i="38" s="1"/>
  <c r="Z551" i="38"/>
  <c r="Y551" i="38"/>
  <c r="Y430" i="38"/>
  <c r="Z430" i="38"/>
  <c r="AA430" i="38" s="1"/>
  <c r="Y372" i="38"/>
  <c r="Z372" i="38"/>
  <c r="AA372" i="38" s="1"/>
  <c r="Y362" i="38"/>
  <c r="Z362" i="38"/>
  <c r="AA362" i="38" s="1"/>
  <c r="Y254" i="38"/>
  <c r="Z254" i="38"/>
  <c r="AA254" i="38" s="1"/>
  <c r="Y291" i="38"/>
  <c r="Z291" i="38"/>
  <c r="AA291" i="38" s="1"/>
  <c r="Y396" i="38"/>
  <c r="Z396" i="38"/>
  <c r="AA396" i="38" s="1"/>
  <c r="Y163" i="38"/>
  <c r="Z163" i="38"/>
  <c r="AA163" i="38" s="1"/>
  <c r="Y94" i="38"/>
  <c r="Z94" i="38"/>
  <c r="AA94" i="38" s="1"/>
  <c r="Y257" i="38"/>
  <c r="Z257" i="38"/>
  <c r="AA257" i="38" s="1"/>
  <c r="Y68" i="38"/>
  <c r="Z68" i="38"/>
  <c r="AA68" i="38" s="1"/>
  <c r="Z183" i="38"/>
  <c r="AA183" i="38" s="1"/>
  <c r="Y183" i="38"/>
  <c r="Y186" i="38"/>
  <c r="Z186" i="38"/>
  <c r="AA186" i="38" s="1"/>
  <c r="Y67" i="38"/>
  <c r="Z67" i="38"/>
  <c r="AA67" i="38" s="1"/>
  <c r="Z102" i="38"/>
  <c r="AA102" i="38" s="1"/>
  <c r="Y102" i="38"/>
  <c r="Y185" i="38"/>
  <c r="Z185" i="38"/>
  <c r="AA185" i="38" s="1"/>
  <c r="Y252" i="38"/>
  <c r="Z252" i="38"/>
  <c r="AA252" i="38" s="1"/>
  <c r="Y79" i="38"/>
  <c r="Z79" i="38"/>
  <c r="AA79" i="38" s="1"/>
  <c r="Y18" i="38"/>
  <c r="Z18" i="38"/>
  <c r="AA18" i="38" s="1"/>
  <c r="Y37" i="38"/>
  <c r="Z37" i="38"/>
  <c r="AA37" i="38" s="1"/>
  <c r="Z27" i="38"/>
  <c r="AA27" i="38" s="1"/>
  <c r="Z835" i="38"/>
  <c r="AA835" i="38" s="1"/>
  <c r="Y1015" i="38"/>
  <c r="Z1015" i="38"/>
  <c r="AA1015" i="38" s="1"/>
  <c r="Y820" i="38"/>
  <c r="Z820" i="38"/>
  <c r="AA820" i="38" s="1"/>
  <c r="Z823" i="38"/>
  <c r="AA823" i="38" s="1"/>
  <c r="Y823" i="38"/>
  <c r="Z858" i="38"/>
  <c r="AA858" i="38" s="1"/>
  <c r="Y858" i="38"/>
  <c r="Y1017" i="38"/>
  <c r="Z1017" i="38"/>
  <c r="AA1017" i="38" s="1"/>
  <c r="Y730" i="38"/>
  <c r="Z730" i="38"/>
  <c r="AA730" i="38" s="1"/>
  <c r="Y830" i="38"/>
  <c r="Z830" i="38"/>
  <c r="AA830" i="38" s="1"/>
  <c r="Y849" i="38"/>
  <c r="Z849" i="38"/>
  <c r="AA849" i="38" s="1"/>
  <c r="Y586" i="38"/>
  <c r="Z586" i="38"/>
  <c r="AA586" i="38" s="1"/>
  <c r="Z585" i="38"/>
  <c r="AA585" i="38" s="1"/>
  <c r="Y585" i="38"/>
  <c r="Y410" i="38"/>
  <c r="Z410" i="38"/>
  <c r="AA410" i="38" s="1"/>
  <c r="Y478" i="38"/>
  <c r="Z478" i="38"/>
  <c r="AA478" i="38" s="1"/>
  <c r="Z545" i="38"/>
  <c r="AA545" i="38" s="1"/>
  <c r="Y545" i="38"/>
  <c r="Y426" i="38"/>
  <c r="Z426" i="38"/>
  <c r="AA426" i="38" s="1"/>
  <c r="Z269" i="38"/>
  <c r="AA269" i="38" s="1"/>
  <c r="Y269" i="38"/>
  <c r="Z321" i="38"/>
  <c r="AA321" i="38" s="1"/>
  <c r="Y321" i="38"/>
  <c r="Y420" i="38"/>
  <c r="Z420" i="38"/>
  <c r="AA420" i="38" s="1"/>
  <c r="Y253" i="38"/>
  <c r="Z253" i="38"/>
  <c r="AA253" i="38" s="1"/>
  <c r="Z150" i="38"/>
  <c r="AA150" i="38" s="1"/>
  <c r="Y150" i="38"/>
  <c r="Y310" i="38"/>
  <c r="Z310" i="38"/>
  <c r="AA310" i="38" s="1"/>
  <c r="Y377" i="38"/>
  <c r="Z377" i="38"/>
  <c r="AA377" i="38" s="1"/>
  <c r="Y179" i="38"/>
  <c r="Z179" i="38"/>
  <c r="AA179" i="38" s="1"/>
  <c r="Y444" i="38"/>
  <c r="Z444" i="38"/>
  <c r="AA444" i="38" s="1"/>
  <c r="Y142" i="38"/>
  <c r="Z142" i="38"/>
  <c r="AA142" i="38" s="1"/>
  <c r="Y49" i="38"/>
  <c r="Z49" i="38"/>
  <c r="Y116" i="38"/>
  <c r="Z116" i="38"/>
  <c r="AA116" i="38" s="1"/>
  <c r="Y231" i="38"/>
  <c r="Z231" i="38"/>
  <c r="AA231" i="38" s="1"/>
  <c r="Y234" i="38"/>
  <c r="Z234" i="38"/>
  <c r="AA234" i="38" s="1"/>
  <c r="Z115" i="38"/>
  <c r="AA115" i="38" s="1"/>
  <c r="Y115" i="38"/>
  <c r="Y233" i="38"/>
  <c r="Z233" i="38"/>
  <c r="AA233" i="38" s="1"/>
  <c r="Y44" i="38"/>
  <c r="Z44" i="38"/>
  <c r="Z24" i="38"/>
  <c r="AA24" i="38" s="1"/>
  <c r="R1090" i="38"/>
  <c r="S1090" i="38" s="1"/>
  <c r="R970" i="38"/>
  <c r="S970" i="38" s="1"/>
  <c r="R829" i="38"/>
  <c r="S829" i="38" s="1"/>
  <c r="R822" i="38"/>
  <c r="R865" i="38"/>
  <c r="S865" i="38" s="1"/>
  <c r="R627" i="38"/>
  <c r="S627" i="38" s="1"/>
  <c r="R408" i="38"/>
  <c r="S408" i="38" s="1"/>
  <c r="R365" i="38"/>
  <c r="S365" i="38" s="1"/>
  <c r="R432" i="38"/>
  <c r="S432" i="38" s="1"/>
  <c r="R235" i="38"/>
  <c r="S235" i="38" s="1"/>
  <c r="R212" i="38"/>
  <c r="S212" i="38" s="1"/>
  <c r="R1079" i="38"/>
  <c r="S1079" i="38" s="1"/>
  <c r="R848" i="38"/>
  <c r="S848" i="38" s="1"/>
  <c r="R825" i="38"/>
  <c r="S825" i="38" s="1"/>
  <c r="R827" i="38"/>
  <c r="S827" i="38" s="1"/>
  <c r="R846" i="38"/>
  <c r="S846" i="38" s="1"/>
  <c r="R522" i="38"/>
  <c r="S522" i="38" s="1"/>
  <c r="R566" i="38"/>
  <c r="S566" i="38" s="1"/>
  <c r="R328" i="38"/>
  <c r="S328" i="38" s="1"/>
  <c r="R205" i="38"/>
  <c r="S205" i="38" s="1"/>
  <c r="R9" i="38"/>
  <c r="S9" i="38" s="1"/>
  <c r="R5" i="38"/>
  <c r="S5" i="38" s="1"/>
  <c r="Q1093" i="38"/>
  <c r="R866" i="38"/>
  <c r="S866" i="38" s="1"/>
  <c r="R505" i="38"/>
  <c r="S505" i="38" s="1"/>
  <c r="R418" i="38"/>
  <c r="S418" i="38" s="1"/>
  <c r="R419" i="38"/>
  <c r="S419" i="38" s="1"/>
  <c r="Q833" i="38"/>
  <c r="R1081" i="38"/>
  <c r="S1081" i="38" s="1"/>
  <c r="R578" i="38"/>
  <c r="S578" i="38" s="1"/>
  <c r="R463" i="38"/>
  <c r="S463" i="38" s="1"/>
  <c r="R760" i="38"/>
  <c r="S760" i="38" s="1"/>
  <c r="R612" i="38"/>
  <c r="R346" i="38"/>
  <c r="S346" i="38" s="1"/>
  <c r="R447" i="38"/>
  <c r="S447" i="38" s="1"/>
  <c r="R533" i="38"/>
  <c r="S533" i="38" s="1"/>
  <c r="Q785" i="38"/>
  <c r="R1088" i="38"/>
  <c r="S1088" i="38" s="1"/>
  <c r="R264" i="38"/>
  <c r="S264" i="38" s="1"/>
  <c r="Q460" i="38"/>
  <c r="R1023" i="38"/>
  <c r="S1023" i="38" s="1"/>
  <c r="R1122" i="38"/>
  <c r="S1122" i="38" s="1"/>
  <c r="R1044" i="38"/>
  <c r="S1044" i="38" s="1"/>
  <c r="R1082" i="38"/>
  <c r="S1082" i="38" s="1"/>
  <c r="R861" i="38"/>
  <c r="S861" i="38" s="1"/>
  <c r="R832" i="38"/>
  <c r="S832" i="38" s="1"/>
  <c r="R854" i="38"/>
  <c r="S854" i="38" s="1"/>
  <c r="R809" i="38"/>
  <c r="S809" i="38" s="1"/>
  <c r="R821" i="38"/>
  <c r="R811" i="38"/>
  <c r="S811" i="38" s="1"/>
  <c r="R830" i="38"/>
  <c r="S830" i="38" s="1"/>
  <c r="R794" i="38"/>
  <c r="S794" i="38" s="1"/>
  <c r="R716" i="38"/>
  <c r="S716" i="38" s="1"/>
  <c r="R600" i="38"/>
  <c r="S600" i="38" s="1"/>
  <c r="R715" i="38"/>
  <c r="S715" i="38" s="1"/>
  <c r="R641" i="38"/>
  <c r="S641" i="38" s="1"/>
  <c r="R708" i="38"/>
  <c r="S708" i="38" s="1"/>
  <c r="R572" i="38"/>
  <c r="S572" i="38" s="1"/>
  <c r="R562" i="38"/>
  <c r="S562" i="38" s="1"/>
  <c r="R373" i="38"/>
  <c r="S373" i="38" s="1"/>
  <c r="R440" i="38"/>
  <c r="S440" i="38" s="1"/>
  <c r="R218" i="38"/>
  <c r="S218" i="38" s="1"/>
  <c r="R189" i="38"/>
  <c r="S189" i="38" s="1"/>
  <c r="Q812" i="38"/>
  <c r="R1096" i="38"/>
  <c r="S1096" i="38" s="1"/>
  <c r="R375" i="38"/>
  <c r="S375" i="38" s="1"/>
  <c r="R330" i="38"/>
  <c r="S330" i="38" s="1"/>
  <c r="R560" i="38"/>
  <c r="S560" i="38" s="1"/>
  <c r="R340" i="38"/>
  <c r="S340" i="38" s="1"/>
  <c r="R199" i="38"/>
  <c r="S199" i="38" s="1"/>
  <c r="R220" i="38"/>
  <c r="S220" i="38" s="1"/>
  <c r="Q828" i="38"/>
  <c r="Q652" i="38"/>
  <c r="Q495" i="38"/>
  <c r="R1144" i="38"/>
  <c r="S1144" i="38" s="1"/>
  <c r="R835" i="38"/>
  <c r="S835" i="38" s="1"/>
  <c r="R879" i="38"/>
  <c r="R550" i="38"/>
  <c r="R511" i="38"/>
  <c r="S511" i="38" s="1"/>
  <c r="R711" i="38"/>
  <c r="S711" i="38" s="1"/>
  <c r="R537" i="38"/>
  <c r="S537" i="38" s="1"/>
  <c r="R431" i="38"/>
  <c r="S431" i="38" s="1"/>
  <c r="R446" i="38"/>
  <c r="S446" i="38" s="1"/>
  <c r="R513" i="38"/>
  <c r="S513" i="38" s="1"/>
  <c r="R356" i="38"/>
  <c r="S356" i="38" s="1"/>
  <c r="R423" i="38"/>
  <c r="S423" i="38" s="1"/>
  <c r="R451" i="38"/>
  <c r="S451" i="38" s="1"/>
  <c r="R422" i="38"/>
  <c r="S422" i="38" s="1"/>
  <c r="R201" i="38"/>
  <c r="S201" i="38" s="1"/>
  <c r="R268" i="38"/>
  <c r="S268" i="38" s="1"/>
  <c r="R12" i="38"/>
  <c r="S12" i="38" s="1"/>
  <c r="M2" i="38"/>
  <c r="Q867" i="38"/>
  <c r="R576" i="38"/>
  <c r="S576" i="38" s="1"/>
  <c r="Q1058" i="38"/>
  <c r="Q1056" i="38"/>
  <c r="Q861" i="38"/>
  <c r="Q835" i="38"/>
  <c r="R924" i="38"/>
  <c r="S924" i="38" s="1"/>
  <c r="Q924" i="38"/>
  <c r="R960" i="38"/>
  <c r="S960" i="38" s="1"/>
  <c r="Q960" i="38"/>
  <c r="Q920" i="38"/>
  <c r="R920" i="38"/>
  <c r="S920" i="38" s="1"/>
  <c r="R1030" i="38"/>
  <c r="S1030" i="38" s="1"/>
  <c r="R1050" i="38"/>
  <c r="S1050" i="38" s="1"/>
  <c r="R891" i="38"/>
  <c r="Q891" i="38"/>
  <c r="R1104" i="38"/>
  <c r="S1104" i="38" s="1"/>
  <c r="Q1104" i="38"/>
  <c r="R800" i="38"/>
  <c r="Q800" i="38"/>
  <c r="R915" i="38"/>
  <c r="S915" i="38" s="1"/>
  <c r="Q915" i="38"/>
  <c r="R750" i="38"/>
  <c r="S750" i="38" s="1"/>
  <c r="Q750" i="38"/>
  <c r="R860" i="38"/>
  <c r="S860" i="38" s="1"/>
  <c r="R959" i="38"/>
  <c r="S959" i="38" s="1"/>
  <c r="Q959" i="38"/>
  <c r="R798" i="38"/>
  <c r="S798" i="38" s="1"/>
  <c r="R655" i="38"/>
  <c r="S655" i="38" s="1"/>
  <c r="Q655" i="38"/>
  <c r="R787" i="38"/>
  <c r="S787" i="38" s="1"/>
  <c r="Q787" i="38"/>
  <c r="R684" i="38"/>
  <c r="S684" i="38" s="1"/>
  <c r="Q684" i="38"/>
  <c r="R642" i="38"/>
  <c r="S642" i="38" s="1"/>
  <c r="Q642" i="38"/>
  <c r="R683" i="38"/>
  <c r="S683" i="38" s="1"/>
  <c r="Q683" i="38"/>
  <c r="R609" i="38"/>
  <c r="Q609" i="38"/>
  <c r="R676" i="38"/>
  <c r="S676" i="38" s="1"/>
  <c r="Q676" i="38"/>
  <c r="R791" i="38"/>
  <c r="S791" i="38" s="1"/>
  <c r="Q791" i="38"/>
  <c r="R797" i="38"/>
  <c r="S797" i="38" s="1"/>
  <c r="Q797" i="38"/>
  <c r="R412" i="38"/>
  <c r="S412" i="38" s="1"/>
  <c r="R258" i="38"/>
  <c r="Q258" i="38"/>
  <c r="R249" i="38"/>
  <c r="S249" i="38" s="1"/>
  <c r="Q249" i="38"/>
  <c r="R530" i="38"/>
  <c r="S530" i="38" s="1"/>
  <c r="R526" i="38"/>
  <c r="S526" i="38" s="1"/>
  <c r="Q526" i="38"/>
  <c r="R436" i="38"/>
  <c r="S436" i="38" s="1"/>
  <c r="R503" i="38"/>
  <c r="S503" i="38" s="1"/>
  <c r="Q503" i="38"/>
  <c r="R502" i="38"/>
  <c r="S502" i="38" s="1"/>
  <c r="Q502" i="38"/>
  <c r="R347" i="38"/>
  <c r="S347" i="38" s="1"/>
  <c r="R81" i="38"/>
  <c r="S81" i="38" s="1"/>
  <c r="Q81" i="38"/>
  <c r="R145" i="38"/>
  <c r="S145" i="38" s="1"/>
  <c r="Q145" i="38"/>
  <c r="R327" i="38"/>
  <c r="S327" i="38" s="1"/>
  <c r="Q327" i="38"/>
  <c r="R186" i="38"/>
  <c r="S186" i="38" s="1"/>
  <c r="Q186" i="38"/>
  <c r="R157" i="38"/>
  <c r="S157" i="38" s="1"/>
  <c r="Q157" i="38"/>
  <c r="R320" i="38"/>
  <c r="S320" i="38" s="1"/>
  <c r="Q320" i="38"/>
  <c r="R211" i="38"/>
  <c r="S211" i="38" s="1"/>
  <c r="Q211" i="38"/>
  <c r="R326" i="38"/>
  <c r="S326" i="38" s="1"/>
  <c r="Q326" i="38"/>
  <c r="R348" i="38"/>
  <c r="S348" i="38" s="1"/>
  <c r="Q348" i="38"/>
  <c r="R92" i="38"/>
  <c r="S92" i="38" s="1"/>
  <c r="Q92" i="38"/>
  <c r="R159" i="38"/>
  <c r="S159" i="38" s="1"/>
  <c r="Q159" i="38"/>
  <c r="R245" i="38"/>
  <c r="S245" i="38" s="1"/>
  <c r="Q245" i="38"/>
  <c r="R67" i="38"/>
  <c r="S67" i="38" s="1"/>
  <c r="Q67" i="38"/>
  <c r="R63" i="38"/>
  <c r="R11" i="38"/>
  <c r="S11" i="38" s="1"/>
  <c r="R26" i="38"/>
  <c r="S26" i="38" s="1"/>
  <c r="Q26" i="38"/>
  <c r="R1075" i="38"/>
  <c r="S1075" i="38" s="1"/>
  <c r="R1019" i="38"/>
  <c r="S1019" i="38" s="1"/>
  <c r="Q1019" i="38"/>
  <c r="R916" i="38"/>
  <c r="S916" i="38" s="1"/>
  <c r="Q916" i="38"/>
  <c r="R1138" i="38"/>
  <c r="S1138" i="38" s="1"/>
  <c r="Q1138" i="38"/>
  <c r="Q1016" i="38"/>
  <c r="R1016" i="38"/>
  <c r="S1016" i="38" s="1"/>
  <c r="R964" i="38"/>
  <c r="S964" i="38" s="1"/>
  <c r="Q964" i="38"/>
  <c r="Q1098" i="38"/>
  <c r="R1098" i="38"/>
  <c r="S1098" i="38" s="1"/>
  <c r="R1152" i="38"/>
  <c r="S1152" i="38" s="1"/>
  <c r="Q1152" i="38"/>
  <c r="R810" i="38"/>
  <c r="S810" i="38" s="1"/>
  <c r="Q810" i="38"/>
  <c r="R963" i="38"/>
  <c r="S963" i="38" s="1"/>
  <c r="Q963" i="38"/>
  <c r="R870" i="38"/>
  <c r="S870" i="38" s="1"/>
  <c r="Q870" i="38"/>
  <c r="R774" i="38"/>
  <c r="Q774" i="38"/>
  <c r="Q808" i="38"/>
  <c r="R808" i="38"/>
  <c r="S808" i="38" s="1"/>
  <c r="R913" i="38"/>
  <c r="S913" i="38" s="1"/>
  <c r="Q913" i="38"/>
  <c r="R839" i="38"/>
  <c r="S839" i="38" s="1"/>
  <c r="R665" i="38"/>
  <c r="S665" i="38" s="1"/>
  <c r="Q665" i="38"/>
  <c r="R690" i="38"/>
  <c r="S690" i="38" s="1"/>
  <c r="Q690" i="38"/>
  <c r="R731" i="38"/>
  <c r="S731" i="38" s="1"/>
  <c r="Q731" i="38"/>
  <c r="R670" i="38"/>
  <c r="S670" i="38" s="1"/>
  <c r="Q670" i="38"/>
  <c r="R657" i="38"/>
  <c r="S657" i="38" s="1"/>
  <c r="Q657" i="38"/>
  <c r="R724" i="38"/>
  <c r="S724" i="38" s="1"/>
  <c r="R583" i="38"/>
  <c r="S583" i="38" s="1"/>
  <c r="Q583" i="38"/>
  <c r="R589" i="38"/>
  <c r="S589" i="38" s="1"/>
  <c r="Q589" i="38"/>
  <c r="R608" i="38"/>
  <c r="Q608" i="38"/>
  <c r="R675" i="38"/>
  <c r="S675" i="38" s="1"/>
  <c r="Q675" i="38"/>
  <c r="R571" i="38"/>
  <c r="S571" i="38" s="1"/>
  <c r="Q571" i="38"/>
  <c r="R291" i="38"/>
  <c r="S291" i="38" s="1"/>
  <c r="Q291" i="38"/>
  <c r="R551" i="38"/>
  <c r="Q551" i="38"/>
  <c r="R341" i="38"/>
  <c r="S341" i="38" s="1"/>
  <c r="Q341" i="38"/>
  <c r="R126" i="38"/>
  <c r="S126" i="38" s="1"/>
  <c r="Q126" i="38"/>
  <c r="R119" i="38"/>
  <c r="S119" i="38" s="1"/>
  <c r="Q119" i="38"/>
  <c r="R112" i="38"/>
  <c r="S112" i="38" s="1"/>
  <c r="Q112" i="38"/>
  <c r="R118" i="38"/>
  <c r="S118" i="38" s="1"/>
  <c r="Q118" i="38"/>
  <c r="R140" i="38"/>
  <c r="S140" i="38" s="1"/>
  <c r="Q140" i="38"/>
  <c r="R293" i="38"/>
  <c r="S293" i="38" s="1"/>
  <c r="Q293" i="38"/>
  <c r="R38" i="38"/>
  <c r="S38" i="38" s="1"/>
  <c r="Q38" i="38"/>
  <c r="R34" i="38"/>
  <c r="S34" i="38" s="1"/>
  <c r="Q34" i="38"/>
  <c r="R59" i="38"/>
  <c r="Q59" i="38"/>
  <c r="R74" i="38"/>
  <c r="S74" i="38" s="1"/>
  <c r="Q74" i="38"/>
  <c r="R45" i="38"/>
  <c r="Q45" i="38"/>
  <c r="R1116" i="38"/>
  <c r="S1116" i="38" s="1"/>
  <c r="Q1116" i="38"/>
  <c r="R607" i="38"/>
  <c r="Q607" i="38"/>
  <c r="R717" i="38"/>
  <c r="S717" i="38" s="1"/>
  <c r="Q717" i="38"/>
  <c r="Q1059" i="38"/>
  <c r="Q832" i="38"/>
  <c r="Q809" i="38"/>
  <c r="Q200" i="38"/>
  <c r="R1153" i="38"/>
  <c r="S1153" i="38" s="1"/>
  <c r="Q1153" i="38"/>
  <c r="R1123" i="38"/>
  <c r="S1123" i="38" s="1"/>
  <c r="Q1123" i="38"/>
  <c r="R1046" i="38"/>
  <c r="S1046" i="38" s="1"/>
  <c r="Q1046" i="38"/>
  <c r="R1036" i="38"/>
  <c r="S1036" i="38" s="1"/>
  <c r="Q1036" i="38"/>
  <c r="R1039" i="38"/>
  <c r="S1039" i="38" s="1"/>
  <c r="Q1039" i="38"/>
  <c r="Q952" i="38"/>
  <c r="R952" i="38"/>
  <c r="S952" i="38" s="1"/>
  <c r="R1064" i="38"/>
  <c r="S1064" i="38" s="1"/>
  <c r="R1041" i="38"/>
  <c r="S1041" i="38" s="1"/>
  <c r="R1108" i="38"/>
  <c r="S1108" i="38" s="1"/>
  <c r="R1127" i="38"/>
  <c r="S1127" i="38" s="1"/>
  <c r="Q1127" i="38"/>
  <c r="R1020" i="38"/>
  <c r="S1020" i="38" s="1"/>
  <c r="Q1020" i="38"/>
  <c r="Q1146" i="38"/>
  <c r="R1146" i="38"/>
  <c r="S1146" i="38" s="1"/>
  <c r="R991" i="38"/>
  <c r="S991" i="38" s="1"/>
  <c r="Q991" i="38"/>
  <c r="R968" i="38"/>
  <c r="S968" i="38" s="1"/>
  <c r="Q968" i="38"/>
  <c r="R925" i="38"/>
  <c r="S925" i="38" s="1"/>
  <c r="Q925" i="38"/>
  <c r="R1011" i="38"/>
  <c r="S1011" i="38" s="1"/>
  <c r="R918" i="38"/>
  <c r="S918" i="38" s="1"/>
  <c r="Q918" i="38"/>
  <c r="R873" i="38"/>
  <c r="S873" i="38" s="1"/>
  <c r="R799" i="38"/>
  <c r="Q799" i="38"/>
  <c r="R885" i="38"/>
  <c r="Q885" i="38"/>
  <c r="R856" i="38"/>
  <c r="S856" i="38" s="1"/>
  <c r="R894" i="38"/>
  <c r="S894" i="38" s="1"/>
  <c r="Q894" i="38"/>
  <c r="R961" i="38"/>
  <c r="S961" i="38" s="1"/>
  <c r="Q961" i="38"/>
  <c r="R836" i="38"/>
  <c r="S836" i="38" s="1"/>
  <c r="R771" i="38"/>
  <c r="Q771" i="38"/>
  <c r="R887" i="38"/>
  <c r="Q887" i="38"/>
  <c r="R713" i="38"/>
  <c r="S713" i="38" s="1"/>
  <c r="Q713" i="38"/>
  <c r="R780" i="38"/>
  <c r="Q780" i="38"/>
  <c r="R738" i="38"/>
  <c r="S738" i="38" s="1"/>
  <c r="Q738" i="38"/>
  <c r="R597" i="38"/>
  <c r="S597" i="38" s="1"/>
  <c r="Q597" i="38"/>
  <c r="Q664" i="38"/>
  <c r="R664" i="38"/>
  <c r="S664" i="38" s="1"/>
  <c r="R779" i="38"/>
  <c r="Q779" i="38"/>
  <c r="R718" i="38"/>
  <c r="S718" i="38" s="1"/>
  <c r="Q718" i="38"/>
  <c r="R705" i="38"/>
  <c r="S705" i="38" s="1"/>
  <c r="Q705" i="38"/>
  <c r="R772" i="38"/>
  <c r="Q772" i="38"/>
  <c r="R618" i="38"/>
  <c r="S618" i="38" s="1"/>
  <c r="R656" i="38"/>
  <c r="S656" i="38" s="1"/>
  <c r="Q656" i="38"/>
  <c r="R614" i="38"/>
  <c r="S614" i="38" s="1"/>
  <c r="R238" i="38"/>
  <c r="S238" i="38" s="1"/>
  <c r="Q238" i="38"/>
  <c r="Q504" i="38"/>
  <c r="R504" i="38"/>
  <c r="S504" i="38" s="1"/>
  <c r="R395" i="38"/>
  <c r="S395" i="38" s="1"/>
  <c r="R366" i="38"/>
  <c r="S366" i="38" s="1"/>
  <c r="R394" i="38"/>
  <c r="S394" i="38" s="1"/>
  <c r="R461" i="38"/>
  <c r="S461" i="38" s="1"/>
  <c r="Q120" i="38"/>
  <c r="R120" i="38"/>
  <c r="S120" i="38" s="1"/>
  <c r="R174" i="38"/>
  <c r="S174" i="38" s="1"/>
  <c r="Q174" i="38"/>
  <c r="R241" i="38"/>
  <c r="S241" i="38" s="1"/>
  <c r="Q241" i="38"/>
  <c r="R167" i="38"/>
  <c r="S167" i="38" s="1"/>
  <c r="Q167" i="38"/>
  <c r="R253" i="38"/>
  <c r="S253" i="38" s="1"/>
  <c r="Q253" i="38"/>
  <c r="R160" i="38"/>
  <c r="S160" i="38" s="1"/>
  <c r="Q160" i="38"/>
  <c r="R166" i="38"/>
  <c r="S166" i="38" s="1"/>
  <c r="Q166" i="38"/>
  <c r="R121" i="38"/>
  <c r="S121" i="38" s="1"/>
  <c r="Q121" i="38"/>
  <c r="R188" i="38"/>
  <c r="S188" i="38" s="1"/>
  <c r="Q188" i="38"/>
  <c r="R255" i="38"/>
  <c r="Q255" i="38"/>
  <c r="R114" i="38"/>
  <c r="S114" i="38" s="1"/>
  <c r="Q114" i="38"/>
  <c r="R85" i="38"/>
  <c r="S85" i="38" s="1"/>
  <c r="Q85" i="38"/>
  <c r="R30" i="38"/>
  <c r="S30" i="38" s="1"/>
  <c r="Q30" i="38"/>
  <c r="R132" i="38"/>
  <c r="S132" i="38" s="1"/>
  <c r="Q132" i="38"/>
  <c r="R1117" i="38"/>
  <c r="S1117" i="38" s="1"/>
  <c r="Q1117" i="38"/>
  <c r="Q1149" i="38"/>
  <c r="Q268" i="38"/>
  <c r="Q423" i="38"/>
  <c r="Q970" i="38"/>
  <c r="R1126" i="38"/>
  <c r="S1126" i="38" s="1"/>
  <c r="Q1126" i="38"/>
  <c r="R1157" i="38"/>
  <c r="S1157" i="38" s="1"/>
  <c r="Q1157" i="38"/>
  <c r="R1094" i="38"/>
  <c r="S1094" i="38" s="1"/>
  <c r="R1121" i="38"/>
  <c r="S1121" i="38" s="1"/>
  <c r="Q1121" i="38"/>
  <c r="R1118" i="38"/>
  <c r="S1118" i="38" s="1"/>
  <c r="Q1118" i="38"/>
  <c r="R1084" i="38"/>
  <c r="S1084" i="38" s="1"/>
  <c r="Q1084" i="38"/>
  <c r="R938" i="38"/>
  <c r="S938" i="38" s="1"/>
  <c r="Q938" i="38"/>
  <c r="R1087" i="38"/>
  <c r="S1087" i="38" s="1"/>
  <c r="Q1087" i="38"/>
  <c r="Q1112" i="38"/>
  <c r="R1112" i="38"/>
  <c r="S1112" i="38" s="1"/>
  <c r="R1067" i="38"/>
  <c r="S1067" i="38" s="1"/>
  <c r="Q1067" i="38"/>
  <c r="R976" i="38"/>
  <c r="S976" i="38" s="1"/>
  <c r="Q976" i="38"/>
  <c r="R1089" i="38"/>
  <c r="S1089" i="38" s="1"/>
  <c r="Q1089" i="38"/>
  <c r="R1156" i="38"/>
  <c r="S1156" i="38" s="1"/>
  <c r="R973" i="38"/>
  <c r="S973" i="38" s="1"/>
  <c r="Q973" i="38"/>
  <c r="R803" i="38"/>
  <c r="S803" i="38" s="1"/>
  <c r="R966" i="38"/>
  <c r="S966" i="38" s="1"/>
  <c r="Q966" i="38"/>
  <c r="R921" i="38"/>
  <c r="S921" i="38" s="1"/>
  <c r="Q921" i="38"/>
  <c r="R721" i="38"/>
  <c r="S721" i="38" s="1"/>
  <c r="Q721" i="38"/>
  <c r="R847" i="38"/>
  <c r="S847" i="38" s="1"/>
  <c r="R671" i="38"/>
  <c r="S671" i="38" s="1"/>
  <c r="Q671" i="38"/>
  <c r="R933" i="38"/>
  <c r="S933" i="38" s="1"/>
  <c r="Q933" i="38"/>
  <c r="R942" i="38"/>
  <c r="S942" i="38" s="1"/>
  <c r="Q942" i="38"/>
  <c r="R1009" i="38"/>
  <c r="S1009" i="38" s="1"/>
  <c r="R884" i="38"/>
  <c r="Q884" i="38"/>
  <c r="R935" i="38"/>
  <c r="S935" i="38" s="1"/>
  <c r="Q935" i="38"/>
  <c r="R762" i="38"/>
  <c r="S762" i="38" s="1"/>
  <c r="R761" i="38"/>
  <c r="S761" i="38" s="1"/>
  <c r="R575" i="38"/>
  <c r="S575" i="38" s="1"/>
  <c r="Q575" i="38"/>
  <c r="R645" i="38"/>
  <c r="Q712" i="38"/>
  <c r="R712" i="38"/>
  <c r="S712" i="38" s="1"/>
  <c r="R543" i="38"/>
  <c r="S543" i="38" s="1"/>
  <c r="Q543" i="38"/>
  <c r="R554" i="38"/>
  <c r="S554" i="38" s="1"/>
  <c r="R679" i="38"/>
  <c r="S679" i="38" s="1"/>
  <c r="Q679" i="38"/>
  <c r="R459" i="38"/>
  <c r="S459" i="38" s="1"/>
  <c r="R666" i="38"/>
  <c r="S666" i="38" s="1"/>
  <c r="Q666" i="38"/>
  <c r="R685" i="38"/>
  <c r="S685" i="38" s="1"/>
  <c r="Q685" i="38"/>
  <c r="R475" i="38"/>
  <c r="S475" i="38" s="1"/>
  <c r="R704" i="38"/>
  <c r="S704" i="38" s="1"/>
  <c r="Q704" i="38"/>
  <c r="R662" i="38"/>
  <c r="S662" i="38" s="1"/>
  <c r="Q662" i="38"/>
  <c r="R399" i="38"/>
  <c r="S399" i="38" s="1"/>
  <c r="R274" i="38"/>
  <c r="S274" i="38" s="1"/>
  <c r="Q274" i="38"/>
  <c r="R485" i="38"/>
  <c r="S485" i="38" s="1"/>
  <c r="Q552" i="38"/>
  <c r="R552" i="38"/>
  <c r="R443" i="38"/>
  <c r="S443" i="38" s="1"/>
  <c r="R481" i="38"/>
  <c r="S481" i="38" s="1"/>
  <c r="R391" i="38"/>
  <c r="S391" i="38" s="1"/>
  <c r="R331" i="38"/>
  <c r="S331" i="38" s="1"/>
  <c r="R442" i="38"/>
  <c r="S442" i="38" s="1"/>
  <c r="R509" i="38"/>
  <c r="S509" i="38" s="1"/>
  <c r="Q509" i="38"/>
  <c r="R286" i="38"/>
  <c r="S286" i="38" s="1"/>
  <c r="Q286" i="38"/>
  <c r="R329" i="38"/>
  <c r="S329" i="38" s="1"/>
  <c r="Q329" i="38"/>
  <c r="Q168" i="38"/>
  <c r="R168" i="38"/>
  <c r="S168" i="38" s="1"/>
  <c r="R123" i="38"/>
  <c r="S123" i="38" s="1"/>
  <c r="Q123" i="38"/>
  <c r="R222" i="38"/>
  <c r="S222" i="38" s="1"/>
  <c r="Q222" i="38"/>
  <c r="R289" i="38"/>
  <c r="S289" i="38" s="1"/>
  <c r="Q289" i="38"/>
  <c r="R100" i="38"/>
  <c r="S100" i="38" s="1"/>
  <c r="Q100" i="38"/>
  <c r="R215" i="38"/>
  <c r="S215" i="38" s="1"/>
  <c r="Q215" i="38"/>
  <c r="R301" i="38"/>
  <c r="S301" i="38" s="1"/>
  <c r="Q301" i="38"/>
  <c r="R208" i="38"/>
  <c r="S208" i="38" s="1"/>
  <c r="Q208" i="38"/>
  <c r="R99" i="38"/>
  <c r="S99" i="38" s="1"/>
  <c r="Q99" i="38"/>
  <c r="R214" i="38"/>
  <c r="S214" i="38" s="1"/>
  <c r="Q214" i="38"/>
  <c r="R169" i="38"/>
  <c r="S169" i="38" s="1"/>
  <c r="Q169" i="38"/>
  <c r="R236" i="38"/>
  <c r="S236" i="38" s="1"/>
  <c r="R303" i="38"/>
  <c r="S303" i="38" s="1"/>
  <c r="Q303" i="38"/>
  <c r="R162" i="38"/>
  <c r="S162" i="38" s="1"/>
  <c r="Q162" i="38"/>
  <c r="R133" i="38"/>
  <c r="S133" i="38" s="1"/>
  <c r="Q133" i="38"/>
  <c r="R32" i="38"/>
  <c r="S32" i="38" s="1"/>
  <c r="Q32" i="38"/>
  <c r="R57" i="38"/>
  <c r="Q57" i="38"/>
  <c r="R53" i="38"/>
  <c r="R78" i="38"/>
  <c r="S78" i="38" s="1"/>
  <c r="Q78" i="38"/>
  <c r="R49" i="38"/>
  <c r="R20" i="38"/>
  <c r="S20" i="38" s="1"/>
  <c r="R1037" i="38"/>
  <c r="S1037" i="38" s="1"/>
  <c r="Q1037" i="38"/>
  <c r="R736" i="38"/>
  <c r="S736" i="38" s="1"/>
  <c r="Q736" i="38"/>
  <c r="R694" i="38"/>
  <c r="Q694" i="38"/>
  <c r="R517" i="38"/>
  <c r="S517" i="38" s="1"/>
  <c r="Q517" i="38"/>
  <c r="Q830" i="38"/>
  <c r="Q811" i="38"/>
  <c r="R1070" i="38"/>
  <c r="S1070" i="38" s="1"/>
  <c r="Q1070" i="38"/>
  <c r="Q1002" i="38"/>
  <c r="R1002" i="38"/>
  <c r="S1002" i="38" s="1"/>
  <c r="R1132" i="38"/>
  <c r="S1132" i="38" s="1"/>
  <c r="Q1132" i="38"/>
  <c r="R1028" i="38"/>
  <c r="S1028" i="38" s="1"/>
  <c r="Q1028" i="38"/>
  <c r="R1115" i="38"/>
  <c r="S1115" i="38" s="1"/>
  <c r="Q1115" i="38"/>
  <c r="R999" i="38"/>
  <c r="S999" i="38" s="1"/>
  <c r="Q999" i="38"/>
  <c r="R975" i="38"/>
  <c r="S975" i="38" s="1"/>
  <c r="Q975" i="38"/>
  <c r="R948" i="38"/>
  <c r="S948" i="38" s="1"/>
  <c r="Q948" i="38"/>
  <c r="R1053" i="38"/>
  <c r="S1053" i="38" s="1"/>
  <c r="Q1053" i="38"/>
  <c r="R1040" i="38"/>
  <c r="S1040" i="38" s="1"/>
  <c r="Q1040" i="38"/>
  <c r="R1021" i="38"/>
  <c r="S1021" i="38" s="1"/>
  <c r="Q1021" i="38"/>
  <c r="R851" i="38"/>
  <c r="S851" i="38" s="1"/>
  <c r="R1014" i="38"/>
  <c r="S1014" i="38" s="1"/>
  <c r="Q1014" i="38"/>
  <c r="R969" i="38"/>
  <c r="S969" i="38" s="1"/>
  <c r="Q969" i="38"/>
  <c r="R895" i="38"/>
  <c r="S895" i="38" s="1"/>
  <c r="Q895" i="38"/>
  <c r="R981" i="38"/>
  <c r="S981" i="38" s="1"/>
  <c r="Q981" i="38"/>
  <c r="R990" i="38"/>
  <c r="S990" i="38" s="1"/>
  <c r="Q990" i="38"/>
  <c r="R801" i="38"/>
  <c r="Q801" i="38"/>
  <c r="R532" i="38"/>
  <c r="S532" i="38" s="1"/>
  <c r="Q532" i="38"/>
  <c r="R620" i="38"/>
  <c r="S620" i="38" s="1"/>
  <c r="R693" i="38"/>
  <c r="S693" i="38" s="1"/>
  <c r="Q693" i="38"/>
  <c r="R619" i="38"/>
  <c r="S619" i="38" s="1"/>
  <c r="R542" i="38"/>
  <c r="S542" i="38" s="1"/>
  <c r="Q542" i="38"/>
  <c r="R727" i="38"/>
  <c r="S727" i="38" s="1"/>
  <c r="R714" i="38"/>
  <c r="S714" i="38" s="1"/>
  <c r="Q714" i="38"/>
  <c r="R733" i="38"/>
  <c r="S733" i="38" s="1"/>
  <c r="Q733" i="38"/>
  <c r="R752" i="38"/>
  <c r="S752" i="38" s="1"/>
  <c r="Q752" i="38"/>
  <c r="R710" i="38"/>
  <c r="S710" i="38" s="1"/>
  <c r="Q710" i="38"/>
  <c r="R553" i="38"/>
  <c r="Q553" i="38"/>
  <c r="R466" i="38"/>
  <c r="S466" i="38" s="1"/>
  <c r="R339" i="38"/>
  <c r="S339" i="38" s="1"/>
  <c r="Q339" i="38"/>
  <c r="R462" i="38"/>
  <c r="S462" i="38" s="1"/>
  <c r="R529" i="38"/>
  <c r="S529" i="38" s="1"/>
  <c r="R297" i="38"/>
  <c r="S297" i="38" s="1"/>
  <c r="Q297" i="38"/>
  <c r="R372" i="38"/>
  <c r="S372" i="38" s="1"/>
  <c r="R439" i="38"/>
  <c r="S439" i="38" s="1"/>
  <c r="R557" i="38"/>
  <c r="S557" i="38" s="1"/>
  <c r="Q557" i="38"/>
  <c r="R368" i="38"/>
  <c r="S368" i="38" s="1"/>
  <c r="R438" i="38"/>
  <c r="S438" i="38" s="1"/>
  <c r="R216" i="38"/>
  <c r="S216" i="38" s="1"/>
  <c r="R171" i="38"/>
  <c r="S171" i="38" s="1"/>
  <c r="Q171" i="38"/>
  <c r="R337" i="38"/>
  <c r="S337" i="38" s="1"/>
  <c r="Q337" i="38"/>
  <c r="R148" i="38"/>
  <c r="S148" i="38" s="1"/>
  <c r="Q148" i="38"/>
  <c r="R263" i="38"/>
  <c r="Q263" i="38"/>
  <c r="R122" i="38"/>
  <c r="S122" i="38" s="1"/>
  <c r="Q122" i="38"/>
  <c r="R93" i="38"/>
  <c r="S93" i="38" s="1"/>
  <c r="Q93" i="38"/>
  <c r="R256" i="38"/>
  <c r="Q256" i="38"/>
  <c r="R147" i="38"/>
  <c r="S147" i="38" s="1"/>
  <c r="Q147" i="38"/>
  <c r="R262" i="38"/>
  <c r="S262" i="38" s="1"/>
  <c r="Q262" i="38"/>
  <c r="R217" i="38"/>
  <c r="S217" i="38" s="1"/>
  <c r="Q217" i="38"/>
  <c r="R284" i="38"/>
  <c r="S284" i="38" s="1"/>
  <c r="R351" i="38"/>
  <c r="S351" i="38" s="1"/>
  <c r="R95" i="38"/>
  <c r="S95" i="38" s="1"/>
  <c r="Q95" i="38"/>
  <c r="R210" i="38"/>
  <c r="S210" i="38" s="1"/>
  <c r="Q210" i="38"/>
  <c r="R181" i="38"/>
  <c r="S181" i="38" s="1"/>
  <c r="R80" i="38"/>
  <c r="S80" i="38" s="1"/>
  <c r="Q80" i="38"/>
  <c r="R28" i="38"/>
  <c r="S28" i="38" s="1"/>
  <c r="Q28" i="38"/>
  <c r="Q24" i="38"/>
  <c r="R24" i="38"/>
  <c r="S24" i="38" s="1"/>
  <c r="R68" i="38"/>
  <c r="S68" i="38" s="1"/>
  <c r="Q68" i="38"/>
  <c r="R39" i="38"/>
  <c r="S39" i="38" s="1"/>
  <c r="Q39" i="38"/>
  <c r="R603" i="38"/>
  <c r="S603" i="38" s="1"/>
  <c r="Q603" i="38"/>
  <c r="R247" i="38"/>
  <c r="S247" i="38" s="1"/>
  <c r="Q247" i="38"/>
  <c r="Q1122" i="38"/>
  <c r="Q998" i="38"/>
  <c r="Q716" i="38"/>
  <c r="Q821" i="38"/>
  <c r="Q490" i="38"/>
  <c r="R1109" i="38"/>
  <c r="S1109" i="38" s="1"/>
  <c r="R1141" i="38"/>
  <c r="S1141" i="38" s="1"/>
  <c r="Q1141" i="38"/>
  <c r="R996" i="38"/>
  <c r="S996" i="38" s="1"/>
  <c r="Q996" i="38"/>
  <c r="R946" i="38"/>
  <c r="S946" i="38" s="1"/>
  <c r="Q946" i="38"/>
  <c r="R923" i="38"/>
  <c r="S923" i="38" s="1"/>
  <c r="Q923" i="38"/>
  <c r="R930" i="38"/>
  <c r="S930" i="38" s="1"/>
  <c r="Q930" i="38"/>
  <c r="R1074" i="38"/>
  <c r="S1074" i="38" s="1"/>
  <c r="Q1074" i="38"/>
  <c r="R1163" i="38"/>
  <c r="S1163" i="38" s="1"/>
  <c r="Q1163" i="38"/>
  <c r="R813" i="38"/>
  <c r="S813" i="38" s="1"/>
  <c r="R899" i="38"/>
  <c r="S899" i="38" s="1"/>
  <c r="Q899" i="38"/>
  <c r="R806" i="38"/>
  <c r="S806" i="38" s="1"/>
  <c r="Q806" i="38"/>
  <c r="R943" i="38"/>
  <c r="S943" i="38" s="1"/>
  <c r="Q943" i="38"/>
  <c r="R1029" i="38"/>
  <c r="S1029" i="38" s="1"/>
  <c r="R849" i="38"/>
  <c r="S849" i="38" s="1"/>
  <c r="R601" i="38"/>
  <c r="S601" i="38" s="1"/>
  <c r="Q601" i="38"/>
  <c r="R524" i="38"/>
  <c r="S524" i="38" s="1"/>
  <c r="Q524" i="38"/>
  <c r="R668" i="38"/>
  <c r="S668" i="38" s="1"/>
  <c r="Q668" i="38"/>
  <c r="R563" i="38"/>
  <c r="S563" i="38" s="1"/>
  <c r="Q563" i="38"/>
  <c r="R741" i="38"/>
  <c r="S741" i="38" s="1"/>
  <c r="R667" i="38"/>
  <c r="S667" i="38" s="1"/>
  <c r="Q667" i="38"/>
  <c r="R555" i="38"/>
  <c r="S555" i="38" s="1"/>
  <c r="Q555" i="38"/>
  <c r="R606" i="38"/>
  <c r="Q606" i="38"/>
  <c r="R593" i="38"/>
  <c r="S593" i="38" s="1"/>
  <c r="Q593" i="38"/>
  <c r="R660" i="38"/>
  <c r="S660" i="38" s="1"/>
  <c r="Q660" i="38"/>
  <c r="R775" i="38"/>
  <c r="R781" i="38"/>
  <c r="Q781" i="38"/>
  <c r="R611" i="38"/>
  <c r="Q611" i="38"/>
  <c r="R396" i="38"/>
  <c r="S396" i="38" s="1"/>
  <c r="R514" i="38"/>
  <c r="S514" i="38" s="1"/>
  <c r="R299" i="38"/>
  <c r="S299" i="38" s="1"/>
  <c r="R392" i="38"/>
  <c r="S392" i="38" s="1"/>
  <c r="R333" i="38"/>
  <c r="S333" i="38" s="1"/>
  <c r="Q333" i="38"/>
  <c r="R510" i="38"/>
  <c r="S510" i="38" s="1"/>
  <c r="Q510" i="38"/>
  <c r="R420" i="38"/>
  <c r="S420" i="38" s="1"/>
  <c r="R487" i="38"/>
  <c r="S487" i="38" s="1"/>
  <c r="R318" i="38"/>
  <c r="S318" i="38" s="1"/>
  <c r="Q318" i="38"/>
  <c r="R416" i="38"/>
  <c r="S416" i="38" s="1"/>
  <c r="R486" i="38"/>
  <c r="S486" i="38" s="1"/>
  <c r="R129" i="38"/>
  <c r="S129" i="38" s="1"/>
  <c r="Q129" i="38"/>
  <c r="R196" i="38"/>
  <c r="S196" i="38" s="1"/>
  <c r="Q196" i="38"/>
  <c r="R311" i="38"/>
  <c r="S311" i="38" s="1"/>
  <c r="Q311" i="38"/>
  <c r="R170" i="38"/>
  <c r="S170" i="38" s="1"/>
  <c r="Q170" i="38"/>
  <c r="R141" i="38"/>
  <c r="S141" i="38" s="1"/>
  <c r="Q141" i="38"/>
  <c r="R304" i="38"/>
  <c r="S304" i="38" s="1"/>
  <c r="Q304" i="38"/>
  <c r="R310" i="38"/>
  <c r="S310" i="38" s="1"/>
  <c r="Q310" i="38"/>
  <c r="R332" i="38"/>
  <c r="S332" i="38" s="1"/>
  <c r="R143" i="38"/>
  <c r="S143" i="38" s="1"/>
  <c r="Q143" i="38"/>
  <c r="R229" i="38"/>
  <c r="S229" i="38" s="1"/>
  <c r="Q229" i="38"/>
  <c r="R51" i="38"/>
  <c r="Q51" i="38"/>
  <c r="R76" i="38"/>
  <c r="S76" i="38" s="1"/>
  <c r="Q76" i="38"/>
  <c r="R47" i="38"/>
  <c r="Q47" i="38"/>
  <c r="R10" i="38"/>
  <c r="S10" i="38" s="1"/>
  <c r="R1086" i="38"/>
  <c r="S1086" i="38" s="1"/>
  <c r="Q1086" i="38"/>
  <c r="R939" i="38"/>
  <c r="S939" i="38" s="1"/>
  <c r="Q939" i="38"/>
  <c r="R823" i="38"/>
  <c r="R674" i="38"/>
  <c r="S674" i="38" s="1"/>
  <c r="Q674" i="38"/>
  <c r="R789" i="38"/>
  <c r="S789" i="38" s="1"/>
  <c r="Q789" i="38"/>
  <c r="R654" i="38"/>
  <c r="S654" i="38" s="1"/>
  <c r="Q654" i="38"/>
  <c r="R534" i="38"/>
  <c r="S534" i="38" s="1"/>
  <c r="Q534" i="38"/>
  <c r="R592" i="38"/>
  <c r="S592" i="38" s="1"/>
  <c r="Q592" i="38"/>
  <c r="R500" i="38"/>
  <c r="S500" i="38" s="1"/>
  <c r="Q500" i="38"/>
  <c r="R659" i="38"/>
  <c r="S659" i="38" s="1"/>
  <c r="Q659" i="38"/>
  <c r="R539" i="38"/>
  <c r="S539" i="38" s="1"/>
  <c r="Q539" i="38"/>
  <c r="R444" i="38"/>
  <c r="S444" i="38" s="1"/>
  <c r="R369" i="38"/>
  <c r="S369" i="38" s="1"/>
  <c r="R535" i="38"/>
  <c r="S535" i="38" s="1"/>
  <c r="Q535" i="38"/>
  <c r="R397" i="38"/>
  <c r="S397" i="38" s="1"/>
  <c r="R464" i="38"/>
  <c r="S464" i="38" s="1"/>
  <c r="R251" i="38"/>
  <c r="S251" i="38" s="1"/>
  <c r="R312" i="38"/>
  <c r="S312" i="38" s="1"/>
  <c r="R110" i="38"/>
  <c r="S110" i="38" s="1"/>
  <c r="Q110" i="38"/>
  <c r="R177" i="38"/>
  <c r="S177" i="38" s="1"/>
  <c r="Q177" i="38"/>
  <c r="R244" i="38"/>
  <c r="S244" i="38" s="1"/>
  <c r="R103" i="38"/>
  <c r="S103" i="38" s="1"/>
  <c r="Q103" i="38"/>
  <c r="R96" i="38"/>
  <c r="S96" i="38" s="1"/>
  <c r="Q96" i="38"/>
  <c r="R102" i="38"/>
  <c r="S102" i="38" s="1"/>
  <c r="Q102" i="38"/>
  <c r="R124" i="38"/>
  <c r="S124" i="38" s="1"/>
  <c r="Q124" i="38"/>
  <c r="R191" i="38"/>
  <c r="S191" i="38" s="1"/>
  <c r="R277" i="38"/>
  <c r="S277" i="38" s="1"/>
  <c r="Q277" i="38"/>
  <c r="R22" i="38"/>
  <c r="S22" i="38" s="1"/>
  <c r="Q22" i="38"/>
  <c r="R18" i="38"/>
  <c r="S18" i="38" s="1"/>
  <c r="O2" i="38"/>
  <c r="R43" i="38"/>
  <c r="S43" i="38" s="1"/>
  <c r="Q43" i="38"/>
  <c r="R58" i="38"/>
  <c r="Q58" i="38"/>
  <c r="R29" i="38"/>
  <c r="S29" i="38" s="1"/>
  <c r="Q29" i="38"/>
  <c r="R1018" i="38"/>
  <c r="S1018" i="38" s="1"/>
  <c r="R1136" i="38"/>
  <c r="S1136" i="38" s="1"/>
  <c r="Q1136" i="38"/>
  <c r="R793" i="38"/>
  <c r="S793" i="38" s="1"/>
  <c r="Q793" i="38"/>
  <c r="R947" i="38"/>
  <c r="S947" i="38" s="1"/>
  <c r="Q947" i="38"/>
  <c r="R892" i="38"/>
  <c r="Q892" i="38"/>
  <c r="R897" i="38"/>
  <c r="S897" i="38" s="1"/>
  <c r="Q897" i="38"/>
  <c r="R735" i="38"/>
  <c r="S735" i="38" s="1"/>
  <c r="Q735" i="38"/>
  <c r="R649" i="38"/>
  <c r="Q649" i="38"/>
  <c r="Q1090" i="38"/>
  <c r="Q1060" i="38"/>
  <c r="Q755" i="38"/>
  <c r="Q446" i="38"/>
  <c r="Q373" i="38"/>
  <c r="Q201" i="38"/>
  <c r="Q12" i="38"/>
  <c r="Q600" i="38"/>
  <c r="L2" i="38"/>
  <c r="R1085" i="38"/>
  <c r="S1085" i="38" s="1"/>
  <c r="Q1085" i="38"/>
  <c r="R1150" i="38"/>
  <c r="S1150" i="38" s="1"/>
  <c r="Q1150" i="38"/>
  <c r="R1113" i="38"/>
  <c r="S1113" i="38" s="1"/>
  <c r="R1145" i="38"/>
  <c r="S1145" i="38" s="1"/>
  <c r="Q1145" i="38"/>
  <c r="R1110" i="38"/>
  <c r="S1110" i="38" s="1"/>
  <c r="Q1110" i="38"/>
  <c r="R1107" i="38"/>
  <c r="S1107" i="38" s="1"/>
  <c r="R896" i="38"/>
  <c r="S896" i="38" s="1"/>
  <c r="Q896" i="38"/>
  <c r="R994" i="38"/>
  <c r="S994" i="38" s="1"/>
  <c r="Q1048" i="38"/>
  <c r="R1048" i="38"/>
  <c r="S1048" i="38" s="1"/>
  <c r="R971" i="38"/>
  <c r="S971" i="38" s="1"/>
  <c r="Q971" i="38"/>
  <c r="R1092" i="38"/>
  <c r="S1092" i="38" s="1"/>
  <c r="R956" i="38"/>
  <c r="S956" i="38" s="1"/>
  <c r="Q956" i="38"/>
  <c r="R1111" i="38"/>
  <c r="S1111" i="38" s="1"/>
  <c r="Q1130" i="38"/>
  <c r="R1130" i="38"/>
  <c r="S1130" i="38" s="1"/>
  <c r="R962" i="38"/>
  <c r="S962" i="38" s="1"/>
  <c r="Q962" i="38"/>
  <c r="R842" i="38"/>
  <c r="S842" i="38" s="1"/>
  <c r="R909" i="38"/>
  <c r="S909" i="38" s="1"/>
  <c r="Q909" i="38"/>
  <c r="R880" i="38"/>
  <c r="Q880" i="38"/>
  <c r="R995" i="38"/>
  <c r="S995" i="38" s="1"/>
  <c r="R902" i="38"/>
  <c r="S902" i="38" s="1"/>
  <c r="Q902" i="38"/>
  <c r="R857" i="38"/>
  <c r="S857" i="38" s="1"/>
  <c r="R766" i="38"/>
  <c r="Q766" i="38"/>
  <c r="R802" i="38"/>
  <c r="Q802" i="38"/>
  <c r="R869" i="38"/>
  <c r="S869" i="38" s="1"/>
  <c r="R840" i="38"/>
  <c r="S840" i="38" s="1"/>
  <c r="R859" i="38"/>
  <c r="S859" i="38" s="1"/>
  <c r="R878" i="38"/>
  <c r="Q878" i="38"/>
  <c r="R945" i="38"/>
  <c r="S945" i="38" s="1"/>
  <c r="Q945" i="38"/>
  <c r="R820" i="38"/>
  <c r="R871" i="38"/>
  <c r="S871" i="38" s="1"/>
  <c r="R697" i="38"/>
  <c r="Q697" i="38"/>
  <c r="R507" i="38"/>
  <c r="S507" i="38" s="1"/>
  <c r="Q507" i="38"/>
  <c r="R764" i="38"/>
  <c r="R722" i="38"/>
  <c r="S722" i="38" s="1"/>
  <c r="Q722" i="38"/>
  <c r="R581" i="38"/>
  <c r="S581" i="38" s="1"/>
  <c r="Q581" i="38"/>
  <c r="Q648" i="38"/>
  <c r="R648" i="38"/>
  <c r="R763" i="38"/>
  <c r="S763" i="38" s="1"/>
  <c r="Q763" i="38"/>
  <c r="R702" i="38"/>
  <c r="Q702" i="38"/>
  <c r="R689" i="38"/>
  <c r="S689" i="38" s="1"/>
  <c r="Q689" i="38"/>
  <c r="R756" i="38"/>
  <c r="S756" i="38" s="1"/>
  <c r="R615" i="38"/>
  <c r="S615" i="38" s="1"/>
  <c r="R602" i="38"/>
  <c r="S602" i="38" s="1"/>
  <c r="Q602" i="38"/>
  <c r="R527" i="38"/>
  <c r="S527" i="38" s="1"/>
  <c r="R621" i="38"/>
  <c r="S621" i="38" s="1"/>
  <c r="R640" i="38"/>
  <c r="S640" i="38" s="1"/>
  <c r="Q640" i="38"/>
  <c r="R707" i="38"/>
  <c r="S707" i="38" s="1"/>
  <c r="R598" i="38"/>
  <c r="S598" i="38" s="1"/>
  <c r="Q598" i="38"/>
  <c r="R516" i="38"/>
  <c r="S516" i="38" s="1"/>
  <c r="Q516" i="38"/>
  <c r="R354" i="38"/>
  <c r="S354" i="38" s="1"/>
  <c r="Q354" i="38"/>
  <c r="R421" i="38"/>
  <c r="S421" i="38" s="1"/>
  <c r="R488" i="38"/>
  <c r="S488" i="38" s="1"/>
  <c r="R379" i="38"/>
  <c r="S379" i="38" s="1"/>
  <c r="R417" i="38"/>
  <c r="S417" i="38" s="1"/>
  <c r="R378" i="38"/>
  <c r="S378" i="38" s="1"/>
  <c r="R445" i="38"/>
  <c r="S445" i="38" s="1"/>
  <c r="R512" i="38"/>
  <c r="S512" i="38" s="1"/>
  <c r="R355" i="38"/>
  <c r="S355" i="38" s="1"/>
  <c r="R302" i="38"/>
  <c r="S302" i="38" s="1"/>
  <c r="Q302" i="38"/>
  <c r="Q104" i="38"/>
  <c r="R104" i="38"/>
  <c r="S104" i="38" s="1"/>
  <c r="R158" i="38"/>
  <c r="S158" i="38" s="1"/>
  <c r="Q158" i="38"/>
  <c r="R225" i="38"/>
  <c r="S225" i="38" s="1"/>
  <c r="Q225" i="38"/>
  <c r="R292" i="38"/>
  <c r="S292" i="38" s="1"/>
  <c r="R151" i="38"/>
  <c r="S151" i="38" s="1"/>
  <c r="Q151" i="38"/>
  <c r="R237" i="38"/>
  <c r="S237" i="38" s="1"/>
  <c r="Q237" i="38"/>
  <c r="R144" i="38"/>
  <c r="S144" i="38" s="1"/>
  <c r="Q144" i="38"/>
  <c r="R150" i="38"/>
  <c r="S150" i="38" s="1"/>
  <c r="Q150" i="38"/>
  <c r="R105" i="38"/>
  <c r="S105" i="38" s="1"/>
  <c r="Q105" i="38"/>
  <c r="R172" i="38"/>
  <c r="S172" i="38" s="1"/>
  <c r="Q172" i="38"/>
  <c r="R239" i="38"/>
  <c r="S239" i="38" s="1"/>
  <c r="Q239" i="38"/>
  <c r="R98" i="38"/>
  <c r="S98" i="38" s="1"/>
  <c r="Q98" i="38"/>
  <c r="R70" i="38"/>
  <c r="S70" i="38" s="1"/>
  <c r="Q70" i="38"/>
  <c r="R66" i="38"/>
  <c r="S66" i="38" s="1"/>
  <c r="Q66" i="38"/>
  <c r="N2" i="38"/>
  <c r="R14" i="38"/>
  <c r="S14" i="38" s="1"/>
  <c r="R77" i="38"/>
  <c r="S77" i="38" s="1"/>
  <c r="Q77" i="38"/>
  <c r="R1033" i="38"/>
  <c r="S1033" i="38" s="1"/>
  <c r="Q1033" i="38"/>
  <c r="R914" i="38"/>
  <c r="S914" i="38" s="1"/>
  <c r="Q914" i="38"/>
  <c r="R1063" i="38"/>
  <c r="S1063" i="38" s="1"/>
  <c r="Q1063" i="38"/>
  <c r="Q1075" i="38"/>
  <c r="Q1018" i="38"/>
  <c r="R1061" i="38"/>
  <c r="S1061" i="38" s="1"/>
  <c r="R1155" i="38"/>
  <c r="S1155" i="38" s="1"/>
  <c r="Q1155" i="38"/>
  <c r="R1078" i="38"/>
  <c r="S1078" i="38" s="1"/>
  <c r="Q1078" i="38"/>
  <c r="R1068" i="38"/>
  <c r="S1068" i="38" s="1"/>
  <c r="Q1068" i="38"/>
  <c r="R1071" i="38"/>
  <c r="S1071" i="38" s="1"/>
  <c r="Q1071" i="38"/>
  <c r="R988" i="38"/>
  <c r="S988" i="38" s="1"/>
  <c r="Q988" i="38"/>
  <c r="R1051" i="38"/>
  <c r="S1051" i="38" s="1"/>
  <c r="Q1051" i="38"/>
  <c r="R1073" i="38"/>
  <c r="S1073" i="38" s="1"/>
  <c r="R1140" i="38"/>
  <c r="S1140" i="38" s="1"/>
  <c r="R1159" i="38"/>
  <c r="S1159" i="38" s="1"/>
  <c r="Q1159" i="38"/>
  <c r="R955" i="38"/>
  <c r="S955" i="38" s="1"/>
  <c r="Q955" i="38"/>
  <c r="R890" i="38"/>
  <c r="R957" i="38"/>
  <c r="S957" i="38" s="1"/>
  <c r="Q957" i="38"/>
  <c r="R950" i="38"/>
  <c r="S950" i="38" s="1"/>
  <c r="Q950" i="38"/>
  <c r="R796" i="38"/>
  <c r="R905" i="38"/>
  <c r="S905" i="38" s="1"/>
  <c r="Q905" i="38"/>
  <c r="R767" i="38"/>
  <c r="Q767" i="38"/>
  <c r="R831" i="38"/>
  <c r="S831" i="38" s="1"/>
  <c r="R758" i="38"/>
  <c r="S758" i="38" s="1"/>
  <c r="R850" i="38"/>
  <c r="S850" i="38" s="1"/>
  <c r="R917" i="38"/>
  <c r="S917" i="38" s="1"/>
  <c r="Q917" i="38"/>
  <c r="R926" i="38"/>
  <c r="S926" i="38" s="1"/>
  <c r="Q926" i="38"/>
  <c r="R737" i="38"/>
  <c r="S737" i="38" s="1"/>
  <c r="Q737" i="38"/>
  <c r="R868" i="38"/>
  <c r="S868" i="38" s="1"/>
  <c r="Q868" i="38"/>
  <c r="R703" i="38"/>
  <c r="Q703" i="38"/>
  <c r="R919" i="38"/>
  <c r="S919" i="38" s="1"/>
  <c r="Q919" i="38"/>
  <c r="R745" i="38"/>
  <c r="S745" i="38" s="1"/>
  <c r="Q745" i="38"/>
  <c r="R538" i="38"/>
  <c r="S538" i="38" s="1"/>
  <c r="Q538" i="38"/>
  <c r="R770" i="38"/>
  <c r="R629" i="38"/>
  <c r="S629" i="38" s="1"/>
  <c r="R663" i="38"/>
  <c r="S663" i="38" s="1"/>
  <c r="Q663" i="38"/>
  <c r="R547" i="38"/>
  <c r="Q547" i="38"/>
  <c r="R669" i="38"/>
  <c r="S669" i="38" s="1"/>
  <c r="Q669" i="38"/>
  <c r="R688" i="38"/>
  <c r="S688" i="38" s="1"/>
  <c r="Q688" i="38"/>
  <c r="R483" i="38"/>
  <c r="S483" i="38" s="1"/>
  <c r="R646" i="38"/>
  <c r="Q646" i="38"/>
  <c r="R322" i="38"/>
  <c r="S322" i="38" s="1"/>
  <c r="Q322" i="38"/>
  <c r="R383" i="38"/>
  <c r="S383" i="38" s="1"/>
  <c r="R402" i="38"/>
  <c r="S402" i="38" s="1"/>
  <c r="Q536" i="38"/>
  <c r="R536" i="38"/>
  <c r="S536" i="38" s="1"/>
  <c r="R427" i="38"/>
  <c r="S427" i="38" s="1"/>
  <c r="R298" i="38"/>
  <c r="S298" i="38" s="1"/>
  <c r="R398" i="38"/>
  <c r="S398" i="38" s="1"/>
  <c r="R344" i="38"/>
  <c r="S344" i="38" s="1"/>
  <c r="R254" i="38"/>
  <c r="Q254" i="38"/>
  <c r="R426" i="38"/>
  <c r="S426" i="38" s="1"/>
  <c r="R493" i="38"/>
  <c r="S493" i="38" s="1"/>
  <c r="R403" i="38"/>
  <c r="S403" i="38" s="1"/>
  <c r="R374" i="38"/>
  <c r="S374" i="38" s="1"/>
  <c r="Q152" i="38"/>
  <c r="R152" i="38"/>
  <c r="S152" i="38" s="1"/>
  <c r="R107" i="38"/>
  <c r="S107" i="38" s="1"/>
  <c r="Q107" i="38"/>
  <c r="R206" i="38"/>
  <c r="S206" i="38" s="1"/>
  <c r="Q206" i="38"/>
  <c r="R273" i="38"/>
  <c r="S273" i="38" s="1"/>
  <c r="Q273" i="38"/>
  <c r="R84" i="38"/>
  <c r="S84" i="38" s="1"/>
  <c r="Q84" i="38"/>
  <c r="R285" i="38"/>
  <c r="S285" i="38" s="1"/>
  <c r="Q285" i="38"/>
  <c r="R192" i="38"/>
  <c r="S192" i="38" s="1"/>
  <c r="Q192" i="38"/>
  <c r="R83" i="38"/>
  <c r="S83" i="38" s="1"/>
  <c r="Q83" i="38"/>
  <c r="R198" i="38"/>
  <c r="S198" i="38" s="1"/>
  <c r="Q198" i="38"/>
  <c r="R153" i="38"/>
  <c r="S153" i="38" s="1"/>
  <c r="Q153" i="38"/>
  <c r="R287" i="38"/>
  <c r="S287" i="38" s="1"/>
  <c r="Q287" i="38"/>
  <c r="R146" i="38"/>
  <c r="S146" i="38" s="1"/>
  <c r="Q146" i="38"/>
  <c r="R117" i="38"/>
  <c r="S117" i="38" s="1"/>
  <c r="Q117" i="38"/>
  <c r="R41" i="38"/>
  <c r="S41" i="38" s="1"/>
  <c r="Q41" i="38"/>
  <c r="R37" i="38"/>
  <c r="S37" i="38" s="1"/>
  <c r="Q37" i="38"/>
  <c r="R33" i="38"/>
  <c r="S33" i="38" s="1"/>
  <c r="Q33" i="38"/>
  <c r="R965" i="38"/>
  <c r="S965" i="38" s="1"/>
  <c r="Q965" i="38"/>
  <c r="R974" i="38"/>
  <c r="S974" i="38" s="1"/>
  <c r="Q974" i="38"/>
  <c r="R677" i="38"/>
  <c r="S677" i="38" s="1"/>
  <c r="Q677" i="38"/>
  <c r="R698" i="38"/>
  <c r="Q698" i="38"/>
  <c r="R352" i="38"/>
  <c r="S352" i="38" s="1"/>
  <c r="Q352" i="38"/>
  <c r="R155" i="38"/>
  <c r="S155" i="38" s="1"/>
  <c r="Q155" i="38"/>
  <c r="R321" i="38"/>
  <c r="S321" i="38" s="1"/>
  <c r="Q321" i="38"/>
  <c r="R106" i="38"/>
  <c r="S106" i="38" s="1"/>
  <c r="Q106" i="38"/>
  <c r="R240" i="38"/>
  <c r="S240" i="38" s="1"/>
  <c r="Q240" i="38"/>
  <c r="R131" i="38"/>
  <c r="S131" i="38" s="1"/>
  <c r="Q131" i="38"/>
  <c r="R246" i="38"/>
  <c r="S246" i="38" s="1"/>
  <c r="Q246" i="38"/>
  <c r="R335" i="38"/>
  <c r="S335" i="38" s="1"/>
  <c r="Q335" i="38"/>
  <c r="R194" i="38"/>
  <c r="S194" i="38" s="1"/>
  <c r="Q194" i="38"/>
  <c r="R165" i="38"/>
  <c r="S165" i="38" s="1"/>
  <c r="Q165" i="38"/>
  <c r="R64" i="38"/>
  <c r="S64" i="38" s="1"/>
  <c r="Q64" i="38"/>
  <c r="R8" i="38"/>
  <c r="S8" i="38" s="1"/>
  <c r="R52" i="38"/>
  <c r="Q52" i="38"/>
  <c r="R23" i="38"/>
  <c r="S23" i="38" s="1"/>
  <c r="R1133" i="38"/>
  <c r="S1133" i="38" s="1"/>
  <c r="Q1133" i="38"/>
  <c r="R1005" i="38"/>
  <c r="S1005" i="38" s="1"/>
  <c r="Q1005" i="38"/>
  <c r="R953" i="38"/>
  <c r="S953" i="38" s="1"/>
  <c r="Q953" i="38"/>
  <c r="R307" i="38"/>
  <c r="S307" i="38" s="1"/>
  <c r="Q307" i="38"/>
  <c r="Q450" i="38"/>
  <c r="R907" i="38"/>
  <c r="S907" i="38" s="1"/>
  <c r="Q907" i="38"/>
  <c r="R1147" i="38"/>
  <c r="S1147" i="38" s="1"/>
  <c r="Q1147" i="38"/>
  <c r="R928" i="38"/>
  <c r="S928" i="38" s="1"/>
  <c r="Q928" i="38"/>
  <c r="R940" i="38"/>
  <c r="S940" i="38" s="1"/>
  <c r="Q940" i="38"/>
  <c r="R1072" i="38"/>
  <c r="S1072" i="38" s="1"/>
  <c r="Q1072" i="38"/>
  <c r="R883" i="38"/>
  <c r="Q883" i="38"/>
  <c r="R1001" i="38"/>
  <c r="S1001" i="38" s="1"/>
  <c r="Q1001" i="38"/>
  <c r="R927" i="38"/>
  <c r="S927" i="38" s="1"/>
  <c r="Q927" i="38"/>
  <c r="R1013" i="38"/>
  <c r="S1013" i="38" s="1"/>
  <c r="Q1013" i="38"/>
  <c r="R1022" i="38"/>
  <c r="S1022" i="38" s="1"/>
  <c r="Q1022" i="38"/>
  <c r="R585" i="38"/>
  <c r="S585" i="38" s="1"/>
  <c r="Q585" i="38"/>
  <c r="R531" i="38"/>
  <c r="S531" i="38" s="1"/>
  <c r="Q531" i="38"/>
  <c r="R610" i="38"/>
  <c r="Q610" i="38"/>
  <c r="R725" i="38"/>
  <c r="S725" i="38" s="1"/>
  <c r="R792" i="38"/>
  <c r="S792" i="38" s="1"/>
  <c r="R651" i="38"/>
  <c r="R590" i="38"/>
  <c r="S590" i="38" s="1"/>
  <c r="Q590" i="38"/>
  <c r="R577" i="38"/>
  <c r="S577" i="38" s="1"/>
  <c r="Q577" i="38"/>
  <c r="R644" i="38"/>
  <c r="Q644" i="38"/>
  <c r="R759" i="38"/>
  <c r="S759" i="38" s="1"/>
  <c r="R765" i="38"/>
  <c r="Q765" i="38"/>
  <c r="R595" i="38"/>
  <c r="S595" i="38" s="1"/>
  <c r="Q595" i="38"/>
  <c r="R508" i="38"/>
  <c r="S508" i="38" s="1"/>
  <c r="Q508" i="38"/>
  <c r="R380" i="38"/>
  <c r="S380" i="38" s="1"/>
  <c r="R309" i="38"/>
  <c r="S309" i="38" s="1"/>
  <c r="Q309" i="38"/>
  <c r="R565" i="38"/>
  <c r="S565" i="38" s="1"/>
  <c r="Q565" i="38"/>
  <c r="R281" i="38"/>
  <c r="S281" i="38" s="1"/>
  <c r="Q281" i="38"/>
  <c r="R494" i="38"/>
  <c r="S494" i="38" s="1"/>
  <c r="R561" i="38"/>
  <c r="S561" i="38" s="1"/>
  <c r="Q561" i="38"/>
  <c r="R113" i="38"/>
  <c r="S113" i="38" s="1"/>
  <c r="Q113" i="38"/>
  <c r="R180" i="38"/>
  <c r="S180" i="38" s="1"/>
  <c r="Q180" i="38"/>
  <c r="R295" i="38"/>
  <c r="S295" i="38" s="1"/>
  <c r="Q295" i="38"/>
  <c r="R154" i="38"/>
  <c r="S154" i="38" s="1"/>
  <c r="Q154" i="38"/>
  <c r="R125" i="38"/>
  <c r="S125" i="38" s="1"/>
  <c r="Q125" i="38"/>
  <c r="R288" i="38"/>
  <c r="S288" i="38" s="1"/>
  <c r="Q288" i="38"/>
  <c r="R179" i="38"/>
  <c r="S179" i="38" s="1"/>
  <c r="Q179" i="38"/>
  <c r="R294" i="38"/>
  <c r="S294" i="38" s="1"/>
  <c r="Q294" i="38"/>
  <c r="R127" i="38"/>
  <c r="S127" i="38" s="1"/>
  <c r="Q127" i="38"/>
  <c r="R242" i="38"/>
  <c r="S242" i="38" s="1"/>
  <c r="Q242" i="38"/>
  <c r="R213" i="38"/>
  <c r="S213" i="38" s="1"/>
  <c r="Q213" i="38"/>
  <c r="R35" i="38"/>
  <c r="S35" i="38" s="1"/>
  <c r="Q35" i="38"/>
  <c r="R60" i="38"/>
  <c r="Q60" i="38"/>
  <c r="R31" i="38"/>
  <c r="S31" i="38" s="1"/>
  <c r="Q31" i="38"/>
  <c r="Q56" i="38"/>
  <c r="R56" i="38"/>
  <c r="R71" i="38"/>
  <c r="S71" i="38" s="1"/>
  <c r="Q71" i="38"/>
  <c r="R1065" i="38"/>
  <c r="S1065" i="38" s="1"/>
  <c r="Q1065" i="38"/>
  <c r="R265" i="38"/>
  <c r="S265" i="38" s="1"/>
  <c r="Q265" i="38"/>
  <c r="R338" i="38"/>
  <c r="S338" i="38" s="1"/>
  <c r="Q338" i="38"/>
  <c r="Q711" i="38"/>
  <c r="Q715" i="38"/>
  <c r="Q511" i="38"/>
  <c r="R1105" i="38"/>
  <c r="S1105" i="38" s="1"/>
  <c r="R1161" i="38"/>
  <c r="S1161" i="38" s="1"/>
  <c r="R1137" i="38"/>
  <c r="S1137" i="38" s="1"/>
  <c r="R1007" i="38"/>
  <c r="S1007" i="38" s="1"/>
  <c r="Q1007" i="38"/>
  <c r="R898" i="38"/>
  <c r="S898" i="38" s="1"/>
  <c r="Q898" i="38"/>
  <c r="R1106" i="38"/>
  <c r="S1106" i="38" s="1"/>
  <c r="Q1106" i="38"/>
  <c r="R983" i="38"/>
  <c r="S983" i="38" s="1"/>
  <c r="Q983" i="38"/>
  <c r="R1026" i="38"/>
  <c r="S1026" i="38" s="1"/>
  <c r="R1047" i="38"/>
  <c r="S1047" i="38" s="1"/>
  <c r="Q1066" i="38"/>
  <c r="R1066" i="38"/>
  <c r="S1066" i="38" s="1"/>
  <c r="R1003" i="38"/>
  <c r="S1003" i="38" s="1"/>
  <c r="Q1003" i="38"/>
  <c r="R1120" i="38"/>
  <c r="S1120" i="38" s="1"/>
  <c r="R753" i="38"/>
  <c r="S753" i="38" s="1"/>
  <c r="Q753" i="38"/>
  <c r="R845" i="38"/>
  <c r="S845" i="38" s="1"/>
  <c r="R816" i="38"/>
  <c r="R931" i="38"/>
  <c r="S931" i="38" s="1"/>
  <c r="Q931" i="38"/>
  <c r="R876" i="38"/>
  <c r="Q876" i="38"/>
  <c r="R783" i="38"/>
  <c r="Q783" i="38"/>
  <c r="R805" i="38"/>
  <c r="S805" i="38" s="1"/>
  <c r="R814" i="38"/>
  <c r="R881" i="38"/>
  <c r="R807" i="38"/>
  <c r="S807" i="38" s="1"/>
  <c r="R700" i="38"/>
  <c r="Q700" i="38"/>
  <c r="R515" i="38"/>
  <c r="S515" i="38" s="1"/>
  <c r="Q515" i="38"/>
  <c r="R523" i="38"/>
  <c r="S523" i="38" s="1"/>
  <c r="Q523" i="38"/>
  <c r="R658" i="38"/>
  <c r="S658" i="38" s="1"/>
  <c r="Q658" i="38"/>
  <c r="R773" i="38"/>
  <c r="Q773" i="38"/>
  <c r="R584" i="38"/>
  <c r="S584" i="38" s="1"/>
  <c r="R479" i="38"/>
  <c r="S479" i="38" s="1"/>
  <c r="R699" i="38"/>
  <c r="Q699" i="38"/>
  <c r="R638" i="38"/>
  <c r="S638" i="38" s="1"/>
  <c r="Q638" i="38"/>
  <c r="R625" i="38"/>
  <c r="S625" i="38" s="1"/>
  <c r="R692" i="38"/>
  <c r="S692" i="38" s="1"/>
  <c r="Q692" i="38"/>
  <c r="R540" i="38"/>
  <c r="S540" i="38" s="1"/>
  <c r="Q540" i="38"/>
  <c r="R643" i="38"/>
  <c r="S643" i="38" s="1"/>
  <c r="R428" i="38"/>
  <c r="S428" i="38" s="1"/>
  <c r="R546" i="38"/>
  <c r="Q546" i="38"/>
  <c r="R334" i="38"/>
  <c r="S334" i="38" s="1"/>
  <c r="Q334" i="38"/>
  <c r="R357" i="38"/>
  <c r="S357" i="38" s="1"/>
  <c r="R424" i="38"/>
  <c r="S424" i="38" s="1"/>
  <c r="R290" i="38"/>
  <c r="S290" i="38" s="1"/>
  <c r="Q290" i="38"/>
  <c r="R353" i="38"/>
  <c r="S353" i="38" s="1"/>
  <c r="R519" i="38"/>
  <c r="S519" i="38" s="1"/>
  <c r="Q519" i="38"/>
  <c r="R270" i="38"/>
  <c r="S270" i="38" s="1"/>
  <c r="Q270" i="38"/>
  <c r="R381" i="38"/>
  <c r="S381" i="38" s="1"/>
  <c r="R448" i="38"/>
  <c r="S448" i="38" s="1"/>
  <c r="R518" i="38"/>
  <c r="S518" i="38" s="1"/>
  <c r="R94" i="38"/>
  <c r="S94" i="38" s="1"/>
  <c r="Q94" i="38"/>
  <c r="R161" i="38"/>
  <c r="S161" i="38" s="1"/>
  <c r="Q161" i="38"/>
  <c r="R228" i="38"/>
  <c r="S228" i="38" s="1"/>
  <c r="R343" i="38"/>
  <c r="S343" i="38" s="1"/>
  <c r="Q343" i="38"/>
  <c r="R87" i="38"/>
  <c r="S87" i="38" s="1"/>
  <c r="Q87" i="38"/>
  <c r="R202" i="38"/>
  <c r="S202" i="38" s="1"/>
  <c r="Q202" i="38"/>
  <c r="R173" i="38"/>
  <c r="S173" i="38" s="1"/>
  <c r="Q173" i="38"/>
  <c r="R336" i="38"/>
  <c r="S336" i="38" s="1"/>
  <c r="Q336" i="38"/>
  <c r="R227" i="38"/>
  <c r="S227" i="38" s="1"/>
  <c r="Q227" i="38"/>
  <c r="R342" i="38"/>
  <c r="S342" i="38" s="1"/>
  <c r="Q342" i="38"/>
  <c r="R86" i="38"/>
  <c r="S86" i="38" s="1"/>
  <c r="Q86" i="38"/>
  <c r="R108" i="38"/>
  <c r="S108" i="38" s="1"/>
  <c r="Q108" i="38"/>
  <c r="R175" i="38"/>
  <c r="S175" i="38" s="1"/>
  <c r="Q175" i="38"/>
  <c r="R261" i="38"/>
  <c r="Q261" i="38"/>
  <c r="R27" i="38"/>
  <c r="S27" i="38" s="1"/>
  <c r="Q27" i="38"/>
  <c r="R42" i="38"/>
  <c r="S42" i="38" s="1"/>
  <c r="Q42" i="38"/>
  <c r="R13" i="38"/>
  <c r="S13" i="38" s="1"/>
  <c r="R1158" i="38"/>
  <c r="S1158" i="38" s="1"/>
  <c r="Q1158" i="38"/>
  <c r="R1119" i="38"/>
  <c r="S1119" i="38" s="1"/>
  <c r="Q1119" i="38"/>
  <c r="R541" i="38"/>
  <c r="S541" i="38" s="1"/>
  <c r="Q541" i="38"/>
  <c r="Q879" i="38"/>
  <c r="Q854" i="38"/>
  <c r="Q823" i="38"/>
  <c r="Q572" i="38"/>
  <c r="Q513" i="38"/>
  <c r="Q422" i="38"/>
  <c r="Q356" i="38"/>
  <c r="R1054" i="38"/>
  <c r="S1054" i="38" s="1"/>
  <c r="Q1054" i="38"/>
  <c r="R1101" i="38"/>
  <c r="S1101" i="38" s="1"/>
  <c r="Q1101" i="38"/>
  <c r="R1091" i="38"/>
  <c r="S1091" i="38" s="1"/>
  <c r="Q1091" i="38"/>
  <c r="R888" i="38"/>
  <c r="R1154" i="38"/>
  <c r="S1154" i="38" s="1"/>
  <c r="Q1154" i="38"/>
  <c r="R1045" i="38"/>
  <c r="S1045" i="38" s="1"/>
  <c r="Q936" i="38"/>
  <c r="R936" i="38"/>
  <c r="S936" i="38" s="1"/>
  <c r="R1076" i="38"/>
  <c r="S1076" i="38" s="1"/>
  <c r="R1095" i="38"/>
  <c r="S1095" i="38" s="1"/>
  <c r="Q1095" i="38"/>
  <c r="R1114" i="38"/>
  <c r="S1114" i="38" s="1"/>
  <c r="R826" i="38"/>
  <c r="S826" i="38" s="1"/>
  <c r="R893" i="38"/>
  <c r="Q893" i="38"/>
  <c r="R864" i="38"/>
  <c r="S864" i="38" s="1"/>
  <c r="R979" i="38"/>
  <c r="S979" i="38" s="1"/>
  <c r="Q979" i="38"/>
  <c r="R886" i="38"/>
  <c r="Q886" i="38"/>
  <c r="R841" i="38"/>
  <c r="S841" i="38" s="1"/>
  <c r="R719" i="38"/>
  <c r="S719" i="38" s="1"/>
  <c r="Q719" i="38"/>
  <c r="R853" i="38"/>
  <c r="S853" i="38" s="1"/>
  <c r="R824" i="38"/>
  <c r="S824" i="38" s="1"/>
  <c r="R843" i="38"/>
  <c r="S843" i="38" s="1"/>
  <c r="R862" i="38"/>
  <c r="S862" i="38" s="1"/>
  <c r="R929" i="38"/>
  <c r="S929" i="38" s="1"/>
  <c r="Q929" i="38"/>
  <c r="R746" i="38"/>
  <c r="S746" i="38" s="1"/>
  <c r="Q746" i="38"/>
  <c r="R804" i="38"/>
  <c r="S804" i="38" s="1"/>
  <c r="R855" i="38"/>
  <c r="S855" i="38" s="1"/>
  <c r="R681" i="38"/>
  <c r="S681" i="38" s="1"/>
  <c r="Q681" i="38"/>
  <c r="R748" i="38"/>
  <c r="S748" i="38" s="1"/>
  <c r="R706" i="38"/>
  <c r="S706" i="38" s="1"/>
  <c r="Q706" i="38"/>
  <c r="Q632" i="38"/>
  <c r="R632" i="38"/>
  <c r="S632" i="38" s="1"/>
  <c r="R747" i="38"/>
  <c r="S747" i="38" s="1"/>
  <c r="R686" i="38"/>
  <c r="S686" i="38" s="1"/>
  <c r="Q686" i="38"/>
  <c r="R673" i="38"/>
  <c r="S673" i="38" s="1"/>
  <c r="Q673" i="38"/>
  <c r="R740" i="38"/>
  <c r="S740" i="38" s="1"/>
  <c r="R599" i="38"/>
  <c r="S599" i="38" s="1"/>
  <c r="Q599" i="38"/>
  <c r="R586" i="38"/>
  <c r="S586" i="38" s="1"/>
  <c r="Q586" i="38"/>
  <c r="R484" i="38"/>
  <c r="S484" i="38" s="1"/>
  <c r="R605" i="38"/>
  <c r="Q605" i="38"/>
  <c r="R624" i="38"/>
  <c r="S624" i="38" s="1"/>
  <c r="R691" i="38"/>
  <c r="S691" i="38" s="1"/>
  <c r="Q691" i="38"/>
  <c r="R491" i="38"/>
  <c r="S491" i="38" s="1"/>
  <c r="R582" i="38"/>
  <c r="S582" i="38" s="1"/>
  <c r="R283" i="38"/>
  <c r="S283" i="38" s="1"/>
  <c r="R405" i="38"/>
  <c r="S405" i="38" s="1"/>
  <c r="R472" i="38"/>
  <c r="S472" i="38" s="1"/>
  <c r="R363" i="38"/>
  <c r="S363" i="38" s="1"/>
  <c r="R401" i="38"/>
  <c r="S401" i="38" s="1"/>
  <c r="R349" i="38"/>
  <c r="S349" i="38" s="1"/>
  <c r="R567" i="38"/>
  <c r="S567" i="38" s="1"/>
  <c r="Q567" i="38"/>
  <c r="R362" i="38"/>
  <c r="S362" i="38" s="1"/>
  <c r="Q362" i="38"/>
  <c r="R429" i="38"/>
  <c r="S429" i="38" s="1"/>
  <c r="R496" i="38"/>
  <c r="S496" i="38" s="1"/>
  <c r="R259" i="38"/>
  <c r="Q259" i="38"/>
  <c r="R88" i="38"/>
  <c r="S88" i="38" s="1"/>
  <c r="R142" i="38"/>
  <c r="S142" i="38" s="1"/>
  <c r="Q142" i="38"/>
  <c r="R209" i="38"/>
  <c r="S209" i="38" s="1"/>
  <c r="R276" i="38"/>
  <c r="S276" i="38" s="1"/>
  <c r="R135" i="38"/>
  <c r="S135" i="38" s="1"/>
  <c r="Q135" i="38"/>
  <c r="R221" i="38"/>
  <c r="S221" i="38" s="1"/>
  <c r="Q221" i="38"/>
  <c r="R128" i="38"/>
  <c r="S128" i="38" s="1"/>
  <c r="Q128" i="38"/>
  <c r="R134" i="38"/>
  <c r="S134" i="38" s="1"/>
  <c r="Q134" i="38"/>
  <c r="R89" i="38"/>
  <c r="S89" i="38" s="1"/>
  <c r="Q89" i="38"/>
  <c r="R156" i="38"/>
  <c r="S156" i="38" s="1"/>
  <c r="Q156" i="38"/>
  <c r="R223" i="38"/>
  <c r="S223" i="38" s="1"/>
  <c r="Q223" i="38"/>
  <c r="R82" i="38"/>
  <c r="S82" i="38" s="1"/>
  <c r="Q82" i="38"/>
  <c r="R54" i="38"/>
  <c r="Q54" i="38"/>
  <c r="R50" i="38"/>
  <c r="Q50" i="38"/>
  <c r="R75" i="38"/>
  <c r="S75" i="38" s="1"/>
  <c r="Q75" i="38"/>
  <c r="R61" i="38"/>
  <c r="R1099" i="38"/>
  <c r="S1099" i="38" s="1"/>
  <c r="Q1099" i="38"/>
  <c r="R744" i="38"/>
  <c r="S744" i="38" s="1"/>
  <c r="Q744" i="38"/>
  <c r="R596" i="38"/>
  <c r="S596" i="38" s="1"/>
  <c r="Q596" i="38"/>
  <c r="R499" i="38"/>
  <c r="S499" i="38" s="1"/>
  <c r="Q499" i="38"/>
  <c r="Q431" i="38"/>
  <c r="Q1144" i="38"/>
  <c r="Q1061" i="38"/>
  <c r="R1125" i="38"/>
  <c r="S1125" i="38" s="1"/>
  <c r="R1139" i="38"/>
  <c r="S1139" i="38" s="1"/>
  <c r="R1062" i="38"/>
  <c r="S1062" i="38" s="1"/>
  <c r="R1052" i="38"/>
  <c r="S1052" i="38" s="1"/>
  <c r="Q1052" i="38"/>
  <c r="R978" i="38"/>
  <c r="S978" i="38" s="1"/>
  <c r="Q978" i="38"/>
  <c r="R1055" i="38"/>
  <c r="S1055" i="38" s="1"/>
  <c r="Q1055" i="38"/>
  <c r="Q1080" i="38"/>
  <c r="R1080" i="38"/>
  <c r="S1080" i="38" s="1"/>
  <c r="R1035" i="38"/>
  <c r="S1035" i="38" s="1"/>
  <c r="Q1035" i="38"/>
  <c r="R1010" i="38"/>
  <c r="S1010" i="38" s="1"/>
  <c r="R1057" i="38"/>
  <c r="S1057" i="38" s="1"/>
  <c r="Q1057" i="38"/>
  <c r="R987" i="38"/>
  <c r="S987" i="38" s="1"/>
  <c r="Q987" i="38"/>
  <c r="R1124" i="38"/>
  <c r="S1124" i="38" s="1"/>
  <c r="Q1124" i="38"/>
  <c r="R1015" i="38"/>
  <c r="S1015" i="38" s="1"/>
  <c r="R1143" i="38"/>
  <c r="S1143" i="38" s="1"/>
  <c r="Q1143" i="38"/>
  <c r="Q1162" i="38"/>
  <c r="R1162" i="38"/>
  <c r="S1162" i="38" s="1"/>
  <c r="R874" i="38"/>
  <c r="Q874" i="38"/>
  <c r="R734" i="38"/>
  <c r="S734" i="38" s="1"/>
  <c r="Q734" i="38"/>
  <c r="R941" i="38"/>
  <c r="S941" i="38" s="1"/>
  <c r="Q941" i="38"/>
  <c r="R778" i="38"/>
  <c r="R1027" i="38"/>
  <c r="S1027" i="38" s="1"/>
  <c r="R934" i="38"/>
  <c r="S934" i="38" s="1"/>
  <c r="Q934" i="38"/>
  <c r="R889" i="38"/>
  <c r="Q889" i="38"/>
  <c r="R815" i="38"/>
  <c r="R834" i="38"/>
  <c r="S834" i="38" s="1"/>
  <c r="R901" i="38"/>
  <c r="S901" i="38" s="1"/>
  <c r="Q901" i="38"/>
  <c r="Q872" i="38"/>
  <c r="R872" i="38"/>
  <c r="S872" i="38" s="1"/>
  <c r="R910" i="38"/>
  <c r="S910" i="38" s="1"/>
  <c r="Q910" i="38"/>
  <c r="R977" i="38"/>
  <c r="S977" i="38" s="1"/>
  <c r="Q977" i="38"/>
  <c r="R852" i="38"/>
  <c r="S852" i="38" s="1"/>
  <c r="R903" i="38"/>
  <c r="S903" i="38" s="1"/>
  <c r="Q903" i="38"/>
  <c r="R729" i="38"/>
  <c r="S729" i="38" s="1"/>
  <c r="R506" i="38"/>
  <c r="S506" i="38" s="1"/>
  <c r="Q506" i="38"/>
  <c r="R754" i="38"/>
  <c r="S754" i="38" s="1"/>
  <c r="Q754" i="38"/>
  <c r="R613" i="38"/>
  <c r="Q680" i="38"/>
  <c r="R680" i="38"/>
  <c r="S680" i="38" s="1"/>
  <c r="R788" i="38"/>
  <c r="S788" i="38" s="1"/>
  <c r="R647" i="38"/>
  <c r="Q647" i="38"/>
  <c r="R634" i="38"/>
  <c r="S634" i="38" s="1"/>
  <c r="Q634" i="38"/>
  <c r="R653" i="38"/>
  <c r="R672" i="38"/>
  <c r="S672" i="38" s="1"/>
  <c r="Q672" i="38"/>
  <c r="R739" i="38"/>
  <c r="S739" i="38" s="1"/>
  <c r="R630" i="38"/>
  <c r="S630" i="38" s="1"/>
  <c r="Q630" i="38"/>
  <c r="R473" i="38"/>
  <c r="S473" i="38" s="1"/>
  <c r="R367" i="38"/>
  <c r="S367" i="38" s="1"/>
  <c r="R386" i="38"/>
  <c r="S386" i="38" s="1"/>
  <c r="R453" i="38"/>
  <c r="S453" i="38" s="1"/>
  <c r="Q520" i="38"/>
  <c r="R520" i="38"/>
  <c r="S520" i="38" s="1"/>
  <c r="R411" i="38"/>
  <c r="S411" i="38" s="1"/>
  <c r="R382" i="38"/>
  <c r="S382" i="38" s="1"/>
  <c r="R313" i="38"/>
  <c r="S313" i="38" s="1"/>
  <c r="Q313" i="38"/>
  <c r="R449" i="38"/>
  <c r="S449" i="38" s="1"/>
  <c r="R359" i="38"/>
  <c r="S359" i="38" s="1"/>
  <c r="R410" i="38"/>
  <c r="S410" i="38" s="1"/>
  <c r="R477" i="38"/>
  <c r="S477" i="38" s="1"/>
  <c r="R544" i="38"/>
  <c r="Q544" i="38"/>
  <c r="R387" i="38"/>
  <c r="S387" i="38" s="1"/>
  <c r="R323" i="38"/>
  <c r="S323" i="38" s="1"/>
  <c r="Q323" i="38"/>
  <c r="R358" i="38"/>
  <c r="S358" i="38" s="1"/>
  <c r="Q358" i="38"/>
  <c r="Q136" i="38"/>
  <c r="R136" i="38"/>
  <c r="S136" i="38" s="1"/>
  <c r="R91" i="38"/>
  <c r="S91" i="38" s="1"/>
  <c r="Q91" i="38"/>
  <c r="R190" i="38"/>
  <c r="S190" i="38" s="1"/>
  <c r="Q190" i="38"/>
  <c r="R257" i="38"/>
  <c r="Q257" i="38"/>
  <c r="R324" i="38"/>
  <c r="S324" i="38" s="1"/>
  <c r="R183" i="38"/>
  <c r="S183" i="38" s="1"/>
  <c r="R79" i="38"/>
  <c r="S79" i="38" s="1"/>
  <c r="Q79" i="38"/>
  <c r="R269" i="38"/>
  <c r="S269" i="38" s="1"/>
  <c r="Q269" i="38"/>
  <c r="R176" i="38"/>
  <c r="S176" i="38" s="1"/>
  <c r="Q176" i="38"/>
  <c r="R182" i="38"/>
  <c r="S182" i="38" s="1"/>
  <c r="Q182" i="38"/>
  <c r="R137" i="38"/>
  <c r="S137" i="38" s="1"/>
  <c r="Q137" i="38"/>
  <c r="R204" i="38"/>
  <c r="S204" i="38" s="1"/>
  <c r="Q204" i="38"/>
  <c r="R271" i="38"/>
  <c r="S271" i="38" s="1"/>
  <c r="Q271" i="38"/>
  <c r="R130" i="38"/>
  <c r="S130" i="38" s="1"/>
  <c r="Q130" i="38"/>
  <c r="R101" i="38"/>
  <c r="S101" i="38" s="1"/>
  <c r="Q101" i="38"/>
  <c r="R25" i="38"/>
  <c r="S25" i="38" s="1"/>
  <c r="R21" i="38"/>
  <c r="S21" i="38" s="1"/>
  <c r="R46" i="38"/>
  <c r="Q46" i="38"/>
  <c r="R17" i="38"/>
  <c r="S17" i="38" s="1"/>
  <c r="Q1044" i="38"/>
  <c r="Q641" i="38"/>
  <c r="R1049" i="38"/>
  <c r="S1049" i="38" s="1"/>
  <c r="R1100" i="38"/>
  <c r="S1100" i="38" s="1"/>
  <c r="Q1100" i="38"/>
  <c r="R972" i="38"/>
  <c r="S972" i="38" s="1"/>
  <c r="Q972" i="38"/>
  <c r="R1103" i="38"/>
  <c r="S1103" i="38" s="1"/>
  <c r="Q1103" i="38"/>
  <c r="Q1128" i="38"/>
  <c r="R1128" i="38"/>
  <c r="S1128" i="38" s="1"/>
  <c r="R1083" i="38"/>
  <c r="S1083" i="38" s="1"/>
  <c r="Q1083" i="38"/>
  <c r="R1031" i="38"/>
  <c r="S1031" i="38" s="1"/>
  <c r="Q1031" i="38"/>
  <c r="R1004" i="38"/>
  <c r="S1004" i="38" s="1"/>
  <c r="Q1004" i="38"/>
  <c r="Q986" i="38"/>
  <c r="R986" i="38"/>
  <c r="S986" i="38" s="1"/>
  <c r="R908" i="38"/>
  <c r="S908" i="38" s="1"/>
  <c r="Q908" i="38"/>
  <c r="R922" i="38"/>
  <c r="S922" i="38" s="1"/>
  <c r="Q922" i="38"/>
  <c r="R989" i="38"/>
  <c r="S989" i="38" s="1"/>
  <c r="Q989" i="38"/>
  <c r="R819" i="38"/>
  <c r="R982" i="38"/>
  <c r="S982" i="38" s="1"/>
  <c r="Q982" i="38"/>
  <c r="R751" i="38"/>
  <c r="S751" i="38" s="1"/>
  <c r="Q751" i="38"/>
  <c r="R937" i="38"/>
  <c r="S937" i="38" s="1"/>
  <c r="Q937" i="38"/>
  <c r="R863" i="38"/>
  <c r="S863" i="38" s="1"/>
  <c r="R882" i="38"/>
  <c r="Q882" i="38"/>
  <c r="R949" i="38"/>
  <c r="S949" i="38" s="1"/>
  <c r="Q949" i="38"/>
  <c r="R795" i="38"/>
  <c r="S795" i="38" s="1"/>
  <c r="Q795" i="38"/>
  <c r="R958" i="38"/>
  <c r="S958" i="38" s="1"/>
  <c r="Q958" i="38"/>
  <c r="R1025" i="38"/>
  <c r="S1025" i="38" s="1"/>
  <c r="Q1025" i="38"/>
  <c r="R726" i="38"/>
  <c r="S726" i="38" s="1"/>
  <c r="R951" i="38"/>
  <c r="S951" i="38" s="1"/>
  <c r="Q951" i="38"/>
  <c r="R777" i="38"/>
  <c r="R588" i="38"/>
  <c r="S588" i="38" s="1"/>
  <c r="Q588" i="38"/>
  <c r="R591" i="38"/>
  <c r="S591" i="38" s="1"/>
  <c r="Q591" i="38"/>
  <c r="R661" i="38"/>
  <c r="S661" i="38" s="1"/>
  <c r="Q661" i="38"/>
  <c r="R728" i="38"/>
  <c r="S728" i="38" s="1"/>
  <c r="R587" i="38"/>
  <c r="S587" i="38" s="1"/>
  <c r="Q587" i="38"/>
  <c r="R580" i="38"/>
  <c r="S580" i="38" s="1"/>
  <c r="R695" i="38"/>
  <c r="Q695" i="38"/>
  <c r="R682" i="38"/>
  <c r="S682" i="38" s="1"/>
  <c r="Q682" i="38"/>
  <c r="R701" i="38"/>
  <c r="Q701" i="38"/>
  <c r="R720" i="38"/>
  <c r="S720" i="38" s="1"/>
  <c r="Q720" i="38"/>
  <c r="R559" i="38"/>
  <c r="S559" i="38" s="1"/>
  <c r="Q559" i="38"/>
  <c r="R474" i="38"/>
  <c r="S474" i="38" s="1"/>
  <c r="R678" i="38"/>
  <c r="S678" i="38" s="1"/>
  <c r="Q678" i="38"/>
  <c r="R521" i="38"/>
  <c r="S521" i="38" s="1"/>
  <c r="Q521" i="38"/>
  <c r="R275" i="38"/>
  <c r="S275" i="38" s="1"/>
  <c r="Q275" i="38"/>
  <c r="R415" i="38"/>
  <c r="S415" i="38" s="1"/>
  <c r="R501" i="38"/>
  <c r="S501" i="38" s="1"/>
  <c r="R345" i="38"/>
  <c r="S345" i="38" s="1"/>
  <c r="Q345" i="38"/>
  <c r="R568" i="38"/>
  <c r="S568" i="38" s="1"/>
  <c r="R306" i="38"/>
  <c r="S306" i="38" s="1"/>
  <c r="Q306" i="38"/>
  <c r="R497" i="38"/>
  <c r="S497" i="38" s="1"/>
  <c r="R407" i="38"/>
  <c r="S407" i="38" s="1"/>
  <c r="R243" i="38"/>
  <c r="S243" i="38" s="1"/>
  <c r="Q243" i="38"/>
  <c r="R525" i="38"/>
  <c r="S525" i="38" s="1"/>
  <c r="Q525" i="38"/>
  <c r="R435" i="38"/>
  <c r="S435" i="38" s="1"/>
  <c r="R139" i="38"/>
  <c r="S139" i="38" s="1"/>
  <c r="Q139" i="38"/>
  <c r="R305" i="38"/>
  <c r="S305" i="38" s="1"/>
  <c r="Q305" i="38"/>
  <c r="R116" i="38"/>
  <c r="S116" i="38" s="1"/>
  <c r="Q116" i="38"/>
  <c r="R231" i="38"/>
  <c r="S231" i="38" s="1"/>
  <c r="Q231" i="38"/>
  <c r="R90" i="38"/>
  <c r="S90" i="38" s="1"/>
  <c r="Q90" i="38"/>
  <c r="R224" i="38"/>
  <c r="S224" i="38" s="1"/>
  <c r="Q224" i="38"/>
  <c r="R115" i="38"/>
  <c r="S115" i="38" s="1"/>
  <c r="Q115" i="38"/>
  <c r="R230" i="38"/>
  <c r="S230" i="38" s="1"/>
  <c r="Q230" i="38"/>
  <c r="R252" i="38"/>
  <c r="S252" i="38" s="1"/>
  <c r="R319" i="38"/>
  <c r="S319" i="38" s="1"/>
  <c r="Q319" i="38"/>
  <c r="R178" i="38"/>
  <c r="S178" i="38" s="1"/>
  <c r="Q178" i="38"/>
  <c r="R149" i="38"/>
  <c r="S149" i="38" s="1"/>
  <c r="Q149" i="38"/>
  <c r="R48" i="38"/>
  <c r="Q48" i="38"/>
  <c r="R73" i="38"/>
  <c r="S73" i="38" s="1"/>
  <c r="Q73" i="38"/>
  <c r="R69" i="38"/>
  <c r="S69" i="38" s="1"/>
  <c r="Q69" i="38"/>
  <c r="R65" i="38"/>
  <c r="S65" i="38" s="1"/>
  <c r="Q65" i="38"/>
  <c r="R36" i="38"/>
  <c r="S36" i="38" s="1"/>
  <c r="Q36" i="38"/>
  <c r="R7" i="38"/>
  <c r="S7" i="38" s="1"/>
  <c r="R604" i="38"/>
  <c r="S604" i="38" s="1"/>
  <c r="Q604" i="38"/>
  <c r="Q550" i="38"/>
  <c r="R1134" i="38"/>
  <c r="S1134" i="38" s="1"/>
  <c r="Q1134" i="38"/>
  <c r="R1129" i="38"/>
  <c r="S1129" i="38" s="1"/>
  <c r="Q1129" i="38"/>
  <c r="R1102" i="38"/>
  <c r="S1102" i="38" s="1"/>
  <c r="Q1102" i="38"/>
  <c r="R932" i="38"/>
  <c r="S932" i="38" s="1"/>
  <c r="Q932" i="38"/>
  <c r="R1097" i="38"/>
  <c r="S1097" i="38" s="1"/>
  <c r="Q1097" i="38"/>
  <c r="R967" i="38"/>
  <c r="S967" i="38" s="1"/>
  <c r="Q967" i="38"/>
  <c r="R1148" i="38"/>
  <c r="S1148" i="38" s="1"/>
  <c r="Q1148" i="38"/>
  <c r="R1151" i="38"/>
  <c r="S1151" i="38" s="1"/>
  <c r="R1042" i="38"/>
  <c r="S1042" i="38" s="1"/>
  <c r="R944" i="38"/>
  <c r="S944" i="38" s="1"/>
  <c r="Q944" i="38"/>
  <c r="R912" i="38"/>
  <c r="S912" i="38" s="1"/>
  <c r="Q912" i="38"/>
  <c r="R1131" i="38"/>
  <c r="S1131" i="38" s="1"/>
  <c r="Q1131" i="38"/>
  <c r="Q1034" i="38"/>
  <c r="R1034" i="38"/>
  <c r="S1034" i="38" s="1"/>
  <c r="R980" i="38"/>
  <c r="S980" i="38" s="1"/>
  <c r="Q980" i="38"/>
  <c r="R1069" i="38"/>
  <c r="S1069" i="38" s="1"/>
  <c r="Q1069" i="38"/>
  <c r="R900" i="38"/>
  <c r="S900" i="38" s="1"/>
  <c r="Q900" i="38"/>
  <c r="R687" i="38"/>
  <c r="S687" i="38" s="1"/>
  <c r="Q687" i="38"/>
  <c r="R742" i="38"/>
  <c r="S742" i="38" s="1"/>
  <c r="Q742" i="38"/>
  <c r="R985" i="38"/>
  <c r="S985" i="38" s="1"/>
  <c r="Q985" i="38"/>
  <c r="R911" i="38"/>
  <c r="S911" i="38" s="1"/>
  <c r="Q911" i="38"/>
  <c r="R790" i="38"/>
  <c r="S790" i="38" s="1"/>
  <c r="R1006" i="38"/>
  <c r="S1006" i="38" s="1"/>
  <c r="R817" i="38"/>
  <c r="R564" i="38"/>
  <c r="S564" i="38" s="1"/>
  <c r="R636" i="38"/>
  <c r="S636" i="38" s="1"/>
  <c r="Q636" i="38"/>
  <c r="R594" i="38"/>
  <c r="S594" i="38" s="1"/>
  <c r="Q594" i="38"/>
  <c r="R776" i="38"/>
  <c r="R628" i="38"/>
  <c r="S628" i="38" s="1"/>
  <c r="R749" i="38"/>
  <c r="S749" i="38" s="1"/>
  <c r="Q749" i="38"/>
  <c r="R768" i="38"/>
  <c r="R579" i="38"/>
  <c r="S579" i="38" s="1"/>
  <c r="Q579" i="38"/>
  <c r="R569" i="38"/>
  <c r="S569" i="38" s="1"/>
  <c r="Q569" i="38"/>
  <c r="R364" i="38"/>
  <c r="S364" i="38" s="1"/>
  <c r="R482" i="38"/>
  <c r="S482" i="38" s="1"/>
  <c r="R549" i="38"/>
  <c r="Q549" i="38"/>
  <c r="Q360" i="38"/>
  <c r="R360" i="38"/>
  <c r="S360" i="38" s="1"/>
  <c r="R478" i="38"/>
  <c r="S478" i="38" s="1"/>
  <c r="R545" i="38"/>
  <c r="Q545" i="38"/>
  <c r="R388" i="38"/>
  <c r="S388" i="38" s="1"/>
  <c r="R325" i="38"/>
  <c r="S325" i="38" s="1"/>
  <c r="Q325" i="38"/>
  <c r="R455" i="38"/>
  <c r="S455" i="38" s="1"/>
  <c r="R573" i="38"/>
  <c r="S573" i="38" s="1"/>
  <c r="Q573" i="38"/>
  <c r="R384" i="38"/>
  <c r="S384" i="38" s="1"/>
  <c r="R317" i="38"/>
  <c r="S317" i="38" s="1"/>
  <c r="Q317" i="38"/>
  <c r="R454" i="38"/>
  <c r="S454" i="38" s="1"/>
  <c r="R97" i="38"/>
  <c r="S97" i="38" s="1"/>
  <c r="Q97" i="38"/>
  <c r="R164" i="38"/>
  <c r="S164" i="38" s="1"/>
  <c r="Q164" i="38"/>
  <c r="R279" i="38"/>
  <c r="S279" i="38" s="1"/>
  <c r="Q279" i="38"/>
  <c r="R138" i="38"/>
  <c r="S138" i="38" s="1"/>
  <c r="Q138" i="38"/>
  <c r="R109" i="38"/>
  <c r="S109" i="38" s="1"/>
  <c r="Q109" i="38"/>
  <c r="R272" i="38"/>
  <c r="S272" i="38" s="1"/>
  <c r="Q272" i="38"/>
  <c r="R163" i="38"/>
  <c r="S163" i="38" s="1"/>
  <c r="Q163" i="38"/>
  <c r="R278" i="38"/>
  <c r="S278" i="38" s="1"/>
  <c r="Q278" i="38"/>
  <c r="R233" i="38"/>
  <c r="S233" i="38" s="1"/>
  <c r="Q233" i="38"/>
  <c r="R300" i="38"/>
  <c r="S300" i="38" s="1"/>
  <c r="R111" i="38"/>
  <c r="S111" i="38" s="1"/>
  <c r="Q111" i="38"/>
  <c r="R226" i="38"/>
  <c r="S226" i="38" s="1"/>
  <c r="Q226" i="38"/>
  <c r="R44" i="38"/>
  <c r="Q44" i="38"/>
  <c r="R15" i="38"/>
  <c r="S15" i="38" s="1"/>
  <c r="Q40" i="38"/>
  <c r="R40" i="38"/>
  <c r="S40" i="38" s="1"/>
  <c r="R55" i="38"/>
  <c r="Q55" i="38"/>
  <c r="E2" i="38"/>
  <c r="G2" i="38"/>
  <c r="J1052" i="38"/>
  <c r="K1052" i="38" s="1"/>
  <c r="J1029" i="38"/>
  <c r="K1029" i="38" s="1"/>
  <c r="I1079" i="38"/>
  <c r="I1132" i="38"/>
  <c r="I1029" i="38"/>
  <c r="J1135" i="38"/>
  <c r="K1135" i="38" s="1"/>
  <c r="D2" i="38"/>
  <c r="J4" i="38"/>
  <c r="K4" i="38" s="1"/>
  <c r="J1161" i="38"/>
  <c r="K1161" i="38" s="1"/>
  <c r="I258" i="38"/>
  <c r="I2" i="38" s="1"/>
  <c r="J258" i="38"/>
  <c r="K258" i="38" s="1"/>
  <c r="J937" i="38"/>
  <c r="K937" i="38" s="1"/>
  <c r="T2" i="34"/>
  <c r="T1" i="34" s="1"/>
  <c r="L2" i="34"/>
  <c r="L1" i="34" s="1"/>
  <c r="AB2" i="34"/>
  <c r="AB1" i="34" s="1"/>
  <c r="AD2" i="34"/>
  <c r="AD1" i="34" s="1"/>
  <c r="N2" i="34"/>
  <c r="N1" i="34" s="1"/>
  <c r="V2" i="34"/>
  <c r="V1" i="34" s="1"/>
  <c r="S2" i="38" l="1"/>
  <c r="Y2" i="38"/>
  <c r="AA2" i="38"/>
  <c r="Q2" i="38"/>
  <c r="K2" i="3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<sst xmlns="http://schemas.openxmlformats.org/spreadsheetml/2006/main" count="89572" uniqueCount="6050">
  <si>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</si>
  <si>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</si>
  <si>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</si>
  <si>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</si>
  <si>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</si>
  <si>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</si>
  <si>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</si>
  <si>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</si>
  <si>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</si>
  <si>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</si>
  <si>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</si>
  <si>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</si>
  <si>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</si>
  <si>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</si>
  <si>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</si>
  <si>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</si>
  <si>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</si>
  <si>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</si>
  <si>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</si>
  <si>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</si>
  <si>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</si>
  <si>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</si>
  <si>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</si>
  <si>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</si>
  <si>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</si>
  <si>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</si>
  <si>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</si>
  <si>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</si>
  <si>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</si>
  <si>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</si>
  <si>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</si>
  <si>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</si>
  <si>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</si>
  <si>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</si>
  <si>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</si>
  <si>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</si>
  <si>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</si>
  <si>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</si>
  <si>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</si>
  <si>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</si>
  <si>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</si>
  <si>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</si>
  <si>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</si>
  <si>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</si>
  <si>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</si>
  <si>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</si>
  <si>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</si>
  <si>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</si>
  <si>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</si>
  <si>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</si>
  <si>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</si>
  <si>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</si>
  <si>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</si>
  <si>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</si>
  <si>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</si>
  <si>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</si>
  <si>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</si>
  <si>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</si>
  <si>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</si>
  <si>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</si>
  <si>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</si>
  <si>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</si>
  <si>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</si>
  <si>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</si>
  <si>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</si>
  <si>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</si>
  <si>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</si>
  <si>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</si>
  <si>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</si>
  <si>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</si>
  <si>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</si>
  <si>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</si>
  <si>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</si>
  <si>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</si>
  <si>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</si>
  <si>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</si>
  <si>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</si>
  <si>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</si>
  <si>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</si>
  <si>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</si>
  <si>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</si>
  <si>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</si>
  <si>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</si>
  <si>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</si>
  <si>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</si>
  <si>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</si>
  <si>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</si>
  <si>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</si>
  <si>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</si>
  <si>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</si>
  <si>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</si>
  <si>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</si>
  <si>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</si>
  <si>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</si>
  <si>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</si>
  <si>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</si>
  <si>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</si>
  <si>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</si>
  <si>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</si>
  <si>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</si>
  <si>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</si>
  <si>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</si>
  <si>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</si>
  <si>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</si>
  <si>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</si>
  <si>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</si>
  <si>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</si>
  <si>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</si>
  <si>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</si>
  <si>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</si>
  <si>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</si>
  <si>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</si>
  <si>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</si>
  <si>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</si>
  <si>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</si>
  <si>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</si>
  <si>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</si>
  <si>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</si>
  <si>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</si>
  <si>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</si>
  <si>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</si>
  <si>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</si>
  <si>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</si>
  <si>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</si>
  <si>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</si>
  <si>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</si>
  <si>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</si>
  <si>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</si>
  <si>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</si>
  <si>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</si>
  <si>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</si>
  <si>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</si>
  <si>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</si>
  <si>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</si>
  <si>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</si>
  <si>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</si>
  <si>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</si>
  <si>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</si>
  <si>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</si>
  <si>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</si>
  <si>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</si>
  <si>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</si>
  <si>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</si>
  <si>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</si>
  <si>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</si>
  <si>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</si>
  <si>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</si>
  <si>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</si>
  <si>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</si>
  <si>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</si>
  <si>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</si>
  <si>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</si>
  <si>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</si>
  <si>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</si>
  <si>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</si>
  <si>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</si>
  <si>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</si>
  <si>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</si>
  <si>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</si>
  <si>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</si>
  <si>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</si>
  <si>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</si>
  <si>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</si>
  <si>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</si>
  <si>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</si>
  <si>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</si>
  <si>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</si>
  <si>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</si>
  <si>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</si>
  <si>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</si>
  <si>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</si>
  <si>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</si>
  <si>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</si>
  <si>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</si>
  <si>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</si>
  <si>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</si>
  <si>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</si>
  <si>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</si>
  <si>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</si>
  <si>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</si>
  <si>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</si>
  <si>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</si>
  <si>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</si>
  <si>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</si>
  <si>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</si>
  <si>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</si>
  <si>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</si>
  <si>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</si>
  <si>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</si>
  <si>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</si>
  <si>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</si>
  <si>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</si>
  <si>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</si>
  <si>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</si>
  <si>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</si>
  <si>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</si>
  <si>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</si>
  <si>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</si>
  <si>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</si>
  <si>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</si>
  <si>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</si>
  <si>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</si>
  <si>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</si>
  <si>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</si>
  <si>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</si>
  <si>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</si>
  <si>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</si>
  <si>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</si>
  <si>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</si>
  <si>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</si>
  <si>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</si>
  <si>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</si>
  <si>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</si>
  <si>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</si>
  <si>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</si>
  <si>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</si>
  <si>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</si>
  <si>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</si>
  <si>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</si>
  <si>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</si>
  <si>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</si>
  <si>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</si>
  <si>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</si>
  <si>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</si>
  <si>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</si>
  <si>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</si>
  <si>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</si>
  <si>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</si>
  <si>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</si>
  <si>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</si>
  <si>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</si>
  <si>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</si>
  <si>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</si>
  <si>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</si>
  <si>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</si>
  <si>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</si>
  <si>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</si>
  <si>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</si>
  <si>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</si>
  <si>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</si>
  <si>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</si>
  <si>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</si>
  <si>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</si>
  <si>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</si>
  <si>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</si>
  <si>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</si>
  <si>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</si>
  <si>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</si>
  <si>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</si>
  <si>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</si>
  <si>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</si>
  <si>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</si>
  <si>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</si>
  <si>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</si>
  <si>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</si>
  <si>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</si>
  <si>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</si>
  <si>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</si>
  <si>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</si>
  <si>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</si>
  <si>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</si>
  <si>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</si>
  <si>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</si>
  <si>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</si>
  <si>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</si>
  <si>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</si>
  <si>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</si>
  <si>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</si>
  <si>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</si>
  <si>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</si>
  <si>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</si>
  <si>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</si>
  <si>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</si>
  <si>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</si>
  <si>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</si>
  <si>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</si>
  <si>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</si>
  <si>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</si>
  <si>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</si>
  <si>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</si>
  <si>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</si>
  <si>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</si>
  <si>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</si>
  <si>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</si>
  <si>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</si>
  <si>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</si>
  <si>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</si>
  <si>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</si>
  <si>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</si>
  <si>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</si>
  <si>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</si>
  <si>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</si>
  <si>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</si>
  <si>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</si>
  <si>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</si>
  <si>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</si>
  <si>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</si>
  <si>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</si>
  <si>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</si>
  <si>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</si>
  <si>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</si>
  <si>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</si>
  <si>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</si>
  <si>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</si>
  <si>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</si>
  <si>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</si>
  <si>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</si>
  <si>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</si>
  <si>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</si>
  <si>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</si>
  <si>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</si>
  <si>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</si>
  <si>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</si>
  <si>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</si>
  <si>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</si>
  <si>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</si>
  <si>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</si>
  <si>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</si>
  <si>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</si>
  <si>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</si>
  <si>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</si>
  <si>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</si>
  <si>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</si>
  <si>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</si>
  <si>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</si>
  <si>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</si>
  <si>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</si>
  <si>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</si>
  <si>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</si>
  <si>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</si>
  <si>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</si>
  <si>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</si>
  <si>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</si>
  <si>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</si>
  <si>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</si>
  <si>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</si>
  <si>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</si>
  <si>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</si>
  <si>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</si>
  <si>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</si>
  <si>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</si>
  <si>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</si>
  <si>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</si>
  <si>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</si>
  <si>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</si>
  <si>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</si>
  <si>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</si>
  <si>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</si>
  <si>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</si>
  <si>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</si>
  <si>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</si>
  <si>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</si>
  <si>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</si>
  <si>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</si>
  <si>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</si>
  <si>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</si>
  <si>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</si>
  <si>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</si>
  <si>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</si>
  <si>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</si>
  <si>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</si>
  <si>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</si>
  <si>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</si>
  <si>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</si>
  <si>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</si>
  <si>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</si>
  <si>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</si>
  <si>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</si>
  <si>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</si>
  <si>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</si>
  <si>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</si>
  <si>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</si>
  <si>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</si>
  <si>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</si>
  <si>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</si>
  <si>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</si>
  <si>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</si>
  <si>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</si>
  <si>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</si>
  <si>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</si>
  <si>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</si>
  <si>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</si>
  <si>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</si>
  <si>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</si>
  <si>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</si>
  <si>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</si>
  <si>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</si>
  <si>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</si>
  <si>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</si>
  <si>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</si>
  <si>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</si>
  <si>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</si>
  <si>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</si>
  <si>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</si>
  <si>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</si>
  <si>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</si>
  <si>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</si>
  <si>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</si>
  <si>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</si>
  <si>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</si>
  <si>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</si>
  <si>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</si>
  <si>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</si>
  <si>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</si>
  <si>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</si>
  <si>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</si>
  <si>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</si>
  <si>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</si>
  <si>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</si>
  <si>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</si>
  <si>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</si>
  <si>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</si>
  <si>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</si>
  <si>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</si>
  <si>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</si>
  <si>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</si>
  <si>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</si>
  <si>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</si>
  <si>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</si>
  <si>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</si>
  <si>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</si>
  <si>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</si>
  <si>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</si>
  <si>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</si>
  <si>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</si>
  <si>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</si>
  <si>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</si>
  <si>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</si>
  <si>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</si>
  <si>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</si>
  <si>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</si>
  <si>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</si>
  <si>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</si>
  <si>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</si>
  <si>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</si>
  <si>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</si>
  <si>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</si>
  <si>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</si>
  <si>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</si>
  <si>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</si>
  <si>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</si>
  <si>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</si>
  <si>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</si>
  <si>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</si>
  <si>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</si>
  <si>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</si>
  <si>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</si>
  <si>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</si>
  <si>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</si>
  <si>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</si>
  <si>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</si>
  <si>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</si>
  <si>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</si>
  <si>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</si>
  <si>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</si>
  <si>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</si>
  <si>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</si>
  <si>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</si>
  <si>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</si>
  <si>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</si>
  <si>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</si>
  <si>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</si>
  <si>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</si>
  <si>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</si>
  <si>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</si>
  <si>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</si>
  <si>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</si>
  <si>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</si>
  <si>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</si>
  <si>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</si>
  <si>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</si>
  <si>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</si>
  <si>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</si>
  <si>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</si>
  <si>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</si>
  <si>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</si>
  <si>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</si>
  <si>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</si>
  <si>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</si>
  <si>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</si>
  <si>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</si>
  <si>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</si>
  <si>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</si>
  <si>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</si>
  <si>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</si>
  <si>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</si>
  <si>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</si>
  <si>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</si>
  <si>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</si>
  <si>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</si>
  <si>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</si>
  <si>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</si>
  <si>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</si>
  <si>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</si>
  <si>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</si>
  <si>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</si>
  <si>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</si>
  <si>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</si>
  <si>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</si>
  <si>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</si>
  <si>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</si>
  <si>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</si>
  <si>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</si>
  <si>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</si>
  <si>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</si>
  <si>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</si>
  <si>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</si>
  <si>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</si>
  <si>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</si>
  <si>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</si>
  <si>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</si>
  <si>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</si>
  <si>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</si>
  <si>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</si>
  <si>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</si>
  <si>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</si>
  <si>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</si>
  <si>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</si>
  <si>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</si>
  <si>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</si>
  <si>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</si>
  <si>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</si>
  <si>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</si>
  <si>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</si>
  <si>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</si>
  <si>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</si>
  <si>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</si>
  <si>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</si>
  <si>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</si>
  <si>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</si>
  <si>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</si>
  <si>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</si>
  <si>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</si>
  <si>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</si>
  <si>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</si>
  <si>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</si>
  <si>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</si>
  <si>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</si>
  <si>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</si>
  <si>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</si>
  <si>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</si>
  <si>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</si>
  <si>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</si>
  <si>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</si>
  <si>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</si>
  <si>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</si>
  <si>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</si>
  <si>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</si>
  <si>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</si>
  <si>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</si>
  <si>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</si>
  <si>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</si>
  <si>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</si>
  <si>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</si>
  <si>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</si>
  <si>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</si>
  <si>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</si>
  <si>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</si>
  <si>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</si>
  <si>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</si>
  <si>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</si>
  <si>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</si>
  <si>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</si>
  <si>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</si>
  <si>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</si>
  <si>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</si>
  <si>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</si>
  <si>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</si>
  <si>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</si>
  <si>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</si>
  <si>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</si>
  <si>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</si>
  <si>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</si>
  <si>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</si>
  <si>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</si>
  <si>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</si>
  <si>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</si>
  <si>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</si>
  <si>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</si>
  <si>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</si>
  <si>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</si>
  <si>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</si>
  <si>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</si>
  <si>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</si>
  <si>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</si>
  <si>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</si>
  <si>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</si>
  <si>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</si>
  <si>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</si>
  <si>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</si>
  <si>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</si>
  <si>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</si>
  <si>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</si>
  <si>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</si>
  <si>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</si>
  <si>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</si>
  <si>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</si>
  <si>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</si>
  <si>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</si>
  <si>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</si>
  <si>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</si>
  <si>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</si>
  <si>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</si>
  <si>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</si>
  <si>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</si>
  <si>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</si>
  <si>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</si>
  <si>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</si>
  <si>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</si>
  <si>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</si>
  <si>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</si>
  <si>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</si>
  <si>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</si>
  <si>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</si>
  <si>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</si>
  <si>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</si>
  <si>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</si>
  <si>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</si>
  <si>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</si>
  <si>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</si>
  <si>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</si>
  <si>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</si>
  <si>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</si>
  <si>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</si>
  <si>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</si>
  <si>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</si>
  <si>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</si>
  <si>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</si>
  <si>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</si>
  <si>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</si>
  <si>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</si>
  <si>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</si>
  <si>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</si>
  <si>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</si>
  <si>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</si>
  <si>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</si>
  <si>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</si>
  <si>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</si>
  <si>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</si>
  <si>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</si>
  <si>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</si>
  <si>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</si>
  <si>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</si>
  <si>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</si>
  <si>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</si>
  <si>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</si>
  <si>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</si>
  <si>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</si>
  <si>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</si>
  <si>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</si>
  <si>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</si>
  <si>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</si>
  <si>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</si>
  <si>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</si>
  <si>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</si>
  <si>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</si>
  <si>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</si>
  <si>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</si>
  <si>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</si>
  <si>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</si>
  <si>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</si>
  <si>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</si>
  <si>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</si>
  <si>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</si>
  <si>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</si>
  <si>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</si>
  <si>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</si>
  <si>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</si>
  <si>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</si>
  <si>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</si>
  <si>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</si>
  <si>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</si>
  <si>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</si>
  <si>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</si>
  <si>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</si>
  <si>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</si>
  <si>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</si>
  <si>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</si>
  <si>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</si>
  <si>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</si>
  <si>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</si>
  <si>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</si>
  <si>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</si>
  <si>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</si>
  <si>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</si>
  <si>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</si>
  <si>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</si>
  <si>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</si>
  <si>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</si>
  <si>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</si>
  <si>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</si>
  <si>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</si>
  <si>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</si>
  <si>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</si>
  <si>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</si>
  <si>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</si>
  <si>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</si>
  <si>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</si>
  <si>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</si>
  <si>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</si>
  <si>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</si>
  <si>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</si>
  <si>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</si>
  <si>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</si>
  <si>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</si>
  <si>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</si>
  <si>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</si>
  <si>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</si>
  <si>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</si>
  <si>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</si>
  <si>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</si>
  <si>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</si>
  <si>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</si>
  <si>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</si>
  <si>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</si>
  <si>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</si>
  <si>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</si>
  <si>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</si>
  <si>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</si>
  <si>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</si>
  <si>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</si>
  <si>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</si>
  <si>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</si>
  <si>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</si>
  <si>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</si>
  <si>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</si>
  <si>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</si>
  <si>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</si>
  <si>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</si>
  <si>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</si>
  <si>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</si>
  <si>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</si>
  <si>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</si>
  <si>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</si>
  <si>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</si>
  <si>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</si>
  <si>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</si>
  <si>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</si>
  <si>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</si>
  <si>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</si>
  <si>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</si>
  <si>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</si>
  <si>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</si>
  <si>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</si>
  <si>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</si>
  <si>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</si>
  <si>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</si>
  <si>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</si>
  <si>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</si>
  <si>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</si>
  <si>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</si>
  <si>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</si>
  <si>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</si>
  <si>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</si>
  <si>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</si>
  <si>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</si>
  <si>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</si>
  <si>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</si>
  <si>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</si>
  <si>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</si>
  <si>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</si>
  <si>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</si>
  <si>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</si>
  <si>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</si>
  <si>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</si>
  <si>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</si>
  <si>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</si>
  <si>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</si>
  <si>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</si>
  <si>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</si>
  <si>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</si>
  <si>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</si>
  <si>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</si>
  <si>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</si>
  <si>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</si>
  <si>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</si>
  <si>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</si>
  <si>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</si>
  <si>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</si>
  <si>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</si>
  <si>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</si>
  <si>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</si>
  <si>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</si>
  <si>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</si>
  <si>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</si>
  <si>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</si>
  <si>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</si>
  <si>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</si>
  <si>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</si>
  <si>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</si>
  <si>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</si>
  <si>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</si>
  <si>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</si>
  <si>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</si>
  <si>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</si>
  <si>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</si>
  <si>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</si>
  <si>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</si>
  <si>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</si>
  <si>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</si>
  <si>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</si>
  <si>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</si>
  <si>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</si>
  <si>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</si>
  <si>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</si>
  <si>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</si>
  <si>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</si>
  <si>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</si>
  <si>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</si>
  <si>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</si>
  <si>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</si>
  <si>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</si>
  <si>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</si>
  <si>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</si>
  <si>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</si>
  <si>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</si>
  <si>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</si>
  <si>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</si>
  <si>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</si>
  <si>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</si>
  <si>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</si>
  <si>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</si>
  <si>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</si>
  <si>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</si>
  <si>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</si>
  <si>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</si>
  <si>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</si>
  <si>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</si>
  <si>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</si>
  <si>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</si>
  <si>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</si>
  <si>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</si>
  <si>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</si>
  <si>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</si>
  <si>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</si>
  <si>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</si>
  <si>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</si>
  <si>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</si>
  <si>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</si>
  <si>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</si>
  <si>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</si>
  <si>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</si>
  <si>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</si>
  <si>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</si>
  <si>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</si>
  <si>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</si>
  <si>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</si>
  <si>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</si>
  <si>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</si>
  <si>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</si>
  <si>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</si>
  <si>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</si>
  <si>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</si>
  <si>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</si>
  <si>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</si>
  <si>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</si>
  <si>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</si>
  <si>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</si>
  <si>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</si>
  <si>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</si>
  <si>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</si>
  <si>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</si>
  <si>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</si>
  <si>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</si>
  <si>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</si>
  <si>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</si>
  <si>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</si>
  <si>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</si>
  <si>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</si>
  <si>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</si>
  <si>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</si>
  <si>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</si>
  <si>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</si>
  <si>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</si>
  <si>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</si>
  <si>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</si>
  <si>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</si>
  <si>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</si>
  <si>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</si>
  <si>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</si>
  <si>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</si>
  <si>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</si>
  <si>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</si>
  <si>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</si>
  <si>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</si>
  <si>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</si>
  <si>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</si>
  <si>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</si>
  <si>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</si>
  <si>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</si>
  <si>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</si>
  <si>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</si>
  <si>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</si>
  <si>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</si>
  <si>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</si>
  <si>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</si>
  <si>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</si>
  <si>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</si>
  <si>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</si>
  <si>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</si>
  <si>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</si>
  <si>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</si>
  <si>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</si>
  <si>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</si>
  <si>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</si>
  <si>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</si>
  <si>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</si>
  <si>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</si>
  <si>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</si>
  <si>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</si>
  <si>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</si>
  <si>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</si>
  <si>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</si>
  <si>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</si>
  <si>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</si>
  <si>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</si>
  <si>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</si>
  <si>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</si>
  <si>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</si>
  <si>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</si>
  <si>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</si>
  <si>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</si>
  <si>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</si>
  <si>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</si>
  <si>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</si>
  <si>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</si>
  <si>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</si>
  <si>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</si>
  <si>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</si>
  <si>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</si>
  <si>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</si>
  <si>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</si>
  <si>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</si>
  <si>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</si>
  <si>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</si>
  <si>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</si>
  <si>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</si>
  <si>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</si>
  <si>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</si>
  <si>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</si>
  <si>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</si>
  <si>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</si>
  <si>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</si>
  <si>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</si>
  <si>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</si>
  <si>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</si>
  <si>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</si>
  <si>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</si>
  <si>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</si>
  <si>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</si>
  <si>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</si>
  <si>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</si>
  <si>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</si>
  <si>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</si>
  <si>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</si>
  <si>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</si>
  <si>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</si>
  <si>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</si>
  <si>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</si>
  <si>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</si>
  <si>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</si>
  <si>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</si>
  <si>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</si>
  <si>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</si>
  <si>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</si>
  <si>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</si>
  <si>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</si>
  <si>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</si>
  <si>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</si>
  <si>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</si>
  <si>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</si>
  <si>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</si>
  <si>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</si>
  <si>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</si>
  <si>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</si>
  <si>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</si>
  <si>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</si>
  <si>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</si>
  <si>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</si>
  <si>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</si>
  <si>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</si>
  <si>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</si>
  <si>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</si>
  <si>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</si>
  <si>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</si>
  <si>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</si>
  <si>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</si>
  <si>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</si>
  <si>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</si>
  <si>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</si>
  <si>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</si>
  <si>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</si>
  <si>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</si>
  <si>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</si>
  <si>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</si>
  <si>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</si>
  <si>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</si>
  <si>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</si>
  <si>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</si>
  <si>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</si>
  <si>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</si>
  <si>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</si>
  <si>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</si>
  <si>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</si>
  <si>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</si>
  <si>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</si>
  <si>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</si>
  <si>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</si>
  <si>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</si>
  <si>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</si>
  <si>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</si>
  <si>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</si>
  <si>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</si>
  <si>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</si>
  <si>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</si>
  <si>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</si>
  <si>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</si>
  <si>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</si>
  <si>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</si>
  <si>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</si>
  <si>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</si>
  <si>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</si>
  <si>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</si>
  <si>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</si>
  <si>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</si>
  <si>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</si>
  <si>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</si>
  <si>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</si>
  <si>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</si>
  <si>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</si>
  <si>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</si>
  <si>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</si>
  <si>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</si>
  <si>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</si>
  <si>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</si>
  <si>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</si>
  <si>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</si>
  <si>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</si>
  <si>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</si>
  <si>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</si>
  <si>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</si>
  <si>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</si>
  <si>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</si>
  <si>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</si>
  <si>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</si>
  <si>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</si>
  <si>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</si>
  <si>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</si>
  <si>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</si>
  <si>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</si>
  <si>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</si>
  <si>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</si>
  <si>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</si>
  <si>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</si>
  <si>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</si>
  <si>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</si>
  <si>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</si>
  <si>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</si>
  <si>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</si>
  <si>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</si>
  <si>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</si>
  <si>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</si>
  <si>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</si>
  <si>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</si>
  <si>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</si>
  <si>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</si>
  <si>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</si>
  <si>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</si>
  <si>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</si>
  <si>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</si>
  <si>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</si>
  <si>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</si>
  <si>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</si>
  <si>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</si>
  <si>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</si>
  <si>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</si>
  <si>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</si>
  <si>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</si>
  <si>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</si>
  <si>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</si>
  <si>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</si>
  <si>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</si>
  <si>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</si>
  <si>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</si>
  <si>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</si>
  <si>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</si>
  <si>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</si>
  <si>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</si>
  <si>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</si>
  <si>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</si>
  <si>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</si>
  <si>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</si>
  <si>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</si>
  <si>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</si>
  <si>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</si>
  <si>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</si>
  <si>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</si>
  <si>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</si>
  <si>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</si>
  <si>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</si>
  <si>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</si>
  <si>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</si>
  <si>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</si>
  <si>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</si>
  <si>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</si>
  <si>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</si>
  <si>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</si>
  <si>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</si>
  <si>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</si>
  <si>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</si>
  <si>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</si>
  <si>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</si>
  <si>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</si>
  <si>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</si>
  <si>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</si>
  <si>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</si>
  <si>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</si>
  <si>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</si>
  <si>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</si>
  <si>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</si>
  <si>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</si>
  <si>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</si>
  <si>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</si>
  <si>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</si>
  <si>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</si>
  <si>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</si>
  <si>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</si>
  <si>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</si>
  <si>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</si>
  <si>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</si>
  <si>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</si>
  <si>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</si>
  <si>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</si>
  <si>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</si>
  <si>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</si>
  <si>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</si>
  <si>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</si>
  <si>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</si>
  <si>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</si>
  <si>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</si>
  <si>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</si>
  <si>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</si>
  <si>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</si>
  <si>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</si>
  <si>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</si>
  <si>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</si>
  <si>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</si>
  <si>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</si>
  <si>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</si>
  <si>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</si>
  <si>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</si>
  <si>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</si>
  <si>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</si>
  <si>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</si>
  <si>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</si>
  <si>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</si>
  <si>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</si>
  <si>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</si>
  <si>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</si>
  <si>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</si>
  <si>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</si>
  <si>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</si>
  <si>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</si>
  <si>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</si>
  <si>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</si>
  <si>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</si>
  <si>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</si>
  <si>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</si>
  <si>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</si>
  <si>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</si>
  <si>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</si>
  <si>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</si>
  <si>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</si>
  <si>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</si>
  <si>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</si>
  <si>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</si>
  <si>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</si>
  <si>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</si>
  <si>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</si>
  <si>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</si>
  <si>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</si>
  <si>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</si>
  <si>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</si>
  <si>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</si>
  <si>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</si>
  <si>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</si>
  <si>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</si>
  <si>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</si>
  <si>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</si>
  <si>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</si>
  <si>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</si>
  <si>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</si>
  <si>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</si>
  <si>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</si>
  <si>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</si>
  <si>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</si>
  <si>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</si>
  <si>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</si>
  <si>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</si>
  <si>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</si>
  <si>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</si>
  <si>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</si>
  <si>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</si>
  <si>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</si>
  <si>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</si>
  <si>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</si>
  <si>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</si>
  <si>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</si>
  <si>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</si>
  <si>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</si>
  <si>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</si>
  <si>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</si>
  <si>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</si>
  <si>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</si>
  <si>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</si>
  <si>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</si>
  <si>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</si>
  <si>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</si>
  <si>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</si>
  <si>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</si>
  <si>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</si>
  <si>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</si>
  <si>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</si>
  <si>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</si>
  <si>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</si>
  <si>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</si>
  <si>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</si>
  <si>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</si>
  <si>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</si>
  <si>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</si>
  <si>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</si>
  <si>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</si>
  <si>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</si>
  <si>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</si>
  <si>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</si>
  <si>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</si>
  <si>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</si>
  <si>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</si>
  <si>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</si>
  <si>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</si>
  <si>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</si>
  <si>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</si>
  <si>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</si>
  <si>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</si>
  <si>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</si>
  <si>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</si>
  <si>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</si>
  <si>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</si>
  <si>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</si>
  <si>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</si>
  <si>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</si>
  <si>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</si>
  <si>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</si>
  <si>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</si>
  <si>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</si>
  <si>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</si>
  <si>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</si>
  <si>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</si>
  <si>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</si>
  <si>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</si>
  <si>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</si>
  <si>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</si>
  <si>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</si>
  <si>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</si>
  <si>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</si>
  <si>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</si>
  <si>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</si>
  <si>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</si>
  <si>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</si>
  <si>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</si>
  <si>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</si>
  <si>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</si>
  <si>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</si>
  <si>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</si>
  <si>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</si>
  <si>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</si>
  <si>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</si>
  <si>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</si>
  <si>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</si>
  <si>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</si>
  <si>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</si>
  <si>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</si>
  <si>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</si>
  <si>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</si>
  <si>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</si>
  <si>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</si>
  <si>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</si>
  <si>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</si>
  <si>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</si>
  <si>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</si>
  <si>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</si>
  <si>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</si>
  <si>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</si>
  <si>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</si>
  <si>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</si>
  <si>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</si>
  <si>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</si>
  <si>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</si>
  <si>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</si>
  <si>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</si>
  <si>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</si>
  <si>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</si>
  <si>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</si>
  <si>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</si>
  <si>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</si>
  <si>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</si>
  <si>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</si>
  <si>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</si>
  <si>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</si>
  <si>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</si>
  <si>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</si>
  <si>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</si>
  <si>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</si>
  <si>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</si>
  <si>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</si>
  <si>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</si>
  <si>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</si>
  <si>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</si>
  <si>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</si>
  <si>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</si>
  <si>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</si>
  <si>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</si>
  <si>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</si>
  <si>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</si>
  <si>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</si>
  <si>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</si>
  <si>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</si>
  <si>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</si>
  <si>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</si>
  <si>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</si>
  <si>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</si>
  <si>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</si>
  <si>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</si>
  <si>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</si>
  <si>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</si>
  <si>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</si>
  <si>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</si>
  <si>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</si>
  <si>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</si>
  <si>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</si>
  <si>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</si>
  <si>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</si>
  <si>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</si>
  <si>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</si>
  <si>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</si>
  <si>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</si>
  <si>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</si>
  <si>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</si>
  <si>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</si>
  <si>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</si>
  <si>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</si>
  <si>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</si>
  <si>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</si>
  <si>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</si>
  <si>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</si>
  <si>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</si>
  <si>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</si>
  <si>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</si>
  <si>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</si>
  <si>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</si>
  <si>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</si>
  <si>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</si>
  <si>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</si>
  <si>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</si>
  <si>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</si>
  <si>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</si>
  <si>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</si>
  <si>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</si>
  <si>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</si>
  <si>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</si>
  <si>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</si>
  <si>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</si>
  <si>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</si>
  <si>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</si>
  <si>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</si>
  <si>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</si>
  <si>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</si>
  <si>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</si>
  <si>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</si>
  <si>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</si>
  <si>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</si>
  <si>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</si>
  <si>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</si>
  <si>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</si>
  <si>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</si>
  <si>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</si>
  <si>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</si>
  <si>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</si>
  <si>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</si>
  <si>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</si>
  <si>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</si>
  <si>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</si>
  <si>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</si>
  <si>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</si>
  <si>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</si>
  <si>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</si>
  <si>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</si>
  <si>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</si>
  <si>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</si>
  <si>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</si>
  <si>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</si>
  <si>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</si>
  <si>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</si>
  <si>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</si>
  <si>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</si>
  <si>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</si>
  <si>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</si>
  <si>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</si>
  <si>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</si>
  <si>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</si>
  <si>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</si>
  <si>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</si>
  <si>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</si>
  <si>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</si>
  <si>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</si>
  <si>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</si>
  <si>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</si>
  <si>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</si>
  <si>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</si>
  <si>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</si>
  <si>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</si>
  <si>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</si>
  <si>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</si>
  <si>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</si>
  <si>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</si>
  <si>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</si>
  <si>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</si>
  <si>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</si>
  <si>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</si>
  <si>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</si>
  <si>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</si>
  <si>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</si>
  <si>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</si>
  <si>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</si>
  <si>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</si>
  <si>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</si>
  <si>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</si>
  <si>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</si>
  <si>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</si>
  <si>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</si>
  <si>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</si>
  <si>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</si>
  <si>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</si>
  <si>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</si>
  <si>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</si>
  <si>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</si>
  <si>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</si>
  <si>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</si>
  <si>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</si>
  <si>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</si>
  <si>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</si>
  <si>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</si>
  <si>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</si>
  <si>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</si>
  <si>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</si>
  <si>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</si>
  <si>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</si>
  <si>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</si>
  <si>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</si>
  <si>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</si>
  <si>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</si>
  <si>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</si>
  <si>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</si>
  <si>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</si>
  <si>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</si>
  <si>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</si>
  <si>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</si>
  <si>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</si>
  <si>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</si>
  <si>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</si>
  <si>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</si>
  <si>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</si>
  <si>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</si>
  <si>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</si>
  <si>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</si>
  <si>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</si>
  <si>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</si>
  <si>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</si>
  <si>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</si>
  <si>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</si>
  <si>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</si>
  <si>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</si>
  <si>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</si>
  <si>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</si>
  <si>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</si>
  <si>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</si>
  <si>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</si>
  <si>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</si>
  <si>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</si>
  <si>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</si>
  <si>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</si>
  <si>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</si>
  <si>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</si>
  <si>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</si>
  <si>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</si>
  <si>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</si>
  <si>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</si>
  <si>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</si>
  <si>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</si>
  <si>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</si>
  <si>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</si>
  <si>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</si>
  <si>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</si>
  <si>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</si>
  <si>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</si>
  <si>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</si>
  <si>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</si>
  <si>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</si>
  <si>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</si>
  <si>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</si>
  <si>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</si>
  <si>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</si>
  <si>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</si>
  <si>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</si>
  <si>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</si>
  <si>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</si>
  <si>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</si>
  <si>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</si>
  <si>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</si>
  <si>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</si>
  <si>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</si>
  <si>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</si>
  <si>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</si>
  <si>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</si>
  <si>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</si>
  <si>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</si>
  <si>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</si>
  <si>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</si>
  <si>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</si>
  <si>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</si>
  <si>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</si>
  <si>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</si>
  <si>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</si>
  <si>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</si>
  <si>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</si>
  <si>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</si>
  <si>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</si>
  <si>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</si>
  <si>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</si>
  <si>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</si>
  <si>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</si>
  <si>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</si>
  <si>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</si>
  <si>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</si>
  <si>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</si>
  <si>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</si>
  <si>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</si>
  <si>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</si>
  <si>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</si>
  <si>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</si>
  <si>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</si>
  <si>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</si>
  <si>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</si>
  <si>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</si>
  <si>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</si>
  <si>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</si>
  <si>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</si>
  <si>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</si>
  <si>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</si>
  <si>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</si>
  <si>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</si>
  <si>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</si>
  <si>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</si>
  <si>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</si>
  <si>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</si>
  <si>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</si>
  <si>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</si>
  <si>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</si>
  <si>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</si>
  <si>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</si>
  <si>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</si>
  <si>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</si>
  <si>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</si>
  <si>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</si>
  <si>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</si>
  <si>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</si>
  <si>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</si>
  <si>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</si>
  <si>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</si>
  <si>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</si>
  <si>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</si>
  <si>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</si>
  <si>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</si>
  <si>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</si>
  <si>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</si>
  <si>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</si>
  <si>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</si>
  <si>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</si>
  <si>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</si>
  <si>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</si>
  <si>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</si>
  <si>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</si>
  <si>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</si>
  <si>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</si>
  <si>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</si>
  <si>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</si>
  <si>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</si>
  <si>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</si>
  <si>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</si>
  <si>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</si>
  <si>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</si>
  <si>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</si>
  <si>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</si>
  <si>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</si>
  <si>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</si>
  <si>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</si>
  <si>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</si>
  <si>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</si>
  <si>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</si>
  <si>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</si>
  <si>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</si>
  <si>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</si>
  <si>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</si>
  <si>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</si>
  <si>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</si>
  <si>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</si>
  <si>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</si>
  <si>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</si>
  <si>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</si>
  <si>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</si>
  <si>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</si>
  <si>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</si>
  <si>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</si>
  <si>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</si>
  <si>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</si>
  <si>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</si>
  <si>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</si>
  <si>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</si>
  <si>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</si>
  <si>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</si>
  <si>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</si>
  <si>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</si>
  <si>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</si>
  <si>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</si>
  <si>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</si>
  <si>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</si>
  <si>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</si>
  <si>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</si>
  <si>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</si>
  <si>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</si>
  <si>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</si>
  <si>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</si>
  <si>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</si>
  <si>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</si>
  <si>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</si>
  <si>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</si>
  <si>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</si>
  <si>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</si>
  <si>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</si>
  <si>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</si>
  <si>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</si>
  <si>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</si>
  <si>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</si>
  <si>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</si>
  <si>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</si>
  <si>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</si>
  <si>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</si>
  <si>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</si>
  <si>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</si>
  <si>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</si>
  <si>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</si>
  <si>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</si>
  <si>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</si>
  <si>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</si>
  <si>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</si>
  <si>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</si>
  <si>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</si>
  <si>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</si>
  <si>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</si>
  <si>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</si>
  <si>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</si>
  <si>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</si>
  <si>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</si>
  <si>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</si>
  <si>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</si>
  <si>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</si>
  <si>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</si>
  <si>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</si>
  <si>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</si>
  <si>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</si>
  <si>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</si>
  <si>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</si>
  <si>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</si>
  <si>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</si>
  <si>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</si>
  <si>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</si>
  <si>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</si>
  <si>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</si>
  <si>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</si>
  <si>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</si>
  <si>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</si>
  <si>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</si>
  <si>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</si>
  <si>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</si>
  <si>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</si>
  <si>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</si>
  <si>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</si>
  <si>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</si>
  <si>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</si>
  <si>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</si>
  <si>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</si>
  <si>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</si>
  <si>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</si>
  <si>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</si>
  <si>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</si>
  <si>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</si>
  <si>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</si>
  <si>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</si>
  <si>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</si>
  <si>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</si>
  <si>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</si>
  <si>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</si>
  <si>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</si>
  <si>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</si>
  <si>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</si>
  <si>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</si>
  <si>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</si>
  <si>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</si>
  <si>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</si>
  <si>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</si>
  <si>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</si>
  <si>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</si>
  <si>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</si>
  <si>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</si>
  <si>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</si>
  <si>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</si>
  <si>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</si>
  <si>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</si>
  <si>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</si>
  <si>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</si>
  <si>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</si>
  <si>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</si>
  <si>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</si>
  <si>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</si>
  <si>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</si>
  <si>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</si>
  <si>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</si>
  <si>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</si>
  <si>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</si>
  <si>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</si>
  <si>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</si>
  <si>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</si>
  <si>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</si>
  <si>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</si>
  <si>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</si>
  <si>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</si>
  <si>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</si>
  <si>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</si>
  <si>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</si>
  <si>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</si>
  <si>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</si>
  <si>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</si>
  <si>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</si>
  <si>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</si>
  <si>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</si>
  <si>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</si>
  <si>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</si>
  <si>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</si>
  <si>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</si>
  <si>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</si>
  <si>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</si>
  <si>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</si>
  <si>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</si>
  <si>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</si>
  <si>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</si>
  <si>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</si>
  <si>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</si>
  <si>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</si>
  <si>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</si>
  <si>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</si>
  <si>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</si>
  <si>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</si>
  <si>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</si>
  <si>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</si>
  <si>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</si>
  <si>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</si>
  <si>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</si>
  <si>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</si>
  <si>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</si>
  <si>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</si>
  <si>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</si>
  <si>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</si>
  <si>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</si>
  <si>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</si>
  <si>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</si>
  <si>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</si>
  <si>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</si>
  <si>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</si>
  <si>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</si>
  <si>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</si>
  <si>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</si>
  <si>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</si>
  <si>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</si>
  <si>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</si>
  <si>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</si>
  <si>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</si>
  <si>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</si>
  <si>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</si>
  <si>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</si>
  <si>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</si>
  <si>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</si>
  <si>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</si>
  <si>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</si>
  <si>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</si>
  <si>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</si>
  <si>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</si>
  <si>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</si>
  <si>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</si>
  <si>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</si>
  <si>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</si>
  <si>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</si>
  <si>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</si>
  <si>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</si>
  <si>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</si>
  <si>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</si>
  <si>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</si>
  <si>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</si>
  <si>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</si>
  <si>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</si>
  <si>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</si>
  <si>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</si>
  <si>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</si>
  <si>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</si>
  <si>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</si>
  <si>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</si>
  <si>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</si>
  <si>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</si>
  <si>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</si>
  <si>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</si>
  <si>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</si>
  <si>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</si>
  <si>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</si>
  <si>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</si>
  <si>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</si>
  <si>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</si>
  <si>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</si>
  <si>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</si>
  <si>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</si>
  <si>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</si>
  <si>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</si>
  <si>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</si>
  <si>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</si>
  <si>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</si>
  <si>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</si>
  <si>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</si>
  <si>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</si>
  <si>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</si>
  <si>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</si>
  <si>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</si>
  <si>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</si>
  <si>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</si>
  <si>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</si>
  <si>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</si>
  <si>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</si>
  <si>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</si>
  <si>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</si>
  <si>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</si>
  <si>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</si>
  <si>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</si>
  <si>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</si>
  <si>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</si>
  <si>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</si>
  <si>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</si>
  <si>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</si>
  <si>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</si>
  <si>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</si>
  <si>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</si>
  <si>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</si>
  <si>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</si>
  <si>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</si>
  <si>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</si>
  <si>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</si>
  <si>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</si>
  <si>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</si>
  <si>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</si>
  <si>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</si>
  <si>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</si>
  <si>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</si>
  <si>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</si>
  <si>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</si>
  <si>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</si>
  <si>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</si>
  <si>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</si>
  <si>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</si>
  <si>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</si>
  <si>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</si>
  <si>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</si>
  <si>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</si>
  <si>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</si>
  <si>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</si>
  <si>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</si>
  <si>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</si>
  <si>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</si>
  <si>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</si>
  <si>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</si>
  <si>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</si>
  <si>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</si>
  <si>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</si>
  <si>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</si>
  <si>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</si>
  <si>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</si>
  <si>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</si>
  <si>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</si>
  <si>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</si>
  <si>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</si>
  <si>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</si>
  <si>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</si>
  <si>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</si>
  <si>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</si>
  <si>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</si>
  <si>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</si>
  <si>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</si>
  <si>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</si>
  <si>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</si>
  <si>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</si>
  <si>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</si>
  <si>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</si>
  <si>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</si>
  <si>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</si>
  <si>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</si>
  <si>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</si>
  <si>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</si>
  <si>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</si>
  <si>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</si>
  <si>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</si>
  <si>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</si>
  <si>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</si>
  <si>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</si>
  <si>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</si>
  <si>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</si>
  <si>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</si>
  <si>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</si>
  <si>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</si>
  <si>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</si>
  <si>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</si>
  <si>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</si>
  <si>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</si>
  <si>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</si>
  <si>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</si>
  <si>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</si>
  <si>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</si>
  <si>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</si>
  <si>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</si>
  <si>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</si>
  <si>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</si>
  <si>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</si>
  <si>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</si>
  <si>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</si>
  <si>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</si>
  <si>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</si>
  <si>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</si>
  <si>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</si>
  <si>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</si>
  <si>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</si>
  <si>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</si>
  <si>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</si>
  <si>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</si>
  <si>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</si>
  <si>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</si>
  <si>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</si>
  <si>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</si>
  <si>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</si>
  <si>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</si>
  <si>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</si>
  <si>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</si>
  <si>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</si>
  <si>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</si>
  <si>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</si>
  <si>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</si>
  <si>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</si>
  <si>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</si>
  <si>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</si>
  <si>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</si>
  <si>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</si>
  <si>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</si>
  <si>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</si>
  <si>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</si>
  <si>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</si>
  <si>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</si>
  <si>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</si>
  <si>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</si>
  <si>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</si>
  <si>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</si>
  <si>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</si>
  <si>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</si>
  <si>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</si>
  <si>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</si>
  <si>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</si>
  <si>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</si>
  <si>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</si>
  <si>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</si>
  <si>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</si>
  <si>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</si>
  <si>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</si>
  <si>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</si>
  <si>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</si>
  <si>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</si>
  <si>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</si>
  <si>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</si>
  <si>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</si>
  <si>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</si>
  <si>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</si>
  <si>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</si>
  <si>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</si>
  <si>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</si>
  <si>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</si>
  <si>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</si>
  <si>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</si>
  <si>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</si>
  <si>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</si>
  <si>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</si>
  <si>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</si>
  <si>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</si>
  <si>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</si>
  <si>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</si>
  <si>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</si>
  <si>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</si>
  <si>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</si>
  <si>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</si>
  <si>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</si>
  <si>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</si>
  <si>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</si>
  <si>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</si>
  <si>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</si>
  <si>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</si>
  <si>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</si>
  <si>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</si>
  <si>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</si>
  <si>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</si>
  <si>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</si>
  <si>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</si>
  <si>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</si>
  <si>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</si>
  <si>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</si>
  <si>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</si>
  <si>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</si>
  <si>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</si>
  <si>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</si>
  <si>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</si>
  <si>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</si>
  <si>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</si>
  <si>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</si>
  <si>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</si>
  <si>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</si>
  <si>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</si>
  <si>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</si>
  <si>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</si>
  <si>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</si>
  <si>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</si>
  <si>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</si>
  <si>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</si>
  <si>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</si>
  <si>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</si>
  <si>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</si>
  <si>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</si>
  <si>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</si>
  <si>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</si>
  <si>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</si>
  <si>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</si>
  <si>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</si>
  <si>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</si>
  <si>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</si>
  <si>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</si>
  <si>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</si>
  <si>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</si>
  <si>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</si>
  <si>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</si>
  <si>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</si>
  <si>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</si>
  <si>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</si>
  <si>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</si>
  <si>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</si>
  <si>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</si>
  <si>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</si>
  <si>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</si>
  <si>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</si>
  <si>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</si>
  <si>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</si>
  <si>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</si>
  <si>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</si>
  <si>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</si>
  <si>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</si>
  <si>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</si>
  <si>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</si>
  <si>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</si>
  <si>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</si>
  <si>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</si>
  <si>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</si>
  <si>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</si>
  <si>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</si>
  <si>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</si>
  <si>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</si>
  <si>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</si>
  <si>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</si>
  <si>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</si>
  <si>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</si>
  <si>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</si>
  <si>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</si>
  <si>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</si>
  <si>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</si>
  <si>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</si>
  <si>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</si>
  <si>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</si>
  <si>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</si>
  <si>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</si>
  <si>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</si>
  <si>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</si>
  <si>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</si>
  <si>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</si>
  <si>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</si>
  <si>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</si>
  <si>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</si>
  <si>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</si>
  <si>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</si>
  <si>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</si>
  <si>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</si>
  <si>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</si>
  <si>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</si>
  <si>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</si>
  <si>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</si>
  <si>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</si>
  <si>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</si>
  <si>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</si>
  <si>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</si>
  <si>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</si>
  <si>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</si>
  <si>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</si>
  <si>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</si>
  <si>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</si>
  <si>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</si>
  <si>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</si>
  <si>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</si>
  <si>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</si>
  <si>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</si>
  <si>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</si>
  <si>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</si>
  <si>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</si>
  <si>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</si>
  <si>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</si>
  <si>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</si>
  <si>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</si>
  <si>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</si>
  <si>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</si>
  <si>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</si>
  <si>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</si>
  <si>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</si>
  <si>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</si>
  <si>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</si>
  <si>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</si>
  <si>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</si>
  <si>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</si>
  <si>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</si>
  <si>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</si>
  <si>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</si>
  <si>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</si>
  <si>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</si>
  <si>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</si>
  <si>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</si>
  <si>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</si>
  <si>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</si>
  <si>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</si>
  <si>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</si>
  <si>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</si>
  <si>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</si>
  <si>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</si>
  <si>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</si>
  <si>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</si>
  <si>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</si>
  <si>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</si>
  <si>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</si>
  <si>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</si>
  <si>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</si>
  <si>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</si>
  <si>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</si>
  <si>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</si>
  <si>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</si>
  <si>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</si>
  <si>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</si>
  <si>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</si>
  <si>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</si>
  <si>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</si>
  <si>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</si>
  <si>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</si>
  <si>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</si>
  <si>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</si>
  <si>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</si>
  <si>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</si>
  <si>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</si>
  <si>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</si>
  <si>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</si>
  <si>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</si>
  <si>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</si>
  <si>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</si>
  <si>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</si>
  <si>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</si>
  <si>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</si>
  <si>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</si>
  <si>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</si>
  <si>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</si>
  <si>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</si>
  <si>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</si>
  <si>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</si>
  <si>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</si>
  <si>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</si>
  <si>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</si>
  <si>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</si>
  <si>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</si>
  <si>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</si>
  <si>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</si>
  <si>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</si>
  <si>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</si>
  <si>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</si>
  <si>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</si>
  <si>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</si>
  <si>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</si>
  <si>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</si>
  <si>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</si>
  <si>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</si>
  <si>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</si>
  <si>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</si>
  <si>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</si>
  <si>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</si>
  <si>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</si>
  <si>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</si>
  <si>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</si>
  <si>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</si>
  <si>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</si>
  <si>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</si>
  <si>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</si>
  <si>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</si>
  <si>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</si>
  <si>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</si>
  <si>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</si>
  <si>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</si>
  <si>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</si>
  <si>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</si>
  <si>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</si>
  <si>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</si>
  <si>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</si>
  <si>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</si>
  <si>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</si>
  <si>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</si>
  <si>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</si>
  <si>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</si>
  <si>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</si>
  <si>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</si>
  <si>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</si>
  <si>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</si>
  <si>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</si>
  <si>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</si>
  <si>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</si>
  <si>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</si>
  <si>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</si>
  <si>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</si>
  <si>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</si>
  <si>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</si>
  <si>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</si>
  <si>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</si>
  <si>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</si>
  <si>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</si>
  <si>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</si>
  <si>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</si>
  <si>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</si>
  <si>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</si>
  <si>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</si>
  <si>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</si>
  <si>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</si>
  <si>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</si>
  <si>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</si>
  <si>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</si>
  <si>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</si>
  <si>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</si>
  <si>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</si>
  <si>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</si>
  <si>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</si>
  <si>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</si>
  <si>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</si>
  <si>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</si>
  <si>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</si>
  <si>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</si>
  <si>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</si>
  <si>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</si>
  <si>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</si>
  <si>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</si>
  <si>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</si>
  <si>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</si>
  <si>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</si>
  <si>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</si>
  <si>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</si>
  <si>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</si>
  <si>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</si>
  <si>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</si>
  <si>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</si>
  <si>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</si>
  <si>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</si>
  <si>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</si>
  <si>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</si>
  <si>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</si>
  <si>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</si>
  <si>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</si>
  <si>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</si>
  <si>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</si>
  <si>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</si>
  <si>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</si>
  <si>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</si>
  <si>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</si>
  <si>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</si>
  <si>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</si>
  <si>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</si>
  <si>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</si>
  <si>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</si>
  <si>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</si>
  <si>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</si>
  <si>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</si>
  <si>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</si>
  <si>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</si>
  <si>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</si>
  <si>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</si>
  <si>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</si>
  <si>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</si>
  <si>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</si>
  <si>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</si>
  <si>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</si>
  <si>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</si>
  <si>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</si>
  <si>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</si>
  <si>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</si>
  <si>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</si>
  <si>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</si>
  <si>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</si>
  <si>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</si>
  <si>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</si>
  <si>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</si>
  <si>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</si>
  <si>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</si>
  <si>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</si>
  <si>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</si>
  <si>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</si>
  <si>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</si>
  <si>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</si>
  <si>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</si>
  <si>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</si>
  <si>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</si>
  <si>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</si>
  <si>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</si>
  <si>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</si>
  <si>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</si>
  <si>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</si>
  <si>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</si>
  <si>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</si>
  <si>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</si>
  <si>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</si>
  <si>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</si>
  <si>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</si>
  <si>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</si>
  <si>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</si>
  <si>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</si>
  <si>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</si>
  <si>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</si>
  <si>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</si>
  <si>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</si>
  <si>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</si>
  <si>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</si>
  <si>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</si>
  <si>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</si>
  <si>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</si>
  <si>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</si>
  <si>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</si>
  <si>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</si>
  <si>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</si>
  <si>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</si>
  <si>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</si>
  <si>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</si>
  <si>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</si>
  <si>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</si>
  <si>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</si>
  <si>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</si>
  <si>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</si>
  <si>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</si>
  <si>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</si>
  <si>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</si>
  <si>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</si>
  <si>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</si>
  <si>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</si>
  <si>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</si>
  <si>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</si>
  <si>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</si>
  <si>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</si>
  <si>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</si>
  <si>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</si>
  <si>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</si>
  <si>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</si>
  <si>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</si>
  <si>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</si>
  <si>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</si>
  <si>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</si>
  <si>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</si>
  <si>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</si>
  <si>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</si>
  <si>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</si>
  <si>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</si>
  <si>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</si>
  <si>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</si>
  <si>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</si>
  <si>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</si>
  <si>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</si>
  <si>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</si>
  <si>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</si>
  <si>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</si>
  <si>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</si>
  <si>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</si>
  <si>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</si>
  <si>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</si>
  <si>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</si>
  <si>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</si>
  <si>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</si>
  <si>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</si>
  <si>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</si>
  <si>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</si>
  <si>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</si>
  <si>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</si>
  <si>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</si>
  <si>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</si>
  <si>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</si>
  <si>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</si>
  <si>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</si>
  <si>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</si>
  <si>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</si>
  <si>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</si>
  <si>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</si>
  <si>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</si>
  <si>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</si>
  <si>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</si>
  <si>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</si>
  <si>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</si>
  <si>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</si>
  <si>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</si>
  <si>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</si>
  <si>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</si>
  <si>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</si>
  <si>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</si>
  <si>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</si>
  <si>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</si>
  <si>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</si>
  <si>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</si>
  <si>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</si>
  <si>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</si>
  <si>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</si>
  <si>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</si>
  <si>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</si>
  <si>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</si>
  <si>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</si>
  <si>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</si>
  <si>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</si>
  <si>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</si>
  <si>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</si>
  <si>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</si>
  <si>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</si>
  <si>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</si>
  <si>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</si>
  <si>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</si>
  <si>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</si>
  <si>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</si>
  <si>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</si>
  <si>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</si>
  <si>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</si>
  <si>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</si>
  <si>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</si>
  <si>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</si>
  <si>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</si>
  <si>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</si>
  <si>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</si>
  <si>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</si>
  <si>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</si>
  <si>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</si>
  <si>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</si>
  <si>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</si>
  <si>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</si>
  <si>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</si>
  <si>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</si>
  <si>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</si>
  <si>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</si>
  <si>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</si>
  <si>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</si>
  <si>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</si>
  <si>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</si>
  <si>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</si>
  <si>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</si>
  <si>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</si>
  <si>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</si>
  <si>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</si>
  <si>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</si>
  <si>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</si>
  <si>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</si>
  <si>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</si>
  <si>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</si>
  <si>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</si>
  <si>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</si>
  <si>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</si>
  <si>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</si>
  <si>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</si>
  <si>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</si>
  <si>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</si>
  <si>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</si>
  <si>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</si>
  <si>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</si>
  <si>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</si>
  <si>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</si>
  <si>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</si>
  <si>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</si>
  <si>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</si>
  <si>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</si>
  <si>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</si>
  <si>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</si>
  <si>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</si>
  <si>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</si>
  <si>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</si>
  <si>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</si>
  <si>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</si>
  <si>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</si>
  <si>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</si>
  <si>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</si>
  <si>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</si>
  <si>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</si>
  <si>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</si>
  <si>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</si>
  <si>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</si>
  <si>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</si>
  <si>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</si>
  <si>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</si>
  <si>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</si>
  <si>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</si>
  <si>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</si>
  <si>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</si>
  <si>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</si>
  <si>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</si>
  <si>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</si>
  <si>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</si>
  <si>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</si>
  <si>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</si>
  <si>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</si>
  <si>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</si>
  <si>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</si>
  <si>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</si>
  <si>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</si>
  <si>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</si>
  <si>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</si>
  <si>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</si>
  <si>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</si>
  <si>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</si>
  <si>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</si>
  <si>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</si>
  <si>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</si>
  <si>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</si>
  <si>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</si>
  <si>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</si>
  <si>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</si>
  <si>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</si>
  <si>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</si>
  <si>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</si>
  <si>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</si>
  <si>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</si>
  <si>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</si>
  <si>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</si>
  <si>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</si>
  <si>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</si>
  <si>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</si>
  <si>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</si>
  <si>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</si>
  <si>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</si>
  <si>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</si>
  <si>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</si>
  <si>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</si>
  <si>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</si>
  <si>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</si>
  <si>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</si>
  <si>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</si>
  <si>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</si>
  <si>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</si>
  <si>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</si>
  <si>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</si>
  <si>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</si>
  <si>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</si>
  <si>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</si>
  <si>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</si>
  <si>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</si>
  <si>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</si>
  <si>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</si>
  <si>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</si>
  <si>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</si>
  <si>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</si>
  <si>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</si>
  <si>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</si>
  <si>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</si>
  <si>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</si>
  <si>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</si>
  <si>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</si>
  <si>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</si>
  <si>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</si>
  <si>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</si>
  <si>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</si>
  <si>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</si>
  <si>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</si>
  <si>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</si>
  <si>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</si>
  <si>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</si>
  <si>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</si>
  <si>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</si>
  <si>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</si>
  <si>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</si>
  <si>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</si>
  <si>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</si>
  <si>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</si>
  <si>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</si>
  <si>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</si>
  <si>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</si>
  <si>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</si>
  <si>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</si>
  <si>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</si>
  <si>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</si>
  <si>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</si>
  <si>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</si>
  <si>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</si>
  <si>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</si>
  <si>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</si>
  <si>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</si>
  <si>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</si>
  <si>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</si>
  <si>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</si>
  <si>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</si>
  <si>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</si>
  <si>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</si>
  <si>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</si>
  <si>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</si>
  <si>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</si>
  <si>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</si>
  <si>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</si>
  <si>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</si>
  <si>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</si>
  <si>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</si>
  <si>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</si>
  <si>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</si>
  <si>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</si>
  <si>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</si>
  <si>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</si>
  <si>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</si>
  <si>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</si>
  <si>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</si>
  <si>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</si>
  <si>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</si>
  <si>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</si>
  <si>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</si>
  <si>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</si>
  <si>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</si>
  <si>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</si>
  <si>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</si>
  <si>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</si>
  <si>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</si>
  <si>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</si>
  <si>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</si>
  <si>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</si>
  <si>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</si>
  <si>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</si>
  <si>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</si>
  <si>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</si>
  <si>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</si>
  <si>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</si>
  <si>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</si>
  <si>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</si>
  <si>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</si>
  <si>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</si>
  <si>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</si>
  <si>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</si>
  <si>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</si>
  <si>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</si>
  <si>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</si>
  <si>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</si>
  <si>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</si>
  <si>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</si>
  <si>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</si>
  <si>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</si>
  <si>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</si>
  <si>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</si>
  <si>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</si>
  <si>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</si>
  <si>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</si>
  <si>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</si>
  <si>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</si>
  <si>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</si>
  <si>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</si>
  <si>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</si>
  <si>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</si>
  <si>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</si>
  <si>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</si>
  <si>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</si>
  <si>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</si>
  <si>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</si>
  <si>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</si>
  <si>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</si>
  <si>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</si>
  <si>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</si>
  <si>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</si>
  <si>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</si>
  <si>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</si>
  <si>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</si>
  <si>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</si>
  <si>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</si>
  <si>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</si>
  <si>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</si>
  <si>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</si>
  <si>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</si>
  <si>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</si>
  <si>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</si>
  <si>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</si>
  <si>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</si>
  <si>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</si>
  <si>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</si>
  <si>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</si>
  <si>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</si>
  <si>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</si>
  <si>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</si>
  <si>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</si>
  <si>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</si>
  <si>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</si>
  <si>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</si>
  <si>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</si>
  <si>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</si>
  <si>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</si>
  <si>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</si>
  <si>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</si>
  <si>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</si>
  <si>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</si>
  <si>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</si>
  <si>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</si>
  <si>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</si>
  <si>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</si>
  <si>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</si>
  <si>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</si>
  <si>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</si>
  <si>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</si>
  <si>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</si>
  <si>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</si>
  <si>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</si>
  <si>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</si>
  <si>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</si>
  <si>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</si>
  <si>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</si>
  <si>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</si>
  <si>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</si>
  <si>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</si>
  <si>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</si>
  <si>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</si>
  <si>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</si>
  <si>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</si>
  <si>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</si>
  <si>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</si>
  <si>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</si>
  <si>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</si>
  <si>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</si>
  <si>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</si>
  <si>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</si>
  <si>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</si>
  <si>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</si>
  <si>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</si>
  <si>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</si>
  <si>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</si>
  <si>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</si>
  <si>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</si>
  <si>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</si>
  <si>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</si>
  <si>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</si>
  <si>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</si>
  <si>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</si>
  <si>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</si>
  <si>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</si>
  <si>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</si>
  <si>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</si>
  <si>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</si>
  <si>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</si>
  <si>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</si>
  <si>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</si>
  <si>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</si>
  <si>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</si>
  <si>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</si>
  <si>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</si>
  <si>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</si>
  <si>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</si>
  <si>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</si>
  <si>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</si>
  <si>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</si>
  <si>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</si>
  <si>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</si>
  <si>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</si>
  <si>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</si>
  <si>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</si>
  <si>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</si>
  <si>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</si>
  <si>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</si>
  <si>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</si>
  <si>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</si>
  <si>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</si>
  <si>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</si>
  <si>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</si>
  <si>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</si>
  <si>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</si>
  <si>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</si>
  <si>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</si>
  <si>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</si>
  <si>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</si>
  <si>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</si>
  <si>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</si>
  <si>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</si>
  <si>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</si>
  <si>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</si>
  <si>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</si>
  <si>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</si>
  <si>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</si>
  <si>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</si>
  <si>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</si>
  <si>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</si>
  <si>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</si>
  <si>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</si>
  <si>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</si>
  <si>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</si>
  <si>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</si>
  <si>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</si>
  <si>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</si>
  <si>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</si>
  <si>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</si>
  <si>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</si>
  <si>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</si>
  <si>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</si>
  <si>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</si>
  <si>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</si>
  <si>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</si>
  <si>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</si>
  <si>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</si>
  <si>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</si>
  <si>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</si>
  <si>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</si>
  <si>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</si>
  <si>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</si>
  <si>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</si>
  <si>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</si>
  <si>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</si>
  <si>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</si>
  <si>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</si>
  <si>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</si>
  <si>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</si>
  <si>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</si>
  <si>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</si>
  <si>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</si>
  <si>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</si>
  <si>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</si>
  <si>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</si>
  <si>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</si>
  <si>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</si>
  <si>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</si>
  <si>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</si>
  <si>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</si>
  <si>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</si>
  <si>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</si>
  <si>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</si>
  <si>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</si>
  <si>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</si>
  <si>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</si>
  <si>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</si>
  <si>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</si>
  <si>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</si>
  <si>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</si>
  <si>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</si>
  <si>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</si>
  <si>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</si>
  <si>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</si>
  <si>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</si>
  <si>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</si>
  <si>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</si>
  <si>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</si>
  <si>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</si>
  <si>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</si>
  <si>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</si>
  <si>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</si>
  <si>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</si>
  <si>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</si>
  <si>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</si>
  <si>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</si>
  <si>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</si>
  <si>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</si>
  <si>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</si>
  <si>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</si>
  <si>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</si>
  <si>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</si>
  <si>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</si>
  <si>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</si>
  <si>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</si>
  <si>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</si>
  <si>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</si>
  <si>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</si>
  <si>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</si>
  <si>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</si>
  <si>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</si>
  <si>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</si>
  <si>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</si>
  <si>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</si>
  <si>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</si>
  <si>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</si>
  <si>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</si>
  <si>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</si>
  <si>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</si>
  <si>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</si>
  <si>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</si>
  <si>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</si>
  <si>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</si>
  <si>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</si>
  <si>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</si>
  <si>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</si>
  <si>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</si>
  <si>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</si>
  <si>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</si>
  <si>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</si>
  <si>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</si>
  <si>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</si>
  <si>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</si>
  <si>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</si>
  <si>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</si>
  <si>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</si>
  <si>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</si>
  <si>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</si>
  <si>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</si>
  <si>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</si>
  <si>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</si>
  <si>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</si>
  <si>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</si>
  <si>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</si>
  <si>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</si>
  <si>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</si>
  <si>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</si>
  <si>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</si>
  <si>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</si>
  <si>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</si>
  <si>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</si>
  <si>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</si>
  <si>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</si>
  <si>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</si>
  <si>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</si>
  <si>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</si>
  <si>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</si>
  <si>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</si>
  <si>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</si>
  <si>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</si>
  <si>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</si>
  <si>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</si>
  <si>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</si>
  <si>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</si>
  <si>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</si>
  <si>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</si>
  <si>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</si>
  <si>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</si>
  <si>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</si>
  <si>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</si>
  <si>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</si>
  <si>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</si>
  <si>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</si>
  <si>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</si>
  <si>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</si>
  <si>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</si>
  <si>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</si>
  <si>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</si>
  <si>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</si>
  <si>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</si>
  <si>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</si>
  <si>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</si>
  <si>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</si>
  <si>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</si>
  <si>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</si>
  <si>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</si>
  <si>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</si>
  <si>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</si>
  <si>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</si>
  <si>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</si>
  <si>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</si>
  <si>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</si>
  <si>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</si>
  <si>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</si>
  <si>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</si>
  <si>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</si>
  <si>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</si>
  <si>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</si>
  <si>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</si>
  <si>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</si>
  <si>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</si>
  <si>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</si>
  <si>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</si>
  <si>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</si>
  <si>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</si>
  <si>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</si>
  <si>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</si>
  <si>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</si>
  <si>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</si>
  <si>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</si>
  <si>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</si>
  <si>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</si>
  <si>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</si>
  <si>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</si>
  <si>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</si>
  <si>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</si>
  <si>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</si>
  <si>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</si>
  <si>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</si>
  <si>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</si>
  <si>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</si>
  <si>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</si>
  <si>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</si>
  <si>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</si>
  <si>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</si>
  <si>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</si>
  <si>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</si>
  <si>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</si>
  <si>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</si>
  <si>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</si>
  <si>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</si>
  <si>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</si>
  <si>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</si>
  <si>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</si>
  <si>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</si>
  <si>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</si>
  <si>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</si>
  <si>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</si>
  <si>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</si>
  <si>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</si>
  <si>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</si>
  <si>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</si>
  <si>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</si>
  <si>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</si>
  <si>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</si>
  <si>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</si>
  <si>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</si>
  <si>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</si>
  <si>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</si>
  <si>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</si>
  <si>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</si>
  <si>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</si>
  <si>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</si>
  <si>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</si>
  <si>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</si>
  <si>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</si>
  <si>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</si>
  <si>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</si>
  <si>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</si>
  <si>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</si>
  <si>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</si>
  <si>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</si>
  <si>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</si>
  <si>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</si>
  <si>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</si>
  <si>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</si>
  <si>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</si>
  <si>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</si>
  <si>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</si>
  <si>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</si>
  <si>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</si>
  <si>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</si>
  <si>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</si>
  <si>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</si>
  <si>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</si>
  <si>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</si>
  <si>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</si>
  <si>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</si>
  <si>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</si>
  <si>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</si>
  <si>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</si>
  <si>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</si>
  <si>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</si>
  <si>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</si>
  <si>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</si>
  <si>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</si>
  <si>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</si>
  <si>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</si>
  <si>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</si>
  <si>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</si>
  <si>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</si>
  <si>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</si>
  <si>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</si>
  <si>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</si>
  <si>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</si>
  <si>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</si>
  <si>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</si>
  <si>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</si>
  <si>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</si>
  <si>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</si>
  <si>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</si>
  <si>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</si>
  <si>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</si>
  <si>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</si>
  <si>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</si>
  <si>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</si>
  <si>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</si>
  <si>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</si>
  <si>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</si>
  <si>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</si>
  <si>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</si>
  <si>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</si>
  <si>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</si>
  <si>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</si>
  <si>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</si>
  <si>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</si>
  <si>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</si>
  <si>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</si>
  <si>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</si>
  <si>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</si>
  <si>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</si>
  <si>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</si>
  <si>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</si>
  <si>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</si>
  <si>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</si>
  <si>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</si>
  <si>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</si>
  <si>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</si>
  <si>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</si>
  <si>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</si>
  <si>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</si>
  <si>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</si>
  <si>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</si>
  <si>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</si>
  <si>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</si>
  <si>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</si>
  <si>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</si>
  <si>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</si>
  <si>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</si>
  <si>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</si>
  <si>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</si>
  <si>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</si>
  <si>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</si>
  <si>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</si>
  <si>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</si>
  <si>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</si>
  <si>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</si>
  <si>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</si>
  <si>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</si>
  <si>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</si>
  <si>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</si>
  <si>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</si>
  <si>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</si>
  <si>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</si>
  <si>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</si>
  <si>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</si>
  <si>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</si>
  <si>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</si>
  <si>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</si>
  <si>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</si>
  <si>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</si>
  <si>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</si>
  <si>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</si>
  <si>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</si>
  <si>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</si>
  <si>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</si>
  <si>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</si>
  <si>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</si>
  <si>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</si>
  <si>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</si>
  <si>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</si>
  <si>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</si>
  <si>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</si>
  <si>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</si>
  <si>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</si>
  <si>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</si>
  <si>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</si>
  <si>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</si>
  <si>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</si>
  <si>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</si>
  <si>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</si>
  <si>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</si>
  <si>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</si>
  <si>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</si>
  <si>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</si>
  <si>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</si>
  <si>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</si>
  <si>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</si>
  <si>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</si>
  <si>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</si>
  <si>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</si>
  <si>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</si>
  <si>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</si>
  <si>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</si>
  <si>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</si>
  <si>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</si>
  <si>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</si>
  <si>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</si>
  <si>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</si>
  <si>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</si>
  <si>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</si>
  <si>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</si>
  <si>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</si>
  <si>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</si>
  <si>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</si>
  <si>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</si>
  <si>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</si>
  <si>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</si>
  <si>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</si>
  <si>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</si>
  <si>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</si>
  <si>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</si>
  <si>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</si>
  <si>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</si>
  <si>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</si>
  <si>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</si>
  <si>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</si>
  <si>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</si>
  <si>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</si>
  <si>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</si>
  <si>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</si>
  <si>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</si>
  <si>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</si>
  <si>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</si>
  <si>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</si>
  <si>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</si>
  <si>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</si>
  <si>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</si>
  <si>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</si>
  <si>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</si>
  <si>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</si>
  <si>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</si>
  <si>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</si>
  <si>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</si>
  <si>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</si>
  <si>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</si>
  <si>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</si>
  <si>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</si>
  <si>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</si>
  <si>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</si>
  <si>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</si>
  <si>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</si>
  <si>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</si>
  <si>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</si>
  <si>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</si>
  <si>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</si>
  <si>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</si>
  <si>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</si>
  <si>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</si>
  <si>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</si>
  <si>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</si>
  <si>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</si>
  <si>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</si>
  <si>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</si>
  <si>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</si>
  <si>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</si>
  <si>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</si>
  <si>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</si>
  <si>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</si>
  <si>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</si>
  <si>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</si>
  <si>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</si>
  <si>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</si>
  <si>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</si>
  <si>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</si>
  <si>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</si>
  <si>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</si>
  <si>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</si>
  <si>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</si>
  <si>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</si>
  <si>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</si>
  <si>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</si>
  <si>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</si>
  <si>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</si>
  <si>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</si>
  <si>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</si>
  <si>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</si>
  <si>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</si>
  <si>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</si>
  <si>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</si>
  <si>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</si>
  <si>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</si>
  <si>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</si>
  <si>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</si>
  <si>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</si>
  <si>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</si>
  <si>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</si>
  <si>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</si>
  <si>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</si>
  <si>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</si>
  <si>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</si>
  <si>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</si>
  <si>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</si>
  <si>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</si>
  <si>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</si>
  <si>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</si>
  <si>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</si>
  <si>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</si>
  <si>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</si>
  <si>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</si>
  <si>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</si>
  <si>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</si>
  <si>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</si>
  <si>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</si>
  <si>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</si>
  <si>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</si>
  <si>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</si>
  <si>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</si>
  <si>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</si>
  <si>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</si>
  <si>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</si>
  <si>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</si>
  <si>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</si>
  <si>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</si>
  <si>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</si>
  <si>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</si>
  <si>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</si>
  <si>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</si>
  <si>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</si>
  <si>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</si>
  <si>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</si>
  <si>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</si>
  <si>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</si>
  <si>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</si>
  <si>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</si>
  <si>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</si>
  <si>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</si>
  <si>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</si>
  <si>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</si>
  <si>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</si>
  <si>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</si>
  <si>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</si>
  <si>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</si>
  <si>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</si>
  <si>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</si>
  <si>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</si>
  <si>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</si>
  <si>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</si>
  <si>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</si>
  <si>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</si>
  <si>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</si>
  <si>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</si>
  <si>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</si>
  <si>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</si>
  <si>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</si>
  <si>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</si>
  <si>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</si>
  <si>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</si>
  <si>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</si>
  <si>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</si>
  <si>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</si>
  <si>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</si>
  <si>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</si>
  <si>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</si>
  <si>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</si>
  <si>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</si>
  <si>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</si>
  <si>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</si>
  <si>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</si>
  <si>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</si>
  <si>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</si>
  <si>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</si>
  <si>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</si>
  <si>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</si>
  <si>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</si>
  <si>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</si>
  <si>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</si>
  <si>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</si>
  <si>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</si>
  <si>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</si>
  <si>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</si>
  <si>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</si>
  <si>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</si>
  <si>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</si>
  <si>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</si>
  <si>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</si>
  <si>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</si>
  <si>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</si>
  <si>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</si>
  <si>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</si>
  <si>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</si>
  <si>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</si>
  <si>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</si>
  <si>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</si>
  <si>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</si>
  <si>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</si>
  <si>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</si>
  <si>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</si>
  <si>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</si>
  <si>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</si>
  <si>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</si>
  <si>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</si>
  <si>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</si>
  <si>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</si>
  <si>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</si>
  <si>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</si>
  <si>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</si>
  <si>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</si>
  <si>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</si>
  <si>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</si>
  <si>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</si>
  <si>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</si>
  <si>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</si>
  <si>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</si>
  <si>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</si>
  <si>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</si>
  <si>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</si>
  <si>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</si>
  <si>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</si>
  <si>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</si>
  <si>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</si>
  <si>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</si>
  <si>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</si>
  <si>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</si>
  <si>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</si>
  <si>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</si>
  <si>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</si>
  <si>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</si>
  <si>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</si>
  <si>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</si>
  <si>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</si>
  <si>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</si>
  <si>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</si>
  <si>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</si>
  <si>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</si>
  <si>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</si>
  <si>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</si>
  <si>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</si>
  <si>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</si>
  <si>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</si>
  <si>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</si>
  <si>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</si>
  <si>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</si>
  <si>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</si>
  <si>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</si>
  <si>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</si>
  <si>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</si>
  <si>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</si>
  <si>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</si>
  <si>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</si>
  <si>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</si>
  <si>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</si>
  <si>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</si>
  <si>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</si>
  <si>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</si>
  <si>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</si>
  <si>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</si>
  <si>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</si>
  <si>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</si>
  <si>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</si>
  <si>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</si>
  <si>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</si>
  <si>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</si>
  <si>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</si>
  <si>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</si>
  <si>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</si>
  <si>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</si>
  <si>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</si>
  <si>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</si>
  <si>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</si>
  <si>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</si>
  <si>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</si>
  <si>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</si>
  <si>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</si>
  <si>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</si>
  <si>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</si>
  <si>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</si>
  <si>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</si>
  <si>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</si>
  <si>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</si>
  <si>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</si>
  <si>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</si>
  <si>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</si>
  <si>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</si>
  <si>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</si>
  <si>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</si>
  <si>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</si>
  <si>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</si>
  <si>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</si>
  <si>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</si>
  <si>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</si>
  <si>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</si>
  <si>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</si>
  <si>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</si>
  <si>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</si>
  <si>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</si>
  <si>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</si>
  <si>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</si>
  <si>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</si>
  <si>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</si>
  <si>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</si>
  <si>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</si>
  <si>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</si>
  <si>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</si>
  <si>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</si>
  <si>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</si>
  <si>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</si>
  <si>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</si>
  <si>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</si>
  <si>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</si>
  <si>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</si>
  <si>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</si>
  <si>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</si>
  <si>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</si>
  <si>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</si>
  <si>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</si>
  <si>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</si>
  <si>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</si>
  <si>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</si>
  <si>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</si>
  <si>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</si>
  <si>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</si>
  <si>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</si>
  <si>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</si>
  <si>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</si>
  <si>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</si>
  <si>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</si>
  <si>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</si>
  <si>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</si>
  <si>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</si>
  <si>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</si>
  <si>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</si>
  <si>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</si>
  <si>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</si>
  <si>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</si>
  <si>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</si>
  <si>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</si>
  <si>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</si>
  <si>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</si>
  <si>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</si>
  <si>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</si>
  <si>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</si>
  <si>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</si>
  <si>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</si>
  <si>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</si>
  <si>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</si>
  <si>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</si>
  <si>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</si>
  <si>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</si>
  <si>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</si>
  <si>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</si>
  <si>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</si>
  <si>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</si>
  <si>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</si>
  <si>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</si>
  <si>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</si>
  <si>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</si>
  <si>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</si>
  <si>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</si>
  <si>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</si>
  <si>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</si>
  <si>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</si>
  <si>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</si>
  <si>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</si>
  <si>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</si>
  <si>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</si>
  <si>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</si>
  <si>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</si>
  <si>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</si>
  <si>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</si>
  <si>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</si>
  <si>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</si>
  <si>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</si>
  <si>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</si>
  <si>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</si>
  <si>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</si>
  <si>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</si>
  <si>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</si>
  <si>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</si>
  <si>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</si>
  <si>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</si>
  <si>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</si>
  <si>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</si>
  <si>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</si>
  <si>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</si>
  <si>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</si>
  <si>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</si>
  <si>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</si>
  <si>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</si>
  <si>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</si>
  <si>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</si>
  <si>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</si>
  <si>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</si>
  <si>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</si>
  <si>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</si>
  <si>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</si>
  <si>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</si>
  <si>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</si>
  <si>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</si>
  <si>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</si>
  <si>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</si>
  <si>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</si>
  <si>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</si>
  <si>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</si>
  <si>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</si>
  <si>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</si>
  <si>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</si>
  <si>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</si>
  <si>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</si>
  <si>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</si>
  <si>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</si>
  <si>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</si>
  <si>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</si>
  <si>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</si>
  <si>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</si>
  <si>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</si>
  <si>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</si>
  <si>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</si>
  <si>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</si>
  <si>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</si>
  <si>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</si>
  <si>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</si>
  <si>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</si>
  <si>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</si>
  <si>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</si>
  <si>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</si>
  <si>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</si>
  <si>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</si>
  <si>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</si>
  <si>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</si>
  <si>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</si>
  <si>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</si>
  <si>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</si>
  <si>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</si>
  <si>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</si>
  <si>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</si>
  <si>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</si>
  <si>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</si>
  <si>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</si>
  <si>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</si>
  <si>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</si>
  <si>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</si>
  <si>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</si>
  <si>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</si>
  <si>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</si>
  <si>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</si>
  <si>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</si>
  <si>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</si>
  <si>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</si>
  <si>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</si>
  <si>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</si>
  <si>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</si>
  <si>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</si>
  <si>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</si>
  <si>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</si>
  <si>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</si>
  <si>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</si>
  <si>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</si>
  <si>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</si>
  <si>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</si>
  <si>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</si>
  <si>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</si>
  <si>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</si>
  <si>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</si>
  <si>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</si>
  <si>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</si>
  <si>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</si>
  <si>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</si>
  <si>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</si>
  <si>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</si>
  <si>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</si>
  <si>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</si>
  <si>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</si>
  <si>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</si>
  <si>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</si>
  <si>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</si>
  <si>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</si>
  <si>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</si>
  <si>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</si>
  <si>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</si>
  <si>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</si>
  <si>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</si>
  <si>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</si>
  <si>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</si>
  <si>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</si>
  <si>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</si>
  <si>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</si>
  <si>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</si>
  <si>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</si>
  <si>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</si>
  <si>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</si>
  <si>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</si>
  <si>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</si>
  <si>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</si>
  <si>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</si>
  <si>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</si>
  <si>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</si>
  <si>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</si>
  <si>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</si>
  <si>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</si>
  <si>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</si>
  <si>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</si>
  <si>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</si>
  <si>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</si>
  <si>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</si>
  <si>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</si>
  <si>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</si>
  <si>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</si>
  <si>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</si>
  <si>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</si>
  <si>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</si>
  <si>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</si>
  <si>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</si>
  <si>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</si>
  <si>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</si>
  <si>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</si>
  <si>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</si>
  <si>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</si>
  <si>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</si>
  <si>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</si>
  <si>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</si>
  <si>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</si>
  <si>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</si>
  <si>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</si>
  <si>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</si>
  <si>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</si>
  <si>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</si>
  <si>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</si>
  <si>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</si>
  <si>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</si>
  <si>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</si>
  <si>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</si>
  <si>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</si>
  <si>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</si>
  <si>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</si>
  <si>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</si>
  <si>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</si>
  <si>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</si>
  <si>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</si>
  <si>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</si>
  <si>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</si>
  <si>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</si>
  <si>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</si>
  <si>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</si>
  <si>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</si>
  <si>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</si>
  <si>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</si>
  <si>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</si>
  <si>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</si>
  <si>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</si>
  <si>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</si>
  <si>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</si>
  <si>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</si>
  <si>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</si>
  <si>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</si>
  <si>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</si>
  <si>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</si>
  <si>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</si>
  <si>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</si>
  <si>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</si>
  <si>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</si>
  <si>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</si>
  <si>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</si>
  <si>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</si>
  <si>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</si>
  <si>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</si>
  <si>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</si>
  <si>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</si>
  <si>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</si>
  <si>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</si>
  <si>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</si>
  <si>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</si>
  <si>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</si>
  <si>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</si>
  <si>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</si>
  <si>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</si>
  <si>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</si>
  <si>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</si>
  <si>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</si>
  <si>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</si>
  <si>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</si>
  <si>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</si>
  <si>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</si>
  <si>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</si>
  <si>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</si>
  <si>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</si>
  <si>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</si>
  <si>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</si>
  <si>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</si>
  <si>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</si>
  <si>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</si>
  <si>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</si>
  <si>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</si>
  <si>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</si>
  <si>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</si>
  <si>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</si>
  <si>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</si>
  <si>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</si>
  <si>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</si>
  <si>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</si>
  <si>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</si>
  <si>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</si>
  <si>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</si>
  <si>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</si>
  <si>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</si>
  <si>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</si>
  <si>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</si>
  <si>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</si>
  <si>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</si>
  <si>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</si>
  <si>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</si>
  <si>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</si>
  <si>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</si>
  <si>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</si>
  <si>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</si>
  <si>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</si>
  <si>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</si>
  <si>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</si>
  <si>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</si>
  <si>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</si>
  <si>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</si>
  <si>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</si>
  <si>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</si>
  <si>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</si>
  <si>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</si>
  <si>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</si>
  <si>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</si>
  <si>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</si>
  <si>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</si>
  <si>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</si>
  <si>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</si>
  <si>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</si>
  <si>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</si>
  <si>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</si>
  <si>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</si>
  <si>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</si>
  <si>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</si>
  <si>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</si>
  <si>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</si>
  <si>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</si>
  <si>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</si>
  <si>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</si>
  <si>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</si>
  <si>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</si>
  <si>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</si>
  <si>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</si>
  <si>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</si>
  <si>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</si>
  <si>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</si>
  <si>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</si>
  <si>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</si>
  <si>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</si>
  <si>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</si>
  <si>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</si>
  <si>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</si>
  <si>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</si>
  <si>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</si>
  <si>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</si>
  <si>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</si>
  <si>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</si>
  <si>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</si>
  <si>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</si>
  <si>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</si>
  <si>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</si>
  <si>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</si>
  <si>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</si>
  <si>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</si>
  <si>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</si>
  <si>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</si>
  <si>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</si>
  <si>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</si>
  <si>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</si>
  <si>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</si>
  <si>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</si>
  <si>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</si>
  <si>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</si>
  <si>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</si>
  <si>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</si>
  <si>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</si>
  <si>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</si>
  <si>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</si>
  <si>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</si>
  <si>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</si>
  <si>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</si>
  <si>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</si>
  <si>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</si>
  <si>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</si>
  <si>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</si>
  <si>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</si>
  <si>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</si>
  <si>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</si>
  <si>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</si>
  <si>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</si>
  <si>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</si>
  <si>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</si>
  <si>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</si>
  <si>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</si>
  <si>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</si>
  <si>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</si>
  <si>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</si>
  <si>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</si>
  <si>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</si>
  <si>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</si>
  <si>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</si>
  <si>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</si>
  <si>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</si>
  <si>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</si>
  <si>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</si>
  <si>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</si>
  <si>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</si>
  <si>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</si>
  <si>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</si>
  <si>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</si>
  <si>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</si>
  <si>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</si>
  <si>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</si>
  <si>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</si>
  <si>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</si>
  <si>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</si>
  <si>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</si>
  <si>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</si>
  <si>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</si>
  <si>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</si>
  <si>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</si>
  <si>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</si>
  <si>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</si>
  <si>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</si>
  <si>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</si>
  <si>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</si>
  <si>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</si>
  <si>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</si>
  <si>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</si>
  <si>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</si>
  <si>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</si>
  <si>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</si>
  <si>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</si>
  <si>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</si>
  <si>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</si>
  <si>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</si>
  <si>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</si>
  <si>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</si>
  <si>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</si>
  <si>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</si>
  <si>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</si>
  <si>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</si>
  <si>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</si>
  <si>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</si>
  <si>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</si>
  <si>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</si>
  <si>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</si>
  <si>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</si>
  <si>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</si>
  <si>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</si>
  <si>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</si>
  <si>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</si>
  <si>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</si>
  <si>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</si>
  <si>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</si>
  <si>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</si>
  <si>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</si>
  <si>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</si>
  <si>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</si>
  <si>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</si>
  <si>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</si>
  <si>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</si>
  <si>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</si>
  <si>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</si>
  <si>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</si>
  <si>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</si>
  <si>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</si>
  <si>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</si>
  <si>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</si>
  <si>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</si>
  <si>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</si>
  <si>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</si>
  <si>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</si>
  <si>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</si>
  <si>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</si>
  <si>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</si>
  <si>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</si>
  <si>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</si>
  <si>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</si>
  <si>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</si>
  <si>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</si>
  <si>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</si>
  <si>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</si>
  <si>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</si>
  <si>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</si>
  <si>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</si>
  <si>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</si>
  <si>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</si>
  <si>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</si>
  <si>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</si>
  <si>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</si>
  <si>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</si>
  <si>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</si>
  <si>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</si>
  <si>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</si>
  <si>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</si>
  <si>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</si>
  <si>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</si>
  <si>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</si>
  <si>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</si>
  <si>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</si>
  <si>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</si>
  <si>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</si>
  <si>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</si>
  <si>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</si>
  <si>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</si>
  <si>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</si>
  <si>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</si>
  <si>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</si>
  <si>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</si>
  <si>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</si>
  <si>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</si>
  <si>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</si>
  <si>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</si>
  <si>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</si>
  <si>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</si>
  <si>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</si>
  <si>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</si>
  <si>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</si>
  <si>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</si>
  <si>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</si>
  <si>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</si>
  <si>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</si>
  <si>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</si>
  <si>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</si>
  <si>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</si>
  <si>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</si>
  <si>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</si>
  <si>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</si>
  <si>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</si>
  <si>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</si>
  <si>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</si>
  <si>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</si>
  <si>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</si>
  <si>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</si>
  <si>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</si>
  <si>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</si>
  <si>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</si>
  <si>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</si>
  <si>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</si>
  <si>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</si>
  <si>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</si>
  <si>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</si>
  <si>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</si>
  <si>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</si>
  <si>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</si>
  <si>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</si>
  <si>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</si>
  <si>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</si>
  <si>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</si>
  <si>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</si>
  <si>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</si>
  <si>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</si>
  <si>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</si>
  <si>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</si>
  <si>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</si>
  <si>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</si>
  <si>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</si>
  <si>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</si>
  <si>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</si>
  <si>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</si>
  <si>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</si>
  <si>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</si>
  <si>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</si>
  <si>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</si>
  <si>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</si>
  <si>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</si>
  <si>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</si>
  <si>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</si>
  <si>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</si>
  <si>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</si>
  <si>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</si>
  <si>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</si>
  <si>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</si>
  <si>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</si>
  <si>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</si>
  <si>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</si>
  <si>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</si>
  <si>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</si>
  <si>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</si>
  <si>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</si>
  <si>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</si>
  <si>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</si>
  <si>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</si>
  <si>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</si>
  <si>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</si>
  <si>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</si>
  <si>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</si>
  <si>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</si>
  <si>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</si>
  <si>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</si>
  <si>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</si>
  <si>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</si>
  <si>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</si>
  <si>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</si>
  <si>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</si>
  <si>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</si>
  <si>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</si>
  <si>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</si>
  <si>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</si>
  <si>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</si>
  <si>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</si>
  <si>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</si>
  <si>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</si>
  <si>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</si>
  <si>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</si>
  <si>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</si>
  <si>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</si>
  <si>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</si>
  <si>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</si>
  <si>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</si>
  <si>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</si>
  <si>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</si>
  <si>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</si>
  <si>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</si>
  <si>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</si>
  <si>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</si>
  <si>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</si>
  <si>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</si>
  <si>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</si>
  <si>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</si>
  <si>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</si>
  <si>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</si>
  <si>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</si>
  <si>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</si>
  <si>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</si>
  <si>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</si>
  <si>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</si>
  <si>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</si>
  <si>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</si>
  <si>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</si>
  <si>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</si>
  <si>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</si>
  <si>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</si>
  <si>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</si>
  <si>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</si>
  <si>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</si>
  <si>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</si>
  <si>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</si>
  <si>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</si>
  <si>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</si>
  <si>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</si>
  <si>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</si>
  <si>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</si>
  <si>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</si>
  <si>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</si>
  <si>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</si>
  <si>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</si>
  <si>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</si>
  <si>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</si>
  <si>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</si>
  <si>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</si>
  <si>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</si>
  <si>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</si>
  <si>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</si>
  <si>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</si>
  <si>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</si>
  <si>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</si>
  <si>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</si>
  <si>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</si>
  <si>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</si>
  <si>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</si>
  <si>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</si>
  <si>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</si>
  <si>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</si>
  <si>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</si>
  <si>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</si>
  <si>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</si>
  <si>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</si>
  <si>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</si>
  <si>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</si>
  <si>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</si>
  <si>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</si>
  <si>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</si>
  <si>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</si>
  <si>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</si>
  <si>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</si>
  <si>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</si>
  <si>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</si>
  <si>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</si>
  <si>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</si>
  <si>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</si>
  <si>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</si>
  <si>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</si>
  <si>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</si>
  <si>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</si>
  <si>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</si>
  <si>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</si>
  <si>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</si>
  <si>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</si>
  <si>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</si>
  <si>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</si>
  <si>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</si>
  <si>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</si>
  <si>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</si>
  <si>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</si>
  <si>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</si>
  <si>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</si>
  <si>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</si>
  <si>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</si>
  <si>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</si>
  <si>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</si>
  <si>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</si>
  <si>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</si>
  <si>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</si>
  <si>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</si>
  <si>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</si>
  <si>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</si>
  <si>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</si>
  <si>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</si>
  <si>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</si>
  <si>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</si>
  <si>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</si>
  <si>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</si>
  <si>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</si>
  <si>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</si>
  <si>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</si>
  <si>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</si>
  <si>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</si>
  <si>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</si>
  <si>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</si>
  <si>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</si>
  <si>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</si>
  <si>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</si>
  <si>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</si>
  <si>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</si>
  <si>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</si>
  <si>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</si>
  <si>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</si>
  <si>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</si>
  <si>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</si>
  <si>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</si>
  <si>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</si>
  <si>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</si>
  <si>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</si>
  <si>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</si>
  <si>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</si>
  <si>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</si>
  <si>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</si>
  <si>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</si>
  <si>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</si>
  <si>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</si>
  <si>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</si>
  <si>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</si>
  <si>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</si>
  <si>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</si>
  <si>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</si>
  <si>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</si>
  <si>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</si>
  <si>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</si>
  <si>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</si>
  <si>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</si>
  <si>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</si>
  <si>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</si>
  <si>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</si>
  <si>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</si>
  <si>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</si>
  <si>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</si>
  <si>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</si>
  <si>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</si>
  <si>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</si>
  <si>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</si>
  <si>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</si>
  <si>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</si>
  <si>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</si>
  <si>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</si>
  <si>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</si>
  <si>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</si>
  <si>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</si>
  <si>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</si>
  <si>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</si>
  <si>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</si>
  <si>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</si>
  <si>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</si>
  <si>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</si>
  <si>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</si>
  <si>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</si>
  <si>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</si>
  <si>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</si>
  <si>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</si>
  <si>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</si>
  <si>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</si>
  <si>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</si>
  <si>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</si>
  <si>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</si>
  <si>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</si>
  <si>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</si>
  <si>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</si>
  <si>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</si>
  <si>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</si>
  <si>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</si>
  <si>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</si>
  <si>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</si>
  <si>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</si>
  <si>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</si>
  <si>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</si>
  <si>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</si>
  <si>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</si>
  <si>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</si>
  <si>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</si>
  <si>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</si>
  <si>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</si>
  <si>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</si>
  <si>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</si>
  <si>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</si>
  <si>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</si>
  <si>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</si>
  <si>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</si>
  <si>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</si>
  <si>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</si>
  <si>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</si>
  <si>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</si>
  <si>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</si>
  <si>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</si>
  <si>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</si>
  <si>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</si>
  <si>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</si>
  <si>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</si>
  <si>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</si>
  <si>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</si>
  <si>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</si>
  <si>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</si>
  <si>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</si>
  <si>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</si>
  <si>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</si>
  <si>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</si>
  <si>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</si>
  <si>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</si>
  <si>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</si>
  <si>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</si>
  <si>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</si>
  <si>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</si>
  <si>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</si>
  <si>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</si>
  <si>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</si>
  <si>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</si>
  <si>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</si>
  <si>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</si>
  <si>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</si>
  <si>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</si>
  <si>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</si>
  <si>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</si>
  <si>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</si>
  <si>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</si>
  <si>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</si>
  <si>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</si>
  <si>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</si>
  <si>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</si>
  <si>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</si>
  <si>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</si>
  <si>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</si>
  <si>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</si>
  <si>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</si>
  <si>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</si>
  <si>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</si>
  <si>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</si>
  <si>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</si>
  <si>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</si>
  <si>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</si>
  <si>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</si>
  <si>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</si>
  <si>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</si>
  <si>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</si>
  <si>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</si>
  <si>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</si>
  <si>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</si>
  <si>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</si>
  <si>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</si>
  <si>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</si>
  <si>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</si>
  <si>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</si>
  <si>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</si>
  <si>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</si>
  <si>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</si>
  <si>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</si>
  <si>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</si>
  <si>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</si>
  <si>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</si>
  <si>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</si>
  <si>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</si>
  <si>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</si>
  <si>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</si>
  <si>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</si>
  <si>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</si>
  <si>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</si>
  <si>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</si>
  <si>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</si>
  <si>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</si>
  <si>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</si>
  <si>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</si>
  <si>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</si>
  <si>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</si>
  <si>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</si>
  <si>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</si>
  <si>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</si>
  <si>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</si>
  <si>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</si>
  <si>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</si>
  <si>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</si>
  <si>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</si>
  <si>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</si>
  <si>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</si>
  <si>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</si>
  <si>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</si>
  <si>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</si>
  <si>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</si>
  <si>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</si>
  <si>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</si>
  <si>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</si>
  <si>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</si>
  <si>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</si>
  <si>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</si>
  <si>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</si>
  <si>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</si>
  <si>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</si>
  <si>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</si>
  <si>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</si>
  <si>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</si>
  <si>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</si>
  <si>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</si>
  <si>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</si>
  <si>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</si>
  <si>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</si>
  <si>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</si>
  <si>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</si>
  <si>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</si>
  <si>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</si>
  <si>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</si>
  <si>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</si>
  <si>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</si>
  <si>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</si>
  <si>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</si>
  <si>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</si>
  <si>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</si>
  <si>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</si>
  <si>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</si>
  <si>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</si>
  <si>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</si>
  <si>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</si>
  <si>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</si>
  <si>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</si>
  <si>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</si>
  <si>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</si>
  <si>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</si>
  <si>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</si>
  <si>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</si>
  <si>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</si>
  <si>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</si>
  <si>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</si>
  <si>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</si>
  <si>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</si>
  <si>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</si>
  <si>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</si>
  <si>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</si>
  <si>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</si>
  <si>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</si>
  <si>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</si>
  <si>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</si>
  <si>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</si>
  <si>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</si>
  <si>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</si>
  <si>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</si>
  <si>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</si>
  <si>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</si>
  <si>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</si>
  <si>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</si>
  <si>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</si>
  <si>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</si>
  <si>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</si>
  <si>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</si>
  <si>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</si>
  <si>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</si>
  <si>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</si>
  <si>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</si>
  <si>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</si>
  <si>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</si>
  <si>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</si>
  <si>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</si>
  <si>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</si>
  <si>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</si>
  <si>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</si>
  <si>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</si>
  <si>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</si>
  <si>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</si>
  <si>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</si>
  <si>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</si>
  <si>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</si>
  <si>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</si>
  <si>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</si>
  <si>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</si>
  <si>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</si>
  <si>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</si>
  <si>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</si>
  <si>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</si>
  <si>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</si>
  <si>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</si>
  <si>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</si>
  <si>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</si>
  <si>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</si>
  <si>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</si>
  <si>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</si>
  <si>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</si>
  <si>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</si>
  <si>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</si>
  <si>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</si>
  <si>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</si>
  <si>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</si>
  <si>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</si>
  <si>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</si>
  <si>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</si>
  <si>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</si>
  <si>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</si>
  <si>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</si>
  <si>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</si>
  <si>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</si>
  <si>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</si>
  <si>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</si>
  <si>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</si>
  <si>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</si>
  <si>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</si>
  <si>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</si>
  <si>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</si>
  <si>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</si>
  <si>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</si>
  <si>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</si>
  <si>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</si>
  <si>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</si>
  <si>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</si>
  <si>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</si>
  <si>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</si>
  <si>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</si>
  <si>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</si>
  <si>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</si>
  <si>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</si>
  <si>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</si>
  <si>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</si>
  <si>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</si>
  <si>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</si>
  <si>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</si>
  <si>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</si>
  <si>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</si>
  <si>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</si>
  <si>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</si>
  <si>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</si>
  <si>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</si>
  <si>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</si>
  <si>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</si>
  <si>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</si>
  <si>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</si>
  <si>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</si>
  <si>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</si>
  <si>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</si>
  <si>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</si>
  <si>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</si>
  <si>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</si>
  <si>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</si>
  <si>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</si>
  <si>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</si>
  <si>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</si>
  <si>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</si>
  <si>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</si>
  <si>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</si>
  <si>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</si>
  <si>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</si>
  <si>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</si>
  <si>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</si>
  <si>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</si>
  <si>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</si>
  <si>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</si>
  <si>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</si>
  <si>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</si>
  <si>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</si>
  <si>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</si>
  <si>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</si>
  <si>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</si>
  <si>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</si>
  <si>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</si>
  <si>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</si>
  <si>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</si>
  <si>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</si>
  <si>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</si>
  <si>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</si>
  <si>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</si>
  <si>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</si>
  <si>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</si>
  <si>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</si>
  <si>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</si>
  <si>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</si>
  <si>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</si>
  <si>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</si>
  <si>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</si>
  <si>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</si>
  <si>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</si>
  <si>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</si>
  <si>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</si>
  <si>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</si>
  <si>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</si>
  <si>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</si>
  <si>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</si>
  <si>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</si>
  <si>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</si>
  <si>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</si>
  <si>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</si>
  <si>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</si>
  <si>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</si>
  <si>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</si>
  <si>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</si>
  <si>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</si>
  <si>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</si>
  <si>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</si>
  <si>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</si>
  <si>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</si>
  <si>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</si>
  <si>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</si>
  <si>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</si>
  <si>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</si>
  <si>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</si>
  <si>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</si>
  <si>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</si>
  <si>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</si>
  <si>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</si>
  <si>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</si>
  <si>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</si>
  <si>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</si>
  <si>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</si>
  <si>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</si>
  <si>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</si>
  <si>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</si>
  <si>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</si>
  <si>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</si>
  <si>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</si>
  <si>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</si>
  <si>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</si>
  <si>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</si>
  <si>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</si>
  <si>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</si>
  <si>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</si>
  <si>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</si>
  <si>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</si>
  <si>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</si>
  <si>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</si>
  <si>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</si>
  <si>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</si>
  <si>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</si>
  <si>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</si>
  <si>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</si>
  <si>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</si>
  <si>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</si>
  <si>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</si>
  <si>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</si>
  <si>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</si>
  <si>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</si>
  <si>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</si>
  <si>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</si>
  <si>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</si>
  <si>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</si>
  <si>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</si>
  <si>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</si>
  <si>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</si>
  <si>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</si>
  <si>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</si>
  <si>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</si>
  <si>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</si>
  <si>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</si>
  <si>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</si>
  <si>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</si>
  <si>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</si>
  <si>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</si>
  <si>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</si>
  <si>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</si>
  <si>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</si>
  <si>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</si>
  <si>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</si>
  <si>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</si>
  <si>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</si>
  <si>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</si>
  <si>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</si>
  <si>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</si>
  <si>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</si>
  <si>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</si>
  <si>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</si>
  <si>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</si>
  <si>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</si>
  <si>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</si>
  <si>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</si>
  <si>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</si>
  <si>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</si>
  <si>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</si>
  <si>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</si>
  <si>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</si>
  <si>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</si>
  <si>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</si>
  <si>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</si>
  <si>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</si>
  <si>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</si>
  <si>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</si>
  <si>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</si>
  <si>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</si>
  <si>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</si>
  <si>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</si>
  <si>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</si>
  <si>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</si>
  <si>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</si>
  <si>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</si>
  <si>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</si>
  <si>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</si>
  <si>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</si>
  <si>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</si>
  <si>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</si>
  <si>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</si>
  <si>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</si>
  <si>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</si>
  <si>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</si>
  <si>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</si>
  <si>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</si>
  <si>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</si>
  <si>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</si>
  <si>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</si>
  <si>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</si>
  <si>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</si>
  <si>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</si>
  <si>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</si>
  <si>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</si>
  <si>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</si>
  <si>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</si>
  <si>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</si>
  <si>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</si>
  <si>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</si>
  <si>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</si>
  <si>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</si>
  <si>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</si>
  <si>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</si>
  <si>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</si>
  <si>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</si>
  <si>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</si>
  <si>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</si>
  <si>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</si>
  <si>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</si>
  <si>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</si>
  <si>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</si>
  <si>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</si>
  <si>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</si>
  <si>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</si>
  <si>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</si>
  <si>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</si>
  <si>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</si>
  <si>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</si>
  <si>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</si>
  <si>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</si>
  <si>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</si>
  <si>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</si>
  <si>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</si>
  <si>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</si>
  <si>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</si>
  <si>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</si>
  <si>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</si>
  <si>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</si>
  <si>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</si>
  <si>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</si>
  <si>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</si>
  <si>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</si>
  <si>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</si>
  <si>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</si>
  <si>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</si>
  <si>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</si>
  <si>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</si>
  <si>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</si>
  <si>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</si>
  <si>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</si>
  <si>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</si>
  <si>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</si>
  <si>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</si>
  <si>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</si>
  <si>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</si>
  <si>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</si>
  <si>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</si>
  <si>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</si>
  <si>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</si>
  <si>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</si>
  <si>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</si>
  <si>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</si>
  <si>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</si>
  <si>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</si>
  <si>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</si>
  <si>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</si>
  <si>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</si>
  <si>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</si>
  <si>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</si>
  <si>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</si>
  <si>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</si>
  <si>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</si>
  <si>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</si>
  <si>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</si>
  <si>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</si>
  <si>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</si>
  <si>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</si>
  <si>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</si>
  <si>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</si>
  <si>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</si>
  <si>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</si>
  <si>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</si>
  <si>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</si>
  <si>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</si>
  <si>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</si>
  <si>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</si>
  <si>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</si>
  <si>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</si>
  <si>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</si>
  <si>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</si>
  <si>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</si>
  <si>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</si>
  <si>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</si>
  <si>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</si>
  <si>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</si>
  <si>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</si>
  <si>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</si>
  <si>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</si>
  <si>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</si>
  <si>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</si>
  <si>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</si>
  <si>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</si>
  <si>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</si>
  <si>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</si>
  <si>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</si>
  <si>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</si>
  <si>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</si>
  <si>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</si>
  <si>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</si>
  <si>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</si>
  <si>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</si>
  <si>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</si>
  <si>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</si>
  <si>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</si>
  <si>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</si>
  <si>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</si>
  <si>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</si>
  <si>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</si>
  <si>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</si>
  <si>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</si>
  <si>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</si>
  <si>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</si>
  <si>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</si>
  <si>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</si>
  <si>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</si>
  <si>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</si>
  <si>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</si>
  <si>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</si>
  <si>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</si>
  <si>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</si>
  <si>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</si>
  <si>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</si>
  <si>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</si>
  <si>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</si>
  <si>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</si>
  <si>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</si>
  <si>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</si>
  <si>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</si>
  <si>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</si>
  <si>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</si>
  <si>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</si>
  <si>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</si>
  <si>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</si>
  <si>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</si>
  <si>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</si>
  <si>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</si>
  <si>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</si>
  <si>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</si>
  <si>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</si>
  <si>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</si>
  <si>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</si>
  <si>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</si>
  <si>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</si>
  <si>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</si>
  <si>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</si>
  <si>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</si>
  <si>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</si>
  <si>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</si>
  <si>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</si>
  <si>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</si>
  <si>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</si>
  <si>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</si>
  <si>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</si>
  <si>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</si>
  <si>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</si>
  <si>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</si>
  <si>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</si>
  <si>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</si>
  <si>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</si>
  <si>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</si>
  <si>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</si>
  <si>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</si>
  <si>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</si>
  <si>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</si>
  <si>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</si>
  <si>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</si>
  <si>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</si>
  <si>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</si>
  <si>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</si>
  <si>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</si>
  <si>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</si>
  <si>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</si>
  <si>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</si>
  <si>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</si>
  <si>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</si>
  <si>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</si>
  <si>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</si>
  <si>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</si>
  <si>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</si>
  <si>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</si>
  <si>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</si>
  <si>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</si>
  <si>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</si>
  <si>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</si>
  <si>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</si>
  <si>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</si>
  <si>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</si>
  <si>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</si>
  <si>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</si>
  <si>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</si>
  <si>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</si>
  <si>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</si>
  <si>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</si>
  <si>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</si>
  <si>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</si>
  <si>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</si>
  <si>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</si>
  <si>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</si>
  <si>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</si>
  <si>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</si>
  <si>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</si>
  <si>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</si>
  <si>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</si>
  <si>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</si>
  <si>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</si>
  <si>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</si>
  <si>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</si>
  <si>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</si>
  <si>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</si>
  <si>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</si>
  <si>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</si>
  <si>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</si>
  <si>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</si>
  <si>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</si>
  <si>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</si>
  <si>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</si>
  <si>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</si>
  <si>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</si>
  <si>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</si>
  <si>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</si>
  <si>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</si>
  <si>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</si>
  <si>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</si>
  <si>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</si>
  <si>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</si>
  <si>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</si>
  <si>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</si>
  <si>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</si>
  <si>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</si>
  <si>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</si>
  <si>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</si>
  <si>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</si>
  <si>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</si>
  <si>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</si>
  <si>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</si>
  <si>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</si>
  <si>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</si>
  <si>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</si>
  <si>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</si>
  <si>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</si>
  <si>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</si>
  <si>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</si>
  <si>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</si>
  <si>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</si>
  <si>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</si>
  <si>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</si>
  <si>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</si>
  <si>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</si>
  <si>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</si>
  <si>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</si>
  <si>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</si>
  <si>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</si>
  <si>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</si>
  <si>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</si>
  <si>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</si>
  <si>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</si>
  <si>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</si>
  <si>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</si>
  <si>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</si>
  <si>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</si>
  <si>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</si>
  <si>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</si>
  <si>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</si>
  <si>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</si>
  <si>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</si>
  <si>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</si>
  <si>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</si>
  <si>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</si>
  <si>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</si>
  <si>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</si>
  <si>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</si>
  <si>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</si>
  <si>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</si>
  <si>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</si>
  <si>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</si>
  <si>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</si>
  <si>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</si>
  <si>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</si>
  <si>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</si>
  <si>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</si>
  <si>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</si>
  <si>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</si>
  <si>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</si>
  <si>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</si>
  <si>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</si>
  <si>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</si>
  <si>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</si>
  <si>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</si>
  <si>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</si>
  <si>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</si>
  <si>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</si>
  <si>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</si>
  <si>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</si>
  <si>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</si>
  <si>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</si>
  <si>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</si>
  <si>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</si>
  <si>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</si>
  <si>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</si>
  <si>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</si>
  <si>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</si>
  <si>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</si>
  <si>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</si>
  <si>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</si>
  <si>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</si>
  <si>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</si>
  <si>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</si>
  <si>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</si>
  <si>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</si>
  <si>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</si>
  <si>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</si>
  <si>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</si>
  <si>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</si>
  <si>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</si>
  <si>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</si>
  <si>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</si>
  <si>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</si>
  <si>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</si>
  <si>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</si>
  <si>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</si>
  <si>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</si>
  <si>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</si>
  <si>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</si>
  <si>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</si>
  <si>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</si>
  <si>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</si>
  <si>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</si>
  <si>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</si>
  <si>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</si>
  <si>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</si>
  <si>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</si>
  <si>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</si>
  <si>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</si>
  <si>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</si>
  <si>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</si>
  <si>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</si>
  <si>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</si>
  <si>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</si>
  <si>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</si>
  <si>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</si>
  <si>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</si>
  <si>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</si>
  <si>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</si>
  <si>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</si>
  <si>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</si>
  <si>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</si>
  <si>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</si>
  <si>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</si>
  <si>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</si>
  <si>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</si>
  <si>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</si>
  <si>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</si>
  <si>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</si>
  <si>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</si>
  <si>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</si>
  <si>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</si>
  <si>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</si>
  <si>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</si>
  <si>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</si>
  <si>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</si>
  <si>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</si>
  <si>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</si>
  <si>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</si>
  <si>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</si>
  <si>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</si>
  <si>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</si>
  <si>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</si>
  <si>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</si>
  <si>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</si>
  <si>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</si>
  <si>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</si>
  <si>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</si>
  <si>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</si>
  <si>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</si>
  <si>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</si>
  <si>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</si>
  <si>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</si>
  <si>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</si>
  <si>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</si>
  <si>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</si>
  <si>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</si>
  <si>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</si>
  <si>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</si>
  <si>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</si>
  <si>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</si>
  <si>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</si>
  <si>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</si>
  <si>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</si>
  <si>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</si>
  <si>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</si>
  <si>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</si>
  <si>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</si>
  <si>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</si>
  <si>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</si>
  <si>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</si>
  <si>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</si>
  <si>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</si>
  <si>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</si>
  <si>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</si>
  <si>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</si>
  <si>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</si>
  <si>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</si>
  <si>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</si>
  <si>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</si>
  <si>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</si>
  <si>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</si>
  <si>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</si>
  <si>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</si>
  <si>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</si>
  <si>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</si>
  <si>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</si>
  <si>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</si>
  <si>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</si>
  <si>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</si>
  <si>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</si>
  <si>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</si>
  <si>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</si>
  <si>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</si>
  <si>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</si>
  <si>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</si>
  <si>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</si>
  <si>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</si>
  <si>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</si>
  <si>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</si>
  <si>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</si>
  <si>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</si>
  <si>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</si>
  <si>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</si>
  <si>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</si>
  <si>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</si>
  <si>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</si>
  <si>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</si>
  <si>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</si>
  <si>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</si>
  <si>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</si>
  <si>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</si>
  <si>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</si>
  <si>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</si>
  <si>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</si>
  <si>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</si>
  <si>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</si>
  <si>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</si>
  <si>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</si>
  <si>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</si>
  <si>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</si>
  <si>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</si>
  <si>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</si>
  <si>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</si>
  <si>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</si>
  <si>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</si>
  <si>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</si>
  <si>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</si>
  <si>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</si>
  <si>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</si>
  <si>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</si>
  <si>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</si>
  <si>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</si>
  <si>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</si>
  <si>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</si>
  <si>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</si>
  <si>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</si>
  <si>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</si>
  <si>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</si>
  <si>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</si>
  <si>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</si>
  <si>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</si>
  <si>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</si>
  <si>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</si>
  <si>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</si>
  <si>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</si>
  <si>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</si>
  <si>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</si>
  <si>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</si>
  <si>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</si>
  <si>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</si>
  <si>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</si>
  <si>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</si>
  <si>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</si>
  <si>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</si>
  <si>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</si>
  <si>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</si>
  <si>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</si>
  <si>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</si>
  <si>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</si>
  <si>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</si>
  <si>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</si>
  <si>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</si>
  <si>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</si>
  <si>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</si>
  <si>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</si>
  <si>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</si>
  <si>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</si>
  <si>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</si>
  <si>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</si>
  <si>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</si>
  <si>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</si>
  <si>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</si>
  <si>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</si>
  <si>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</si>
  <si>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</si>
  <si>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</si>
  <si>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</si>
  <si>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</si>
  <si>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</si>
  <si>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</si>
  <si>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</si>
  <si>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</si>
  <si>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</si>
  <si>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</si>
  <si>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</si>
  <si>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</si>
  <si>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</si>
  <si>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</si>
  <si>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</si>
  <si>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</si>
  <si>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</si>
  <si>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</si>
  <si>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</si>
  <si>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</si>
  <si>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</si>
  <si>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</si>
  <si>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</si>
  <si>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</si>
  <si>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</si>
  <si>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</si>
  <si>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</si>
  <si>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</si>
  <si>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</si>
  <si>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</si>
  <si>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</si>
  <si>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</si>
  <si>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</si>
  <si>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</si>
  <si>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</si>
  <si>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</si>
  <si>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</si>
  <si>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</si>
  <si>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</si>
  <si>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</si>
  <si>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</si>
  <si>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</si>
  <si>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</si>
  <si>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</si>
  <si>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</si>
  <si>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</si>
  <si>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</si>
  <si>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</si>
  <si>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</si>
  <si>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</si>
  <si>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</si>
  <si>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</si>
  <si>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</si>
  <si>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</si>
  <si>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</si>
  <si>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</si>
  <si>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</si>
  <si>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</si>
  <si>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</si>
  <si>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</si>
  <si>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</si>
  <si>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</si>
  <si>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</si>
  <si>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</si>
  <si>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</si>
  <si>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</si>
  <si>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</si>
  <si>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</si>
  <si>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</si>
  <si>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</si>
  <si>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</si>
  <si>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</si>
  <si>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</si>
  <si>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</si>
  <si>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</si>
  <si>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</si>
  <si>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</si>
  <si>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</si>
  <si>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</si>
  <si>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</si>
  <si>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</si>
  <si>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</si>
  <si>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</si>
  <si>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</si>
  <si>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</si>
  <si>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</si>
  <si>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</si>
  <si>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</si>
  <si>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</si>
  <si>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</si>
  <si>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</si>
  <si>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</si>
  <si>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</si>
  <si>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</si>
  <si>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</si>
  <si>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</si>
  <si>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</si>
  <si>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</si>
  <si>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</si>
  <si>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</si>
  <si>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</si>
  <si>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</si>
  <si>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</si>
  <si>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</si>
  <si>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</si>
  <si>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</si>
  <si>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</si>
  <si>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</si>
  <si>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</si>
  <si>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</si>
  <si>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</si>
  <si>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</si>
  <si>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</si>
  <si>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</si>
  <si>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</si>
  <si>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</si>
  <si>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</si>
  <si>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</si>
  <si>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</si>
  <si>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</si>
  <si>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</si>
  <si>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</si>
  <si>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</si>
  <si>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</si>
  <si>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</si>
  <si>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</si>
  <si>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</si>
  <si>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</si>
  <si>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</si>
  <si>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</si>
  <si>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</si>
  <si>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</si>
  <si>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</si>
  <si>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</si>
  <si>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</si>
  <si>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</si>
  <si>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</si>
  <si>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</si>
  <si>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</si>
  <si>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</si>
  <si>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</si>
  <si>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</si>
  <si>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</si>
  <si>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</si>
  <si>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</si>
  <si>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</si>
  <si>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</si>
  <si>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</si>
  <si>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</si>
  <si>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</si>
  <si>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</si>
  <si>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</si>
  <si>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</si>
  <si>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</si>
  <si>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</si>
  <si>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</si>
  <si>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</si>
  <si>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</si>
  <si>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</si>
  <si>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</si>
  <si>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</si>
  <si>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</si>
  <si>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</si>
  <si>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</si>
  <si>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</si>
  <si>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</si>
  <si>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</si>
  <si>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</si>
  <si>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</si>
  <si>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</si>
  <si>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</si>
  <si>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</si>
  <si>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</si>
  <si>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</si>
  <si>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</si>
  <si>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</si>
  <si>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</si>
  <si>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</si>
  <si>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</si>
  <si>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</si>
  <si>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</si>
  <si>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</si>
  <si>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</si>
  <si>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</si>
  <si>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</si>
  <si>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</si>
  <si>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</si>
  <si>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</si>
  <si>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</si>
  <si>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</si>
  <si>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</si>
  <si>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</si>
  <si>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</si>
  <si>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</si>
  <si>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</si>
  <si>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</si>
  <si>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</si>
  <si>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</si>
  <si>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</si>
  <si>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</si>
  <si>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</si>
  <si>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</si>
  <si>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</si>
  <si>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</si>
  <si>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</si>
  <si>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</si>
  <si>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</si>
  <si>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</si>
  <si>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</si>
  <si>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</si>
  <si>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</si>
  <si>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</si>
  <si>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</si>
  <si>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</si>
  <si>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</si>
  <si>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</si>
  <si>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</si>
  <si>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</si>
  <si>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</si>
  <si>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</si>
  <si>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</si>
  <si>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</si>
  <si>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</si>
  <si>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</si>
  <si>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</si>
  <si>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</si>
  <si>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</si>
  <si>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</si>
  <si>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</si>
  <si>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</si>
  <si>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</si>
  <si>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</si>
  <si>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</si>
  <si>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</si>
  <si>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</si>
  <si>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</si>
  <si>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</si>
  <si>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</si>
  <si>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</si>
  <si>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</si>
  <si>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</si>
  <si>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</si>
  <si>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</si>
  <si>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</si>
  <si>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</si>
  <si>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</si>
  <si>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</si>
  <si>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</si>
  <si>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</si>
  <si>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</si>
  <si>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</si>
  <si>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</si>
  <si>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</si>
  <si>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</si>
  <si>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</si>
  <si>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</si>
  <si>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</si>
  <si>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</si>
  <si>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</si>
  <si>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</si>
  <si>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</si>
  <si>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</si>
  <si>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</si>
  <si>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</si>
  <si>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</si>
  <si>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</si>
  <si>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</si>
  <si>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</si>
  <si>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</si>
  <si>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</si>
  <si>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</si>
  <si>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</si>
  <si>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</si>
  <si>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</si>
  <si>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</si>
  <si>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</si>
  <si>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</si>
  <si>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</si>
  <si>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</si>
  <si>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</si>
  <si>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</si>
  <si>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</si>
  <si>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</si>
  <si>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</si>
  <si>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</si>
  <si>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</si>
  <si>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</si>
  <si>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</si>
  <si>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</si>
  <si>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</si>
  <si>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</si>
  <si>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</si>
  <si>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</si>
  <si>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</si>
  <si>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</si>
  <si>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</si>
  <si>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</si>
  <si>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</si>
  <si>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</si>
  <si>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</si>
  <si>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</si>
  <si>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</si>
  <si>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</si>
  <si>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</si>
  <si>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</si>
  <si>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</si>
  <si>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</si>
  <si>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</si>
  <si>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</si>
  <si>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</si>
  <si>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</si>
  <si>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</si>
  <si>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</si>
  <si>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</si>
  <si>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</si>
  <si>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</si>
  <si>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</si>
  <si>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</si>
  <si>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</si>
  <si>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</si>
  <si>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</si>
  <si>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</si>
  <si>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</si>
  <si>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</si>
  <si>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</si>
  <si>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</si>
  <si>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</si>
  <si>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</si>
  <si>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</si>
  <si>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</si>
  <si>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</si>
  <si>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</si>
  <si>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</si>
  <si>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</si>
  <si>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</si>
  <si>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</si>
  <si>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</si>
  <si>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</si>
  <si>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</si>
  <si>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</si>
  <si>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</si>
  <si>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</si>
  <si>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</si>
  <si>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</si>
  <si>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</si>
  <si>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</si>
  <si>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</si>
  <si>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</si>
  <si>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</si>
  <si>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</si>
  <si>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</si>
  <si>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</si>
  <si>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</si>
  <si>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</si>
  <si>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</si>
  <si>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</si>
  <si>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</si>
  <si>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</si>
  <si>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</si>
  <si>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</si>
  <si>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</si>
  <si>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</si>
  <si>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</si>
  <si>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</si>
  <si>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</si>
  <si>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</si>
  <si>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</si>
  <si>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</si>
  <si>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</si>
  <si>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</si>
  <si>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</si>
  <si>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</si>
  <si>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</si>
  <si>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</si>
  <si>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</si>
  <si>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</si>
  <si>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</si>
  <si>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</si>
  <si>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</si>
  <si>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</si>
  <si>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</si>
  <si>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</si>
  <si>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</si>
  <si>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</si>
  <si>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</si>
  <si>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</si>
  <si>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</si>
  <si>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</si>
  <si>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</si>
  <si>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</si>
  <si>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</si>
  <si>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</si>
  <si>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</si>
  <si>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</si>
  <si>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</si>
  <si>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</si>
  <si>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</si>
  <si>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</si>
  <si>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</si>
  <si>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</si>
  <si>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</si>
  <si>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</si>
  <si>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</si>
  <si>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</si>
  <si>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</si>
  <si>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</si>
  <si>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</si>
  <si>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</si>
  <si>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</si>
  <si>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</si>
  <si>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</si>
  <si>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</si>
  <si>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</si>
  <si>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</si>
  <si>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</si>
  <si>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</si>
  <si>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</si>
  <si>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</si>
  <si>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</si>
  <si>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</si>
  <si>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</si>
  <si>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</si>
  <si>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</si>
  <si>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</si>
  <si>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</si>
  <si>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</si>
  <si>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</si>
  <si>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</si>
  <si>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</si>
  <si>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</si>
  <si>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</si>
  <si>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</si>
  <si>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</si>
  <si>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</si>
  <si>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</si>
  <si>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</si>
  <si>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</si>
  <si>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</si>
  <si>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</si>
  <si>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</si>
  <si>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</si>
  <si>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</si>
  <si>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</si>
  <si>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</si>
  <si>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</si>
  <si>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</si>
  <si>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</si>
  <si>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</si>
  <si>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</si>
  <si>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</si>
  <si>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</si>
  <si>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</si>
  <si>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</si>
  <si>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</si>
  <si>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</si>
  <si>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</si>
  <si>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</si>
  <si>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</si>
  <si>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</si>
  <si>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</si>
  <si>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</si>
  <si>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</si>
  <si>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</si>
  <si>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</si>
  <si>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</si>
  <si>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</si>
  <si>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</si>
  <si>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</si>
  <si>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</si>
  <si>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</si>
  <si>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</si>
  <si>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</si>
  <si>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</si>
  <si>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</si>
  <si>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</si>
  <si>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</si>
  <si>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</si>
  <si>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</si>
  <si>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</si>
  <si>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</si>
  <si>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</si>
  <si>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</si>
  <si>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</si>
  <si>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</si>
  <si>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</si>
  <si>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</si>
  <si>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</si>
  <si>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</si>
  <si>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</si>
  <si>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</si>
  <si>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</si>
  <si>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</si>
  <si>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</si>
  <si>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</si>
  <si>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</si>
  <si>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</si>
  <si>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</si>
  <si>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</si>
  <si>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</si>
  <si>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</si>
  <si>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</si>
  <si>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</si>
  <si>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</si>
  <si>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</si>
  <si>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</si>
  <si>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</si>
  <si>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</si>
  <si>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</si>
  <si>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</si>
  <si>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</si>
  <si>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</si>
  <si>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</si>
  <si>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</si>
  <si>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</si>
  <si>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</si>
  <si>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</si>
  <si>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</si>
  <si>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</si>
  <si>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</si>
  <si>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</si>
  <si>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</si>
  <si>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</si>
  <si>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</si>
  <si>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</si>
  <si>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</si>
  <si>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</si>
  <si>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</si>
  <si>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</si>
  <si>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</si>
  <si>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</si>
  <si>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</si>
  <si>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</si>
  <si>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</si>
  <si>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</si>
  <si>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</si>
  <si>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</si>
  <si>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</si>
  <si>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</si>
  <si>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</si>
  <si>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</si>
  <si>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</si>
  <si>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</si>
  <si>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</si>
  <si>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</si>
  <si>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</si>
  <si>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</si>
  <si>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</si>
  <si>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</si>
  <si>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</si>
  <si>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</si>
  <si>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</si>
  <si>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</si>
  <si>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</si>
  <si>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</si>
  <si>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</si>
  <si>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</si>
  <si>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</si>
  <si>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</si>
  <si>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</si>
  <si>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</si>
  <si>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</si>
  <si>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</si>
  <si>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</si>
  <si>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</si>
  <si>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</si>
  <si>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</si>
  <si>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</si>
  <si>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</si>
  <si>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</si>
  <si>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</si>
  <si>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</si>
  <si>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</si>
  <si>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</si>
  <si>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</si>
  <si>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</si>
  <si>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</si>
  <si>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</si>
  <si>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</si>
  <si>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</si>
  <si>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</si>
  <si>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</si>
  <si>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</si>
  <si>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</si>
  <si>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</si>
  <si>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</si>
  <si>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</si>
  <si>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</si>
  <si>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</si>
  <si>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</si>
  <si>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</si>
  <si>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</si>
  <si>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</si>
  <si>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</si>
  <si>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</si>
  <si>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</si>
  <si>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</si>
  <si>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</si>
  <si>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</si>
  <si>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</si>
  <si>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</si>
  <si>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</si>
  <si>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</si>
  <si>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</si>
  <si>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</si>
  <si>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</si>
  <si>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</si>
  <si>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</si>
  <si>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</si>
  <si>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</si>
  <si>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</si>
  <si>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</si>
  <si>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</si>
  <si>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</si>
  <si>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</si>
  <si>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</si>
  <si>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</si>
  <si>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</si>
  <si>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</si>
  <si>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</si>
  <si>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</si>
  <si>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</si>
  <si>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</si>
  <si>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</si>
  <si>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</si>
  <si>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</si>
  <si>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</si>
  <si>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</si>
  <si>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</si>
  <si>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</si>
  <si>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</si>
  <si>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</si>
  <si>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</si>
  <si>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</si>
  <si>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</si>
  <si>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</si>
  <si>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</si>
  <si>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</si>
  <si>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</si>
  <si>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</si>
  <si>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</si>
  <si>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</si>
  <si>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</si>
  <si>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</si>
  <si>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</si>
  <si>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</si>
  <si>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</si>
  <si>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</si>
  <si>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</si>
  <si>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</si>
  <si>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</si>
  <si>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</si>
  <si>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</si>
  <si>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</si>
  <si>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</si>
  <si>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</si>
  <si>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</si>
  <si>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</si>
  <si>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</si>
  <si>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</si>
  <si>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</si>
  <si>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</si>
  <si>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</si>
  <si>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</si>
  <si>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</si>
  <si>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</si>
  <si>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</si>
  <si>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</si>
  <si>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</si>
  <si>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</si>
  <si>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</si>
  <si>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</si>
  <si>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</si>
  <si>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</si>
  <si>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</si>
  <si>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</si>
  <si>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</si>
  <si>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</si>
  <si>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</si>
  <si>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</si>
  <si>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</si>
  <si>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</si>
  <si>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</si>
  <si>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</si>
  <si>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</si>
  <si>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</si>
  <si>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</si>
  <si>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</si>
  <si>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</si>
  <si>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</si>
  <si>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</si>
  <si>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</si>
  <si>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</si>
  <si>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</si>
  <si>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</si>
  <si>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</si>
  <si>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</si>
  <si>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</si>
  <si>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</si>
  <si>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</si>
  <si>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</si>
  <si>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</si>
  <si>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</si>
  <si>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</si>
  <si>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</si>
  <si>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</si>
  <si>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</si>
  <si>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</si>
  <si>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</si>
  <si>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</si>
  <si>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</si>
  <si>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</si>
  <si>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</si>
  <si>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</si>
  <si>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</si>
  <si>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</si>
  <si>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</si>
  <si>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</si>
  <si>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</si>
  <si>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</si>
  <si>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</si>
  <si>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</si>
  <si>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</si>
  <si>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</si>
  <si>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</si>
  <si>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</si>
  <si>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</si>
  <si>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</si>
  <si>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</si>
  <si>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</si>
  <si>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</si>
  <si>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</si>
  <si>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</si>
  <si>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</si>
  <si>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</si>
  <si>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</si>
  <si>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</si>
  <si>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</si>
  <si>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</si>
  <si>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</si>
  <si>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</si>
  <si>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</si>
  <si>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</si>
  <si>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</si>
  <si>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</si>
  <si>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</si>
  <si>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</si>
  <si>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</si>
  <si>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</si>
  <si>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</si>
  <si>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</si>
  <si>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</si>
  <si>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</si>
  <si>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</si>
  <si>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</si>
  <si>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</si>
  <si>
    <t>(pow(x1,-2.0)*(((pow(x1,2.0)*(-0.0121372+(1.00227721*x3)))+((0.47236265*pow(x2,3.0))*pow(log(x3),2.0)))+((-1.58998473*x2)*pow(log(x0),2.0))))</t>
  </si>
  <si>
    <t>(x1**2*(1.00227721*x3 - 0.0121372) + 0.47236265*x2**3*log(x3)**2 - 1.58998473*x2*log(x0)**2)/x1**2</t>
  </si>
  <si>
    <t>(((2.07336993*x0)+((-0.90098828*x2)*pow((1.0+(x2*pow(x1,-1.0))),-1.0)))+((-1.55552691*pow(x0,2.0))*pow(((x1+x2)+(0.5*x0)),-1.0)))</t>
  </si>
  <si>
    <t>-1.55552691*x0**2/(0.5*x0 + x1 + x2) + 2.07336993*x0 - 0.90098828*x2/(1 + x2/x1)</t>
  </si>
  <si>
    <t>((((((1.10174666*x0)*x1)*pow(x2,2.0))*pow(x3,2.0))*pow((1.0+log(x5)),-5.0))+(((((((0.22771759*x0)*x1)*pow(x2,2.0))*pow(x3,2.0))*pow(x4,5.0))*pow((x5+log((x5*pow(((x3+pow(x4,3.0))+sin((1.0+x3))),-1.0)))),-1.0))*pow(log(x5),-5.0)))</t>
  </si>
  <si>
    <t>0.22771759*x0*x1*x2**2*x3**2*x4**5/((x5 + log(x5/(x3 + x4**3 + sin(x3 + 1))))*log(x5)**5) + 1.10174666*x0*x1*x2**2*x3**2/(log(x5) + 1)**5</t>
  </si>
  <si>
    <t>((((((0.27512096*x0)+((0.05945926*x0)*pow(x1,2.0)))+((0.89283299*x0)*x2))+(((0.88820677*x0)*x3)*pow((1.0+(x2*pow(x3,-1.0))),-1.0)))+(((-1.02728963*x0)*pow(x2,-1.0))*pow(x3,-1.0)))+((((2.72368767*x0)*x1)*pow((1.0+x2),-1.0))*pow((1.0+x3),-1.0)))</t>
  </si>
  <si>
    <t>0.05945926*x0*x1**2 + 2.72368767*x0*x1/((x2 + 1)*(x3 + 1)) + 0.89283299*x0*x2 + 0.88820677*x0*x3/(x2/x3 + 1) + 0.27512096*x0 - 1.02728963*x0/(x2*x3)</t>
  </si>
  <si>
    <t>(-0.47009988+((((6.27575492*x2)*x3)*pow(x0,-1.0))*pow(x1,-1.0)))</t>
  </si>
  <si>
    <t>-0.47009988 + 6.27575492*x2*x3/(x0*x1)</t>
  </si>
  <si>
    <t>(pow(x1,-1.0)*(((-0.363*x0)+(x1*(0.03+(0.993*x3))))+((0.191*x2)*x3)))</t>
  </si>
  <si>
    <t>(-0.363*x0 + x1*(0.993*x3 + 0.03) + 0.191*x2*x3)/x1</t>
  </si>
  <si>
    <t>(-0.138+(0.56*pow(0.5,log((x0+(pow(x1,2.0)*sin(pow(x0,-2.0))))))))</t>
  </si>
  <si>
    <t>0.56*0.5**log(x0 + x1**2*sin(x0**(-2))) - 0.138</t>
  </si>
  <si>
    <t>(-0.084+(0.721*pow(((1.145+(pow(x0,-2.0)*pow(x1,2.0)))+log(pow(x0,2.0))),-1.0)))</t>
  </si>
  <si>
    <t>-0.084 + 0.721/(log(x0**2) + 1.145 + x1**2/x0**2)</t>
  </si>
  <si>
    <t>(-0.007+(0.251*pow(x0,(-1.0*x0))))</t>
  </si>
  <si>
    <t>-0.007 + 0.251/x0**x0</t>
  </si>
  <si>
    <t>(((((6.284*x0)*x2)*x3)*x4)*pow(x1,-1.0))</t>
  </si>
  <si>
    <t>6.284*x0*x2*x3*x4/x1</t>
  </si>
  <si>
    <t>((((((((0.095*x0)*pow(x1,2.0))+((0.791*x0)*x3))+((0.566*x0)*x2))+((-0.392*x0)*pow(x2,-1.0)))+(((0.304*x0)*x2)*pow(x3,-1.0)))+(((0.392*x0)*x1)*pow(x2,-1.0)))+(((-0.009*x0)*x3)*pow(x1,2.0)))</t>
  </si>
  <si>
    <t>-0.009*x0*x1**2*x3 + 0.095*x0*x1**2 + 0.392*x0*x1/x2 + 0.566*x0*x2 + 0.304*x0*x2/x3 + 0.791*x0*x3 - 0.392*x0/x2</t>
  </si>
  <si>
    <t>((((0.061*x0)*pow(x2,-1.0))*pow(x4,-1.0))+((((0.04*x0)*pow(10.0,cos(x3)))*pow(x4,-1.0))*pow((x2+sin((1.0+x1))),-2.0)))</t>
  </si>
  <si>
    <t>0.04*10**cos(x3)*x0/(x4*(x2 + sin(x1 + 1))**2) + 0.061*x0/(x2*x4)</t>
  </si>
  <si>
    <t>(0.001+(((0.072*x0)*pow(x4,-1.0))*pow((x2+((-1.0*x1)*cos(x3))),-1.0)))</t>
  </si>
  <si>
    <t>0.072*x0/(x4*(-x1*cos(x3) + x2)) + 0.001</t>
  </si>
  <si>
    <t>((x2+((((0.151*pow(x0,-2.0))*pow(x1,2.0))*pow(x2,2.0))*cos((2.0*x3))))+((((-1.034*x1)*x2)*pow(x0,-1.0))*cos(x3)))</t>
  </si>
  <si>
    <t>x2 - 1.034*x1*x2*cos(x3)/x0 + 0.151*x1**2*x2**2*cos(2*x3)/x0**2</t>
  </si>
  <si>
    <t>((x2+((((0.139*pow(x0,-2.0))*pow(x1,2.0))*pow(x2,2.0))*cos((2.0*x3))))+((((-1.023*x1)*x2)*pow(x0,-1.0))*cos(x3)))</t>
  </si>
  <si>
    <t>x2 - 1.023*x1*x2*cos(x3)/x0 + 0.139*x1**2*x2**2*cos(2*x3)/x0**2</t>
  </si>
  <si>
    <t>(((0.487+(174.317*pow(((((pow(x2,-4.0)*pow(((x5*pow(4.0,x0))*pow(x4,-1.0)),0.5))*pow(((x4*pow(x5,-1.0))+(x5*pow(x4,-1.0))),-10.0))*log((x1*x2)))+(((((0.001*pow(x2,-5.0))*pow(x4,-1.0))*pow(((x5*pow(4.0,x0))*pow(x4,-1.0)),0.5))*pow((1.0+(((0.5*pow(x2,-2.0))*pow(x4,-1.0))*pow(x5,2.0))),-10.0))*log((x1*x2)))),0.5)))+(-0.301*x4))+(-0.161*pow((pow(x4,-1.0)+(x4*pow((1.0+x5),-1.0))),-10.0)))</t>
  </si>
  <si>
    <t>-0.301*x4 + 174.317*((4**x0*x5/x4)**0.5*log(x1*x2)/(x2**4*(x4/x5 + x5/x4)**10) + 0.001*(4**x0*x5/x4)**0.5*log(x1*x2)/(x2**5*x4*(1 + 0.5*x5**2/(x2**2*x4))**10))**0.5 + 0.487 - 0.161/(x4/(x5 + 1) + 1/x4)**10</t>
  </si>
  <si>
    <t>((((((-0.299+((1.5*pow(x2,-2.0))*cos(x5)))+((0.996*pow(x5,-1.0))*pow(pow(x2,-1.0),(x4*pow(x5,-1.0)))))+((4.723*x4)*pow((pow(x2,-1.0)*pow(x4,-1.0)),(x4*pow(x5,-1.0)))))+((-7.803*pow(x4,2.0))*pow((pow(x2,-1.0)*pow(x4,-1.0)),(x4*pow(x5,-1.0)))))+(((15.443*pow(x4,3.0))*pow(x5,-1.0))*pow(((0.5*pow(x2,-1.0))*pow(x4,-1.0)),(x4*pow(x5,-1.0)))))+((((((0.391*x0)*pow(x1,2.0))*pow(x2,-1.0))*pow(x4,2.0))*pow(x5,-1.0))*pow((pow(x2,-1.0)*pow(x4,-1.0)),(x4*pow(x5,-1.0)))))</t>
  </si>
  <si>
    <t>0.391*x0*x1**2*x4**2*(1/(x2*x4))**(x4/x5)/(x2*x5) + 15.443*x4**3*(0.5/(x2*x4))**(x4/x5)/x5 - 7.803*x4**2*(1/(x2*x4))**(x4/x5) + 4.723*x4*(1/(x2*x4))**(x4/x5) - 0.299 + 0.996*(1/x2)**(x4/x5)/x5 + 1.5*cos(x5)/x2**2</t>
  </si>
  <si>
    <t>(((((((0.056*x1)*x2)*pow(x3,2.0))*pow(x4,-2.0))*pow(x5,-2.0))+((((((0.041*x6)*pow(x0,-3.0))*pow(x2,2.0))*pow(x3,2.0))*pow(x5,-2.0))*pow((0.5+(-1.0*x4)),-1.0)))+((((((0.29*pow(x0,-3.0))*pow(x1,2.0))*pow(x2,2.0))*pow(x3,2.0))*pow(x4,-2.0))*sin(pow(x5,-2.0))))</t>
  </si>
  <si>
    <t>0.056*x1*x2*x3**2/(x4**2*x5**2) + 0.29*x1**2*x2**2*x3**2*sin(x5**(-2))/(x0**3*x4**2) + 0.041*x2**2*x3**2*x6/(x0**3*x5**2*(0.5 - x4))</t>
  </si>
  <si>
    <t>((((((-0.045*pow(x2,2.0))*pow(x3,2.0))*pow(x4,-2.0))*pow(x5,-2.0))+(((((0.27*pow(x1,2.0))*pow(x5,-2.0))*pow((x3+((0.5*x1)*x3)),2.0))*pow(((0.607*pow(x2,-1.0))+(pow(x2,-1.0)*exp(x0))),-2.0))*pow(((pow(x4,2.0)+(-1.35*x4))+(x0*x4)),-1.0)))+(((((0.045*x1)*pow(x2,2.0))*pow(x3,2.0))*pow(x4,-2.0))*pow(x5,-2.0)))</t>
  </si>
  <si>
    <t>0.27*x1**2*(0.5*x1*x3 + x3)**2/(x5**2*(exp(x0)/x2 + 0.607/x2)**2*(x0*x4 + x4**2 - 1.35*x4)) + 0.045*x1*x2**2*x3**2/(x4**2*x5**2) - 0.045*x2**2*x3**2/(x4**2*x5**2)</t>
  </si>
  <si>
    <t>(((0.151+(-0.032*x0))+(-0.885*sin(x1)))+((2.934*pow((1.0+x0),-1.0))*sin(((x1+pow(x0,-1.0))+(-1.0*x0)))))</t>
  </si>
  <si>
    <t>-0.032*x0 - 0.885*sin(x1) + 0.151 + 2.934*sin(-x0 + x1 + 1/x0)/(x0 + 1)</t>
  </si>
  <si>
    <t>(((-0.256+(0.139*exp(x1)))+(-0.353*pow(sin(x1),-1.0)))+(-0.235*pow(x1,-2.0)))</t>
  </si>
  <si>
    <t>0.139*exp(x1) - 0.256 - 0.353/sin(x1) - 0.235/x1**2</t>
  </si>
  <si>
    <t>((((-0.078+(0.001*exp(pow(x1,2.0))))+(0.071*pow(3.0,x1)))+(-0.22*pow((x1+pow(((-0.8+x0)+(-1.0*x1)),-1.0)),-1.0)))+((-0.194*pow(2.0,x1))*pow(x1,-2.0)))</t>
  </si>
  <si>
    <t>-0.194*2**x1/x1**2 + 0.071*3**x1 + 0.001*exp(x1**2) - 0.078 - 0.22/(x1 + 1/(x0 - x1 - 0.8))</t>
  </si>
  <si>
    <t>((((((-0.05+((0.1*x0)*pow(x1,2.0)))+((0.58*x0)*x2))+((0.76*x0)*x3))+(((0.29*x0)*x1)*pow(x2,-1.0)))+(((0.27*x0)*x2)*pow(x3,-1.0)))+(((-0.0*x0)*x3)*pow(x1,2.0)))</t>
  </si>
  <si>
    <t>-0.e-2*x0*x1**2*x3 + 0.1*x0*x1**2 + 0.29*x0*x1/x2 + 0.58*x0*x2 + 0.27*x0*x2/x3 + 0.76*x0*x3 - 0.05</t>
  </si>
  <si>
    <t>method</t>
  </si>
  <si>
    <t>RILS-ROLS</t>
  </si>
  <si>
    <t>AIFeynman</t>
  </si>
  <si>
    <t>GP-GOMEA</t>
  </si>
  <si>
    <t>ITEA</t>
  </si>
  <si>
    <t>DSR</t>
  </si>
  <si>
    <t>Operon</t>
  </si>
  <si>
    <t>gplearn</t>
  </si>
  <si>
    <t>SBP-GP</t>
  </si>
  <si>
    <t>EPLEX</t>
  </si>
  <si>
    <t>BSR</t>
  </si>
  <si>
    <t>FEAT</t>
  </si>
  <si>
    <t>FFX</t>
  </si>
  <si>
    <t>MRGP</t>
  </si>
  <si>
    <t>Feynman</t>
  </si>
  <si>
    <t>Strogatz</t>
  </si>
  <si>
    <t>Total</t>
  </si>
  <si>
    <t>AFP</t>
  </si>
  <si>
    <t>Exact model percentage</t>
  </si>
  <si>
    <t>R^2&gt;0.999 percentage</t>
  </si>
  <si>
    <t>AFP\_FE</t>
  </si>
  <si>
    <t>vars</t>
  </si>
  <si>
    <t>group</t>
  </si>
  <si>
    <t>v1_small</t>
  </si>
  <si>
    <t>v2_small</t>
  </si>
  <si>
    <t>size_class</t>
  </si>
  <si>
    <t>v1_medium</t>
  </si>
  <si>
    <t>v1_large</t>
  </si>
  <si>
    <t>v2_medium</t>
  </si>
  <si>
    <t>v2_large</t>
  </si>
  <si>
    <t>v3_large</t>
  </si>
  <si>
    <t>v3_medium</t>
  </si>
  <si>
    <t>v4_medium</t>
  </si>
  <si>
    <t>v4_large</t>
  </si>
  <si>
    <t>v5_large</t>
  </si>
  <si>
    <t>exact</t>
  </si>
  <si>
    <t>total</t>
  </si>
  <si>
    <t>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</si>
</sst>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applyAlignment="1">
      <alignment horizontal="center"/>
    </xf>
    <xf numFmtId="2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/>
    <xf numFmtId="0" fontId="1" fillId="0" borderId="2" xfId="0" applyFont="1" applyBorder="1" applyAlignment="1"/>
    <xf numFmtId="0" fontId="2" fillId="2" borderId="3" xfId="1" applyBorder="1" applyAlignment="1"/>
    <xf numFmtId="0" fontId="2" fillId="2" borderId="2" xfId="1" applyBorder="1" applyAlignment="1"/>
    <xf numFmtId="2" fontId="1" fillId="0" borderId="0" xfId="0" applyNumberFormat="1" applyFont="1"/>
    <xf numFmtId="2" fontId="0" fillId="0" borderId="0" xfId="0" applyNumberFormat="1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9C1-3E02-4D3B-97F7-BF2B0273B311}">
  <dimension ref="A1:W47"/>
  <sheetViews>
    <sheetView tabSelected="1" topLeftCell="A19" workbookViewId="0">
      <selection activeCell="D36" sqref="D36:D46"/>
    </sheetView>
  </sheetViews>
  <sheetFormatPr defaultRowHeight="15" x14ac:dyDescent="0.25"/>
  <cols>
    <col min="1" max="2" width="11" bestFit="1" customWidth="1"/>
    <col min="3" max="3" width="9.7109375" bestFit="1" customWidth="1"/>
    <col min="17" max="17" width="11" bestFit="1" customWidth="1"/>
  </cols>
  <sheetData>
    <row r="1" spans="1:23" x14ac:dyDescent="0.25">
      <c r="B1" s="15" t="s">
        <v>6030</v>
      </c>
      <c r="C1" s="15"/>
      <c r="D1" s="15"/>
      <c r="E1" s="15" t="s">
        <v>6031</v>
      </c>
      <c r="F1" s="15"/>
      <c r="G1" s="15"/>
      <c r="J1" s="15" t="s">
        <v>6030</v>
      </c>
      <c r="K1" s="15"/>
      <c r="L1" s="15"/>
      <c r="M1" s="15" t="s">
        <v>6031</v>
      </c>
      <c r="N1" s="15"/>
      <c r="O1" s="15"/>
      <c r="R1" s="15" t="s">
        <v>6030</v>
      </c>
      <c r="S1" s="15"/>
      <c r="T1" s="15"/>
      <c r="U1" s="15" t="s">
        <v>6031</v>
      </c>
      <c r="V1" s="15"/>
      <c r="W1" s="15"/>
    </row>
    <row r="2" spans="1:23" x14ac:dyDescent="0.25">
      <c r="A2" t="s">
        <v>6012</v>
      </c>
      <c r="B2" t="s">
        <v>6026</v>
      </c>
      <c r="C2" t="s">
        <v>6027</v>
      </c>
      <c r="D2" t="s">
        <v>6028</v>
      </c>
      <c r="E2" t="s">
        <v>6026</v>
      </c>
      <c r="F2" t="s">
        <v>6027</v>
      </c>
      <c r="G2" t="s">
        <v>6028</v>
      </c>
      <c r="I2" t="s">
        <v>6012</v>
      </c>
      <c r="J2" t="s">
        <v>6026</v>
      </c>
      <c r="K2" t="s">
        <v>6027</v>
      </c>
      <c r="L2" t="s">
        <v>6028</v>
      </c>
      <c r="M2" t="s">
        <v>6026</v>
      </c>
      <c r="N2" t="s">
        <v>6027</v>
      </c>
      <c r="O2" t="s">
        <v>6028</v>
      </c>
      <c r="Q2" t="s">
        <v>6012</v>
      </c>
      <c r="R2" t="s">
        <v>6026</v>
      </c>
      <c r="S2" t="s">
        <v>6027</v>
      </c>
      <c r="T2" t="s">
        <v>6028</v>
      </c>
      <c r="U2" t="s">
        <v>6026</v>
      </c>
      <c r="V2" t="s">
        <v>6027</v>
      </c>
      <c r="W2" t="s">
        <v>6028</v>
      </c>
    </row>
    <row r="3" spans="1:23" x14ac:dyDescent="0.25">
      <c r="A3" t="s">
        <v>6013</v>
      </c>
      <c r="B3" s="26">
        <f>Feynman!K1*100</f>
        <v>57.84482758620689</v>
      </c>
      <c r="C3" s="26">
        <f>Strogatz!K1*100</f>
        <v>83.571428571428569</v>
      </c>
      <c r="D3" s="26">
        <f>116/130*B3+14/130*C3</f>
        <v>60.615384615384613</v>
      </c>
      <c r="E3" s="27">
        <f>Feynman!I1*100</f>
        <v>82.58620689655173</v>
      </c>
      <c r="F3" s="27">
        <f>Strogatz!I1*100</f>
        <v>90</v>
      </c>
      <c r="G3" s="27">
        <f>116/130*E3+14/130*F3</f>
        <v>83.384615384615401</v>
      </c>
      <c r="H3" s="16"/>
      <c r="I3" s="16" t="s">
        <v>6013</v>
      </c>
      <c r="J3" s="26">
        <f>Feynman!S1*100</f>
        <v>42.931034482758626</v>
      </c>
      <c r="K3" s="26">
        <f>Strogatz!S1*100</f>
        <v>35</v>
      </c>
      <c r="L3" s="26">
        <f>116/130*J3+14/130*K3</f>
        <v>42.07692307692308</v>
      </c>
      <c r="M3" s="16">
        <f>Feynman!Q1*100</f>
        <v>80.258620689655174</v>
      </c>
      <c r="N3" s="16">
        <f>Strogatz!Q1*100</f>
        <v>65</v>
      </c>
      <c r="O3" s="27">
        <f>116/130*M3+14/130*N3</f>
        <v>78.615384615384627</v>
      </c>
      <c r="P3" s="16"/>
      <c r="Q3" s="16" t="s">
        <v>6013</v>
      </c>
      <c r="R3" s="26">
        <f>Feynman!AA1*100</f>
        <v>36.293103448275858</v>
      </c>
      <c r="S3" s="26">
        <f>Strogatz!AA1*100</f>
        <v>22.142857142857142</v>
      </c>
      <c r="T3" s="26">
        <f>116/130*R3+14/130*S3</f>
        <v>34.769230769230766</v>
      </c>
      <c r="U3" s="26">
        <f>Feynman!Y1*100</f>
        <v>64.913793103448285</v>
      </c>
      <c r="V3" s="26">
        <f>Strogatz!Y1*100</f>
        <v>46.428571428571431</v>
      </c>
      <c r="W3" s="26">
        <f>116/130*U3+14/130*V3</f>
        <v>62.923076923076934</v>
      </c>
    </row>
    <row r="4" spans="1:23" x14ac:dyDescent="0.25">
      <c r="A4" t="s">
        <v>6014</v>
      </c>
      <c r="B4" s="16">
        <v>55.777299999999997</v>
      </c>
      <c r="C4" s="16">
        <v>27.142900000000001</v>
      </c>
      <c r="D4" s="27">
        <f>116/130*B4+14/130*C4</f>
        <v>52.693595384615385</v>
      </c>
      <c r="E4" s="27">
        <v>78.510000000000005</v>
      </c>
      <c r="F4" s="27">
        <v>35.71</v>
      </c>
      <c r="G4" s="27">
        <f>116/130*E4+14/130*F4</f>
        <v>73.900769230769228</v>
      </c>
      <c r="H4" s="16"/>
      <c r="I4" s="16" t="s">
        <v>6017</v>
      </c>
      <c r="J4" s="16">
        <v>16.810300000000002</v>
      </c>
      <c r="K4" s="16">
        <v>18.75</v>
      </c>
      <c r="L4" s="27">
        <f>116/130*J4+14/130*K4</f>
        <v>17.019190769230772</v>
      </c>
      <c r="M4" s="16">
        <v>26.29</v>
      </c>
      <c r="N4" s="16">
        <v>14.29</v>
      </c>
      <c r="O4" s="27">
        <f>116/130*M4+14/130*N4</f>
        <v>24.997692307692308</v>
      </c>
      <c r="P4" s="16"/>
      <c r="Q4" s="16" t="s">
        <v>6019</v>
      </c>
      <c r="R4" s="16">
        <v>13.2112</v>
      </c>
      <c r="S4" s="16">
        <v>8.9285999999999994</v>
      </c>
      <c r="T4" s="27">
        <f>116/130*R4+14/130*S4</f>
        <v>12.749996923076925</v>
      </c>
      <c r="U4" s="16">
        <v>14.22</v>
      </c>
      <c r="V4" s="16">
        <v>7.14</v>
      </c>
      <c r="W4" s="27">
        <f>116/130*U4+14/130*V4</f>
        <v>13.457538461538462</v>
      </c>
    </row>
    <row r="5" spans="1:23" x14ac:dyDescent="0.25">
      <c r="A5" t="s">
        <v>6015</v>
      </c>
      <c r="B5" s="16">
        <v>26.831900000000001</v>
      </c>
      <c r="C5" s="16">
        <v>29.464300000000001</v>
      </c>
      <c r="D5" s="27">
        <f>116/130*B5+14/130*C5</f>
        <v>27.115389230769235</v>
      </c>
      <c r="E5" s="27">
        <v>71.55</v>
      </c>
      <c r="F5" s="27">
        <v>71.430000000000007</v>
      </c>
      <c r="G5" s="27">
        <f t="shared" ref="G5:G17" si="0">116/130*E5+14/130*F5</f>
        <v>71.537076923076924</v>
      </c>
      <c r="H5" s="16"/>
      <c r="I5" s="16" t="s">
        <v>6019</v>
      </c>
      <c r="J5" s="16">
        <v>15.8405</v>
      </c>
      <c r="K5" s="16">
        <v>8.9285999999999994</v>
      </c>
      <c r="L5" s="27">
        <f>116/130*J5+14/130*K5</f>
        <v>15.09614153846154</v>
      </c>
      <c r="M5" s="16">
        <v>24.14</v>
      </c>
      <c r="N5" s="16">
        <v>7.14</v>
      </c>
      <c r="O5" s="27">
        <f t="shared" ref="O5:O17" si="1">116/130*M5+14/130*N5</f>
        <v>22.309230769230769</v>
      </c>
      <c r="P5" s="16"/>
      <c r="Q5" s="16" t="s">
        <v>6017</v>
      </c>
      <c r="R5" s="16">
        <v>8.4052000000000007</v>
      </c>
      <c r="S5" s="16">
        <v>16.071400000000001</v>
      </c>
      <c r="T5" s="27">
        <f>116/130*R5+14/130*S5</f>
        <v>9.2307907692307705</v>
      </c>
      <c r="U5" s="16">
        <v>17.239999999999998</v>
      </c>
      <c r="V5" s="16">
        <v>14.29</v>
      </c>
      <c r="W5" s="27">
        <f t="shared" ref="W5:W17" si="2">116/130*U5+14/130*V5</f>
        <v>16.922307692307694</v>
      </c>
    </row>
    <row r="6" spans="1:23" x14ac:dyDescent="0.25">
      <c r="A6" t="s">
        <v>6032</v>
      </c>
      <c r="B6" s="16">
        <v>26.982800000000001</v>
      </c>
      <c r="C6" s="16">
        <v>20</v>
      </c>
      <c r="D6" s="27">
        <f>116/130*B6+14/130*C6</f>
        <v>26.230806153846157</v>
      </c>
      <c r="E6" s="27">
        <v>59.05</v>
      </c>
      <c r="F6" s="27">
        <v>28.57</v>
      </c>
      <c r="G6" s="27">
        <f t="shared" si="0"/>
        <v>55.767538461538464</v>
      </c>
      <c r="H6" s="16"/>
      <c r="I6" s="16" t="s">
        <v>6032</v>
      </c>
      <c r="J6" s="16">
        <v>15.9483</v>
      </c>
      <c r="K6" s="16">
        <v>6.4286000000000003</v>
      </c>
      <c r="L6" s="27">
        <f>116/130*J6+14/130*K6</f>
        <v>14.923101538461539</v>
      </c>
      <c r="M6" s="16">
        <v>57.76</v>
      </c>
      <c r="N6" s="16">
        <v>28.57</v>
      </c>
      <c r="O6" s="27">
        <f t="shared" si="1"/>
        <v>54.616461538461536</v>
      </c>
      <c r="P6" s="16"/>
      <c r="Q6" s="16" t="s">
        <v>6021</v>
      </c>
      <c r="R6" s="16">
        <v>8.7745999999999995</v>
      </c>
      <c r="S6" s="16">
        <v>0</v>
      </c>
      <c r="T6" s="27">
        <f>116/130*R6+14/130*S6</f>
        <v>7.8296430769230767</v>
      </c>
      <c r="U6" s="16">
        <v>14.22</v>
      </c>
      <c r="V6" s="16">
        <v>3.57</v>
      </c>
      <c r="W6" s="27">
        <f t="shared" si="2"/>
        <v>13.073076923076924</v>
      </c>
    </row>
    <row r="7" spans="1:23" x14ac:dyDescent="0.25">
      <c r="A7" t="s">
        <v>6016</v>
      </c>
      <c r="B7" s="16">
        <v>22.413799999999998</v>
      </c>
      <c r="C7" s="16">
        <v>7.1429</v>
      </c>
      <c r="D7" s="27">
        <f>116/130*B7+14/130*C7</f>
        <v>20.769241538461539</v>
      </c>
      <c r="E7" s="27">
        <v>27.59</v>
      </c>
      <c r="F7" s="27">
        <v>21.43</v>
      </c>
      <c r="G7" s="27">
        <f t="shared" si="0"/>
        <v>26.926615384615385</v>
      </c>
      <c r="H7" s="16"/>
      <c r="I7" s="16" t="s">
        <v>6029</v>
      </c>
      <c r="J7" s="16">
        <v>14.870699999999999</v>
      </c>
      <c r="K7" s="16">
        <v>7.1429</v>
      </c>
      <c r="L7" s="27">
        <f>116/130*J7+14/130*K7</f>
        <v>14.038475384615385</v>
      </c>
      <c r="M7" s="16">
        <v>44.83</v>
      </c>
      <c r="N7" s="16">
        <v>25</v>
      </c>
      <c r="O7" s="27">
        <f t="shared" si="1"/>
        <v>42.694461538461539</v>
      </c>
      <c r="P7" s="16"/>
      <c r="Q7" s="16" t="s">
        <v>6029</v>
      </c>
      <c r="R7" s="16">
        <v>7.1120999999999999</v>
      </c>
      <c r="S7" s="16">
        <v>0.89290000000000003</v>
      </c>
      <c r="T7" s="27">
        <f>116/130*R7+14/130*S7</f>
        <v>6.4423400000000006</v>
      </c>
      <c r="U7" s="16">
        <v>8.19</v>
      </c>
      <c r="V7" s="16">
        <v>7.14</v>
      </c>
      <c r="W7" s="27">
        <f t="shared" si="2"/>
        <v>8.0769230769230766</v>
      </c>
    </row>
    <row r="8" spans="1:23" x14ac:dyDescent="0.25">
      <c r="A8" t="s">
        <v>6029</v>
      </c>
      <c r="B8" s="16">
        <v>21.120699999999999</v>
      </c>
      <c r="C8" s="16">
        <v>15.178599999999999</v>
      </c>
      <c r="D8" s="27">
        <f>116/130*B8+14/130*C8</f>
        <v>20.480781538461539</v>
      </c>
      <c r="E8" s="27">
        <v>44.83</v>
      </c>
      <c r="F8" s="27">
        <v>25</v>
      </c>
      <c r="G8" s="27">
        <f t="shared" si="0"/>
        <v>42.694461538461539</v>
      </c>
      <c r="H8" s="16"/>
      <c r="I8" s="16" t="s">
        <v>6021</v>
      </c>
      <c r="J8" s="16">
        <v>10.021599999999999</v>
      </c>
      <c r="K8" s="16">
        <v>2.6785999999999999</v>
      </c>
      <c r="L8" s="27">
        <f>116/130*J8+14/130*K8</f>
        <v>9.2308153846153846</v>
      </c>
      <c r="M8" s="16">
        <v>48.71</v>
      </c>
      <c r="N8" s="16">
        <v>21.43</v>
      </c>
      <c r="O8" s="27">
        <f t="shared" si="1"/>
        <v>45.772153846153856</v>
      </c>
      <c r="P8" s="16"/>
      <c r="Q8" s="16" t="s">
        <v>6032</v>
      </c>
      <c r="R8" s="16">
        <v>6.1207000000000003</v>
      </c>
      <c r="S8" s="16">
        <v>3.5714000000000001</v>
      </c>
      <c r="T8" s="27">
        <f>116/130*R8+14/130*S8</f>
        <v>5.8461600000000002</v>
      </c>
      <c r="U8" s="16">
        <v>5.6</v>
      </c>
      <c r="V8" s="16">
        <v>0</v>
      </c>
      <c r="W8" s="27">
        <f t="shared" si="2"/>
        <v>4.9969230769230766</v>
      </c>
    </row>
    <row r="9" spans="1:23" x14ac:dyDescent="0.25">
      <c r="A9" t="s">
        <v>6017</v>
      </c>
      <c r="B9" s="16">
        <v>19.719799999999999</v>
      </c>
      <c r="C9" s="16">
        <v>19.642900000000001</v>
      </c>
      <c r="D9" s="27">
        <f>116/130*B9+14/130*C9</f>
        <v>19.711518461538464</v>
      </c>
      <c r="E9" s="27">
        <v>25</v>
      </c>
      <c r="F9" s="27">
        <v>14.29</v>
      </c>
      <c r="G9" s="27">
        <f t="shared" si="0"/>
        <v>23.846615384615387</v>
      </c>
      <c r="H9" s="16"/>
      <c r="I9" s="16" t="s">
        <v>6014</v>
      </c>
      <c r="J9" s="16">
        <v>1.4872000000000001</v>
      </c>
      <c r="K9" s="16">
        <v>13.7302</v>
      </c>
      <c r="L9" s="27">
        <f>116/130*J9+14/130*K9</f>
        <v>2.8056769230769234</v>
      </c>
      <c r="M9" s="16">
        <v>9.73</v>
      </c>
      <c r="N9" s="16">
        <v>35.71</v>
      </c>
      <c r="O9" s="27">
        <f t="shared" si="1"/>
        <v>12.527846153846156</v>
      </c>
      <c r="P9" s="16"/>
      <c r="Q9" s="16" t="s">
        <v>6016</v>
      </c>
      <c r="R9" s="16">
        <v>0.10780000000000001</v>
      </c>
      <c r="S9" s="16">
        <v>0.89290000000000003</v>
      </c>
      <c r="T9" s="27">
        <f>116/130*R9+14/130*S9</f>
        <v>0.19234923076923077</v>
      </c>
      <c r="U9" s="16">
        <v>1.72</v>
      </c>
      <c r="V9" s="16">
        <v>10.71</v>
      </c>
      <c r="W9" s="27">
        <f t="shared" si="2"/>
        <v>2.6881538461538463</v>
      </c>
    </row>
    <row r="10" spans="1:23" x14ac:dyDescent="0.25">
      <c r="A10" t="s">
        <v>6018</v>
      </c>
      <c r="B10" s="16">
        <v>16.5517</v>
      </c>
      <c r="C10" s="16">
        <v>11.428599999999999</v>
      </c>
      <c r="D10" s="27">
        <f>116/130*B10+14/130*C10</f>
        <v>15.999981538461538</v>
      </c>
      <c r="E10" s="27">
        <v>86.21</v>
      </c>
      <c r="F10" s="26">
        <v>92.86</v>
      </c>
      <c r="G10" s="27">
        <f t="shared" si="0"/>
        <v>86.926153846153852</v>
      </c>
      <c r="H10" s="16"/>
      <c r="I10" s="16" t="s">
        <v>6016</v>
      </c>
      <c r="J10" s="16">
        <v>1.9397</v>
      </c>
      <c r="K10" s="16">
        <v>4.4642999999999997</v>
      </c>
      <c r="L10" s="27">
        <f>116/130*J10+14/130*K10</f>
        <v>2.2115800000000001</v>
      </c>
      <c r="M10" s="16">
        <v>26.72</v>
      </c>
      <c r="N10" s="16">
        <v>21.43</v>
      </c>
      <c r="O10" s="27">
        <f t="shared" si="1"/>
        <v>26.150307692307692</v>
      </c>
      <c r="P10" s="16"/>
      <c r="Q10" s="16" t="s">
        <v>6014</v>
      </c>
      <c r="R10" s="16">
        <v>0</v>
      </c>
      <c r="S10" s="16">
        <v>0.79369999999999996</v>
      </c>
      <c r="T10" s="27">
        <f>116/130*R10+14/130*S10</f>
        <v>8.547538461538462E-2</v>
      </c>
      <c r="U10" s="16">
        <v>0</v>
      </c>
      <c r="V10" s="16">
        <v>0</v>
      </c>
      <c r="W10" s="27">
        <f t="shared" si="2"/>
        <v>0</v>
      </c>
    </row>
    <row r="11" spans="1:23" x14ac:dyDescent="0.25">
      <c r="A11" t="s">
        <v>6019</v>
      </c>
      <c r="B11" s="16">
        <v>16.271599999999999</v>
      </c>
      <c r="C11" s="16">
        <v>8.9285999999999994</v>
      </c>
      <c r="D11" s="27">
        <f>116/130*B11+14/130*C11</f>
        <v>15.480815384615385</v>
      </c>
      <c r="E11" s="27">
        <v>32.76</v>
      </c>
      <c r="F11" s="27">
        <v>7.14</v>
      </c>
      <c r="G11" s="27">
        <f t="shared" si="0"/>
        <v>30.000923076923076</v>
      </c>
      <c r="H11" s="16"/>
      <c r="I11" s="16" t="s">
        <v>6015</v>
      </c>
      <c r="J11" s="16">
        <v>1.6164000000000001</v>
      </c>
      <c r="K11" s="16">
        <v>0.89290000000000003</v>
      </c>
      <c r="L11" s="27">
        <f>116/130*J11+14/130*K11</f>
        <v>1.5384846153846157</v>
      </c>
      <c r="M11" s="16">
        <v>72.84</v>
      </c>
      <c r="N11" s="16">
        <v>71.430000000000007</v>
      </c>
      <c r="O11" s="27">
        <f t="shared" si="1"/>
        <v>72.688153846153853</v>
      </c>
      <c r="P11" s="16"/>
      <c r="Q11" s="16" t="s">
        <v>6018</v>
      </c>
      <c r="R11" s="16">
        <v>8.6199999999999999E-2</v>
      </c>
      <c r="S11" s="16">
        <v>0</v>
      </c>
      <c r="T11" s="27">
        <f>116/130*R11+14/130*S11</f>
        <v>7.6916923076923077E-2</v>
      </c>
      <c r="U11" s="16">
        <v>0</v>
      </c>
      <c r="V11" s="16">
        <v>0</v>
      </c>
      <c r="W11" s="27">
        <f t="shared" si="2"/>
        <v>0</v>
      </c>
    </row>
    <row r="12" spans="1:23" x14ac:dyDescent="0.25">
      <c r="A12" t="s">
        <v>6020</v>
      </c>
      <c r="B12" s="16">
        <v>12.7155</v>
      </c>
      <c r="C12" s="16">
        <v>11.607100000000001</v>
      </c>
      <c r="D12" s="27">
        <f>116/130*B12+14/130*C12</f>
        <v>12.596133846153847</v>
      </c>
      <c r="E12" s="27">
        <v>73.709999999999994</v>
      </c>
      <c r="F12" s="27">
        <v>78.569999999999993</v>
      </c>
      <c r="G12" s="27">
        <f t="shared" si="0"/>
        <v>74.233384615384608</v>
      </c>
      <c r="H12" s="16"/>
      <c r="I12" s="16" t="s">
        <v>6018</v>
      </c>
      <c r="J12" s="16">
        <v>0.3448</v>
      </c>
      <c r="K12" s="16">
        <v>0</v>
      </c>
      <c r="L12" s="27">
        <f>116/130*J12+14/130*K12</f>
        <v>0.30766769230769231</v>
      </c>
      <c r="M12" s="26">
        <v>81.900000000000006</v>
      </c>
      <c r="N12" s="26">
        <v>92.86</v>
      </c>
      <c r="O12" s="26">
        <f t="shared" si="1"/>
        <v>83.080307692307713</v>
      </c>
      <c r="P12" s="16"/>
      <c r="Q12" s="16" t="s">
        <v>6015</v>
      </c>
      <c r="R12" s="16">
        <v>0</v>
      </c>
      <c r="S12" s="16">
        <v>0</v>
      </c>
      <c r="T12" s="27">
        <f>116/130*R12+14/130*S12</f>
        <v>0</v>
      </c>
      <c r="U12" s="16">
        <v>0</v>
      </c>
      <c r="V12" s="16">
        <v>0</v>
      </c>
      <c r="W12" s="27">
        <f t="shared" si="2"/>
        <v>0</v>
      </c>
    </row>
    <row r="13" spans="1:23" x14ac:dyDescent="0.25">
      <c r="A13" t="s">
        <v>6021</v>
      </c>
      <c r="B13" s="16">
        <v>12.392200000000001</v>
      </c>
      <c r="C13" s="16">
        <v>8.9285999999999994</v>
      </c>
      <c r="D13" s="27">
        <f>116/130*B13+14/130*C13</f>
        <v>12.019196923076924</v>
      </c>
      <c r="E13" s="27">
        <v>46.98</v>
      </c>
      <c r="F13" s="27">
        <v>21.43</v>
      </c>
      <c r="G13" s="27">
        <f t="shared" si="0"/>
        <v>44.228461538461538</v>
      </c>
      <c r="H13" s="16"/>
      <c r="I13" s="16" t="s">
        <v>6024</v>
      </c>
      <c r="J13" s="16">
        <v>0.10780000000000001</v>
      </c>
      <c r="K13" s="16">
        <v>0</v>
      </c>
      <c r="L13" s="27">
        <f>116/130*J13+14/130*K13</f>
        <v>9.6190769230769246E-2</v>
      </c>
      <c r="M13" s="16">
        <v>19.399999999999999</v>
      </c>
      <c r="N13" s="16">
        <v>14.29</v>
      </c>
      <c r="O13" s="27">
        <f t="shared" si="1"/>
        <v>18.849692307692308</v>
      </c>
      <c r="P13" s="16"/>
      <c r="Q13" s="16" t="s">
        <v>6020</v>
      </c>
      <c r="R13" s="16">
        <v>0</v>
      </c>
      <c r="S13" s="16">
        <v>0</v>
      </c>
      <c r="T13" s="27">
        <f>116/130*R13+14/130*S13</f>
        <v>0</v>
      </c>
      <c r="U13" s="16">
        <v>0</v>
      </c>
      <c r="V13" s="16">
        <v>0</v>
      </c>
      <c r="W13" s="27">
        <f t="shared" si="2"/>
        <v>0</v>
      </c>
    </row>
    <row r="14" spans="1:23" x14ac:dyDescent="0.25">
      <c r="A14" t="s">
        <v>6022</v>
      </c>
      <c r="B14" s="16">
        <v>2.4784000000000002</v>
      </c>
      <c r="C14" s="16">
        <v>0.89290000000000003</v>
      </c>
      <c r="D14" s="27">
        <f>116/130*B14+14/130*C14</f>
        <v>2.3076538461538467</v>
      </c>
      <c r="E14" s="27">
        <v>10.78</v>
      </c>
      <c r="F14" s="27">
        <v>21.43</v>
      </c>
      <c r="G14" s="27">
        <f t="shared" si="0"/>
        <v>11.926923076923078</v>
      </c>
      <c r="H14" s="16"/>
      <c r="I14" s="16" t="s">
        <v>6023</v>
      </c>
      <c r="J14" s="16">
        <v>0</v>
      </c>
      <c r="K14" s="16">
        <v>0.89290000000000003</v>
      </c>
      <c r="L14" s="27">
        <f>116/130*J14+14/130*K14</f>
        <v>9.615846153846154E-2</v>
      </c>
      <c r="M14" s="16">
        <v>13.79</v>
      </c>
      <c r="N14" s="16">
        <v>50</v>
      </c>
      <c r="O14" s="27">
        <f t="shared" si="1"/>
        <v>17.689538461538461</v>
      </c>
      <c r="P14" s="16"/>
      <c r="Q14" s="16" t="s">
        <v>6022</v>
      </c>
      <c r="R14" s="16">
        <v>0</v>
      </c>
      <c r="S14" s="16">
        <v>0</v>
      </c>
      <c r="T14" s="27">
        <f>116/130*R14+14/130*S14</f>
        <v>0</v>
      </c>
      <c r="U14" s="16">
        <v>0</v>
      </c>
      <c r="V14" s="16">
        <v>0</v>
      </c>
      <c r="W14" s="27">
        <f t="shared" si="2"/>
        <v>0</v>
      </c>
    </row>
    <row r="15" spans="1:23" x14ac:dyDescent="0.25">
      <c r="A15" t="s">
        <v>6023</v>
      </c>
      <c r="B15" s="16">
        <v>0</v>
      </c>
      <c r="C15" s="16">
        <v>0.89290000000000003</v>
      </c>
      <c r="D15" s="27">
        <f>116/130*B15+14/130*C15</f>
        <v>9.615846153846154E-2</v>
      </c>
      <c r="E15" s="27">
        <v>39.659999999999997</v>
      </c>
      <c r="F15" s="27">
        <v>42.86</v>
      </c>
      <c r="G15" s="27">
        <f t="shared" si="0"/>
        <v>40.004615384615384</v>
      </c>
      <c r="H15" s="16"/>
      <c r="I15" s="16" t="s">
        <v>6020</v>
      </c>
      <c r="J15" s="16">
        <v>0</v>
      </c>
      <c r="K15" s="16">
        <v>0</v>
      </c>
      <c r="L15" s="27">
        <f>116/130*J15+14/130*K15</f>
        <v>0</v>
      </c>
      <c r="M15" s="16">
        <v>62.07</v>
      </c>
      <c r="N15" s="16">
        <v>53.57</v>
      </c>
      <c r="O15" s="27">
        <f t="shared" si="1"/>
        <v>61.15461538461539</v>
      </c>
      <c r="P15" s="16"/>
      <c r="Q15" s="16" t="s">
        <v>6023</v>
      </c>
      <c r="R15" s="16">
        <v>0</v>
      </c>
      <c r="S15" s="16">
        <v>0</v>
      </c>
      <c r="T15" s="27">
        <f>116/130*R15+14/130*S15</f>
        <v>0</v>
      </c>
      <c r="U15" s="16">
        <v>0</v>
      </c>
      <c r="V15" s="16">
        <v>14.29</v>
      </c>
      <c r="W15" s="27">
        <f t="shared" si="2"/>
        <v>1.5389230769230768</v>
      </c>
    </row>
    <row r="16" spans="1:23" x14ac:dyDescent="0.25">
      <c r="A16" t="s">
        <v>6024</v>
      </c>
      <c r="B16" s="16">
        <v>0</v>
      </c>
      <c r="C16" s="16">
        <v>0</v>
      </c>
      <c r="D16" s="27">
        <f>116/130*B16+14/130*C16</f>
        <v>0</v>
      </c>
      <c r="E16" s="27">
        <v>0</v>
      </c>
      <c r="F16" s="27">
        <v>0</v>
      </c>
      <c r="G16" s="27">
        <f t="shared" si="0"/>
        <v>0</v>
      </c>
      <c r="H16" s="16"/>
      <c r="I16" s="16" t="s">
        <v>6022</v>
      </c>
      <c r="J16" s="16">
        <v>0</v>
      </c>
      <c r="K16" s="16">
        <v>0</v>
      </c>
      <c r="L16" s="27">
        <f>116/130*J16+14/130*K16</f>
        <v>0</v>
      </c>
      <c r="M16" s="16">
        <v>7.76</v>
      </c>
      <c r="N16" s="16">
        <v>14.29</v>
      </c>
      <c r="O16" s="27">
        <f>116/130*M16+14/130*N16</f>
        <v>8.4632307692307691</v>
      </c>
      <c r="P16" s="16"/>
      <c r="Q16" s="16" t="s">
        <v>6024</v>
      </c>
      <c r="R16" s="16">
        <v>0</v>
      </c>
      <c r="S16" s="16">
        <v>0</v>
      </c>
      <c r="T16" s="27">
        <f>116/130*R16+14/130*S16</f>
        <v>0</v>
      </c>
      <c r="U16" s="16">
        <v>0</v>
      </c>
      <c r="V16" s="16">
        <v>0</v>
      </c>
      <c r="W16" s="27">
        <f t="shared" si="2"/>
        <v>0</v>
      </c>
    </row>
    <row r="17" spans="1:23" x14ac:dyDescent="0.25">
      <c r="A17" t="s">
        <v>6025</v>
      </c>
      <c r="B17" s="16">
        <v>0</v>
      </c>
      <c r="C17" s="16">
        <v>0</v>
      </c>
      <c r="D17" s="27">
        <f>116/130*B17+14/130*C17</f>
        <v>0</v>
      </c>
      <c r="E17" s="26">
        <v>93.1</v>
      </c>
      <c r="F17" s="27">
        <v>89.29</v>
      </c>
      <c r="G17" s="26">
        <f t="shared" si="0"/>
        <v>92.689692307692297</v>
      </c>
      <c r="H17" s="16"/>
      <c r="I17" s="16" t="s">
        <v>6025</v>
      </c>
      <c r="J17" s="16">
        <v>0</v>
      </c>
      <c r="K17" s="16">
        <v>0</v>
      </c>
      <c r="L17" s="27">
        <f>116/130*J17+14/130*K17</f>
        <v>0</v>
      </c>
      <c r="M17" s="16">
        <v>0.86</v>
      </c>
      <c r="N17" s="16">
        <v>17.86</v>
      </c>
      <c r="O17" s="27">
        <f t="shared" si="1"/>
        <v>2.6907692307692308</v>
      </c>
      <c r="P17" s="16"/>
      <c r="Q17" s="16" t="s">
        <v>6025</v>
      </c>
      <c r="R17" s="16">
        <v>0</v>
      </c>
      <c r="S17" s="16">
        <v>0</v>
      </c>
      <c r="T17" s="27">
        <f>116/130*R17+14/130*S17</f>
        <v>0</v>
      </c>
      <c r="U17" s="16">
        <v>0</v>
      </c>
      <c r="V17" s="16">
        <v>0</v>
      </c>
      <c r="W17" s="27">
        <f t="shared" si="2"/>
        <v>0</v>
      </c>
    </row>
    <row r="19" spans="1:23" x14ac:dyDescent="0.25">
      <c r="A19" t="str">
        <f>A3&amp;"&amp;"&amp;ROUND(B3,2)&amp;"&amp;"&amp;ROUND(C3,2)&amp;"&amp;"&amp;ROUND(D3,2)&amp;"&amp;"&amp;ROUND(E3,2)&amp;"&amp;"&amp;ROUND(F3,2)&amp;"&amp;"&amp;ROUND(G3,2)&amp;"\\"</f>
        <v>RILS-ROLS&amp;57.84&amp;83.57&amp;60.62&amp;82.59&amp;90&amp;83.38\\</v>
      </c>
      <c r="I19" t="str">
        <f>I3&amp;"&amp;"&amp;ROUND(J3,2)&amp;"&amp;"&amp;ROUND(K3,2)&amp;"&amp;"&amp;ROUND(L3,2)&amp;"&amp;"&amp;ROUND(M3,2)&amp;"&amp;"&amp;ROUND(N3,2)&amp;"&amp;"&amp;ROUND(O3,2)&amp;"\\"</f>
        <v>RILS-ROLS&amp;42.93&amp;35&amp;42.08&amp;80.26&amp;65&amp;78.62\\</v>
      </c>
      <c r="Q19" t="str">
        <f>Q3&amp;"&amp;"&amp;ROUND(R3,2)&amp;"&amp;"&amp;ROUND(S3,2)&amp;"&amp;"&amp;ROUND(T3,2)&amp;"&amp;"&amp;ROUND(U3,2)&amp;"&amp;"&amp;ROUND(V3,2)&amp;"&amp;"&amp;ROUND(W3,2)&amp;"\\"</f>
        <v>RILS-ROLS&amp;36.29&amp;22.14&amp;34.77&amp;64.91&amp;46.43&amp;62.92\\</v>
      </c>
    </row>
    <row r="20" spans="1:23" x14ac:dyDescent="0.25">
      <c r="A20" t="str">
        <f t="shared" ref="A20:A33" si="3">A4&amp;"&amp;"&amp;ROUND(B4,2)&amp;"&amp;"&amp;ROUND(C4,2)&amp;"&amp;"&amp;ROUND(D4,2)&amp;"&amp;"&amp;ROUND(E4,2)&amp;"&amp;"&amp;ROUND(F4,2)&amp;"&amp;"&amp;ROUND(G4,2)&amp;"\\"</f>
        <v>AIFeynman&amp;55.78&amp;27.14&amp;52.69&amp;78.51&amp;35.71&amp;73.9\\</v>
      </c>
      <c r="I20" t="str">
        <f t="shared" ref="I20:I33" si="4">I4&amp;"&amp;"&amp;ROUND(J4,2)&amp;"&amp;"&amp;ROUND(K4,2)&amp;"&amp;"&amp;ROUND(L4,2)&amp;"&amp;"&amp;ROUND(M4,2)&amp;"&amp;"&amp;ROUND(N4,2)&amp;"&amp;"&amp;ROUND(O4,2)&amp;"\\"</f>
        <v>DSR&amp;16.81&amp;18.75&amp;17.02&amp;26.29&amp;14.29&amp;25\\</v>
      </c>
      <c r="Q20" t="str">
        <f t="shared" ref="Q20:Q33" si="5">Q4&amp;"&amp;"&amp;ROUND(R4,2)&amp;"&amp;"&amp;ROUND(S4,2)&amp;"&amp;"&amp;ROUND(T4,2)&amp;"&amp;"&amp;ROUND(U4,2)&amp;"&amp;"&amp;ROUND(V4,2)&amp;"&amp;"&amp;ROUND(W4,2)&amp;"\\"</f>
        <v>gplearn&amp;13.21&amp;8.93&amp;12.75&amp;14.22&amp;7.14&amp;13.46\\</v>
      </c>
    </row>
    <row r="21" spans="1:23" x14ac:dyDescent="0.25">
      <c r="A21" t="str">
        <f t="shared" si="3"/>
        <v>GP-GOMEA&amp;26.83&amp;29.46&amp;27.12&amp;71.55&amp;71.43&amp;71.54\\</v>
      </c>
      <c r="I21" t="str">
        <f t="shared" si="4"/>
        <v>gplearn&amp;15.84&amp;8.93&amp;15.1&amp;24.14&amp;7.14&amp;22.31\\</v>
      </c>
      <c r="Q21" t="str">
        <f t="shared" si="5"/>
        <v>DSR&amp;8.41&amp;16.07&amp;9.23&amp;17.24&amp;14.29&amp;16.92\\</v>
      </c>
    </row>
    <row r="22" spans="1:23" x14ac:dyDescent="0.25">
      <c r="A22" t="str">
        <f t="shared" si="3"/>
        <v>AFP\_FE&amp;26.98&amp;20&amp;26.23&amp;59.05&amp;28.57&amp;55.77\\</v>
      </c>
      <c r="I22" t="str">
        <f t="shared" si="4"/>
        <v>AFP\_FE&amp;15.95&amp;6.43&amp;14.92&amp;57.76&amp;28.57&amp;54.62\\</v>
      </c>
      <c r="Q22" t="str">
        <f t="shared" si="5"/>
        <v>EPLEX&amp;8.77&amp;0&amp;7.83&amp;14.22&amp;3.57&amp;13.07\\</v>
      </c>
    </row>
    <row r="23" spans="1:23" x14ac:dyDescent="0.25">
      <c r="A23" t="str">
        <f t="shared" si="3"/>
        <v>ITEA&amp;22.41&amp;7.14&amp;20.77&amp;27.59&amp;21.43&amp;26.93\\</v>
      </c>
      <c r="I23" t="str">
        <f t="shared" si="4"/>
        <v>AFP&amp;14.87&amp;7.14&amp;14.04&amp;44.83&amp;25&amp;42.69\\</v>
      </c>
      <c r="Q23" t="str">
        <f t="shared" si="5"/>
        <v>AFP&amp;7.11&amp;0.89&amp;6.44&amp;8.19&amp;7.14&amp;8.08\\</v>
      </c>
    </row>
    <row r="24" spans="1:23" x14ac:dyDescent="0.25">
      <c r="A24" t="str">
        <f t="shared" si="3"/>
        <v>AFP&amp;21.12&amp;15.18&amp;20.48&amp;44.83&amp;25&amp;42.69\\</v>
      </c>
      <c r="I24" t="str">
        <f t="shared" si="4"/>
        <v>EPLEX&amp;10.02&amp;2.68&amp;9.23&amp;48.71&amp;21.43&amp;45.77\\</v>
      </c>
      <c r="Q24" t="str">
        <f t="shared" si="5"/>
        <v>AFP\_FE&amp;6.12&amp;3.57&amp;5.85&amp;5.6&amp;0&amp;5\\</v>
      </c>
    </row>
    <row r="25" spans="1:23" x14ac:dyDescent="0.25">
      <c r="A25" t="str">
        <f t="shared" si="3"/>
        <v>DSR&amp;19.72&amp;19.64&amp;19.71&amp;25&amp;14.29&amp;23.85\\</v>
      </c>
      <c r="I25" t="str">
        <f t="shared" si="4"/>
        <v>AIFeynman&amp;1.49&amp;13.73&amp;2.81&amp;9.73&amp;35.71&amp;12.53\\</v>
      </c>
      <c r="Q25" t="str">
        <f t="shared" si="5"/>
        <v>ITEA&amp;0.11&amp;0.89&amp;0.19&amp;1.72&amp;10.71&amp;2.69\\</v>
      </c>
    </row>
    <row r="26" spans="1:23" x14ac:dyDescent="0.25">
      <c r="A26" t="str">
        <f t="shared" si="3"/>
        <v>Operon&amp;16.55&amp;11.43&amp;16&amp;86.21&amp;92.86&amp;86.93\\</v>
      </c>
      <c r="I26" t="str">
        <f t="shared" si="4"/>
        <v>ITEA&amp;1.94&amp;4.46&amp;2.21&amp;26.72&amp;21.43&amp;26.15\\</v>
      </c>
      <c r="Q26" t="str">
        <f t="shared" si="5"/>
        <v>AIFeynman&amp;0&amp;0.79&amp;0.09&amp;0&amp;0&amp;0\\</v>
      </c>
    </row>
    <row r="27" spans="1:23" x14ac:dyDescent="0.25">
      <c r="A27" t="str">
        <f t="shared" si="3"/>
        <v>gplearn&amp;16.27&amp;8.93&amp;15.48&amp;32.76&amp;7.14&amp;30\\</v>
      </c>
      <c r="I27" t="str">
        <f t="shared" si="4"/>
        <v>GP-GOMEA&amp;1.62&amp;0.89&amp;1.54&amp;72.84&amp;71.43&amp;72.69\\</v>
      </c>
      <c r="Q27" t="str">
        <f t="shared" si="5"/>
        <v>Operon&amp;0.09&amp;0&amp;0.08&amp;0&amp;0&amp;0\\</v>
      </c>
    </row>
    <row r="28" spans="1:23" x14ac:dyDescent="0.25">
      <c r="A28" t="str">
        <f t="shared" si="3"/>
        <v>SBP-GP&amp;12.72&amp;11.61&amp;12.6&amp;73.71&amp;78.57&amp;74.23\\</v>
      </c>
      <c r="I28" t="str">
        <f t="shared" si="4"/>
        <v>Operon&amp;0.34&amp;0&amp;0.31&amp;81.9&amp;92.86&amp;83.08\\</v>
      </c>
      <c r="Q28" t="str">
        <f t="shared" si="5"/>
        <v>GP-GOMEA&amp;0&amp;0&amp;0&amp;0&amp;0&amp;0\\</v>
      </c>
    </row>
    <row r="29" spans="1:23" x14ac:dyDescent="0.25">
      <c r="A29" t="str">
        <f t="shared" si="3"/>
        <v>EPLEX&amp;12.39&amp;8.93&amp;12.02&amp;46.98&amp;21.43&amp;44.23\\</v>
      </c>
      <c r="I29" t="str">
        <f t="shared" si="4"/>
        <v>FFX&amp;0.11&amp;0&amp;0.1&amp;19.4&amp;14.29&amp;18.85\\</v>
      </c>
      <c r="Q29" t="str">
        <f t="shared" si="5"/>
        <v>SBP-GP&amp;0&amp;0&amp;0&amp;0&amp;0&amp;0\\</v>
      </c>
    </row>
    <row r="30" spans="1:23" x14ac:dyDescent="0.25">
      <c r="A30" t="str">
        <f t="shared" si="3"/>
        <v>BSR&amp;2.48&amp;0.89&amp;2.31&amp;10.78&amp;21.43&amp;11.93\\</v>
      </c>
      <c r="I30" t="str">
        <f t="shared" si="4"/>
        <v>FEAT&amp;0&amp;0.89&amp;0.1&amp;13.79&amp;50&amp;17.69\\</v>
      </c>
      <c r="Q30" t="str">
        <f t="shared" si="5"/>
        <v>BSR&amp;0&amp;0&amp;0&amp;0&amp;0&amp;0\\</v>
      </c>
    </row>
    <row r="31" spans="1:23" x14ac:dyDescent="0.25">
      <c r="A31" t="str">
        <f t="shared" si="3"/>
        <v>FEAT&amp;0&amp;0.89&amp;0.1&amp;39.66&amp;42.86&amp;40\\</v>
      </c>
      <c r="I31" t="str">
        <f t="shared" si="4"/>
        <v>SBP-GP&amp;0&amp;0&amp;0&amp;62.07&amp;53.57&amp;61.15\\</v>
      </c>
      <c r="Q31" t="str">
        <f t="shared" si="5"/>
        <v>FEAT&amp;0&amp;0&amp;0&amp;0&amp;14.29&amp;1.54\\</v>
      </c>
    </row>
    <row r="32" spans="1:23" x14ac:dyDescent="0.25">
      <c r="A32" t="str">
        <f t="shared" si="3"/>
        <v>FFX&amp;0&amp;0&amp;0&amp;0&amp;0&amp;0\\</v>
      </c>
      <c r="I32" t="str">
        <f t="shared" si="4"/>
        <v>BSR&amp;0&amp;0&amp;0&amp;7.76&amp;14.29&amp;8.46\\</v>
      </c>
      <c r="Q32" t="str">
        <f t="shared" si="5"/>
        <v>FFX&amp;0&amp;0&amp;0&amp;0&amp;0&amp;0\\</v>
      </c>
    </row>
    <row r="33" spans="1:17" x14ac:dyDescent="0.25">
      <c r="A33" t="str">
        <f t="shared" si="3"/>
        <v>MRGP&amp;0&amp;0&amp;0&amp;93.1&amp;89.29&amp;92.69\\</v>
      </c>
      <c r="I33" t="str">
        <f t="shared" si="4"/>
        <v>MRGP&amp;0&amp;0&amp;0&amp;0.86&amp;17.86&amp;2.69\\</v>
      </c>
      <c r="Q33" t="str">
        <f t="shared" si="5"/>
        <v>MRGP&amp;0&amp;0&amp;0&amp;0&amp;0&amp;0\\</v>
      </c>
    </row>
    <row r="35" spans="1:17" x14ac:dyDescent="0.25">
      <c r="B35" t="s">
        <v>6047</v>
      </c>
      <c r="C35" t="s">
        <v>6048</v>
      </c>
      <c r="D35" t="s">
        <v>6049</v>
      </c>
    </row>
    <row r="36" spans="1:17" x14ac:dyDescent="0.25">
      <c r="A36" t="s">
        <v>6035</v>
      </c>
      <c r="B36">
        <f>SUMIFS(Random!N$4:N$238,Random!A$4:A$238,"="&amp;A36)</f>
        <v>14</v>
      </c>
      <c r="C36">
        <f>COUNTIFS(Random!A$4:A$238,"="&amp;A36)</f>
        <v>15</v>
      </c>
      <c r="D36">
        <f>B36/C36</f>
        <v>0.93333333333333335</v>
      </c>
    </row>
    <row r="37" spans="1:17" x14ac:dyDescent="0.25">
      <c r="A37" t="s">
        <v>6038</v>
      </c>
      <c r="B37">
        <f>SUMIFS(Random!N$4:N$238,Random!A$4:A$238,"="&amp;A37)</f>
        <v>14</v>
      </c>
      <c r="C37">
        <f>COUNTIFS(Random!A$4:A$238,"="&amp;A37)</f>
        <v>30</v>
      </c>
      <c r="D37">
        <f t="shared" ref="D37:D46" si="6">B37/C37</f>
        <v>0.46666666666666667</v>
      </c>
    </row>
    <row r="38" spans="1:17" x14ac:dyDescent="0.25">
      <c r="A38" t="s">
        <v>6039</v>
      </c>
      <c r="B38">
        <f>SUMIFS(Random!N$4:N$238,Random!A$4:A$238,"="&amp;A38)</f>
        <v>5</v>
      </c>
      <c r="C38">
        <f>COUNTIFS(Random!A$4:A$238,"="&amp;A38)</f>
        <v>20</v>
      </c>
      <c r="D38">
        <f t="shared" si="6"/>
        <v>0.25</v>
      </c>
    </row>
    <row r="39" spans="1:17" x14ac:dyDescent="0.25">
      <c r="A39" t="s">
        <v>6036</v>
      </c>
      <c r="B39">
        <f>SUMIFS(Random!N$4:N$238,Random!A$4:A$238,"="&amp;A39)</f>
        <v>10</v>
      </c>
      <c r="C39">
        <f>COUNTIFS(Random!A$4:A$238,"="&amp;A39)</f>
        <v>10</v>
      </c>
      <c r="D39">
        <f t="shared" si="6"/>
        <v>1</v>
      </c>
    </row>
    <row r="40" spans="1:17" x14ac:dyDescent="0.25">
      <c r="A40" t="s">
        <v>6040</v>
      </c>
      <c r="B40">
        <f>SUMIFS(Random!N$4:N$238,Random!A$4:A$238,"="&amp;A40)</f>
        <v>15</v>
      </c>
      <c r="C40">
        <f>COUNTIFS(Random!A$4:A$238,"="&amp;A40)</f>
        <v>30</v>
      </c>
      <c r="D40">
        <f t="shared" si="6"/>
        <v>0.5</v>
      </c>
    </row>
    <row r="41" spans="1:17" x14ac:dyDescent="0.25">
      <c r="A41" t="s">
        <v>6041</v>
      </c>
      <c r="B41">
        <f>SUMIFS(Random!N$4:N$238,Random!A$4:A$238,"="&amp;A41)</f>
        <v>5</v>
      </c>
      <c r="C41">
        <f>COUNTIFS(Random!A$4:A$238,"="&amp;A41)</f>
        <v>20</v>
      </c>
      <c r="D41">
        <f t="shared" si="6"/>
        <v>0.25</v>
      </c>
    </row>
    <row r="42" spans="1:17" x14ac:dyDescent="0.25">
      <c r="A42" t="s">
        <v>6043</v>
      </c>
      <c r="B42">
        <f>SUMIFS(Random!N$4:N$238,Random!A$4:A$238,"="&amp;A42)</f>
        <v>18</v>
      </c>
      <c r="C42">
        <f>COUNTIFS(Random!A$4:A$238,"="&amp;A42)</f>
        <v>30</v>
      </c>
      <c r="D42">
        <f t="shared" si="6"/>
        <v>0.6</v>
      </c>
    </row>
    <row r="43" spans="1:17" x14ac:dyDescent="0.25">
      <c r="A43" t="s">
        <v>6042</v>
      </c>
      <c r="B43">
        <f>SUMIFS(Random!N$4:N$238,Random!A$4:A$238,"="&amp;A43)</f>
        <v>4</v>
      </c>
      <c r="C43">
        <f>COUNTIFS(Random!A$4:A$238,"="&amp;A43)</f>
        <v>20</v>
      </c>
      <c r="D43">
        <f t="shared" si="6"/>
        <v>0.2</v>
      </c>
    </row>
    <row r="44" spans="1:17" x14ac:dyDescent="0.25">
      <c r="A44" t="s">
        <v>6044</v>
      </c>
      <c r="B44">
        <f>SUMIFS(Random!N$4:N$238,Random!A$4:A$238,"="&amp;A44)</f>
        <v>13</v>
      </c>
      <c r="C44">
        <f>COUNTIFS(Random!A$4:A$238,"="&amp;A44)</f>
        <v>25</v>
      </c>
      <c r="D44">
        <f t="shared" si="6"/>
        <v>0.52</v>
      </c>
    </row>
    <row r="45" spans="1:17" x14ac:dyDescent="0.25">
      <c r="A45" t="s">
        <v>6045</v>
      </c>
      <c r="B45">
        <f>SUMIFS(Random!N$4:N$238,Random!A$4:A$238,"="&amp;A45)</f>
        <v>4</v>
      </c>
      <c r="C45">
        <f>COUNTIFS(Random!A$4:A$238,"="&amp;A45)</f>
        <v>20</v>
      </c>
      <c r="D45">
        <f t="shared" si="6"/>
        <v>0.2</v>
      </c>
    </row>
    <row r="46" spans="1:17" x14ac:dyDescent="0.25">
      <c r="A46" t="s">
        <v>6046</v>
      </c>
      <c r="B46">
        <f>SUMIFS(Random!N$4:N$238,Random!A$4:A$238,"="&amp;A46)</f>
        <v>2</v>
      </c>
      <c r="C46">
        <f>COUNTIFS(Random!A$4:A$238,"="&amp;A46)</f>
        <v>15</v>
      </c>
      <c r="D46">
        <f t="shared" si="6"/>
        <v>0.13333333333333333</v>
      </c>
    </row>
    <row r="47" spans="1:17" x14ac:dyDescent="0.25">
      <c r="B47">
        <f>SUM(B36:B46)</f>
        <v>104</v>
      </c>
      <c r="C47">
        <f>SUM(C36:C46)</f>
        <v>235</v>
      </c>
    </row>
  </sheetData>
  <sortState xmlns:xlrd2="http://schemas.microsoft.com/office/spreadsheetml/2017/richdata2" ref="Q3:T19">
    <sortCondition descending="1" ref="T2:T19"/>
  </sortState>
  <mergeCells count="6">
    <mergeCell ref="U1:W1"/>
    <mergeCell ref="J1:L1"/>
    <mergeCell ref="M1:O1"/>
    <mergeCell ref="R1:T1"/>
    <mergeCell ref="B1:D1"/>
    <mergeCell ref="E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AA1163"/>
  <sheetViews>
    <sheetView topLeftCell="T1" workbookViewId="0">
      <selection activeCell="K1" sqref="K1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8" customWidth="1"/>
    <col min="6" max="7" width="9.140625" style="18" customWidth="1"/>
    <col min="8" max="8" width="65.140625" style="18" customWidth="1"/>
    <col min="9" max="9" width="8.7109375" style="18" customWidth="1"/>
    <col min="10" max="10" width="10.42578125" style="18" customWidth="1"/>
    <col min="11" max="11" width="9.140625" style="4" customWidth="1"/>
    <col min="12" max="12" width="9.140625" style="3" customWidth="1"/>
    <col min="13" max="13" width="9.85546875" style="18" customWidth="1"/>
    <col min="14" max="15" width="9.140625" style="18" customWidth="1"/>
    <col min="16" max="16" width="65.140625" style="18" customWidth="1"/>
    <col min="17" max="17" width="8.7109375" style="18" customWidth="1"/>
    <col min="18" max="18" width="10.42578125" style="18" customWidth="1"/>
    <col min="19" max="19" width="9.140625" style="4" customWidth="1"/>
    <col min="20" max="20" width="9.140625" style="3"/>
    <col min="21" max="21" width="9.85546875" style="18" customWidth="1"/>
    <col min="22" max="23" width="9.140625" style="18"/>
    <col min="24" max="24" width="65.140625" style="18" customWidth="1"/>
    <col min="25" max="25" width="8.7109375" style="18" bestFit="1" customWidth="1"/>
    <col min="26" max="26" width="10.42578125" style="18" customWidth="1"/>
    <col min="27" max="27" width="9.140625" style="4"/>
  </cols>
  <sheetData>
    <row r="1" spans="1:27" s="2" customFormat="1" x14ac:dyDescent="0.25">
      <c r="A1" s="1"/>
      <c r="D1" s="20" t="s">
        <v>1302</v>
      </c>
      <c r="E1" s="21"/>
      <c r="F1" s="21"/>
      <c r="G1" s="21"/>
      <c r="H1" s="21"/>
      <c r="I1" s="25">
        <f>I2/1160</f>
        <v>0.82586206896551728</v>
      </c>
      <c r="J1" s="23"/>
      <c r="K1" s="24">
        <f>K2/1160</f>
        <v>0.57844827586206893</v>
      </c>
      <c r="L1" s="20" t="s">
        <v>1744</v>
      </c>
      <c r="M1" s="21"/>
      <c r="N1" s="21"/>
      <c r="O1" s="21"/>
      <c r="P1" s="21"/>
      <c r="Q1" s="25">
        <f>Q2/1160</f>
        <v>0.80258620689655169</v>
      </c>
      <c r="R1" s="23"/>
      <c r="S1" s="24">
        <f>S2/1160</f>
        <v>0.42931034482758623</v>
      </c>
      <c r="T1" s="20" t="s">
        <v>1745</v>
      </c>
      <c r="U1" s="21"/>
      <c r="V1" s="21"/>
      <c r="W1" s="21"/>
      <c r="X1" s="21"/>
      <c r="Y1" s="25">
        <f>Y2/1160</f>
        <v>0.64913793103448281</v>
      </c>
      <c r="Z1" s="23"/>
      <c r="AA1" s="24">
        <f>AA2/1160</f>
        <v>0.3629310344827586</v>
      </c>
    </row>
    <row r="2" spans="1:27" s="18" customFormat="1" x14ac:dyDescent="0.25">
      <c r="A2" s="3"/>
      <c r="D2" s="10">
        <f>MEDIAN(D4:D1163)</f>
        <v>1</v>
      </c>
      <c r="E2" s="17">
        <f>MEDIAN(E4:E1163)</f>
        <v>2E-8</v>
      </c>
      <c r="F2" s="17">
        <f>MEDIAN(F4:F1163)</f>
        <v>13</v>
      </c>
      <c r="G2" s="17">
        <f>MEDIAN(G4:G1163)</f>
        <v>356.2</v>
      </c>
      <c r="H2" s="17"/>
      <c r="I2" s="17">
        <f>SUM(I4:I1163)</f>
        <v>958</v>
      </c>
      <c r="K2" s="11">
        <f>SUM(K4:K1163)</f>
        <v>671</v>
      </c>
      <c r="L2" s="10">
        <f>MEDIAN(L4:L1163)</f>
        <v>0.99998003000000002</v>
      </c>
      <c r="M2" s="17">
        <f>MEDIAN(M4:M1163)</f>
        <v>1.95225E-3</v>
      </c>
      <c r="N2" s="17">
        <f>MEDIAN(N4:N1163)</f>
        <v>13</v>
      </c>
      <c r="O2" s="17">
        <f>MEDIAN(O4:O1163)</f>
        <v>48</v>
      </c>
      <c r="P2" s="17"/>
      <c r="Q2" s="17">
        <f>SUM(Q4:Q1163)</f>
        <v>931</v>
      </c>
      <c r="S2" s="11">
        <f>SUM(S4:S1163)</f>
        <v>498</v>
      </c>
      <c r="T2" s="10">
        <f>MEDIAN(T4:T1163)</f>
        <v>0.99992734999999999</v>
      </c>
      <c r="U2" s="17">
        <f>MEDIAN(U4:U1163)</f>
        <v>0.01</v>
      </c>
      <c r="V2" s="17">
        <f>MEDIAN(V4:V1163)</f>
        <v>12</v>
      </c>
      <c r="W2" s="17">
        <f>MEDIAN(W4:W1163)</f>
        <v>40.6</v>
      </c>
      <c r="X2" s="17"/>
      <c r="Y2" s="17">
        <f>SUM(Y4:Y1163)</f>
        <v>753</v>
      </c>
      <c r="AA2" s="11">
        <f>SUM(AA4:AA1163)</f>
        <v>421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0'!$A$1:$AH$1300, 32, FALSE),"")</f>
        <v>0.99998911999999995</v>
      </c>
      <c r="E4" s="18">
        <f>_xlfn.IFNA(VLOOKUP(CONCATENATE($A4,"_",$B4), 'Srbench noise 0'!$A$1:$AH$1300, 34, FALSE),"")</f>
        <v>4.0115200000000002E-3</v>
      </c>
      <c r="F4" s="18">
        <f>_xlfn.IFNA(VLOOKUP(CONCATENATE($A4,"_",$B4), 'Srbench noise 0'!$A$1:$AH$1300, 16, FALSE),"")</f>
        <v>15</v>
      </c>
      <c r="G4" s="18">
        <f>_xlfn.IFNA(VLOOKUP(CONCATENATE($A4,"_",$B4), 'Srbench noise 0'!$A$1:$AH$1300, 18, FALSE),"")</f>
        <v>3600.3</v>
      </c>
      <c r="H4" s="18" t="str">
        <f>_xlfn.IFNA(VLOOKUP(CONCATENATE($A4,"_",$B4), 'Srbench noise 0'!$A$1:$AH$1300, 28, FALSE),"")</f>
        <v>x0*(0.85915284*(x1**5/x2**5)**0.5 + 1.00486582)</v>
      </c>
      <c r="I4" s="18">
        <f>IF(D4&gt;0.999,1,0)</f>
        <v>1</v>
      </c>
      <c r="J4" s="18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0.001'!$A$1:$AH$1300, 32, FALSE),"")</f>
        <v>0.99992501</v>
      </c>
      <c r="M4" s="18">
        <f>_xlfn.IFNA(VLOOKUP(CONCATENATE($A4,"_",$B4), 'Srbench noise 0.001'!$A$1:$AH$1300, 34, FALSE),"")</f>
        <v>1.053142E-2</v>
      </c>
      <c r="N4" s="18">
        <f>_xlfn.IFNA(VLOOKUP(CONCATENATE($A4,"_",$B4), 'Srbench noise 0.001'!$A$1:$AH$1300, 16, FALSE),"")</f>
        <v>15</v>
      </c>
      <c r="O4" s="18">
        <f>_xlfn.IFNA(VLOOKUP(CONCATENATE($A4,"_",$B4), 'Srbench noise 0.001'!$A$1:$AH$1300, 18, FALSE),"")</f>
        <v>21</v>
      </c>
      <c r="P4" s="18" t="str">
        <f>_xlfn.IFNA(VLOOKUP(CONCATENATE($A4,"_",$B4), 'Srbench noise 0.001'!$A$1:$AH$1300, 28, FALSE),"")</f>
        <v>-0.173*x0*x1/(x1 - x2) + 0.978*x0</v>
      </c>
      <c r="Q4" s="18">
        <f>IF(L4&gt;0.999,1,0)</f>
        <v>1</v>
      </c>
      <c r="R4" s="18">
        <f>IF(AND(L4=1, M4&lt;0.000001),1,IF(AND(L4&gt;0.999,M4&lt;0.001),"?",0))</f>
        <v>0</v>
      </c>
      <c r="S4" s="4">
        <f>IF(R4&lt;&gt;"?",R4,"")</f>
        <v>0</v>
      </c>
      <c r="T4" s="3">
        <f>_xlfn.IFNA(VLOOKUP(CONCATENATE($A4,"_",$B4), 'Srbench noise 0.01'!$A$1:$AH$1300, 32, FALSE),"")</f>
        <v>0.99990816999999999</v>
      </c>
      <c r="U4" s="18">
        <f>_xlfn.IFNA(VLOOKUP(CONCATENATE($A4,"_",$B4), 'Srbench noise 0.01'!$A$1:$AH$1300, 34, FALSE),"")</f>
        <v>1.165421E-2</v>
      </c>
      <c r="V4" s="18">
        <f>_xlfn.IFNA(VLOOKUP(CONCATENATE($A4,"_",$B4), 'Srbench noise 0.01'!$A$1:$AH$1300, 16, FALSE),"")</f>
        <v>15</v>
      </c>
      <c r="W4" s="18">
        <f>_xlfn.IFNA(VLOOKUP(CONCATENATE($A4,"_",$B4), 'Srbench noise 0.01'!$A$1:$AH$1300, 18, FALSE),"")</f>
        <v>19.100000000000001</v>
      </c>
      <c r="X4" s="18" t="str">
        <f>_xlfn.IFNA(VLOOKUP(CONCATENATE($A4,"_",$B4), 'Srbench noise 0.01'!$A$1:$AH$1300, 28, FALSE),"")</f>
        <v>-0.17*x0*x1/(x1 - x2) + 0.98*x0</v>
      </c>
      <c r="Y4" s="18">
        <f>IF(T4&gt;0.999,1,0)</f>
        <v>1</v>
      </c>
      <c r="Z4" s="18">
        <f>IF(AND(T4=1, U4&lt;0.000001),1,IF(AND(T4&gt;0.999,U4&lt;0.001),"?",0))</f>
        <v>0</v>
      </c>
      <c r="AA4" s="4">
        <f>IF(Z4&lt;&gt;"?",Z4,"")</f>
        <v>0</v>
      </c>
    </row>
    <row r="5" spans="1:27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0'!$A$1:$AH$1300, 32, FALSE),"")</f>
        <v>0.99998927000000004</v>
      </c>
      <c r="E5" s="18">
        <f>_xlfn.IFNA(VLOOKUP(CONCATENATE($A5,"_",$B5), 'Srbench noise 0'!$A$1:$AH$1300, 34, FALSE),"")</f>
        <v>3.9743299999999999E-3</v>
      </c>
      <c r="F5" s="18">
        <f>_xlfn.IFNA(VLOOKUP(CONCATENATE($A5,"_",$B5), 'Srbench noise 0'!$A$1:$AH$1300, 16, FALSE),"")</f>
        <v>15</v>
      </c>
      <c r="G5" s="18">
        <f>_xlfn.IFNA(VLOOKUP(CONCATENATE($A5,"_",$B5), 'Srbench noise 0'!$A$1:$AH$1300, 18, FALSE),"")</f>
        <v>3600.2</v>
      </c>
      <c r="H5" s="18" t="str">
        <f>_xlfn.IFNA(VLOOKUP(CONCATENATE($A5,"_",$B5), 'Srbench noise 0'!$A$1:$AH$1300, 28, FALSE),"")</f>
        <v>x0*(0.85650521*(x1**5/x2**5)**0.5 + 1.00503006)</v>
      </c>
      <c r="I5" s="18">
        <f t="shared" ref="I5:I68" si="0">IF(D5&gt;0.999,1,0)</f>
        <v>1</v>
      </c>
      <c r="J5" s="18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0.001'!$A$1:$AH$1300, 32, FALSE),"")</f>
        <v>0.99992084999999997</v>
      </c>
      <c r="M5" s="18">
        <f>_xlfn.IFNA(VLOOKUP(CONCATENATE($A5,"_",$B5), 'Srbench noise 0.001'!$A$1:$AH$1300, 34, FALSE),"")</f>
        <v>1.0794969999999999E-2</v>
      </c>
      <c r="N5" s="18">
        <f>_xlfn.IFNA(VLOOKUP(CONCATENATE($A5,"_",$B5), 'Srbench noise 0.001'!$A$1:$AH$1300, 16, FALSE),"")</f>
        <v>15</v>
      </c>
      <c r="O5" s="18">
        <f>_xlfn.IFNA(VLOOKUP(CONCATENATE($A5,"_",$B5), 'Srbench noise 0.001'!$A$1:$AH$1300, 18, FALSE),"")</f>
        <v>17.600000000000001</v>
      </c>
      <c r="P5" s="18" t="str">
        <f>_xlfn.IFNA(VLOOKUP(CONCATENATE($A5,"_",$B5), 'Srbench noise 0.001'!$A$1:$AH$1300, 28, FALSE),"")</f>
        <v>-0.171*x0*x1/(x1 - x2) + 0.978*x0</v>
      </c>
      <c r="Q5" s="18">
        <f t="shared" ref="Q5:Q68" si="3">IF(L5&gt;0.999,1,0)</f>
        <v>1</v>
      </c>
      <c r="R5" s="18">
        <f t="shared" ref="R5:R68" si="4">IF(AND(L5=1, M5&lt;0.000001),1,IF(AND(L5&gt;0.999,M5&lt;0.001),"?",0))</f>
        <v>0</v>
      </c>
      <c r="S5" s="4">
        <f t="shared" ref="S5:S68" si="5">IF(R5&lt;&gt;"?",R5,"")</f>
        <v>0</v>
      </c>
      <c r="T5" s="3">
        <f>_xlfn.IFNA(VLOOKUP(CONCATENATE($A5,"_",$B5), 'Srbench noise 0.01'!$A$1:$AH$1300, 32, FALSE),"")</f>
        <v>0.99990772000000006</v>
      </c>
      <c r="U5" s="18">
        <f>_xlfn.IFNA(VLOOKUP(CONCATENATE($A5,"_",$B5), 'Srbench noise 0.01'!$A$1:$AH$1300, 34, FALSE),"")</f>
        <v>1.165598E-2</v>
      </c>
      <c r="V5" s="18">
        <f>_xlfn.IFNA(VLOOKUP(CONCATENATE($A5,"_",$B5), 'Srbench noise 0.01'!$A$1:$AH$1300, 16, FALSE),"")</f>
        <v>15</v>
      </c>
      <c r="W5" s="18">
        <f>_xlfn.IFNA(VLOOKUP(CONCATENATE($A5,"_",$B5), 'Srbench noise 0.01'!$A$1:$AH$1300, 18, FALSE),"")</f>
        <v>16.8</v>
      </c>
      <c r="X5" s="18" t="str">
        <f>_xlfn.IFNA(VLOOKUP(CONCATENATE($A5,"_",$B5), 'Srbench noise 0.01'!$A$1:$AH$1300, 28, FALSE),"")</f>
        <v>-0.17*x0*x1/(x1 - x2) + 0.98*x0</v>
      </c>
      <c r="Y5" s="18">
        <f t="shared" ref="Y5:Y68" si="6">IF(T5&gt;0.999,1,0)</f>
        <v>1</v>
      </c>
      <c r="Z5" s="18">
        <f t="shared" ref="Z5:Z68" si="7">IF(AND(T5=1, U5&lt;0.000001),1,IF(AND(T5&gt;0.999,U5&lt;0.001),"?",0))</f>
        <v>0</v>
      </c>
      <c r="AA5" s="4">
        <f t="shared" ref="AA5:AA68" si="8">IF(Z5&lt;&gt;"?",Z5,"")</f>
        <v>0</v>
      </c>
    </row>
    <row r="6" spans="1:27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0'!$A$1:$AH$1300, 32, FALSE),"")</f>
        <v>0.99997575000000005</v>
      </c>
      <c r="E6" s="18">
        <f>_xlfn.IFNA(VLOOKUP(CONCATENATE($A6,"_",$B6), 'Srbench noise 0'!$A$1:$AH$1300, 34, FALSE),"")</f>
        <v>5.9506899999999998E-3</v>
      </c>
      <c r="F6" s="18">
        <f>_xlfn.IFNA(VLOOKUP(CONCATENATE($A6,"_",$B6), 'Srbench noise 0'!$A$1:$AH$1300, 16, FALSE),"")</f>
        <v>15</v>
      </c>
      <c r="G6" s="18">
        <f>_xlfn.IFNA(VLOOKUP(CONCATENATE($A6,"_",$B6), 'Srbench noise 0'!$A$1:$AH$1300, 18, FALSE),"")</f>
        <v>3601.4</v>
      </c>
      <c r="H6" s="18" t="str">
        <f>_xlfn.IFNA(VLOOKUP(CONCATENATE($A6,"_",$B6), 'Srbench noise 0'!$A$1:$AH$1300, 28, FALSE),"")</f>
        <v>-0.13510124*x0*x1/(x1 - 0.9*x2) + 0.9827008*x0</v>
      </c>
      <c r="I6" s="18">
        <f t="shared" si="0"/>
        <v>1</v>
      </c>
      <c r="J6" s="18">
        <f t="shared" si="1"/>
        <v>0</v>
      </c>
      <c r="K6" s="4">
        <f t="shared" si="2"/>
        <v>0</v>
      </c>
      <c r="L6" s="3">
        <f>_xlfn.IFNA(VLOOKUP(CONCATENATE($A6,"_",$B6), 'Srbench noise 0.001'!$A$1:$AH$1300, 32, FALSE),"")</f>
        <v>0.99992049999999999</v>
      </c>
      <c r="M6" s="18">
        <f>_xlfn.IFNA(VLOOKUP(CONCATENATE($A6,"_",$B6), 'Srbench noise 0.001'!$A$1:$AH$1300, 34, FALSE),"")</f>
        <v>1.0775089999999999E-2</v>
      </c>
      <c r="N6" s="18">
        <f>_xlfn.IFNA(VLOOKUP(CONCATENATE($A6,"_",$B6), 'Srbench noise 0.001'!$A$1:$AH$1300, 16, FALSE),"")</f>
        <v>15</v>
      </c>
      <c r="O6" s="18">
        <f>_xlfn.IFNA(VLOOKUP(CONCATENATE($A6,"_",$B6), 'Srbench noise 0.001'!$A$1:$AH$1300, 18, FALSE),"")</f>
        <v>19.8</v>
      </c>
      <c r="P6" s="18" t="str">
        <f>_xlfn.IFNA(VLOOKUP(CONCATENATE($A6,"_",$B6), 'Srbench noise 0.001'!$A$1:$AH$1300, 28, FALSE),"")</f>
        <v>-0.175*x0*x1/(x1 - x2) + 0.976*x0</v>
      </c>
      <c r="Q6" s="18">
        <f t="shared" si="3"/>
        <v>1</v>
      </c>
      <c r="R6" s="18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0.99972835000000004</v>
      </c>
      <c r="U6" s="18">
        <f>_xlfn.IFNA(VLOOKUP(CONCATENATE($A6,"_",$B6), 'Srbench noise 0.01'!$A$1:$AH$1300, 34, FALSE),"")</f>
        <v>1.991801E-2</v>
      </c>
      <c r="V6" s="18">
        <f>_xlfn.IFNA(VLOOKUP(CONCATENATE($A6,"_",$B6), 'Srbench noise 0.01'!$A$1:$AH$1300, 16, FALSE),"")</f>
        <v>15</v>
      </c>
      <c r="W6" s="18">
        <f>_xlfn.IFNA(VLOOKUP(CONCATENATE($A6,"_",$B6), 'Srbench noise 0.01'!$A$1:$AH$1300, 18, FALSE),"")</f>
        <v>17.399999999999999</v>
      </c>
      <c r="X6" s="18" t="str">
        <f>_xlfn.IFNA(VLOOKUP(CONCATENATE($A6,"_",$B6), 'Srbench noise 0.01'!$A$1:$AH$1300, 28, FALSE),"")</f>
        <v>-0.18*x0*x1/(x1 - x2) + 0.98*x0</v>
      </c>
      <c r="Y6" s="18">
        <f t="shared" si="6"/>
        <v>1</v>
      </c>
      <c r="Z6" s="18">
        <f t="shared" si="7"/>
        <v>0</v>
      </c>
      <c r="AA6" s="4">
        <f t="shared" si="8"/>
        <v>0</v>
      </c>
    </row>
    <row r="7" spans="1:27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0'!$A$1:$AH$1300, 32, FALSE),"")</f>
        <v>0.99997290999999999</v>
      </c>
      <c r="E7" s="18">
        <f>_xlfn.IFNA(VLOOKUP(CONCATENATE($A7,"_",$B7), 'Srbench noise 0'!$A$1:$AH$1300, 34, FALSE),"")</f>
        <v>6.3350200000000002E-3</v>
      </c>
      <c r="F7" s="18">
        <f>_xlfn.IFNA(VLOOKUP(CONCATENATE($A7,"_",$B7), 'Srbench noise 0'!$A$1:$AH$1300, 16, FALSE),"")</f>
        <v>15</v>
      </c>
      <c r="G7" s="18">
        <f>_xlfn.IFNA(VLOOKUP(CONCATENATE($A7,"_",$B7), 'Srbench noise 0'!$A$1:$AH$1300, 18, FALSE),"")</f>
        <v>3600.8</v>
      </c>
      <c r="H7" s="18" t="str">
        <f>_xlfn.IFNA(VLOOKUP(CONCATENATE($A7,"_",$B7), 'Srbench noise 0'!$A$1:$AH$1300, 28, FALSE),"")</f>
        <v>0.14296184*x0*x1/(-1.14159265*x1 + x2) + 0.98449781*x0</v>
      </c>
      <c r="I7" s="18">
        <f t="shared" si="0"/>
        <v>1</v>
      </c>
      <c r="J7" s="18">
        <f t="shared" si="1"/>
        <v>0</v>
      </c>
      <c r="K7" s="4">
        <f t="shared" si="2"/>
        <v>0</v>
      </c>
      <c r="L7" s="3">
        <f>_xlfn.IFNA(VLOOKUP(CONCATENATE($A7,"_",$B7), 'Srbench noise 0.001'!$A$1:$AH$1300, 32, FALSE),"")</f>
        <v>0.99992415000000001</v>
      </c>
      <c r="M7" s="18">
        <f>_xlfn.IFNA(VLOOKUP(CONCATENATE($A7,"_",$B7), 'Srbench noise 0.001'!$A$1:$AH$1300, 34, FALSE),"")</f>
        <v>1.0600450000000001E-2</v>
      </c>
      <c r="N7" s="18">
        <f>_xlfn.IFNA(VLOOKUP(CONCATENATE($A7,"_",$B7), 'Srbench noise 0.001'!$A$1:$AH$1300, 16, FALSE),"")</f>
        <v>15</v>
      </c>
      <c r="O7" s="18">
        <f>_xlfn.IFNA(VLOOKUP(CONCATENATE($A7,"_",$B7), 'Srbench noise 0.001'!$A$1:$AH$1300, 18, FALSE),"")</f>
        <v>16.7</v>
      </c>
      <c r="P7" s="18" t="str">
        <f>_xlfn.IFNA(VLOOKUP(CONCATENATE($A7,"_",$B7), 'Srbench noise 0.001'!$A$1:$AH$1300, 28, FALSE),"")</f>
        <v>-0.172*x0*x1/(x1 - x2) + 0.978*x0</v>
      </c>
      <c r="Q7" s="18">
        <f t="shared" si="3"/>
        <v>1</v>
      </c>
      <c r="R7" s="18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0.99990800000000002</v>
      </c>
      <c r="U7" s="18">
        <f>_xlfn.IFNA(VLOOKUP(CONCATENATE($A7,"_",$B7), 'Srbench noise 0.01'!$A$1:$AH$1300, 34, FALSE),"")</f>
        <v>1.167462E-2</v>
      </c>
      <c r="V7" s="18">
        <f>_xlfn.IFNA(VLOOKUP(CONCATENATE($A7,"_",$B7), 'Srbench noise 0.01'!$A$1:$AH$1300, 16, FALSE),"")</f>
        <v>15</v>
      </c>
      <c r="W7" s="18">
        <f>_xlfn.IFNA(VLOOKUP(CONCATENATE($A7,"_",$B7), 'Srbench noise 0.01'!$A$1:$AH$1300, 18, FALSE),"")</f>
        <v>15.8</v>
      </c>
      <c r="X7" s="18" t="str">
        <f>_xlfn.IFNA(VLOOKUP(CONCATENATE($A7,"_",$B7), 'Srbench noise 0.01'!$A$1:$AH$1300, 28, FALSE),"")</f>
        <v>-0.17*x0*x1/(x1 - x2) + 0.98*x0</v>
      </c>
      <c r="Y7" s="18">
        <f t="shared" si="6"/>
        <v>1</v>
      </c>
      <c r="Z7" s="18">
        <f t="shared" si="7"/>
        <v>0</v>
      </c>
      <c r="AA7" s="4">
        <f t="shared" si="8"/>
        <v>0</v>
      </c>
    </row>
    <row r="8" spans="1:27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0'!$A$1:$AH$1300, 32, FALSE),"")</f>
        <v>0.99999733999999996</v>
      </c>
      <c r="E8" s="18">
        <f>_xlfn.IFNA(VLOOKUP(CONCATENATE($A8,"_",$B8), 'Srbench noise 0'!$A$1:$AH$1300, 34, FALSE),"")</f>
        <v>1.9844699999999999E-3</v>
      </c>
      <c r="F8" s="18">
        <f>_xlfn.IFNA(VLOOKUP(CONCATENATE($A8,"_",$B8), 'Srbench noise 0'!$A$1:$AH$1300, 16, FALSE),"")</f>
        <v>17</v>
      </c>
      <c r="G8" s="18">
        <f>_xlfn.IFNA(VLOOKUP(CONCATENATE($A8,"_",$B8), 'Srbench noise 0'!$A$1:$AH$1300, 18, FALSE),"")</f>
        <v>3600.4</v>
      </c>
      <c r="H8" s="18" t="str">
        <f>_xlfn.IFNA(VLOOKUP(CONCATENATE($A8,"_",$B8), 'Srbench noise 0'!$A$1:$AH$1300, 28, FALSE),"")</f>
        <v>0.39381793*x0*x1**2/(-0.4*x1 + x2)**2 + 1.00191105*x0</v>
      </c>
      <c r="I8" s="18">
        <f t="shared" si="0"/>
        <v>1</v>
      </c>
      <c r="J8" s="18">
        <f t="shared" si="1"/>
        <v>0</v>
      </c>
      <c r="K8" s="4">
        <f t="shared" si="2"/>
        <v>0</v>
      </c>
      <c r="L8" s="3">
        <f>_xlfn.IFNA(VLOOKUP(CONCATENATE($A8,"_",$B8), 'Srbench noise 0.001'!$A$1:$AH$1300, 32, FALSE),"")</f>
        <v>0.99991556999999998</v>
      </c>
      <c r="M8" s="18">
        <f>_xlfn.IFNA(VLOOKUP(CONCATENATE($A8,"_",$B8), 'Srbench noise 0.001'!$A$1:$AH$1300, 34, FALSE),"")</f>
        <v>1.1173809999999999E-2</v>
      </c>
      <c r="N8" s="18">
        <f>_xlfn.IFNA(VLOOKUP(CONCATENATE($A8,"_",$B8), 'Srbench noise 0.001'!$A$1:$AH$1300, 16, FALSE),"")</f>
        <v>15</v>
      </c>
      <c r="O8" s="18">
        <f>_xlfn.IFNA(VLOOKUP(CONCATENATE($A8,"_",$B8), 'Srbench noise 0.001'!$A$1:$AH$1300, 18, FALSE),"")</f>
        <v>20.6</v>
      </c>
      <c r="P8" s="18" t="str">
        <f>_xlfn.IFNA(VLOOKUP(CONCATENATE($A8,"_",$B8), 'Srbench noise 0.001'!$A$1:$AH$1300, 28, FALSE),"")</f>
        <v>-0.17*x0*x1/(x1 - x2) + 0.978*x0</v>
      </c>
      <c r="Q8" s="18">
        <f t="shared" si="3"/>
        <v>1</v>
      </c>
      <c r="R8" s="18">
        <f t="shared" si="4"/>
        <v>0</v>
      </c>
      <c r="S8" s="4">
        <f t="shared" si="5"/>
        <v>0</v>
      </c>
      <c r="T8" s="3">
        <f>_xlfn.IFNA(VLOOKUP(CONCATENATE($A8,"_",$B8), 'Srbench noise 0.01'!$A$1:$AH$1300, 32, FALSE),"")</f>
        <v>0.99990849999999998</v>
      </c>
      <c r="U8" s="18">
        <f>_xlfn.IFNA(VLOOKUP(CONCATENATE($A8,"_",$B8), 'Srbench noise 0.01'!$A$1:$AH$1300, 34, FALSE),"")</f>
        <v>1.1631890000000001E-2</v>
      </c>
      <c r="V8" s="18">
        <f>_xlfn.IFNA(VLOOKUP(CONCATENATE($A8,"_",$B8), 'Srbench noise 0.01'!$A$1:$AH$1300, 16, FALSE),"")</f>
        <v>15</v>
      </c>
      <c r="W8" s="18">
        <f>_xlfn.IFNA(VLOOKUP(CONCATENATE($A8,"_",$B8), 'Srbench noise 0.01'!$A$1:$AH$1300, 18, FALSE),"")</f>
        <v>21.8</v>
      </c>
      <c r="X8" s="18" t="str">
        <f>_xlfn.IFNA(VLOOKUP(CONCATENATE($A8,"_",$B8), 'Srbench noise 0.01'!$A$1:$AH$1300, 28, FALSE),"")</f>
        <v>-0.17*x0*x1/(x1 - x2) + 0.98*x0</v>
      </c>
      <c r="Y8" s="18">
        <f t="shared" si="6"/>
        <v>1</v>
      </c>
      <c r="Z8" s="18">
        <f t="shared" si="7"/>
        <v>0</v>
      </c>
      <c r="AA8" s="4">
        <f t="shared" si="8"/>
        <v>0</v>
      </c>
    </row>
    <row r="9" spans="1:27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0'!$A$1:$AH$1300, 32, FALSE),"")</f>
        <v>0.99997526000000003</v>
      </c>
      <c r="E9" s="18">
        <f>_xlfn.IFNA(VLOOKUP(CONCATENATE($A9,"_",$B9), 'Srbench noise 0'!$A$1:$AH$1300, 34, FALSE),"")</f>
        <v>6.0313500000000004E-3</v>
      </c>
      <c r="F9" s="18">
        <f>_xlfn.IFNA(VLOOKUP(CONCATENATE($A9,"_",$B9), 'Srbench noise 0'!$A$1:$AH$1300, 16, FALSE),"")</f>
        <v>15</v>
      </c>
      <c r="G9" s="18">
        <f>_xlfn.IFNA(VLOOKUP(CONCATENATE($A9,"_",$B9), 'Srbench noise 0'!$A$1:$AH$1300, 18, FALSE),"")</f>
        <v>3600.5</v>
      </c>
      <c r="H9" s="18" t="str">
        <f>_xlfn.IFNA(VLOOKUP(CONCATENATE($A9,"_",$B9), 'Srbench noise 0'!$A$1:$AH$1300, 28, FALSE),"")</f>
        <v>0.14266117*x0*x1/(-1.14159265*x1 + x2) + 0.98456709*x0</v>
      </c>
      <c r="I9" s="18">
        <f t="shared" si="0"/>
        <v>1</v>
      </c>
      <c r="J9" s="18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0.99992497000000002</v>
      </c>
      <c r="M9" s="18">
        <f>_xlfn.IFNA(VLOOKUP(CONCATENATE($A9,"_",$B9), 'Srbench noise 0.001'!$A$1:$AH$1300, 34, FALSE),"")</f>
        <v>1.050428E-2</v>
      </c>
      <c r="N9" s="18">
        <f>_xlfn.IFNA(VLOOKUP(CONCATENATE($A9,"_",$B9), 'Srbench noise 0.001'!$A$1:$AH$1300, 16, FALSE),"")</f>
        <v>15</v>
      </c>
      <c r="O9" s="18">
        <f>_xlfn.IFNA(VLOOKUP(CONCATENATE($A9,"_",$B9), 'Srbench noise 0.001'!$A$1:$AH$1300, 18, FALSE),"")</f>
        <v>18.8</v>
      </c>
      <c r="P9" s="18" t="str">
        <f>_xlfn.IFNA(VLOOKUP(CONCATENATE($A9,"_",$B9), 'Srbench noise 0.001'!$A$1:$AH$1300, 28, FALSE),"")</f>
        <v>-0.173*x0*x1/(x1 - x2) + 0.978*x0</v>
      </c>
      <c r="Q9" s="18">
        <f t="shared" si="3"/>
        <v>1</v>
      </c>
      <c r="R9" s="18">
        <f t="shared" si="4"/>
        <v>0</v>
      </c>
      <c r="S9" s="4">
        <f t="shared" si="5"/>
        <v>0</v>
      </c>
      <c r="T9" s="3">
        <f>_xlfn.IFNA(VLOOKUP(CONCATENATE($A9,"_",$B9), 'Srbench noise 0.01'!$A$1:$AH$1300, 32, FALSE),"")</f>
        <v>0.99990829999999997</v>
      </c>
      <c r="U9" s="18">
        <f>_xlfn.IFNA(VLOOKUP(CONCATENATE($A9,"_",$B9), 'Srbench noise 0.01'!$A$1:$AH$1300, 34, FALSE),"")</f>
        <v>1.161235E-2</v>
      </c>
      <c r="V9" s="18">
        <f>_xlfn.IFNA(VLOOKUP(CONCATENATE($A9,"_",$B9), 'Srbench noise 0.01'!$A$1:$AH$1300, 16, FALSE),"")</f>
        <v>15</v>
      </c>
      <c r="W9" s="18">
        <f>_xlfn.IFNA(VLOOKUP(CONCATENATE($A9,"_",$B9), 'Srbench noise 0.01'!$A$1:$AH$1300, 18, FALSE),"")</f>
        <v>16.8</v>
      </c>
      <c r="X9" s="18" t="str">
        <f>_xlfn.IFNA(VLOOKUP(CONCATENATE($A9,"_",$B9), 'Srbench noise 0.01'!$A$1:$AH$1300, 28, FALSE),"")</f>
        <v>-0.17*x0*x1/(x1 - x2) + 0.98*x0</v>
      </c>
      <c r="Y9" s="18">
        <f t="shared" si="6"/>
        <v>1</v>
      </c>
      <c r="Z9" s="18">
        <f t="shared" si="7"/>
        <v>0</v>
      </c>
      <c r="AA9" s="4">
        <f t="shared" si="8"/>
        <v>0</v>
      </c>
    </row>
    <row r="10" spans="1:27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0'!$A$1:$AH$1300, 32, FALSE),"")</f>
        <v>0.99997574</v>
      </c>
      <c r="E10" s="18">
        <f>_xlfn.IFNA(VLOOKUP(CONCATENATE($A10,"_",$B10), 'Srbench noise 0'!$A$1:$AH$1300, 34, FALSE),"")</f>
        <v>6.0021900000000001E-3</v>
      </c>
      <c r="F10" s="18">
        <f>_xlfn.IFNA(VLOOKUP(CONCATENATE($A10,"_",$B10), 'Srbench noise 0'!$A$1:$AH$1300, 16, FALSE),"")</f>
        <v>15</v>
      </c>
      <c r="G10" s="18">
        <f>_xlfn.IFNA(VLOOKUP(CONCATENATE($A10,"_",$B10), 'Srbench noise 0'!$A$1:$AH$1300, 18, FALSE),"")</f>
        <v>3600.6</v>
      </c>
      <c r="H10" s="18" t="str">
        <f>_xlfn.IFNA(VLOOKUP(CONCATENATE($A10,"_",$B10), 'Srbench noise 0'!$A$1:$AH$1300, 28, FALSE),"")</f>
        <v>-0.13391616*x0*x1/(x1 - 0.9*x2) + 0.98305753*x0</v>
      </c>
      <c r="I10" s="18">
        <f t="shared" si="0"/>
        <v>1</v>
      </c>
      <c r="J10" s="18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0.99992387999999999</v>
      </c>
      <c r="M10" s="18">
        <f>_xlfn.IFNA(VLOOKUP(CONCATENATE($A10,"_",$B10), 'Srbench noise 0.001'!$A$1:$AH$1300, 34, FALSE),"")</f>
        <v>1.0631659999999999E-2</v>
      </c>
      <c r="N10" s="18">
        <f>_xlfn.IFNA(VLOOKUP(CONCATENATE($A10,"_",$B10), 'Srbench noise 0.001'!$A$1:$AH$1300, 16, FALSE),"")</f>
        <v>15</v>
      </c>
      <c r="O10" s="18">
        <f>_xlfn.IFNA(VLOOKUP(CONCATENATE($A10,"_",$B10), 'Srbench noise 0.001'!$A$1:$AH$1300, 18, FALSE),"")</f>
        <v>17.2</v>
      </c>
      <c r="P10" s="18" t="str">
        <f>_xlfn.IFNA(VLOOKUP(CONCATENATE($A10,"_",$B10), 'Srbench noise 0.001'!$A$1:$AH$1300, 28, FALSE),"")</f>
        <v>-0.177*x0*x1/(x1 - x2) + 0.976*x0</v>
      </c>
      <c r="Q10" s="18">
        <f t="shared" si="3"/>
        <v>1</v>
      </c>
      <c r="R10" s="18">
        <f t="shared" si="4"/>
        <v>0</v>
      </c>
      <c r="S10" s="4">
        <f t="shared" si="5"/>
        <v>0</v>
      </c>
      <c r="T10" s="3">
        <f>_xlfn.IFNA(VLOOKUP(CONCATENATE($A10,"_",$B10), 'Srbench noise 0.01'!$A$1:$AH$1300, 32, FALSE),"")</f>
        <v>0.99972919999999998</v>
      </c>
      <c r="U10" s="18">
        <f>_xlfn.IFNA(VLOOKUP(CONCATENATE($A10,"_",$B10), 'Srbench noise 0.01'!$A$1:$AH$1300, 34, FALSE),"")</f>
        <v>2.0053379999999999E-2</v>
      </c>
      <c r="V10" s="18">
        <f>_xlfn.IFNA(VLOOKUP(CONCATENATE($A10,"_",$B10), 'Srbench noise 0.01'!$A$1:$AH$1300, 16, FALSE),"")</f>
        <v>15</v>
      </c>
      <c r="W10" s="18">
        <f>_xlfn.IFNA(VLOOKUP(CONCATENATE($A10,"_",$B10), 'Srbench noise 0.01'!$A$1:$AH$1300, 18, FALSE),"")</f>
        <v>15.1</v>
      </c>
      <c r="X10" s="18" t="str">
        <f>_xlfn.IFNA(VLOOKUP(CONCATENATE($A10,"_",$B10), 'Srbench noise 0.01'!$A$1:$AH$1300, 28, FALSE),"")</f>
        <v>-0.18*x0*x1/(x1 - x2) + 0.98*x0</v>
      </c>
      <c r="Y10" s="18">
        <f t="shared" si="6"/>
        <v>1</v>
      </c>
      <c r="Z10" s="18">
        <f t="shared" si="7"/>
        <v>0</v>
      </c>
      <c r="AA10" s="4">
        <f t="shared" si="8"/>
        <v>0</v>
      </c>
    </row>
    <row r="11" spans="1:27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0'!$A$1:$AH$1300, 32, FALSE),"")</f>
        <v>0.99997515000000003</v>
      </c>
      <c r="E11" s="18">
        <f>_xlfn.IFNA(VLOOKUP(CONCATENATE($A11,"_",$B11), 'Srbench noise 0'!$A$1:$AH$1300, 34, FALSE),"")</f>
        <v>6.0519199999999997E-3</v>
      </c>
      <c r="F11" s="18">
        <f>_xlfn.IFNA(VLOOKUP(CONCATENATE($A11,"_",$B11), 'Srbench noise 0'!$A$1:$AH$1300, 16, FALSE),"")</f>
        <v>15</v>
      </c>
      <c r="G11" s="18">
        <f>_xlfn.IFNA(VLOOKUP(CONCATENATE($A11,"_",$B11), 'Srbench noise 0'!$A$1:$AH$1300, 18, FALSE),"")</f>
        <v>3600.6</v>
      </c>
      <c r="H11" s="18" t="str">
        <f>_xlfn.IFNA(VLOOKUP(CONCATENATE($A11,"_",$B11), 'Srbench noise 0'!$A$1:$AH$1300, 28, FALSE),"")</f>
        <v>0.14230158*x0*x1/(-1.14159265*x1 + x2) + 0.98449547*x0</v>
      </c>
      <c r="I11" s="18">
        <f t="shared" si="0"/>
        <v>1</v>
      </c>
      <c r="J11" s="18">
        <f t="shared" si="1"/>
        <v>0</v>
      </c>
      <c r="K11" s="4">
        <f t="shared" si="2"/>
        <v>0</v>
      </c>
      <c r="L11" s="3">
        <f>_xlfn.IFNA(VLOOKUP(CONCATENATE($A11,"_",$B11), 'Srbench noise 0.001'!$A$1:$AH$1300, 32, FALSE),"")</f>
        <v>0.99992652999999998</v>
      </c>
      <c r="M11" s="18">
        <f>_xlfn.IFNA(VLOOKUP(CONCATENATE($A11,"_",$B11), 'Srbench noise 0.001'!$A$1:$AH$1300, 34, FALSE),"")</f>
        <v>1.040549E-2</v>
      </c>
      <c r="N11" s="18">
        <f>_xlfn.IFNA(VLOOKUP(CONCATENATE($A11,"_",$B11), 'Srbench noise 0.001'!$A$1:$AH$1300, 16, FALSE),"")</f>
        <v>15</v>
      </c>
      <c r="O11" s="18">
        <f>_xlfn.IFNA(VLOOKUP(CONCATENATE($A11,"_",$B11), 'Srbench noise 0.001'!$A$1:$AH$1300, 18, FALSE),"")</f>
        <v>20.9</v>
      </c>
      <c r="P11" s="18" t="str">
        <f>_xlfn.IFNA(VLOOKUP(CONCATENATE($A11,"_",$B11), 'Srbench noise 0.001'!$A$1:$AH$1300, 28, FALSE),"")</f>
        <v>-0.174*x0*x1/(x1 - x2) + 0.977*x0</v>
      </c>
      <c r="Q11" s="18">
        <f t="shared" si="3"/>
        <v>1</v>
      </c>
      <c r="R11" s="18">
        <f t="shared" si="4"/>
        <v>0</v>
      </c>
      <c r="S11" s="4">
        <f t="shared" si="5"/>
        <v>0</v>
      </c>
      <c r="T11" s="3">
        <f>_xlfn.IFNA(VLOOKUP(CONCATENATE($A11,"_",$B11), 'Srbench noise 0.01'!$A$1:$AH$1300, 32, FALSE),"")</f>
        <v>0.99990897000000001</v>
      </c>
      <c r="U11" s="18">
        <f>_xlfn.IFNA(VLOOKUP(CONCATENATE($A11,"_",$B11), 'Srbench noise 0.01'!$A$1:$AH$1300, 34, FALSE),"")</f>
        <v>1.1582449999999999E-2</v>
      </c>
      <c r="V11" s="18">
        <f>_xlfn.IFNA(VLOOKUP(CONCATENATE($A11,"_",$B11), 'Srbench noise 0.01'!$A$1:$AH$1300, 16, FALSE),"")</f>
        <v>15</v>
      </c>
      <c r="W11" s="18">
        <f>_xlfn.IFNA(VLOOKUP(CONCATENATE($A11,"_",$B11), 'Srbench noise 0.01'!$A$1:$AH$1300, 18, FALSE),"")</f>
        <v>21.3</v>
      </c>
      <c r="X11" s="18" t="str">
        <f>_xlfn.IFNA(VLOOKUP(CONCATENATE($A11,"_",$B11), 'Srbench noise 0.01'!$A$1:$AH$1300, 28, FALSE),"")</f>
        <v>-0.17*x0*x1/(x1 - x2) + 0.98*x0</v>
      </c>
      <c r="Y11" s="18">
        <f t="shared" si="6"/>
        <v>1</v>
      </c>
      <c r="Z11" s="18">
        <f t="shared" si="7"/>
        <v>0</v>
      </c>
      <c r="AA11" s="4">
        <f t="shared" si="8"/>
        <v>0</v>
      </c>
    </row>
    <row r="12" spans="1:27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0'!$A$1:$AH$1300, 32, FALSE),"")</f>
        <v>1</v>
      </c>
      <c r="E12" s="18">
        <f>_xlfn.IFNA(VLOOKUP(CONCATENATE($A12,"_",$B12), 'Srbench noise 0'!$A$1:$AH$1300, 34, FALSE),"")</f>
        <v>0</v>
      </c>
      <c r="F12" s="18">
        <f>_xlfn.IFNA(VLOOKUP(CONCATENATE($A12,"_",$B12), 'Srbench noise 0'!$A$1:$AH$1300, 16, FALSE),"")</f>
        <v>14</v>
      </c>
      <c r="G12" s="18">
        <f>_xlfn.IFNA(VLOOKUP(CONCATENATE($A12,"_",$B12), 'Srbench noise 0'!$A$1:$AH$1300, 18, FALSE),"")</f>
        <v>3066.8</v>
      </c>
      <c r="H12" s="18" t="str">
        <f>_xlfn.IFNA(VLOOKUP(CONCATENATE($A12,"_",$B12), 'Srbench noise 0'!$A$1:$AH$1300, 28, FALSE),"")</f>
        <v>x0*x2/(-x1**2 + x2**2)**0.5</v>
      </c>
      <c r="I12" s="18">
        <f t="shared" si="0"/>
        <v>1</v>
      </c>
      <c r="J12" s="18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0.99992179000000003</v>
      </c>
      <c r="M12" s="18">
        <f>_xlfn.IFNA(VLOOKUP(CONCATENATE($A12,"_",$B12), 'Srbench noise 0.001'!$A$1:$AH$1300, 34, FALSE),"")</f>
        <v>1.075533E-2</v>
      </c>
      <c r="N12" s="18">
        <f>_xlfn.IFNA(VLOOKUP(CONCATENATE($A12,"_",$B12), 'Srbench noise 0.001'!$A$1:$AH$1300, 16, FALSE),"")</f>
        <v>15</v>
      </c>
      <c r="O12" s="18">
        <f>_xlfn.IFNA(VLOOKUP(CONCATENATE($A12,"_",$B12), 'Srbench noise 0.001'!$A$1:$AH$1300, 18, FALSE),"")</f>
        <v>15.7</v>
      </c>
      <c r="P12" s="18" t="str">
        <f>_xlfn.IFNA(VLOOKUP(CONCATENATE($A12,"_",$B12), 'Srbench noise 0.001'!$A$1:$AH$1300, 28, FALSE),"")</f>
        <v>-0.175*x0*x1/(x1 - x2) + 0.976*x0</v>
      </c>
      <c r="Q12" s="18">
        <f t="shared" si="3"/>
        <v>1</v>
      </c>
      <c r="R12" s="18">
        <f t="shared" si="4"/>
        <v>0</v>
      </c>
      <c r="S12" s="4">
        <f t="shared" si="5"/>
        <v>0</v>
      </c>
      <c r="T12" s="3">
        <f>_xlfn.IFNA(VLOOKUP(CONCATENATE($A12,"_",$B12), 'Srbench noise 0.01'!$A$1:$AH$1300, 32, FALSE),"")</f>
        <v>0.99973051000000002</v>
      </c>
      <c r="U12" s="18">
        <f>_xlfn.IFNA(VLOOKUP(CONCATENATE($A12,"_",$B12), 'Srbench noise 0.01'!$A$1:$AH$1300, 34, FALSE),"")</f>
        <v>1.9964740000000002E-2</v>
      </c>
      <c r="V12" s="18">
        <f>_xlfn.IFNA(VLOOKUP(CONCATENATE($A12,"_",$B12), 'Srbench noise 0.01'!$A$1:$AH$1300, 16, FALSE),"")</f>
        <v>15</v>
      </c>
      <c r="W12" s="18">
        <f>_xlfn.IFNA(VLOOKUP(CONCATENATE($A12,"_",$B12), 'Srbench noise 0.01'!$A$1:$AH$1300, 18, FALSE),"")</f>
        <v>16</v>
      </c>
      <c r="X12" s="18" t="str">
        <f>_xlfn.IFNA(VLOOKUP(CONCATENATE($A12,"_",$B12), 'Srbench noise 0.01'!$A$1:$AH$1300, 28, FALSE),"")</f>
        <v>-0.18*x0*x1/(x1 - x2) + 0.98*x0</v>
      </c>
      <c r="Y12" s="18">
        <f t="shared" si="6"/>
        <v>1</v>
      </c>
      <c r="Z12" s="18">
        <f t="shared" si="7"/>
        <v>0</v>
      </c>
      <c r="AA12" s="4">
        <f t="shared" si="8"/>
        <v>0</v>
      </c>
    </row>
    <row r="13" spans="1:27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0'!$A$1:$AH$1300, 32, FALSE),"")</f>
        <v>0.99999720999999997</v>
      </c>
      <c r="E13" s="18">
        <f>_xlfn.IFNA(VLOOKUP(CONCATENATE($A13,"_",$B13), 'Srbench noise 0'!$A$1:$AH$1300, 34, FALSE),"")</f>
        <v>2.0153200000000001E-3</v>
      </c>
      <c r="F13" s="18">
        <f>_xlfn.IFNA(VLOOKUP(CONCATENATE($A13,"_",$B13), 'Srbench noise 0'!$A$1:$AH$1300, 16, FALSE),"")</f>
        <v>17</v>
      </c>
      <c r="G13" s="18">
        <f>_xlfn.IFNA(VLOOKUP(CONCATENATE($A13,"_",$B13), 'Srbench noise 0'!$A$1:$AH$1300, 18, FALSE),"")</f>
        <v>3600.9</v>
      </c>
      <c r="H13" s="18" t="str">
        <f>_xlfn.IFNA(VLOOKUP(CONCATENATE($A13,"_",$B13), 'Srbench noise 0'!$A$1:$AH$1300, 28, FALSE),"")</f>
        <v>0.3937285*x0*x1**2/(-0.4*x1 + x2)**2 + 1.00198083*x0</v>
      </c>
      <c r="I13" s="18">
        <f t="shared" si="0"/>
        <v>1</v>
      </c>
      <c r="J13" s="18">
        <f t="shared" si="1"/>
        <v>0</v>
      </c>
      <c r="K13" s="4">
        <f t="shared" si="2"/>
        <v>0</v>
      </c>
      <c r="L13" s="3">
        <f>_xlfn.IFNA(VLOOKUP(CONCATENATE($A13,"_",$B13), 'Srbench noise 0.001'!$A$1:$AH$1300, 32, FALSE),"")</f>
        <v>0.99991514999999997</v>
      </c>
      <c r="M13" s="18">
        <f>_xlfn.IFNA(VLOOKUP(CONCATENATE($A13,"_",$B13), 'Srbench noise 0.001'!$A$1:$AH$1300, 34, FALSE),"")</f>
        <v>1.1116590000000001E-2</v>
      </c>
      <c r="N13" s="18">
        <f>_xlfn.IFNA(VLOOKUP(CONCATENATE($A13,"_",$B13), 'Srbench noise 0.001'!$A$1:$AH$1300, 16, FALSE),"")</f>
        <v>15</v>
      </c>
      <c r="O13" s="18">
        <f>_xlfn.IFNA(VLOOKUP(CONCATENATE($A13,"_",$B13), 'Srbench noise 0.001'!$A$1:$AH$1300, 18, FALSE),"")</f>
        <v>17.399999999999999</v>
      </c>
      <c r="P13" s="18" t="str">
        <f>_xlfn.IFNA(VLOOKUP(CONCATENATE($A13,"_",$B13), 'Srbench noise 0.001'!$A$1:$AH$1300, 28, FALSE),"")</f>
        <v>-0.17*x0*x1/(x1 - x2) + 0.978*x0</v>
      </c>
      <c r="Q13" s="18">
        <f t="shared" si="3"/>
        <v>1</v>
      </c>
      <c r="R13" s="18">
        <f t="shared" si="4"/>
        <v>0</v>
      </c>
      <c r="S13" s="4">
        <f t="shared" si="5"/>
        <v>0</v>
      </c>
      <c r="T13" s="3">
        <f>_xlfn.IFNA(VLOOKUP(CONCATENATE($A13,"_",$B13), 'Srbench noise 0.01'!$A$1:$AH$1300, 32, FALSE),"")</f>
        <v>0.99990743000000004</v>
      </c>
      <c r="U13" s="18">
        <f>_xlfn.IFNA(VLOOKUP(CONCATENATE($A13,"_",$B13), 'Srbench noise 0.01'!$A$1:$AH$1300, 34, FALSE),"")</f>
        <v>1.161126E-2</v>
      </c>
      <c r="V13" s="18">
        <f>_xlfn.IFNA(VLOOKUP(CONCATENATE($A13,"_",$B13), 'Srbench noise 0.01'!$A$1:$AH$1300, 16, FALSE),"")</f>
        <v>15</v>
      </c>
      <c r="W13" s="18">
        <f>_xlfn.IFNA(VLOOKUP(CONCATENATE($A13,"_",$B13), 'Srbench noise 0.01'!$A$1:$AH$1300, 18, FALSE),"")</f>
        <v>15.6</v>
      </c>
      <c r="X13" s="18" t="str">
        <f>_xlfn.IFNA(VLOOKUP(CONCATENATE($A13,"_",$B13), 'Srbench noise 0.01'!$A$1:$AH$1300, 28, FALSE),"")</f>
        <v>-0.17*x0*x1/(x1 - x2) + 0.98*x0</v>
      </c>
      <c r="Y13" s="18">
        <f t="shared" si="6"/>
        <v>1</v>
      </c>
      <c r="Z13" s="18">
        <f t="shared" si="7"/>
        <v>0</v>
      </c>
      <c r="AA13" s="4">
        <f t="shared" si="8"/>
        <v>0</v>
      </c>
    </row>
    <row r="14" spans="1:27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0'!$A$1:$AH$1300, 32, FALSE),"")</f>
        <v>1</v>
      </c>
      <c r="E14" s="18">
        <f>_xlfn.IFNA(VLOOKUP(CONCATENATE($A14,"_",$B14), 'Srbench noise 0'!$A$1:$AH$1300, 34, FALSE),"")</f>
        <v>0</v>
      </c>
      <c r="F14" s="18">
        <f>_xlfn.IFNA(VLOOKUP(CONCATENATE($A14,"_",$B14), 'Srbench noise 0'!$A$1:$AH$1300, 16, FALSE),"")</f>
        <v>10</v>
      </c>
      <c r="G14" s="18">
        <f>_xlfn.IFNA(VLOOKUP(CONCATENATE($A14,"_",$B14), 'Srbench noise 0'!$A$1:$AH$1300, 18, FALSE),"")</f>
        <v>32.200000000000003</v>
      </c>
      <c r="H14" s="18" t="str">
        <f>_xlfn.IFNA(VLOOKUP(CONCATENATE($A14,"_",$B14), 'Srbench noise 0'!$A$1:$AH$1300, 28, FALSE),"")</f>
        <v>x0*x3 + x1*x4 + x2*x5</v>
      </c>
      <c r="I14" s="18">
        <f t="shared" si="0"/>
        <v>1</v>
      </c>
      <c r="J14" s="18">
        <f t="shared" si="1"/>
        <v>1</v>
      </c>
      <c r="K14" s="4">
        <f t="shared" si="2"/>
        <v>1</v>
      </c>
      <c r="L14" s="3">
        <f>_xlfn.IFNA(VLOOKUP(CONCATENATE($A14,"_",$B14), 'Srbench noise 0.001'!$A$1:$AH$1300, 32, FALSE),"")</f>
        <v>1</v>
      </c>
      <c r="M14" s="18">
        <f>_xlfn.IFNA(VLOOKUP(CONCATENATE($A14,"_",$B14), 'Srbench noise 0.001'!$A$1:$AH$1300, 34, FALSE),"")</f>
        <v>0</v>
      </c>
      <c r="N14" s="18">
        <f>_xlfn.IFNA(VLOOKUP(CONCATENATE($A14,"_",$B14), 'Srbench noise 0.001'!$A$1:$AH$1300, 16, FALSE),"")</f>
        <v>10</v>
      </c>
      <c r="O14" s="18">
        <f>_xlfn.IFNA(VLOOKUP(CONCATENATE($A14,"_",$B14), 'Srbench noise 0.001'!$A$1:$AH$1300, 18, FALSE),"")</f>
        <v>33.5</v>
      </c>
      <c r="P14" s="18" t="str">
        <f>_xlfn.IFNA(VLOOKUP(CONCATENATE($A14,"_",$B14), 'Srbench noise 0.001'!$A$1:$AH$1300, 28, FALSE),"")</f>
        <v>x0*x3 + x1*x4 + x2*x5</v>
      </c>
      <c r="Q14" s="18">
        <f t="shared" si="3"/>
        <v>1</v>
      </c>
      <c r="R14" s="18">
        <f t="shared" si="4"/>
        <v>1</v>
      </c>
      <c r="S14" s="4">
        <f t="shared" si="5"/>
        <v>1</v>
      </c>
      <c r="T14" s="3">
        <f>_xlfn.IFNA(VLOOKUP(CONCATENATE($A14,"_",$B14), 'Srbench noise 0.01'!$A$1:$AH$1300, 32, FALSE),"")</f>
        <v>1</v>
      </c>
      <c r="U14" s="18">
        <f>_xlfn.IFNA(VLOOKUP(CONCATENATE($A14,"_",$B14), 'Srbench noise 0.01'!$A$1:$AH$1300, 34, FALSE),"")</f>
        <v>0</v>
      </c>
      <c r="V14" s="18">
        <f>_xlfn.IFNA(VLOOKUP(CONCATENATE($A14,"_",$B14), 'Srbench noise 0.01'!$A$1:$AH$1300, 16, FALSE),"")</f>
        <v>10</v>
      </c>
      <c r="W14" s="18">
        <f>_xlfn.IFNA(VLOOKUP(CONCATENATE($A14,"_",$B14), 'Srbench noise 0.01'!$A$1:$AH$1300, 18, FALSE),"")</f>
        <v>36.299999999999997</v>
      </c>
      <c r="X14" s="18" t="str">
        <f>_xlfn.IFNA(VLOOKUP(CONCATENATE($A14,"_",$B14), 'Srbench noise 0.01'!$A$1:$AH$1300, 28, FALSE),"")</f>
        <v>x0*x3 + x1*x4 + x2*x5</v>
      </c>
      <c r="Y14" s="18">
        <f t="shared" si="6"/>
        <v>1</v>
      </c>
      <c r="Z14" s="18">
        <f t="shared" si="7"/>
        <v>1</v>
      </c>
      <c r="AA14" s="4">
        <f t="shared" si="8"/>
        <v>1</v>
      </c>
    </row>
    <row r="15" spans="1:27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0'!$A$1:$AH$1300, 32, FALSE),"")</f>
        <v>1</v>
      </c>
      <c r="E15" s="18">
        <f>_xlfn.IFNA(VLOOKUP(CONCATENATE($A15,"_",$B15), 'Srbench noise 0'!$A$1:$AH$1300, 34, FALSE),"")</f>
        <v>0</v>
      </c>
      <c r="F15" s="18">
        <f>_xlfn.IFNA(VLOOKUP(CONCATENATE($A15,"_",$B15), 'Srbench noise 0'!$A$1:$AH$1300, 16, FALSE),"")</f>
        <v>10</v>
      </c>
      <c r="G15" s="18">
        <f>_xlfn.IFNA(VLOOKUP(CONCATENATE($A15,"_",$B15), 'Srbench noise 0'!$A$1:$AH$1300, 18, FALSE),"")</f>
        <v>32.4</v>
      </c>
      <c r="H15" s="18" t="str">
        <f>_xlfn.IFNA(VLOOKUP(CONCATENATE($A15,"_",$B15), 'Srbench noise 0'!$A$1:$AH$1300, 28, FALSE),"")</f>
        <v>x0*x3 + x1*x4 + x2*x5</v>
      </c>
      <c r="I15" s="18">
        <f t="shared" si="0"/>
        <v>1</v>
      </c>
      <c r="J15" s="18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1</v>
      </c>
      <c r="M15" s="18">
        <f>_xlfn.IFNA(VLOOKUP(CONCATENATE($A15,"_",$B15), 'Srbench noise 0.001'!$A$1:$AH$1300, 34, FALSE),"")</f>
        <v>0</v>
      </c>
      <c r="N15" s="18">
        <f>_xlfn.IFNA(VLOOKUP(CONCATENATE($A15,"_",$B15), 'Srbench noise 0.001'!$A$1:$AH$1300, 16, FALSE),"")</f>
        <v>10</v>
      </c>
      <c r="O15" s="18">
        <f>_xlfn.IFNA(VLOOKUP(CONCATENATE($A15,"_",$B15), 'Srbench noise 0.001'!$A$1:$AH$1300, 18, FALSE),"")</f>
        <v>31.7</v>
      </c>
      <c r="P15" s="18" t="str">
        <f>_xlfn.IFNA(VLOOKUP(CONCATENATE($A15,"_",$B15), 'Srbench noise 0.001'!$A$1:$AH$1300, 28, FALSE),"")</f>
        <v>x0*x3 + x1*x4 + x2*x5</v>
      </c>
      <c r="Q15" s="18">
        <f t="shared" si="3"/>
        <v>1</v>
      </c>
      <c r="R15" s="18">
        <f t="shared" si="4"/>
        <v>1</v>
      </c>
      <c r="S15" s="4">
        <f t="shared" si="5"/>
        <v>1</v>
      </c>
      <c r="T15" s="3">
        <f>_xlfn.IFNA(VLOOKUP(CONCATENATE($A15,"_",$B15), 'Srbench noise 0.01'!$A$1:$AH$1300, 32, FALSE),"")</f>
        <v>1</v>
      </c>
      <c r="U15" s="18">
        <f>_xlfn.IFNA(VLOOKUP(CONCATENATE($A15,"_",$B15), 'Srbench noise 0.01'!$A$1:$AH$1300, 34, FALSE),"")</f>
        <v>0</v>
      </c>
      <c r="V15" s="18">
        <f>_xlfn.IFNA(VLOOKUP(CONCATENATE($A15,"_",$B15), 'Srbench noise 0.01'!$A$1:$AH$1300, 16, FALSE),"")</f>
        <v>10</v>
      </c>
      <c r="W15" s="18">
        <f>_xlfn.IFNA(VLOOKUP(CONCATENATE($A15,"_",$B15), 'Srbench noise 0.01'!$A$1:$AH$1300, 18, FALSE),"")</f>
        <v>32.1</v>
      </c>
      <c r="X15" s="18" t="str">
        <f>_xlfn.IFNA(VLOOKUP(CONCATENATE($A15,"_",$B15), 'Srbench noise 0.01'!$A$1:$AH$1300, 28, FALSE),"")</f>
        <v>x0*x3 + x1*x4 + x2*x5</v>
      </c>
      <c r="Y15" s="18">
        <f t="shared" si="6"/>
        <v>1</v>
      </c>
      <c r="Z15" s="18">
        <f t="shared" si="7"/>
        <v>1</v>
      </c>
      <c r="AA15" s="4">
        <f t="shared" si="8"/>
        <v>1</v>
      </c>
    </row>
    <row r="16" spans="1:27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0'!$A$1:$AH$1300, 32, FALSE),"")</f>
        <v>1</v>
      </c>
      <c r="E16" s="18">
        <f>_xlfn.IFNA(VLOOKUP(CONCATENATE($A16,"_",$B16), 'Srbench noise 0'!$A$1:$AH$1300, 34, FALSE),"")</f>
        <v>0</v>
      </c>
      <c r="F16" s="18">
        <f>_xlfn.IFNA(VLOOKUP(CONCATENATE($A16,"_",$B16), 'Srbench noise 0'!$A$1:$AH$1300, 16, FALSE),"")</f>
        <v>10</v>
      </c>
      <c r="G16" s="18">
        <f>_xlfn.IFNA(VLOOKUP(CONCATENATE($A16,"_",$B16), 'Srbench noise 0'!$A$1:$AH$1300, 18, FALSE),"")</f>
        <v>32.799999999999997</v>
      </c>
      <c r="H16" s="18" t="str">
        <f>_xlfn.IFNA(VLOOKUP(CONCATENATE($A16,"_",$B16), 'Srbench noise 0'!$A$1:$AH$1300, 28, FALSE),"")</f>
        <v>x0*x3 + x1*x4 + x2*x5</v>
      </c>
      <c r="I16" s="18">
        <f t="shared" si="0"/>
        <v>1</v>
      </c>
      <c r="J16" s="18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0.99999965000000002</v>
      </c>
      <c r="M16" s="18">
        <f>_xlfn.IFNA(VLOOKUP(CONCATENATE($A16,"_",$B16), 'Srbench noise 0.001'!$A$1:$AH$1300, 34, FALSE),"")</f>
        <v>5.2108500000000004E-3</v>
      </c>
      <c r="N16" s="18">
        <f>_xlfn.IFNA(VLOOKUP(CONCATENATE($A16,"_",$B16), 'Srbench noise 0.001'!$A$1:$AH$1300, 16, FALSE),"")</f>
        <v>12</v>
      </c>
      <c r="O16" s="18">
        <f>_xlfn.IFNA(VLOOKUP(CONCATENATE($A16,"_",$B16), 'Srbench noise 0.001'!$A$1:$AH$1300, 18, FALSE),"")</f>
        <v>33.700000000000003</v>
      </c>
      <c r="P16" s="18" t="str">
        <f>_xlfn.IFNA(VLOOKUP(CONCATENATE($A16,"_",$B16), 'Srbench noise 0.001'!$A$1:$AH$1300, 28, FALSE),"")</f>
        <v>x0*x3 + x1*x4 + 0.999*x2*x5 + 0.008</v>
      </c>
      <c r="Q16" s="18">
        <f t="shared" si="3"/>
        <v>1</v>
      </c>
      <c r="R16" s="18">
        <f t="shared" si="4"/>
        <v>0</v>
      </c>
      <c r="S16" s="4">
        <f t="shared" si="5"/>
        <v>0</v>
      </c>
      <c r="T16" s="3">
        <f>_xlfn.IFNA(VLOOKUP(CONCATENATE($A16,"_",$B16), 'Srbench noise 0.01'!$A$1:$AH$1300, 32, FALSE),"")</f>
        <v>0.9999652</v>
      </c>
      <c r="U16" s="18">
        <f>_xlfn.IFNA(VLOOKUP(CONCATENATE($A16,"_",$B16), 'Srbench noise 0.01'!$A$1:$AH$1300, 34, FALSE),"")</f>
        <v>5.210849E-2</v>
      </c>
      <c r="V16" s="18">
        <f>_xlfn.IFNA(VLOOKUP(CONCATENATE($A16,"_",$B16), 'Srbench noise 0.01'!$A$1:$AH$1300, 16, FALSE),"")</f>
        <v>12</v>
      </c>
      <c r="W16" s="18">
        <f>_xlfn.IFNA(VLOOKUP(CONCATENATE($A16,"_",$B16), 'Srbench noise 0.01'!$A$1:$AH$1300, 18, FALSE),"")</f>
        <v>37.6</v>
      </c>
      <c r="X16" s="18" t="str">
        <f>_xlfn.IFNA(VLOOKUP(CONCATENATE($A16,"_",$B16), 'Srbench noise 0.01'!$A$1:$AH$1300, 28, FALSE),"")</f>
        <v>x0*x3 + x1*x4 + 0.99*x2*x5 + 0.08</v>
      </c>
      <c r="Y16" s="18">
        <f t="shared" si="6"/>
        <v>1</v>
      </c>
      <c r="Z16" s="18">
        <f t="shared" si="7"/>
        <v>0</v>
      </c>
      <c r="AA16" s="4">
        <f t="shared" si="8"/>
        <v>0</v>
      </c>
    </row>
    <row r="17" spans="1:27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0'!$A$1:$AH$1300, 32, FALSE),"")</f>
        <v>1</v>
      </c>
      <c r="E17" s="18">
        <f>_xlfn.IFNA(VLOOKUP(CONCATENATE($A17,"_",$B17), 'Srbench noise 0'!$A$1:$AH$1300, 34, FALSE),"")</f>
        <v>0</v>
      </c>
      <c r="F17" s="18">
        <f>_xlfn.IFNA(VLOOKUP(CONCATENATE($A17,"_",$B17), 'Srbench noise 0'!$A$1:$AH$1300, 16, FALSE),"")</f>
        <v>10</v>
      </c>
      <c r="G17" s="18">
        <f>_xlfn.IFNA(VLOOKUP(CONCATENATE($A17,"_",$B17), 'Srbench noise 0'!$A$1:$AH$1300, 18, FALSE),"")</f>
        <v>35.4</v>
      </c>
      <c r="H17" s="18" t="str">
        <f>_xlfn.IFNA(VLOOKUP(CONCATENATE($A17,"_",$B17), 'Srbench noise 0'!$A$1:$AH$1300, 28, FALSE),"")</f>
        <v>x0*x3 + x1*x4 + x2*x5</v>
      </c>
      <c r="I17" s="18">
        <f t="shared" si="0"/>
        <v>1</v>
      </c>
      <c r="J17" s="18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1</v>
      </c>
      <c r="M17" s="18">
        <f>_xlfn.IFNA(VLOOKUP(CONCATENATE($A17,"_",$B17), 'Srbench noise 0.001'!$A$1:$AH$1300, 34, FALSE),"")</f>
        <v>0</v>
      </c>
      <c r="N17" s="18">
        <f>_xlfn.IFNA(VLOOKUP(CONCATENATE($A17,"_",$B17), 'Srbench noise 0.001'!$A$1:$AH$1300, 16, FALSE),"")</f>
        <v>10</v>
      </c>
      <c r="O17" s="18">
        <f>_xlfn.IFNA(VLOOKUP(CONCATENATE($A17,"_",$B17), 'Srbench noise 0.001'!$A$1:$AH$1300, 18, FALSE),"")</f>
        <v>32.700000000000003</v>
      </c>
      <c r="P17" s="18" t="str">
        <f>_xlfn.IFNA(VLOOKUP(CONCATENATE($A17,"_",$B17), 'Srbench noise 0.001'!$A$1:$AH$1300, 28, FALSE),"")</f>
        <v>x0*x3 + x1*x4 + x2*x5</v>
      </c>
      <c r="Q17" s="18">
        <f t="shared" si="3"/>
        <v>1</v>
      </c>
      <c r="R17" s="18">
        <f t="shared" si="4"/>
        <v>1</v>
      </c>
      <c r="S17" s="4">
        <f t="shared" si="5"/>
        <v>1</v>
      </c>
      <c r="T17" s="3">
        <f>_xlfn.IFNA(VLOOKUP(CONCATENATE($A17,"_",$B17), 'Srbench noise 0.01'!$A$1:$AH$1300, 32, FALSE),"")</f>
        <v>1</v>
      </c>
      <c r="U17" s="18">
        <f>_xlfn.IFNA(VLOOKUP(CONCATENATE($A17,"_",$B17), 'Srbench noise 0.01'!$A$1:$AH$1300, 34, FALSE),"")</f>
        <v>0</v>
      </c>
      <c r="V17" s="18">
        <f>_xlfn.IFNA(VLOOKUP(CONCATENATE($A17,"_",$B17), 'Srbench noise 0.01'!$A$1:$AH$1300, 16, FALSE),"")</f>
        <v>10</v>
      </c>
      <c r="W17" s="18">
        <f>_xlfn.IFNA(VLOOKUP(CONCATENATE($A17,"_",$B17), 'Srbench noise 0.01'!$A$1:$AH$1300, 18, FALSE),"")</f>
        <v>31.6</v>
      </c>
      <c r="X17" s="18" t="str">
        <f>_xlfn.IFNA(VLOOKUP(CONCATENATE($A17,"_",$B17), 'Srbench noise 0.01'!$A$1:$AH$1300, 28, FALSE),"")</f>
        <v>x0*x3 + x1*x4 + x2*x5</v>
      </c>
      <c r="Y17" s="18">
        <f t="shared" si="6"/>
        <v>1</v>
      </c>
      <c r="Z17" s="18">
        <f t="shared" si="7"/>
        <v>1</v>
      </c>
      <c r="AA17" s="4">
        <f t="shared" si="8"/>
        <v>1</v>
      </c>
    </row>
    <row r="18" spans="1:27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0'!$A$1:$AH$1300, 32, FALSE),"")</f>
        <v>1</v>
      </c>
      <c r="E18" s="18">
        <f>_xlfn.IFNA(VLOOKUP(CONCATENATE($A18,"_",$B18), 'Srbench noise 0'!$A$1:$AH$1300, 34, FALSE),"")</f>
        <v>0</v>
      </c>
      <c r="F18" s="18">
        <f>_xlfn.IFNA(VLOOKUP(CONCATENATE($A18,"_",$B18), 'Srbench noise 0'!$A$1:$AH$1300, 16, FALSE),"")</f>
        <v>10</v>
      </c>
      <c r="G18" s="18">
        <f>_xlfn.IFNA(VLOOKUP(CONCATENATE($A18,"_",$B18), 'Srbench noise 0'!$A$1:$AH$1300, 18, FALSE),"")</f>
        <v>37.4</v>
      </c>
      <c r="H18" s="18" t="str">
        <f>_xlfn.IFNA(VLOOKUP(CONCATENATE($A18,"_",$B18), 'Srbench noise 0'!$A$1:$AH$1300, 28, FALSE),"")</f>
        <v>x0*x3 + x1*x4 + x2*x5</v>
      </c>
      <c r="I18" s="18">
        <f t="shared" si="0"/>
        <v>1</v>
      </c>
      <c r="J18" s="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1</v>
      </c>
      <c r="M18" s="18">
        <f>_xlfn.IFNA(VLOOKUP(CONCATENATE($A18,"_",$B18), 'Srbench noise 0.001'!$A$1:$AH$1300, 34, FALSE),"")</f>
        <v>0</v>
      </c>
      <c r="N18" s="18">
        <f>_xlfn.IFNA(VLOOKUP(CONCATENATE($A18,"_",$B18), 'Srbench noise 0.001'!$A$1:$AH$1300, 16, FALSE),"")</f>
        <v>10</v>
      </c>
      <c r="O18" s="18">
        <f>_xlfn.IFNA(VLOOKUP(CONCATENATE($A18,"_",$B18), 'Srbench noise 0.001'!$A$1:$AH$1300, 18, FALSE),"")</f>
        <v>39.9</v>
      </c>
      <c r="P18" s="18" t="str">
        <f>_xlfn.IFNA(VLOOKUP(CONCATENATE($A18,"_",$B18), 'Srbench noise 0.001'!$A$1:$AH$1300, 28, FALSE),"")</f>
        <v>x0*x3 + x1*x4 + x2*x5</v>
      </c>
      <c r="Q18" s="18">
        <f t="shared" si="3"/>
        <v>1</v>
      </c>
      <c r="R18" s="18">
        <f t="shared" si="4"/>
        <v>1</v>
      </c>
      <c r="S18" s="4">
        <f t="shared" si="5"/>
        <v>1</v>
      </c>
      <c r="T18" s="3">
        <f>_xlfn.IFNA(VLOOKUP(CONCATENATE($A18,"_",$B18), 'Srbench noise 0.01'!$A$1:$AH$1300, 32, FALSE),"")</f>
        <v>1</v>
      </c>
      <c r="U18" s="18">
        <f>_xlfn.IFNA(VLOOKUP(CONCATENATE($A18,"_",$B18), 'Srbench noise 0.01'!$A$1:$AH$1300, 34, FALSE),"")</f>
        <v>0</v>
      </c>
      <c r="V18" s="18">
        <f>_xlfn.IFNA(VLOOKUP(CONCATENATE($A18,"_",$B18), 'Srbench noise 0.01'!$A$1:$AH$1300, 16, FALSE),"")</f>
        <v>10</v>
      </c>
      <c r="W18" s="18">
        <f>_xlfn.IFNA(VLOOKUP(CONCATENATE($A18,"_",$B18), 'Srbench noise 0.01'!$A$1:$AH$1300, 18, FALSE),"")</f>
        <v>39.799999999999997</v>
      </c>
      <c r="X18" s="18" t="str">
        <f>_xlfn.IFNA(VLOOKUP(CONCATENATE($A18,"_",$B18), 'Srbench noise 0.01'!$A$1:$AH$1300, 28, FALSE),"")</f>
        <v>x0*x3 + x1*x4 + x2*x5</v>
      </c>
      <c r="Y18" s="18">
        <f t="shared" si="6"/>
        <v>1</v>
      </c>
      <c r="Z18" s="18">
        <f t="shared" si="7"/>
        <v>1</v>
      </c>
      <c r="AA18" s="4">
        <f t="shared" si="8"/>
        <v>1</v>
      </c>
    </row>
    <row r="19" spans="1:27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0'!$A$1:$AH$1300, 32, FALSE),"")</f>
        <v>1</v>
      </c>
      <c r="E19" s="18">
        <f>_xlfn.IFNA(VLOOKUP(CONCATENATE($A19,"_",$B19), 'Srbench noise 0'!$A$1:$AH$1300, 34, FALSE),"")</f>
        <v>0</v>
      </c>
      <c r="F19" s="18">
        <f>_xlfn.IFNA(VLOOKUP(CONCATENATE($A19,"_",$B19), 'Srbench noise 0'!$A$1:$AH$1300, 16, FALSE),"")</f>
        <v>10</v>
      </c>
      <c r="G19" s="18">
        <f>_xlfn.IFNA(VLOOKUP(CONCATENATE($A19,"_",$B19), 'Srbench noise 0'!$A$1:$AH$1300, 18, FALSE),"")</f>
        <v>33.299999999999997</v>
      </c>
      <c r="H19" s="18" t="str">
        <f>_xlfn.IFNA(VLOOKUP(CONCATENATE($A19,"_",$B19), 'Srbench noise 0'!$A$1:$AH$1300, 28, FALSE),"")</f>
        <v>x0*x3 + x1*x4 + x2*x5</v>
      </c>
      <c r="I19" s="18">
        <f t="shared" si="0"/>
        <v>1</v>
      </c>
      <c r="J19" s="18">
        <f t="shared" si="1"/>
        <v>1</v>
      </c>
      <c r="K19" s="4">
        <f t="shared" si="2"/>
        <v>1</v>
      </c>
      <c r="L19" s="3">
        <f>_xlfn.IFNA(VLOOKUP(CONCATENATE($A19,"_",$B19), 'Srbench noise 0.001'!$A$1:$AH$1300, 32, FALSE),"")</f>
        <v>1</v>
      </c>
      <c r="M19" s="18">
        <f>_xlfn.IFNA(VLOOKUP(CONCATENATE($A19,"_",$B19), 'Srbench noise 0.001'!$A$1:$AH$1300, 34, FALSE),"")</f>
        <v>0</v>
      </c>
      <c r="N19" s="18">
        <f>_xlfn.IFNA(VLOOKUP(CONCATENATE($A19,"_",$B19), 'Srbench noise 0.001'!$A$1:$AH$1300, 16, FALSE),"")</f>
        <v>10</v>
      </c>
      <c r="O19" s="18">
        <f>_xlfn.IFNA(VLOOKUP(CONCATENATE($A19,"_",$B19), 'Srbench noise 0.001'!$A$1:$AH$1300, 18, FALSE),"")</f>
        <v>34.4</v>
      </c>
      <c r="P19" s="18" t="str">
        <f>_xlfn.IFNA(VLOOKUP(CONCATENATE($A19,"_",$B19), 'Srbench noise 0.001'!$A$1:$AH$1300, 28, FALSE),"")</f>
        <v>x0*x3 + x1*x4 + x2*x5</v>
      </c>
      <c r="Q19" s="18">
        <f t="shared" si="3"/>
        <v>1</v>
      </c>
      <c r="R19" s="18">
        <f t="shared" si="4"/>
        <v>1</v>
      </c>
      <c r="S19" s="4">
        <f t="shared" si="5"/>
        <v>1</v>
      </c>
      <c r="T19" s="3">
        <f>_xlfn.IFNA(VLOOKUP(CONCATENATE($A19,"_",$B19), 'Srbench noise 0.01'!$A$1:$AH$1300, 32, FALSE),"")</f>
        <v>1</v>
      </c>
      <c r="U19" s="18">
        <f>_xlfn.IFNA(VLOOKUP(CONCATENATE($A19,"_",$B19), 'Srbench noise 0.01'!$A$1:$AH$1300, 34, FALSE),"")</f>
        <v>0</v>
      </c>
      <c r="V19" s="18">
        <f>_xlfn.IFNA(VLOOKUP(CONCATENATE($A19,"_",$B19), 'Srbench noise 0.01'!$A$1:$AH$1300, 16, FALSE),"")</f>
        <v>10</v>
      </c>
      <c r="W19" s="18">
        <f>_xlfn.IFNA(VLOOKUP(CONCATENATE($A19,"_",$B19), 'Srbench noise 0.01'!$A$1:$AH$1300, 18, FALSE),"")</f>
        <v>36.200000000000003</v>
      </c>
      <c r="X19" s="18" t="str">
        <f>_xlfn.IFNA(VLOOKUP(CONCATENATE($A19,"_",$B19), 'Srbench noise 0.01'!$A$1:$AH$1300, 28, FALSE),"")</f>
        <v>x0*x3 + x1*x4 + x2*x5</v>
      </c>
      <c r="Y19" s="18">
        <f t="shared" si="6"/>
        <v>1</v>
      </c>
      <c r="Z19" s="18">
        <f t="shared" si="7"/>
        <v>1</v>
      </c>
      <c r="AA19" s="4">
        <f t="shared" si="8"/>
        <v>1</v>
      </c>
    </row>
    <row r="20" spans="1:27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0'!$A$1:$AH$1300, 32, FALSE),"")</f>
        <v>1</v>
      </c>
      <c r="E20" s="18">
        <f>_xlfn.IFNA(VLOOKUP(CONCATENATE($A20,"_",$B20), 'Srbench noise 0'!$A$1:$AH$1300, 34, FALSE),"")</f>
        <v>0</v>
      </c>
      <c r="F20" s="18">
        <f>_xlfn.IFNA(VLOOKUP(CONCATENATE($A20,"_",$B20), 'Srbench noise 0'!$A$1:$AH$1300, 16, FALSE),"")</f>
        <v>10</v>
      </c>
      <c r="G20" s="18">
        <f>_xlfn.IFNA(VLOOKUP(CONCATENATE($A20,"_",$B20), 'Srbench noise 0'!$A$1:$AH$1300, 18, FALSE),"")</f>
        <v>33.200000000000003</v>
      </c>
      <c r="H20" s="18" t="str">
        <f>_xlfn.IFNA(VLOOKUP(CONCATENATE($A20,"_",$B20), 'Srbench noise 0'!$A$1:$AH$1300, 28, FALSE),"")</f>
        <v>x0*x3 + x1*x4 + x2*x5</v>
      </c>
      <c r="I20" s="18">
        <f t="shared" si="0"/>
        <v>1</v>
      </c>
      <c r="J20" s="18">
        <f t="shared" si="1"/>
        <v>1</v>
      </c>
      <c r="K20" s="4">
        <f t="shared" si="2"/>
        <v>1</v>
      </c>
      <c r="L20" s="3">
        <f>_xlfn.IFNA(VLOOKUP(CONCATENATE($A20,"_",$B20), 'Srbench noise 0.001'!$A$1:$AH$1300, 32, FALSE),"")</f>
        <v>1</v>
      </c>
      <c r="M20" s="18">
        <f>_xlfn.IFNA(VLOOKUP(CONCATENATE($A20,"_",$B20), 'Srbench noise 0.001'!$A$1:$AH$1300, 34, FALSE),"")</f>
        <v>0</v>
      </c>
      <c r="N20" s="18">
        <f>_xlfn.IFNA(VLOOKUP(CONCATENATE($A20,"_",$B20), 'Srbench noise 0.001'!$A$1:$AH$1300, 16, FALSE),"")</f>
        <v>10</v>
      </c>
      <c r="O20" s="18">
        <f>_xlfn.IFNA(VLOOKUP(CONCATENATE($A20,"_",$B20), 'Srbench noise 0.001'!$A$1:$AH$1300, 18, FALSE),"")</f>
        <v>32.799999999999997</v>
      </c>
      <c r="P20" s="18" t="str">
        <f>_xlfn.IFNA(VLOOKUP(CONCATENATE($A20,"_",$B20), 'Srbench noise 0.001'!$A$1:$AH$1300, 28, FALSE),"")</f>
        <v>x0*x3 + x1*x4 + x2*x5</v>
      </c>
      <c r="Q20" s="18">
        <f t="shared" si="3"/>
        <v>1</v>
      </c>
      <c r="R20" s="18">
        <f t="shared" si="4"/>
        <v>1</v>
      </c>
      <c r="S20" s="4">
        <f t="shared" si="5"/>
        <v>1</v>
      </c>
      <c r="T20" s="3">
        <f>_xlfn.IFNA(VLOOKUP(CONCATENATE($A20,"_",$B20), 'Srbench noise 0.01'!$A$1:$AH$1300, 32, FALSE),"")</f>
        <v>1</v>
      </c>
      <c r="U20" s="18">
        <f>_xlfn.IFNA(VLOOKUP(CONCATENATE($A20,"_",$B20), 'Srbench noise 0.01'!$A$1:$AH$1300, 34, FALSE),"")</f>
        <v>0</v>
      </c>
      <c r="V20" s="18">
        <f>_xlfn.IFNA(VLOOKUP(CONCATENATE($A20,"_",$B20), 'Srbench noise 0.01'!$A$1:$AH$1300, 16, FALSE),"")</f>
        <v>10</v>
      </c>
      <c r="W20" s="18">
        <f>_xlfn.IFNA(VLOOKUP(CONCATENATE($A20,"_",$B20), 'Srbench noise 0.01'!$A$1:$AH$1300, 18, FALSE),"")</f>
        <v>33.4</v>
      </c>
      <c r="X20" s="18" t="str">
        <f>_xlfn.IFNA(VLOOKUP(CONCATENATE($A20,"_",$B20), 'Srbench noise 0.01'!$A$1:$AH$1300, 28, FALSE),"")</f>
        <v>x0*x3 + x1*x4 + x2*x5</v>
      </c>
      <c r="Y20" s="18">
        <f t="shared" si="6"/>
        <v>1</v>
      </c>
      <c r="Z20" s="18">
        <f t="shared" si="7"/>
        <v>1</v>
      </c>
      <c r="AA20" s="4">
        <f t="shared" si="8"/>
        <v>1</v>
      </c>
    </row>
    <row r="21" spans="1:27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0'!$A$1:$AH$1300, 32, FALSE),"")</f>
        <v>1</v>
      </c>
      <c r="E21" s="18">
        <f>_xlfn.IFNA(VLOOKUP(CONCATENATE($A21,"_",$B21), 'Srbench noise 0'!$A$1:$AH$1300, 34, FALSE),"")</f>
        <v>0</v>
      </c>
      <c r="F21" s="18">
        <f>_xlfn.IFNA(VLOOKUP(CONCATENATE($A21,"_",$B21), 'Srbench noise 0'!$A$1:$AH$1300, 16, FALSE),"")</f>
        <v>10</v>
      </c>
      <c r="G21" s="18">
        <f>_xlfn.IFNA(VLOOKUP(CONCATENATE($A21,"_",$B21), 'Srbench noise 0'!$A$1:$AH$1300, 18, FALSE),"")</f>
        <v>35.200000000000003</v>
      </c>
      <c r="H21" s="18" t="str">
        <f>_xlfn.IFNA(VLOOKUP(CONCATENATE($A21,"_",$B21), 'Srbench noise 0'!$A$1:$AH$1300, 28, FALSE),"")</f>
        <v>x0*x3 + x1*x4 + x2*x5</v>
      </c>
      <c r="I21" s="18">
        <f t="shared" si="0"/>
        <v>1</v>
      </c>
      <c r="J21" s="18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1</v>
      </c>
      <c r="M21" s="18">
        <f>_xlfn.IFNA(VLOOKUP(CONCATENATE($A21,"_",$B21), 'Srbench noise 0.001'!$A$1:$AH$1300, 34, FALSE),"")</f>
        <v>0</v>
      </c>
      <c r="N21" s="18">
        <f>_xlfn.IFNA(VLOOKUP(CONCATENATE($A21,"_",$B21), 'Srbench noise 0.001'!$A$1:$AH$1300, 16, FALSE),"")</f>
        <v>10</v>
      </c>
      <c r="O21" s="18">
        <f>_xlfn.IFNA(VLOOKUP(CONCATENATE($A21,"_",$B21), 'Srbench noise 0.001'!$A$1:$AH$1300, 18, FALSE),"")</f>
        <v>34.200000000000003</v>
      </c>
      <c r="P21" s="18" t="str">
        <f>_xlfn.IFNA(VLOOKUP(CONCATENATE($A21,"_",$B21), 'Srbench noise 0.001'!$A$1:$AH$1300, 28, FALSE),"")</f>
        <v>x0*x3 + x1*x4 + x2*x5</v>
      </c>
      <c r="Q21" s="18">
        <f t="shared" si="3"/>
        <v>1</v>
      </c>
      <c r="R21" s="18">
        <f t="shared" si="4"/>
        <v>1</v>
      </c>
      <c r="S21" s="4">
        <f t="shared" si="5"/>
        <v>1</v>
      </c>
      <c r="T21" s="3">
        <f>_xlfn.IFNA(VLOOKUP(CONCATENATE($A21,"_",$B21), 'Srbench noise 0.01'!$A$1:$AH$1300, 32, FALSE),"")</f>
        <v>1</v>
      </c>
      <c r="U21" s="18">
        <f>_xlfn.IFNA(VLOOKUP(CONCATENATE($A21,"_",$B21), 'Srbench noise 0.01'!$A$1:$AH$1300, 34, FALSE),"")</f>
        <v>0</v>
      </c>
      <c r="V21" s="18">
        <f>_xlfn.IFNA(VLOOKUP(CONCATENATE($A21,"_",$B21), 'Srbench noise 0.01'!$A$1:$AH$1300, 16, FALSE),"")</f>
        <v>10</v>
      </c>
      <c r="W21" s="18">
        <f>_xlfn.IFNA(VLOOKUP(CONCATENATE($A21,"_",$B21), 'Srbench noise 0.01'!$A$1:$AH$1300, 18, FALSE),"")</f>
        <v>38.799999999999997</v>
      </c>
      <c r="X21" s="18" t="str">
        <f>_xlfn.IFNA(VLOOKUP(CONCATENATE($A21,"_",$B21), 'Srbench noise 0.01'!$A$1:$AH$1300, 28, FALSE),"")</f>
        <v>x0*x3 + x1*x4 + x2*x5</v>
      </c>
      <c r="Y21" s="18">
        <f t="shared" si="6"/>
        <v>1</v>
      </c>
      <c r="Z21" s="18">
        <f t="shared" si="7"/>
        <v>1</v>
      </c>
      <c r="AA21" s="4">
        <f t="shared" si="8"/>
        <v>1</v>
      </c>
    </row>
    <row r="22" spans="1:27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0'!$A$1:$AH$1300, 32, FALSE),"")</f>
        <v>1</v>
      </c>
      <c r="E22" s="18">
        <f>_xlfn.IFNA(VLOOKUP(CONCATENATE($A22,"_",$B22), 'Srbench noise 0'!$A$1:$AH$1300, 34, FALSE),"")</f>
        <v>0</v>
      </c>
      <c r="F22" s="18">
        <f>_xlfn.IFNA(VLOOKUP(CONCATENATE($A22,"_",$B22), 'Srbench noise 0'!$A$1:$AH$1300, 16, FALSE),"")</f>
        <v>10</v>
      </c>
      <c r="G22" s="18">
        <f>_xlfn.IFNA(VLOOKUP(CONCATENATE($A22,"_",$B22), 'Srbench noise 0'!$A$1:$AH$1300, 18, FALSE),"")</f>
        <v>30.7</v>
      </c>
      <c r="H22" s="18" t="str">
        <f>_xlfn.IFNA(VLOOKUP(CONCATENATE($A22,"_",$B22), 'Srbench noise 0'!$A$1:$AH$1300, 28, FALSE),"")</f>
        <v>x0*x3 + x1*x4 + x2*x5</v>
      </c>
      <c r="I22" s="18">
        <f t="shared" si="0"/>
        <v>1</v>
      </c>
      <c r="J22" s="18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1</v>
      </c>
      <c r="M22" s="18">
        <f>_xlfn.IFNA(VLOOKUP(CONCATENATE($A22,"_",$B22), 'Srbench noise 0.001'!$A$1:$AH$1300, 34, FALSE),"")</f>
        <v>0</v>
      </c>
      <c r="N22" s="18">
        <f>_xlfn.IFNA(VLOOKUP(CONCATENATE($A22,"_",$B22), 'Srbench noise 0.001'!$A$1:$AH$1300, 16, FALSE),"")</f>
        <v>10</v>
      </c>
      <c r="O22" s="18">
        <f>_xlfn.IFNA(VLOOKUP(CONCATENATE($A22,"_",$B22), 'Srbench noise 0.001'!$A$1:$AH$1300, 18, FALSE),"")</f>
        <v>34.200000000000003</v>
      </c>
      <c r="P22" s="18" t="str">
        <f>_xlfn.IFNA(VLOOKUP(CONCATENATE($A22,"_",$B22), 'Srbench noise 0.001'!$A$1:$AH$1300, 28, FALSE),"")</f>
        <v>x0*x3 + x1*x4 + x2*x5</v>
      </c>
      <c r="Q22" s="18">
        <f t="shared" si="3"/>
        <v>1</v>
      </c>
      <c r="R22" s="18">
        <f t="shared" si="4"/>
        <v>1</v>
      </c>
      <c r="S22" s="4">
        <f t="shared" si="5"/>
        <v>1</v>
      </c>
      <c r="T22" s="3">
        <f>_xlfn.IFNA(VLOOKUP(CONCATENATE($A22,"_",$B22), 'Srbench noise 0.01'!$A$1:$AH$1300, 32, FALSE),"")</f>
        <v>1</v>
      </c>
      <c r="U22" s="18">
        <f>_xlfn.IFNA(VLOOKUP(CONCATENATE($A22,"_",$B22), 'Srbench noise 0.01'!$A$1:$AH$1300, 34, FALSE),"")</f>
        <v>0</v>
      </c>
      <c r="V22" s="18">
        <f>_xlfn.IFNA(VLOOKUP(CONCATENATE($A22,"_",$B22), 'Srbench noise 0.01'!$A$1:$AH$1300, 16, FALSE),"")</f>
        <v>10</v>
      </c>
      <c r="W22" s="18">
        <f>_xlfn.IFNA(VLOOKUP(CONCATENATE($A22,"_",$B22), 'Srbench noise 0.01'!$A$1:$AH$1300, 18, FALSE),"")</f>
        <v>32.299999999999997</v>
      </c>
      <c r="X22" s="18" t="str">
        <f>_xlfn.IFNA(VLOOKUP(CONCATENATE($A22,"_",$B22), 'Srbench noise 0.01'!$A$1:$AH$1300, 28, FALSE),"")</f>
        <v>x0*x3 + x1*x4 + x2*x5</v>
      </c>
      <c r="Y22" s="18">
        <f t="shared" si="6"/>
        <v>1</v>
      </c>
      <c r="Z22" s="18">
        <f t="shared" si="7"/>
        <v>1</v>
      </c>
      <c r="AA22" s="4">
        <f t="shared" si="8"/>
        <v>1</v>
      </c>
    </row>
    <row r="23" spans="1:27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0'!$A$1:$AH$1300, 32, FALSE),"")</f>
        <v>1</v>
      </c>
      <c r="E23" s="18">
        <f>_xlfn.IFNA(VLOOKUP(CONCATENATE($A23,"_",$B23), 'Srbench noise 0'!$A$1:$AH$1300, 34, FALSE),"")</f>
        <v>0</v>
      </c>
      <c r="F23" s="18">
        <f>_xlfn.IFNA(VLOOKUP(CONCATENATE($A23,"_",$B23), 'Srbench noise 0'!$A$1:$AH$1300, 16, FALSE),"")</f>
        <v>10</v>
      </c>
      <c r="G23" s="18">
        <f>_xlfn.IFNA(VLOOKUP(CONCATENATE($A23,"_",$B23), 'Srbench noise 0'!$A$1:$AH$1300, 18, FALSE),"")</f>
        <v>32.6</v>
      </c>
      <c r="H23" s="18" t="str">
        <f>_xlfn.IFNA(VLOOKUP(CONCATENATE($A23,"_",$B23), 'Srbench noise 0'!$A$1:$AH$1300, 28, FALSE),"")</f>
        <v>x0*x3 + x1*x4 + x2*x5</v>
      </c>
      <c r="I23" s="18">
        <f t="shared" si="0"/>
        <v>1</v>
      </c>
      <c r="J23" s="18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1</v>
      </c>
      <c r="M23" s="18">
        <f>_xlfn.IFNA(VLOOKUP(CONCATENATE($A23,"_",$B23), 'Srbench noise 0.001'!$A$1:$AH$1300, 34, FALSE),"")</f>
        <v>0</v>
      </c>
      <c r="N23" s="18">
        <f>_xlfn.IFNA(VLOOKUP(CONCATENATE($A23,"_",$B23), 'Srbench noise 0.001'!$A$1:$AH$1300, 16, FALSE),"")</f>
        <v>10</v>
      </c>
      <c r="O23" s="18">
        <f>_xlfn.IFNA(VLOOKUP(CONCATENATE($A23,"_",$B23), 'Srbench noise 0.001'!$A$1:$AH$1300, 18, FALSE),"")</f>
        <v>32.6</v>
      </c>
      <c r="P23" s="18" t="str">
        <f>_xlfn.IFNA(VLOOKUP(CONCATENATE($A23,"_",$B23), 'Srbench noise 0.001'!$A$1:$AH$1300, 28, FALSE),"")</f>
        <v>x0*x3 + x1*x4 + x2*x5</v>
      </c>
      <c r="Q23" s="18">
        <f t="shared" si="3"/>
        <v>1</v>
      </c>
      <c r="R23" s="18">
        <f t="shared" si="4"/>
        <v>1</v>
      </c>
      <c r="S23" s="4">
        <f t="shared" si="5"/>
        <v>1</v>
      </c>
      <c r="T23" s="3">
        <f>_xlfn.IFNA(VLOOKUP(CONCATENATE($A23,"_",$B23), 'Srbench noise 0.01'!$A$1:$AH$1300, 32, FALSE),"")</f>
        <v>1</v>
      </c>
      <c r="U23" s="18">
        <f>_xlfn.IFNA(VLOOKUP(CONCATENATE($A23,"_",$B23), 'Srbench noise 0.01'!$A$1:$AH$1300, 34, FALSE),"")</f>
        <v>0</v>
      </c>
      <c r="V23" s="18">
        <f>_xlfn.IFNA(VLOOKUP(CONCATENATE($A23,"_",$B23), 'Srbench noise 0.01'!$A$1:$AH$1300, 16, FALSE),"")</f>
        <v>10</v>
      </c>
      <c r="W23" s="18">
        <f>_xlfn.IFNA(VLOOKUP(CONCATENATE($A23,"_",$B23), 'Srbench noise 0.01'!$A$1:$AH$1300, 18, FALSE),"")</f>
        <v>33.299999999999997</v>
      </c>
      <c r="X23" s="18" t="str">
        <f>_xlfn.IFNA(VLOOKUP(CONCATENATE($A23,"_",$B23), 'Srbench noise 0.01'!$A$1:$AH$1300, 28, FALSE),"")</f>
        <v>x0*x3 + x1*x4 + x2*x5</v>
      </c>
      <c r="Y23" s="18">
        <f t="shared" si="6"/>
        <v>1</v>
      </c>
      <c r="Z23" s="18">
        <f t="shared" si="7"/>
        <v>1</v>
      </c>
      <c r="AA23" s="4">
        <f t="shared" si="8"/>
        <v>1</v>
      </c>
    </row>
    <row r="24" spans="1:27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0'!$A$1:$AH$1300, 32, FALSE),"")</f>
        <v>1</v>
      </c>
      <c r="E24" s="18">
        <f>_xlfn.IFNA(VLOOKUP(CONCATENATE($A24,"_",$B24), 'Srbench noise 0'!$A$1:$AH$1300, 34, FALSE),"")</f>
        <v>0</v>
      </c>
      <c r="F24" s="18">
        <f>_xlfn.IFNA(VLOOKUP(CONCATENATE($A24,"_",$B24), 'Srbench noise 0'!$A$1:$AH$1300, 16, FALSE),"")</f>
        <v>3</v>
      </c>
      <c r="G24" s="18">
        <f>_xlfn.IFNA(VLOOKUP(CONCATENATE($A24,"_",$B24), 'Srbench noise 0'!$A$1:$AH$1300, 18, FALSE),"")</f>
        <v>3.1</v>
      </c>
      <c r="H24" s="18" t="str">
        <f>_xlfn.IFNA(VLOOKUP(CONCATENATE($A24,"_",$B24), 'Srbench noise 0'!$A$1:$AH$1300, 28, FALSE),"")</f>
        <v>x0*x1</v>
      </c>
      <c r="I24" s="18">
        <f t="shared" si="0"/>
        <v>1</v>
      </c>
      <c r="J24" s="18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1</v>
      </c>
      <c r="M24" s="18">
        <f>_xlfn.IFNA(VLOOKUP(CONCATENATE($A24,"_",$B24), 'Srbench noise 0.001'!$A$1:$AH$1300, 34, FALSE),"")</f>
        <v>0</v>
      </c>
      <c r="N24" s="18">
        <f>_xlfn.IFNA(VLOOKUP(CONCATENATE($A24,"_",$B24), 'Srbench noise 0.001'!$A$1:$AH$1300, 16, FALSE),"")</f>
        <v>3</v>
      </c>
      <c r="O24" s="18">
        <f>_xlfn.IFNA(VLOOKUP(CONCATENATE($A24,"_",$B24), 'Srbench noise 0.001'!$A$1:$AH$1300, 18, FALSE),"")</f>
        <v>2.4</v>
      </c>
      <c r="P24" s="18" t="str">
        <f>_xlfn.IFNA(VLOOKUP(CONCATENATE($A24,"_",$B24), 'Srbench noise 0.001'!$A$1:$AH$1300, 28, FALSE),"")</f>
        <v>x0*x1</v>
      </c>
      <c r="Q24" s="18">
        <f t="shared" si="3"/>
        <v>1</v>
      </c>
      <c r="R24" s="18">
        <f t="shared" si="4"/>
        <v>1</v>
      </c>
      <c r="S24" s="4">
        <f t="shared" si="5"/>
        <v>1</v>
      </c>
      <c r="T24" s="3">
        <f>_xlfn.IFNA(VLOOKUP(CONCATENATE($A24,"_",$B24), 'Srbench noise 0.01'!$A$1:$AH$1300, 32, FALSE),"")</f>
        <v>1</v>
      </c>
      <c r="U24" s="18">
        <f>_xlfn.IFNA(VLOOKUP(CONCATENATE($A24,"_",$B24), 'Srbench noise 0.01'!$A$1:$AH$1300, 34, FALSE),"")</f>
        <v>0</v>
      </c>
      <c r="V24" s="18">
        <f>_xlfn.IFNA(VLOOKUP(CONCATENATE($A24,"_",$B24), 'Srbench noise 0.01'!$A$1:$AH$1300, 16, FALSE),"")</f>
        <v>3</v>
      </c>
      <c r="W24" s="18">
        <f>_xlfn.IFNA(VLOOKUP(CONCATENATE($A24,"_",$B24), 'Srbench noise 0.01'!$A$1:$AH$1300, 18, FALSE),"")</f>
        <v>2.2000000000000002</v>
      </c>
      <c r="X24" s="18" t="str">
        <f>_xlfn.IFNA(VLOOKUP(CONCATENATE($A24,"_",$B24), 'Srbench noise 0.01'!$A$1:$AH$1300, 28, FALSE),"")</f>
        <v>x0*x1</v>
      </c>
      <c r="Y24" s="18">
        <f t="shared" si="6"/>
        <v>1</v>
      </c>
      <c r="Z24" s="18">
        <f t="shared" si="7"/>
        <v>1</v>
      </c>
      <c r="AA24" s="4">
        <f t="shared" si="8"/>
        <v>1</v>
      </c>
    </row>
    <row r="25" spans="1:27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0'!$A$1:$AH$1300, 32, FALSE),"")</f>
        <v>1</v>
      </c>
      <c r="E25" s="18">
        <f>_xlfn.IFNA(VLOOKUP(CONCATENATE($A25,"_",$B25), 'Srbench noise 0'!$A$1:$AH$1300, 34, FALSE),"")</f>
        <v>0</v>
      </c>
      <c r="F25" s="18">
        <f>_xlfn.IFNA(VLOOKUP(CONCATENATE($A25,"_",$B25), 'Srbench noise 0'!$A$1:$AH$1300, 16, FALSE),"")</f>
        <v>3</v>
      </c>
      <c r="G25" s="18">
        <f>_xlfn.IFNA(VLOOKUP(CONCATENATE($A25,"_",$B25), 'Srbench noise 0'!$A$1:$AH$1300, 18, FALSE),"")</f>
        <v>2.2999999999999998</v>
      </c>
      <c r="H25" s="18" t="str">
        <f>_xlfn.IFNA(VLOOKUP(CONCATENATE($A25,"_",$B25), 'Srbench noise 0'!$A$1:$AH$1300, 28, FALSE),"")</f>
        <v>x0*x1</v>
      </c>
      <c r="I25" s="18">
        <f t="shared" si="0"/>
        <v>1</v>
      </c>
      <c r="J25" s="18">
        <f t="shared" si="1"/>
        <v>1</v>
      </c>
      <c r="K25" s="4">
        <f>IF(J25&lt;&gt;"?",J25,"")</f>
        <v>1</v>
      </c>
      <c r="L25" s="3">
        <f>_xlfn.IFNA(VLOOKUP(CONCATENATE($A25,"_",$B25), 'Srbench noise 0.001'!$A$1:$AH$1300, 32, FALSE),"")</f>
        <v>1</v>
      </c>
      <c r="M25" s="18">
        <f>_xlfn.IFNA(VLOOKUP(CONCATENATE($A25,"_",$B25), 'Srbench noise 0.001'!$A$1:$AH$1300, 34, FALSE),"")</f>
        <v>0</v>
      </c>
      <c r="N25" s="18">
        <f>_xlfn.IFNA(VLOOKUP(CONCATENATE($A25,"_",$B25), 'Srbench noise 0.001'!$A$1:$AH$1300, 16, FALSE),"")</f>
        <v>3</v>
      </c>
      <c r="O25" s="18">
        <f>_xlfn.IFNA(VLOOKUP(CONCATENATE($A25,"_",$B25), 'Srbench noise 0.001'!$A$1:$AH$1300, 18, FALSE),"")</f>
        <v>2.8</v>
      </c>
      <c r="P25" s="18" t="str">
        <f>_xlfn.IFNA(VLOOKUP(CONCATENATE($A25,"_",$B25), 'Srbench noise 0.001'!$A$1:$AH$1300, 28, FALSE),"")</f>
        <v>x0*x1</v>
      </c>
      <c r="Q25" s="18">
        <f t="shared" si="3"/>
        <v>1</v>
      </c>
      <c r="R25" s="18">
        <f t="shared" si="4"/>
        <v>1</v>
      </c>
      <c r="S25" s="4">
        <f t="shared" si="5"/>
        <v>1</v>
      </c>
      <c r="T25" s="3">
        <f>_xlfn.IFNA(VLOOKUP(CONCATENATE($A25,"_",$B25), 'Srbench noise 0.01'!$A$1:$AH$1300, 32, FALSE),"")</f>
        <v>1</v>
      </c>
      <c r="U25" s="18">
        <f>_xlfn.IFNA(VLOOKUP(CONCATENATE($A25,"_",$B25), 'Srbench noise 0.01'!$A$1:$AH$1300, 34, FALSE),"")</f>
        <v>0</v>
      </c>
      <c r="V25" s="18">
        <f>_xlfn.IFNA(VLOOKUP(CONCATENATE($A25,"_",$B25), 'Srbench noise 0.01'!$A$1:$AH$1300, 16, FALSE),"")</f>
        <v>3</v>
      </c>
      <c r="W25" s="18">
        <f>_xlfn.IFNA(VLOOKUP(CONCATENATE($A25,"_",$B25), 'Srbench noise 0.01'!$A$1:$AH$1300, 18, FALSE),"")</f>
        <v>3</v>
      </c>
      <c r="X25" s="18" t="str">
        <f>_xlfn.IFNA(VLOOKUP(CONCATENATE($A25,"_",$B25), 'Srbench noise 0.01'!$A$1:$AH$1300, 28, FALSE),"")</f>
        <v>x0*x1</v>
      </c>
      <c r="Y25" s="18">
        <f t="shared" si="6"/>
        <v>1</v>
      </c>
      <c r="Z25" s="18">
        <f t="shared" si="7"/>
        <v>1</v>
      </c>
      <c r="AA25" s="4">
        <f t="shared" si="8"/>
        <v>1</v>
      </c>
    </row>
    <row r="26" spans="1:27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0'!$A$1:$AH$1300, 32, FALSE),"")</f>
        <v>1</v>
      </c>
      <c r="E26" s="18">
        <f>_xlfn.IFNA(VLOOKUP(CONCATENATE($A26,"_",$B26), 'Srbench noise 0'!$A$1:$AH$1300, 34, FALSE),"")</f>
        <v>0</v>
      </c>
      <c r="F26" s="18">
        <f>_xlfn.IFNA(VLOOKUP(CONCATENATE($A26,"_",$B26), 'Srbench noise 0'!$A$1:$AH$1300, 16, FALSE),"")</f>
        <v>3</v>
      </c>
      <c r="G26" s="18">
        <f>_xlfn.IFNA(VLOOKUP(CONCATENATE($A26,"_",$B26), 'Srbench noise 0'!$A$1:$AH$1300, 18, FALSE),"")</f>
        <v>2.6</v>
      </c>
      <c r="H26" s="18" t="str">
        <f>_xlfn.IFNA(VLOOKUP(CONCATENATE($A26,"_",$B26), 'Srbench noise 0'!$A$1:$AH$1300, 28, FALSE),"")</f>
        <v>x0*x1</v>
      </c>
      <c r="I26" s="18">
        <f t="shared" si="0"/>
        <v>1</v>
      </c>
      <c r="J26" s="18">
        <f t="shared" si="1"/>
        <v>1</v>
      </c>
      <c r="K26" s="4">
        <f t="shared" si="2"/>
        <v>1</v>
      </c>
      <c r="L26" s="3">
        <f>_xlfn.IFNA(VLOOKUP(CONCATENATE($A26,"_",$B26), 'Srbench noise 0.001'!$A$1:$AH$1300, 32, FALSE),"")</f>
        <v>1</v>
      </c>
      <c r="M26" s="18">
        <f>_xlfn.IFNA(VLOOKUP(CONCATENATE($A26,"_",$B26), 'Srbench noise 0.001'!$A$1:$AH$1300, 34, FALSE),"")</f>
        <v>0</v>
      </c>
      <c r="N26" s="18">
        <f>_xlfn.IFNA(VLOOKUP(CONCATENATE($A26,"_",$B26), 'Srbench noise 0.001'!$A$1:$AH$1300, 16, FALSE),"")</f>
        <v>3</v>
      </c>
      <c r="O26" s="18">
        <f>_xlfn.IFNA(VLOOKUP(CONCATENATE($A26,"_",$B26), 'Srbench noise 0.001'!$A$1:$AH$1300, 18, FALSE),"")</f>
        <v>2.2000000000000002</v>
      </c>
      <c r="P26" s="18" t="str">
        <f>_xlfn.IFNA(VLOOKUP(CONCATENATE($A26,"_",$B26), 'Srbench noise 0.001'!$A$1:$AH$1300, 28, FALSE),"")</f>
        <v>x0*x1</v>
      </c>
      <c r="Q26" s="18">
        <f t="shared" si="3"/>
        <v>1</v>
      </c>
      <c r="R26" s="18">
        <f t="shared" si="4"/>
        <v>1</v>
      </c>
      <c r="S26" s="4">
        <f t="shared" si="5"/>
        <v>1</v>
      </c>
      <c r="T26" s="3">
        <f>_xlfn.IFNA(VLOOKUP(CONCATENATE($A26,"_",$B26), 'Srbench noise 0.01'!$A$1:$AH$1300, 32, FALSE),"")</f>
        <v>1</v>
      </c>
      <c r="U26" s="18">
        <f>_xlfn.IFNA(VLOOKUP(CONCATENATE($A26,"_",$B26), 'Srbench noise 0.01'!$A$1:$AH$1300, 34, FALSE),"")</f>
        <v>0</v>
      </c>
      <c r="V26" s="18">
        <f>_xlfn.IFNA(VLOOKUP(CONCATENATE($A26,"_",$B26), 'Srbench noise 0.01'!$A$1:$AH$1300, 16, FALSE),"")</f>
        <v>3</v>
      </c>
      <c r="W26" s="18">
        <f>_xlfn.IFNA(VLOOKUP(CONCATENATE($A26,"_",$B26), 'Srbench noise 0.01'!$A$1:$AH$1300, 18, FALSE),"")</f>
        <v>2.2000000000000002</v>
      </c>
      <c r="X26" s="18" t="str">
        <f>_xlfn.IFNA(VLOOKUP(CONCATENATE($A26,"_",$B26), 'Srbench noise 0.01'!$A$1:$AH$1300, 28, FALSE),"")</f>
        <v>x0*x1</v>
      </c>
      <c r="Y26" s="18">
        <f t="shared" si="6"/>
        <v>1</v>
      </c>
      <c r="Z26" s="18">
        <f t="shared" si="7"/>
        <v>1</v>
      </c>
      <c r="AA26" s="4">
        <f t="shared" si="8"/>
        <v>1</v>
      </c>
    </row>
    <row r="27" spans="1:27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0'!$A$1:$AH$1300, 32, FALSE),"")</f>
        <v>1</v>
      </c>
      <c r="E27" s="18">
        <f>_xlfn.IFNA(VLOOKUP(CONCATENATE($A27,"_",$B27), 'Srbench noise 0'!$A$1:$AH$1300, 34, FALSE),"")</f>
        <v>0</v>
      </c>
      <c r="F27" s="18">
        <f>_xlfn.IFNA(VLOOKUP(CONCATENATE($A27,"_",$B27), 'Srbench noise 0'!$A$1:$AH$1300, 16, FALSE),"")</f>
        <v>3</v>
      </c>
      <c r="G27" s="18">
        <f>_xlfn.IFNA(VLOOKUP(CONCATENATE($A27,"_",$B27), 'Srbench noise 0'!$A$1:$AH$1300, 18, FALSE),"")</f>
        <v>2.2999999999999998</v>
      </c>
      <c r="H27" s="18" t="str">
        <f>_xlfn.IFNA(VLOOKUP(CONCATENATE($A27,"_",$B27), 'Srbench noise 0'!$A$1:$AH$1300, 28, FALSE),"")</f>
        <v>x0*x1</v>
      </c>
      <c r="I27" s="18">
        <f t="shared" si="0"/>
        <v>1</v>
      </c>
      <c r="J27" s="18">
        <f t="shared" si="1"/>
        <v>1</v>
      </c>
      <c r="K27" s="4">
        <f t="shared" si="2"/>
        <v>1</v>
      </c>
      <c r="L27" s="3">
        <f>_xlfn.IFNA(VLOOKUP(CONCATENATE($A27,"_",$B27), 'Srbench noise 0.001'!$A$1:$AH$1300, 32, FALSE),"")</f>
        <v>1</v>
      </c>
      <c r="M27" s="18">
        <f>_xlfn.IFNA(VLOOKUP(CONCATENATE($A27,"_",$B27), 'Srbench noise 0.001'!$A$1:$AH$1300, 34, FALSE),"")</f>
        <v>0</v>
      </c>
      <c r="N27" s="18">
        <f>_xlfn.IFNA(VLOOKUP(CONCATENATE($A27,"_",$B27), 'Srbench noise 0.001'!$A$1:$AH$1300, 16, FALSE),"")</f>
        <v>3</v>
      </c>
      <c r="O27" s="18">
        <f>_xlfn.IFNA(VLOOKUP(CONCATENATE($A27,"_",$B27), 'Srbench noise 0.001'!$A$1:$AH$1300, 18, FALSE),"")</f>
        <v>2</v>
      </c>
      <c r="P27" s="18" t="str">
        <f>_xlfn.IFNA(VLOOKUP(CONCATENATE($A27,"_",$B27), 'Srbench noise 0.001'!$A$1:$AH$1300, 28, FALSE),"")</f>
        <v>x0*x1</v>
      </c>
      <c r="Q27" s="18">
        <f t="shared" si="3"/>
        <v>1</v>
      </c>
      <c r="R27" s="18">
        <f t="shared" si="4"/>
        <v>1</v>
      </c>
      <c r="S27" s="4">
        <f t="shared" si="5"/>
        <v>1</v>
      </c>
      <c r="T27" s="3">
        <f>_xlfn.IFNA(VLOOKUP(CONCATENATE($A27,"_",$B27), 'Srbench noise 0.01'!$A$1:$AH$1300, 32, FALSE),"")</f>
        <v>1</v>
      </c>
      <c r="U27" s="18">
        <f>_xlfn.IFNA(VLOOKUP(CONCATENATE($A27,"_",$B27), 'Srbench noise 0.01'!$A$1:$AH$1300, 34, FALSE),"")</f>
        <v>0</v>
      </c>
      <c r="V27" s="18">
        <f>_xlfn.IFNA(VLOOKUP(CONCATENATE($A27,"_",$B27), 'Srbench noise 0.01'!$A$1:$AH$1300, 16, FALSE),"")</f>
        <v>3</v>
      </c>
      <c r="W27" s="18">
        <f>_xlfn.IFNA(VLOOKUP(CONCATENATE($A27,"_",$B27), 'Srbench noise 0.01'!$A$1:$AH$1300, 18, FALSE),"")</f>
        <v>2.7</v>
      </c>
      <c r="X27" s="18" t="str">
        <f>_xlfn.IFNA(VLOOKUP(CONCATENATE($A27,"_",$B27), 'Srbench noise 0.01'!$A$1:$AH$1300, 28, FALSE),"")</f>
        <v>x0*x1</v>
      </c>
      <c r="Y27" s="18">
        <f t="shared" si="6"/>
        <v>1</v>
      </c>
      <c r="Z27" s="18">
        <f t="shared" si="7"/>
        <v>1</v>
      </c>
      <c r="AA27" s="4">
        <f t="shared" si="8"/>
        <v>1</v>
      </c>
    </row>
    <row r="28" spans="1:27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0'!$A$1:$AH$1300, 32, FALSE),"")</f>
        <v>1</v>
      </c>
      <c r="E28" s="18">
        <f>_xlfn.IFNA(VLOOKUP(CONCATENATE($A28,"_",$B28), 'Srbench noise 0'!$A$1:$AH$1300, 34, FALSE),"")</f>
        <v>0</v>
      </c>
      <c r="F28" s="18">
        <f>_xlfn.IFNA(VLOOKUP(CONCATENATE($A28,"_",$B28), 'Srbench noise 0'!$A$1:$AH$1300, 16, FALSE),"")</f>
        <v>3</v>
      </c>
      <c r="G28" s="18">
        <f>_xlfn.IFNA(VLOOKUP(CONCATENATE($A28,"_",$B28), 'Srbench noise 0'!$A$1:$AH$1300, 18, FALSE),"")</f>
        <v>3.1</v>
      </c>
      <c r="H28" s="18" t="str">
        <f>_xlfn.IFNA(VLOOKUP(CONCATENATE($A28,"_",$B28), 'Srbench noise 0'!$A$1:$AH$1300, 28, FALSE),"")</f>
        <v>x0*x1</v>
      </c>
      <c r="I28" s="18">
        <f t="shared" si="0"/>
        <v>1</v>
      </c>
      <c r="J28" s="1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1</v>
      </c>
      <c r="M28" s="18">
        <f>_xlfn.IFNA(VLOOKUP(CONCATENATE($A28,"_",$B28), 'Srbench noise 0.001'!$A$1:$AH$1300, 34, FALSE),"")</f>
        <v>0</v>
      </c>
      <c r="N28" s="18">
        <f>_xlfn.IFNA(VLOOKUP(CONCATENATE($A28,"_",$B28), 'Srbench noise 0.001'!$A$1:$AH$1300, 16, FALSE),"")</f>
        <v>3</v>
      </c>
      <c r="O28" s="18">
        <f>_xlfn.IFNA(VLOOKUP(CONCATENATE($A28,"_",$B28), 'Srbench noise 0.001'!$A$1:$AH$1300, 18, FALSE),"")</f>
        <v>3.3</v>
      </c>
      <c r="P28" s="18" t="str">
        <f>_xlfn.IFNA(VLOOKUP(CONCATENATE($A28,"_",$B28), 'Srbench noise 0.001'!$A$1:$AH$1300, 28, FALSE),"")</f>
        <v>x0*x1</v>
      </c>
      <c r="Q28" s="18">
        <f t="shared" si="3"/>
        <v>1</v>
      </c>
      <c r="R28" s="18">
        <f t="shared" si="4"/>
        <v>1</v>
      </c>
      <c r="S28" s="4">
        <f t="shared" si="5"/>
        <v>1</v>
      </c>
      <c r="T28" s="3">
        <f>_xlfn.IFNA(VLOOKUP(CONCATENATE($A28,"_",$B28), 'Srbench noise 0.01'!$A$1:$AH$1300, 32, FALSE),"")</f>
        <v>1</v>
      </c>
      <c r="U28" s="18">
        <f>_xlfn.IFNA(VLOOKUP(CONCATENATE($A28,"_",$B28), 'Srbench noise 0.01'!$A$1:$AH$1300, 34, FALSE),"")</f>
        <v>0</v>
      </c>
      <c r="V28" s="18">
        <f>_xlfn.IFNA(VLOOKUP(CONCATENATE($A28,"_",$B28), 'Srbench noise 0.01'!$A$1:$AH$1300, 16, FALSE),"")</f>
        <v>3</v>
      </c>
      <c r="W28" s="18">
        <f>_xlfn.IFNA(VLOOKUP(CONCATENATE($A28,"_",$B28), 'Srbench noise 0.01'!$A$1:$AH$1300, 18, FALSE),"")</f>
        <v>2.4</v>
      </c>
      <c r="X28" s="18" t="str">
        <f>_xlfn.IFNA(VLOOKUP(CONCATENATE($A28,"_",$B28), 'Srbench noise 0.01'!$A$1:$AH$1300, 28, FALSE),"")</f>
        <v>x0*x1</v>
      </c>
      <c r="Y28" s="18">
        <f t="shared" si="6"/>
        <v>1</v>
      </c>
      <c r="Z28" s="18">
        <f t="shared" si="7"/>
        <v>1</v>
      </c>
      <c r="AA28" s="4">
        <f t="shared" si="8"/>
        <v>1</v>
      </c>
    </row>
    <row r="29" spans="1:27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0'!$A$1:$AH$1300, 32, FALSE),"")</f>
        <v>1</v>
      </c>
      <c r="E29" s="18">
        <f>_xlfn.IFNA(VLOOKUP(CONCATENATE($A29,"_",$B29), 'Srbench noise 0'!$A$1:$AH$1300, 34, FALSE),"")</f>
        <v>0</v>
      </c>
      <c r="F29" s="18">
        <f>_xlfn.IFNA(VLOOKUP(CONCATENATE($A29,"_",$B29), 'Srbench noise 0'!$A$1:$AH$1300, 16, FALSE),"")</f>
        <v>3</v>
      </c>
      <c r="G29" s="18">
        <f>_xlfn.IFNA(VLOOKUP(CONCATENATE($A29,"_",$B29), 'Srbench noise 0'!$A$1:$AH$1300, 18, FALSE),"")</f>
        <v>3.1</v>
      </c>
      <c r="H29" s="18" t="str">
        <f>_xlfn.IFNA(VLOOKUP(CONCATENATE($A29,"_",$B29), 'Srbench noise 0'!$A$1:$AH$1300, 28, FALSE),"")</f>
        <v>x0*x1</v>
      </c>
      <c r="I29" s="18">
        <f t="shared" si="0"/>
        <v>1</v>
      </c>
      <c r="J29" s="18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1</v>
      </c>
      <c r="M29" s="18">
        <f>_xlfn.IFNA(VLOOKUP(CONCATENATE($A29,"_",$B29), 'Srbench noise 0.001'!$A$1:$AH$1300, 34, FALSE),"")</f>
        <v>0</v>
      </c>
      <c r="N29" s="18">
        <f>_xlfn.IFNA(VLOOKUP(CONCATENATE($A29,"_",$B29), 'Srbench noise 0.001'!$A$1:$AH$1300, 16, FALSE),"")</f>
        <v>3</v>
      </c>
      <c r="O29" s="18">
        <f>_xlfn.IFNA(VLOOKUP(CONCATENATE($A29,"_",$B29), 'Srbench noise 0.001'!$A$1:$AH$1300, 18, FALSE),"")</f>
        <v>3</v>
      </c>
      <c r="P29" s="18" t="str">
        <f>_xlfn.IFNA(VLOOKUP(CONCATENATE($A29,"_",$B29), 'Srbench noise 0.001'!$A$1:$AH$1300, 28, FALSE),"")</f>
        <v>x0*x1</v>
      </c>
      <c r="Q29" s="18">
        <f t="shared" si="3"/>
        <v>1</v>
      </c>
      <c r="R29" s="18">
        <f t="shared" si="4"/>
        <v>1</v>
      </c>
      <c r="S29" s="4">
        <f t="shared" si="5"/>
        <v>1</v>
      </c>
      <c r="T29" s="3">
        <f>_xlfn.IFNA(VLOOKUP(CONCATENATE($A29,"_",$B29), 'Srbench noise 0.01'!$A$1:$AH$1300, 32, FALSE),"")</f>
        <v>1</v>
      </c>
      <c r="U29" s="18">
        <f>_xlfn.IFNA(VLOOKUP(CONCATENATE($A29,"_",$B29), 'Srbench noise 0.01'!$A$1:$AH$1300, 34, FALSE),"")</f>
        <v>0</v>
      </c>
      <c r="V29" s="18">
        <f>_xlfn.IFNA(VLOOKUP(CONCATENATE($A29,"_",$B29), 'Srbench noise 0.01'!$A$1:$AH$1300, 16, FALSE),"")</f>
        <v>3</v>
      </c>
      <c r="W29" s="18">
        <f>_xlfn.IFNA(VLOOKUP(CONCATENATE($A29,"_",$B29), 'Srbench noise 0.01'!$A$1:$AH$1300, 18, FALSE),"")</f>
        <v>2.2999999999999998</v>
      </c>
      <c r="X29" s="18" t="str">
        <f>_xlfn.IFNA(VLOOKUP(CONCATENATE($A29,"_",$B29), 'Srbench noise 0.01'!$A$1:$AH$1300, 28, FALSE),"")</f>
        <v>x0*x1</v>
      </c>
      <c r="Y29" s="18">
        <f t="shared" si="6"/>
        <v>1</v>
      </c>
      <c r="Z29" s="18">
        <f t="shared" si="7"/>
        <v>1</v>
      </c>
      <c r="AA29" s="4">
        <f t="shared" si="8"/>
        <v>1</v>
      </c>
    </row>
    <row r="30" spans="1:27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0'!$A$1:$AH$1300, 32, FALSE),"")</f>
        <v>1</v>
      </c>
      <c r="E30" s="18">
        <f>_xlfn.IFNA(VLOOKUP(CONCATENATE($A30,"_",$B30), 'Srbench noise 0'!$A$1:$AH$1300, 34, FALSE),"")</f>
        <v>0</v>
      </c>
      <c r="F30" s="18">
        <f>_xlfn.IFNA(VLOOKUP(CONCATENATE($A30,"_",$B30), 'Srbench noise 0'!$A$1:$AH$1300, 16, FALSE),"")</f>
        <v>3</v>
      </c>
      <c r="G30" s="18">
        <f>_xlfn.IFNA(VLOOKUP(CONCATENATE($A30,"_",$B30), 'Srbench noise 0'!$A$1:$AH$1300, 18, FALSE),"")</f>
        <v>2.2999999999999998</v>
      </c>
      <c r="H30" s="18" t="str">
        <f>_xlfn.IFNA(VLOOKUP(CONCATENATE($A30,"_",$B30), 'Srbench noise 0'!$A$1:$AH$1300, 28, FALSE),"")</f>
        <v>x0*x1</v>
      </c>
      <c r="I30" s="18">
        <f t="shared" si="0"/>
        <v>1</v>
      </c>
      <c r="J30" s="18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1</v>
      </c>
      <c r="M30" s="18">
        <f>_xlfn.IFNA(VLOOKUP(CONCATENATE($A30,"_",$B30), 'Srbench noise 0.001'!$A$1:$AH$1300, 34, FALSE),"")</f>
        <v>0</v>
      </c>
      <c r="N30" s="18">
        <f>_xlfn.IFNA(VLOOKUP(CONCATENATE($A30,"_",$B30), 'Srbench noise 0.001'!$A$1:$AH$1300, 16, FALSE),"")</f>
        <v>3</v>
      </c>
      <c r="O30" s="18">
        <f>_xlfn.IFNA(VLOOKUP(CONCATENATE($A30,"_",$B30), 'Srbench noise 0.001'!$A$1:$AH$1300, 18, FALSE),"")</f>
        <v>1.9</v>
      </c>
      <c r="P30" s="18" t="str">
        <f>_xlfn.IFNA(VLOOKUP(CONCATENATE($A30,"_",$B30), 'Srbench noise 0.001'!$A$1:$AH$1300, 28, FALSE),"")</f>
        <v>x0*x1</v>
      </c>
      <c r="Q30" s="18">
        <f t="shared" si="3"/>
        <v>1</v>
      </c>
      <c r="R30" s="18">
        <f t="shared" si="4"/>
        <v>1</v>
      </c>
      <c r="S30" s="4">
        <f t="shared" si="5"/>
        <v>1</v>
      </c>
      <c r="T30" s="3">
        <f>_xlfn.IFNA(VLOOKUP(CONCATENATE($A30,"_",$B30), 'Srbench noise 0.01'!$A$1:$AH$1300, 32, FALSE),"")</f>
        <v>1</v>
      </c>
      <c r="U30" s="18">
        <f>_xlfn.IFNA(VLOOKUP(CONCATENATE($A30,"_",$B30), 'Srbench noise 0.01'!$A$1:$AH$1300, 34, FALSE),"")</f>
        <v>0</v>
      </c>
      <c r="V30" s="18">
        <f>_xlfn.IFNA(VLOOKUP(CONCATENATE($A30,"_",$B30), 'Srbench noise 0.01'!$A$1:$AH$1300, 16, FALSE),"")</f>
        <v>3</v>
      </c>
      <c r="W30" s="18">
        <f>_xlfn.IFNA(VLOOKUP(CONCATENATE($A30,"_",$B30), 'Srbench noise 0.01'!$A$1:$AH$1300, 18, FALSE),"")</f>
        <v>2.1</v>
      </c>
      <c r="X30" s="18" t="str">
        <f>_xlfn.IFNA(VLOOKUP(CONCATENATE($A30,"_",$B30), 'Srbench noise 0.01'!$A$1:$AH$1300, 28, FALSE),"")</f>
        <v>x0*x1</v>
      </c>
      <c r="Y30" s="18">
        <f t="shared" si="6"/>
        <v>1</v>
      </c>
      <c r="Z30" s="18">
        <f t="shared" si="7"/>
        <v>1</v>
      </c>
      <c r="AA30" s="4">
        <f t="shared" si="8"/>
        <v>1</v>
      </c>
    </row>
    <row r="31" spans="1:27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0'!$A$1:$AH$1300, 32, FALSE),"")</f>
        <v>1</v>
      </c>
      <c r="E31" s="18">
        <f>_xlfn.IFNA(VLOOKUP(CONCATENATE($A31,"_",$B31), 'Srbench noise 0'!$A$1:$AH$1300, 34, FALSE),"")</f>
        <v>0</v>
      </c>
      <c r="F31" s="18">
        <f>_xlfn.IFNA(VLOOKUP(CONCATENATE($A31,"_",$B31), 'Srbench noise 0'!$A$1:$AH$1300, 16, FALSE),"")</f>
        <v>3</v>
      </c>
      <c r="G31" s="18">
        <f>_xlfn.IFNA(VLOOKUP(CONCATENATE($A31,"_",$B31), 'Srbench noise 0'!$A$1:$AH$1300, 18, FALSE),"")</f>
        <v>2.4</v>
      </c>
      <c r="H31" s="18" t="str">
        <f>_xlfn.IFNA(VLOOKUP(CONCATENATE($A31,"_",$B31), 'Srbench noise 0'!$A$1:$AH$1300, 28, FALSE),"")</f>
        <v>x0*x1</v>
      </c>
      <c r="I31" s="18">
        <f t="shared" si="0"/>
        <v>1</v>
      </c>
      <c r="J31" s="18">
        <f t="shared" si="1"/>
        <v>1</v>
      </c>
      <c r="K31" s="4">
        <f t="shared" si="2"/>
        <v>1</v>
      </c>
      <c r="L31" s="3">
        <f>_xlfn.IFNA(VLOOKUP(CONCATENATE($A31,"_",$B31), 'Srbench noise 0.001'!$A$1:$AH$1300, 32, FALSE),"")</f>
        <v>0.99999985000000002</v>
      </c>
      <c r="M31" s="18">
        <f>_xlfn.IFNA(VLOOKUP(CONCATENATE($A31,"_",$B31), 'Srbench noise 0.001'!$A$1:$AH$1300, 34, FALSE),"")</f>
        <v>2E-3</v>
      </c>
      <c r="N31" s="18">
        <f>_xlfn.IFNA(VLOOKUP(CONCATENATE($A31,"_",$B31), 'Srbench noise 0.001'!$A$1:$AH$1300, 16, FALSE),"")</f>
        <v>5</v>
      </c>
      <c r="O31" s="18">
        <f>_xlfn.IFNA(VLOOKUP(CONCATENATE($A31,"_",$B31), 'Srbench noise 0.001'!$A$1:$AH$1300, 18, FALSE),"")</f>
        <v>3.6</v>
      </c>
      <c r="P31" s="18" t="str">
        <f>_xlfn.IFNA(VLOOKUP(CONCATENATE($A31,"_",$B31), 'Srbench noise 0.001'!$A$1:$AH$1300, 28, FALSE),"")</f>
        <v>x0*x1 + 0.002</v>
      </c>
      <c r="Q31" s="18">
        <f t="shared" si="3"/>
        <v>1</v>
      </c>
      <c r="R31" s="18">
        <f t="shared" si="4"/>
        <v>0</v>
      </c>
      <c r="S31" s="4">
        <f t="shared" si="5"/>
        <v>0</v>
      </c>
      <c r="T31" s="3">
        <f>_xlfn.IFNA(VLOOKUP(CONCATENATE($A31,"_",$B31), 'Srbench noise 0.01'!$A$1:$AH$1300, 32, FALSE),"")</f>
        <v>0.99998452999999998</v>
      </c>
      <c r="U31" s="18">
        <f>_xlfn.IFNA(VLOOKUP(CONCATENATE($A31,"_",$B31), 'Srbench noise 0.01'!$A$1:$AH$1300, 34, FALSE),"")</f>
        <v>0.02</v>
      </c>
      <c r="V31" s="18">
        <f>_xlfn.IFNA(VLOOKUP(CONCATENATE($A31,"_",$B31), 'Srbench noise 0.01'!$A$1:$AH$1300, 16, FALSE),"")</f>
        <v>5</v>
      </c>
      <c r="W31" s="18">
        <f>_xlfn.IFNA(VLOOKUP(CONCATENATE($A31,"_",$B31), 'Srbench noise 0.01'!$A$1:$AH$1300, 18, FALSE),"")</f>
        <v>2.8</v>
      </c>
      <c r="X31" s="18" t="str">
        <f>_xlfn.IFNA(VLOOKUP(CONCATENATE($A31,"_",$B31), 'Srbench noise 0.01'!$A$1:$AH$1300, 28, FALSE),"")</f>
        <v>x0*x1 + 0.02</v>
      </c>
      <c r="Y31" s="18">
        <f t="shared" si="6"/>
        <v>1</v>
      </c>
      <c r="Z31" s="18">
        <f t="shared" si="7"/>
        <v>0</v>
      </c>
      <c r="AA31" s="4">
        <f t="shared" si="8"/>
        <v>0</v>
      </c>
    </row>
    <row r="32" spans="1:27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0'!$A$1:$AH$1300, 32, FALSE),"")</f>
        <v>1</v>
      </c>
      <c r="E32" s="18">
        <f>_xlfn.IFNA(VLOOKUP(CONCATENATE($A32,"_",$B32), 'Srbench noise 0'!$A$1:$AH$1300, 34, FALSE),"")</f>
        <v>0</v>
      </c>
      <c r="F32" s="18">
        <f>_xlfn.IFNA(VLOOKUP(CONCATENATE($A32,"_",$B32), 'Srbench noise 0'!$A$1:$AH$1300, 16, FALSE),"")</f>
        <v>3</v>
      </c>
      <c r="G32" s="18">
        <f>_xlfn.IFNA(VLOOKUP(CONCATENATE($A32,"_",$B32), 'Srbench noise 0'!$A$1:$AH$1300, 18, FALSE),"")</f>
        <v>2.2999999999999998</v>
      </c>
      <c r="H32" s="18" t="str">
        <f>_xlfn.IFNA(VLOOKUP(CONCATENATE($A32,"_",$B32), 'Srbench noise 0'!$A$1:$AH$1300, 28, FALSE),"")</f>
        <v>x0*x1</v>
      </c>
      <c r="I32" s="18">
        <f t="shared" si="0"/>
        <v>1</v>
      </c>
      <c r="J32" s="18">
        <f t="shared" si="1"/>
        <v>1</v>
      </c>
      <c r="K32" s="4">
        <f t="shared" si="2"/>
        <v>1</v>
      </c>
      <c r="L32" s="3">
        <f>_xlfn.IFNA(VLOOKUP(CONCATENATE($A32,"_",$B32), 'Srbench noise 0.001'!$A$1:$AH$1300, 32, FALSE),"")</f>
        <v>1</v>
      </c>
      <c r="M32" s="18">
        <f>_xlfn.IFNA(VLOOKUP(CONCATENATE($A32,"_",$B32), 'Srbench noise 0.001'!$A$1:$AH$1300, 34, FALSE),"")</f>
        <v>0</v>
      </c>
      <c r="N32" s="18">
        <f>_xlfn.IFNA(VLOOKUP(CONCATENATE($A32,"_",$B32), 'Srbench noise 0.001'!$A$1:$AH$1300, 16, FALSE),"")</f>
        <v>3</v>
      </c>
      <c r="O32" s="18">
        <f>_xlfn.IFNA(VLOOKUP(CONCATENATE($A32,"_",$B32), 'Srbench noise 0.001'!$A$1:$AH$1300, 18, FALSE),"")</f>
        <v>1.9</v>
      </c>
      <c r="P32" s="18" t="str">
        <f>_xlfn.IFNA(VLOOKUP(CONCATENATE($A32,"_",$B32), 'Srbench noise 0.001'!$A$1:$AH$1300, 28, FALSE),"")</f>
        <v>x0*x1</v>
      </c>
      <c r="Q32" s="18">
        <f t="shared" si="3"/>
        <v>1</v>
      </c>
      <c r="R32" s="18">
        <f t="shared" si="4"/>
        <v>1</v>
      </c>
      <c r="S32" s="4">
        <f t="shared" si="5"/>
        <v>1</v>
      </c>
      <c r="T32" s="3">
        <f>_xlfn.IFNA(VLOOKUP(CONCATENATE($A32,"_",$B32), 'Srbench noise 0.01'!$A$1:$AH$1300, 32, FALSE),"")</f>
        <v>1</v>
      </c>
      <c r="U32" s="18">
        <f>_xlfn.IFNA(VLOOKUP(CONCATENATE($A32,"_",$B32), 'Srbench noise 0.01'!$A$1:$AH$1300, 34, FALSE),"")</f>
        <v>0</v>
      </c>
      <c r="V32" s="18">
        <f>_xlfn.IFNA(VLOOKUP(CONCATENATE($A32,"_",$B32), 'Srbench noise 0.01'!$A$1:$AH$1300, 16, FALSE),"")</f>
        <v>3</v>
      </c>
      <c r="W32" s="18">
        <f>_xlfn.IFNA(VLOOKUP(CONCATENATE($A32,"_",$B32), 'Srbench noise 0.01'!$A$1:$AH$1300, 18, FALSE),"")</f>
        <v>2.6</v>
      </c>
      <c r="X32" s="18" t="str">
        <f>_xlfn.IFNA(VLOOKUP(CONCATENATE($A32,"_",$B32), 'Srbench noise 0.01'!$A$1:$AH$1300, 28, FALSE),"")</f>
        <v>x0*x1</v>
      </c>
      <c r="Y32" s="18">
        <f t="shared" si="6"/>
        <v>1</v>
      </c>
      <c r="Z32" s="18">
        <f t="shared" si="7"/>
        <v>1</v>
      </c>
      <c r="AA32" s="4">
        <f t="shared" si="8"/>
        <v>1</v>
      </c>
    </row>
    <row r="33" spans="1:27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0'!$A$1:$AH$1300, 32, FALSE),"")</f>
        <v>1</v>
      </c>
      <c r="E33" s="18">
        <f>_xlfn.IFNA(VLOOKUP(CONCATENATE($A33,"_",$B33), 'Srbench noise 0'!$A$1:$AH$1300, 34, FALSE),"")</f>
        <v>0</v>
      </c>
      <c r="F33" s="18">
        <f>_xlfn.IFNA(VLOOKUP(CONCATENATE($A33,"_",$B33), 'Srbench noise 0'!$A$1:$AH$1300, 16, FALSE),"")</f>
        <v>3</v>
      </c>
      <c r="G33" s="18">
        <f>_xlfn.IFNA(VLOOKUP(CONCATENATE($A33,"_",$B33), 'Srbench noise 0'!$A$1:$AH$1300, 18, FALSE),"")</f>
        <v>2.5</v>
      </c>
      <c r="H33" s="18" t="str">
        <f>_xlfn.IFNA(VLOOKUP(CONCATENATE($A33,"_",$B33), 'Srbench noise 0'!$A$1:$AH$1300, 28, FALSE),"")</f>
        <v>x0*x1</v>
      </c>
      <c r="I33" s="18">
        <f t="shared" si="0"/>
        <v>1</v>
      </c>
      <c r="J33" s="18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1</v>
      </c>
      <c r="M33" s="18">
        <f>_xlfn.IFNA(VLOOKUP(CONCATENATE($A33,"_",$B33), 'Srbench noise 0.001'!$A$1:$AH$1300, 34, FALSE),"")</f>
        <v>0</v>
      </c>
      <c r="N33" s="18">
        <f>_xlfn.IFNA(VLOOKUP(CONCATENATE($A33,"_",$B33), 'Srbench noise 0.001'!$A$1:$AH$1300, 16, FALSE),"")</f>
        <v>3</v>
      </c>
      <c r="O33" s="18">
        <f>_xlfn.IFNA(VLOOKUP(CONCATENATE($A33,"_",$B33), 'Srbench noise 0.001'!$A$1:$AH$1300, 18, FALSE),"")</f>
        <v>2.2000000000000002</v>
      </c>
      <c r="P33" s="18" t="str">
        <f>_xlfn.IFNA(VLOOKUP(CONCATENATE($A33,"_",$B33), 'Srbench noise 0.001'!$A$1:$AH$1300, 28, FALSE),"")</f>
        <v>x0*x1</v>
      </c>
      <c r="Q33" s="18">
        <f t="shared" si="3"/>
        <v>1</v>
      </c>
      <c r="R33" s="18">
        <f t="shared" si="4"/>
        <v>1</v>
      </c>
      <c r="S33" s="4">
        <f t="shared" si="5"/>
        <v>1</v>
      </c>
      <c r="T33" s="3">
        <f>_xlfn.IFNA(VLOOKUP(CONCATENATE($A33,"_",$B33), 'Srbench noise 0.01'!$A$1:$AH$1300, 32, FALSE),"")</f>
        <v>1</v>
      </c>
      <c r="U33" s="18">
        <f>_xlfn.IFNA(VLOOKUP(CONCATENATE($A33,"_",$B33), 'Srbench noise 0.01'!$A$1:$AH$1300, 34, FALSE),"")</f>
        <v>0</v>
      </c>
      <c r="V33" s="18">
        <f>_xlfn.IFNA(VLOOKUP(CONCATENATE($A33,"_",$B33), 'Srbench noise 0.01'!$A$1:$AH$1300, 16, FALSE),"")</f>
        <v>3</v>
      </c>
      <c r="W33" s="18">
        <f>_xlfn.IFNA(VLOOKUP(CONCATENATE($A33,"_",$B33), 'Srbench noise 0.01'!$A$1:$AH$1300, 18, FALSE),"")</f>
        <v>2.2000000000000002</v>
      </c>
      <c r="X33" s="18" t="str">
        <f>_xlfn.IFNA(VLOOKUP(CONCATENATE($A33,"_",$B33), 'Srbench noise 0.01'!$A$1:$AH$1300, 28, FALSE),"")</f>
        <v>x0*x1</v>
      </c>
      <c r="Y33" s="18">
        <f t="shared" si="6"/>
        <v>1</v>
      </c>
      <c r="Z33" s="18">
        <f t="shared" si="7"/>
        <v>1</v>
      </c>
      <c r="AA33" s="4">
        <f t="shared" si="8"/>
        <v>1</v>
      </c>
    </row>
    <row r="34" spans="1:27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0'!$A$1:$AH$1300, 32, FALSE),"")</f>
        <v>1</v>
      </c>
      <c r="E34" s="18">
        <f>_xlfn.IFNA(VLOOKUP(CONCATENATE($A34,"_",$B34), 'Srbench noise 0'!$A$1:$AH$1300, 34, FALSE),"")</f>
        <v>0</v>
      </c>
      <c r="F34" s="18">
        <f>_xlfn.IFNA(VLOOKUP(CONCATENATE($A34,"_",$B34), 'Srbench noise 0'!$A$1:$AH$1300, 16, FALSE),"")</f>
        <v>9</v>
      </c>
      <c r="G34" s="18">
        <f>_xlfn.IFNA(VLOOKUP(CONCATENATE($A34,"_",$B34), 'Srbench noise 0'!$A$1:$AH$1300, 18, FALSE),"")</f>
        <v>38.799999999999997</v>
      </c>
      <c r="H34" s="18" t="str">
        <f>_xlfn.IFNA(VLOOKUP(CONCATENATE($A34,"_",$B34), 'Srbench noise 0'!$A$1:$AH$1300, 28, FALSE),"")</f>
        <v>x0*(x1 + x2*x3*sin(x4))</v>
      </c>
      <c r="I34" s="18">
        <f t="shared" si="0"/>
        <v>1</v>
      </c>
      <c r="J34" s="18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8">
        <f>_xlfn.IFNA(VLOOKUP(CONCATENATE($A34,"_",$B34), 'Srbench noise 0.001'!$A$1:$AH$1300, 34, FALSE),"")</f>
        <v>0</v>
      </c>
      <c r="N34" s="18">
        <f>_xlfn.IFNA(VLOOKUP(CONCATENATE($A34,"_",$B34), 'Srbench noise 0.001'!$A$1:$AH$1300, 16, FALSE),"")</f>
        <v>9</v>
      </c>
      <c r="O34" s="18">
        <f>_xlfn.IFNA(VLOOKUP(CONCATENATE($A34,"_",$B34), 'Srbench noise 0.001'!$A$1:$AH$1300, 18, FALSE),"")</f>
        <v>38.6</v>
      </c>
      <c r="P34" s="18" t="str">
        <f>_xlfn.IFNA(VLOOKUP(CONCATENATE($A34,"_",$B34), 'Srbench noise 0.001'!$A$1:$AH$1300, 28, FALSE),"")</f>
        <v>x0*(x1 + x2*x3*sin(x4))</v>
      </c>
      <c r="Q34" s="18">
        <f t="shared" si="3"/>
        <v>1</v>
      </c>
      <c r="R34" s="18">
        <f t="shared" si="4"/>
        <v>1</v>
      </c>
      <c r="S34" s="4">
        <f t="shared" si="5"/>
        <v>1</v>
      </c>
      <c r="T34" s="3">
        <f>_xlfn.IFNA(VLOOKUP(CONCATENATE($A34,"_",$B34), 'Srbench noise 0.01'!$A$1:$AH$1300, 32, FALSE),"")</f>
        <v>1</v>
      </c>
      <c r="U34" s="18">
        <f>_xlfn.IFNA(VLOOKUP(CONCATENATE($A34,"_",$B34), 'Srbench noise 0.01'!$A$1:$AH$1300, 34, FALSE),"")</f>
        <v>0</v>
      </c>
      <c r="V34" s="18">
        <f>_xlfn.IFNA(VLOOKUP(CONCATENATE($A34,"_",$B34), 'Srbench noise 0.01'!$A$1:$AH$1300, 16, FALSE),"")</f>
        <v>9</v>
      </c>
      <c r="W34" s="18">
        <f>_xlfn.IFNA(VLOOKUP(CONCATENATE($A34,"_",$B34), 'Srbench noise 0.01'!$A$1:$AH$1300, 18, FALSE),"")</f>
        <v>40.200000000000003</v>
      </c>
      <c r="X34" s="18" t="str">
        <f>_xlfn.IFNA(VLOOKUP(CONCATENATE($A34,"_",$B34), 'Srbench noise 0.01'!$A$1:$AH$1300, 28, FALSE),"")</f>
        <v>x0*(x1 + x2*x3*sin(x4))</v>
      </c>
      <c r="Y34" s="18">
        <f t="shared" si="6"/>
        <v>1</v>
      </c>
      <c r="Z34" s="18">
        <f t="shared" si="7"/>
        <v>1</v>
      </c>
      <c r="AA34" s="4">
        <f t="shared" si="8"/>
        <v>1</v>
      </c>
    </row>
    <row r="35" spans="1:27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0'!$A$1:$AH$1300, 32, FALSE),"")</f>
        <v>1</v>
      </c>
      <c r="E35" s="18">
        <f>_xlfn.IFNA(VLOOKUP(CONCATENATE($A35,"_",$B35), 'Srbench noise 0'!$A$1:$AH$1300, 34, FALSE),"")</f>
        <v>0</v>
      </c>
      <c r="F35" s="18">
        <f>_xlfn.IFNA(VLOOKUP(CONCATENATE($A35,"_",$B35), 'Srbench noise 0'!$A$1:$AH$1300, 16, FALSE),"")</f>
        <v>9</v>
      </c>
      <c r="G35" s="18">
        <f>_xlfn.IFNA(VLOOKUP(CONCATENATE($A35,"_",$B35), 'Srbench noise 0'!$A$1:$AH$1300, 18, FALSE),"")</f>
        <v>38.700000000000003</v>
      </c>
      <c r="H35" s="18" t="str">
        <f>_xlfn.IFNA(VLOOKUP(CONCATENATE($A35,"_",$B35), 'Srbench noise 0'!$A$1:$AH$1300, 28, FALSE),"")</f>
        <v>x0*(x1 + x2*x3*sin(x4))</v>
      </c>
      <c r="I35" s="18">
        <f t="shared" si="0"/>
        <v>1</v>
      </c>
      <c r="J35" s="18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1</v>
      </c>
      <c r="M35" s="18">
        <f>_xlfn.IFNA(VLOOKUP(CONCATENATE($A35,"_",$B35), 'Srbench noise 0.001'!$A$1:$AH$1300, 34, FALSE),"")</f>
        <v>0</v>
      </c>
      <c r="N35" s="18">
        <f>_xlfn.IFNA(VLOOKUP(CONCATENATE($A35,"_",$B35), 'Srbench noise 0.001'!$A$1:$AH$1300, 16, FALSE),"")</f>
        <v>9</v>
      </c>
      <c r="O35" s="18">
        <f>_xlfn.IFNA(VLOOKUP(CONCATENATE($A35,"_",$B35), 'Srbench noise 0.001'!$A$1:$AH$1300, 18, FALSE),"")</f>
        <v>36.5</v>
      </c>
      <c r="P35" s="18" t="str">
        <f>_xlfn.IFNA(VLOOKUP(CONCATENATE($A35,"_",$B35), 'Srbench noise 0.001'!$A$1:$AH$1300, 28, FALSE),"")</f>
        <v>x0*(x1 + x2*x3*sin(x4))</v>
      </c>
      <c r="Q35" s="18">
        <f t="shared" si="3"/>
        <v>1</v>
      </c>
      <c r="R35" s="18">
        <f t="shared" si="4"/>
        <v>1</v>
      </c>
      <c r="S35" s="4">
        <f t="shared" si="5"/>
        <v>1</v>
      </c>
      <c r="T35" s="3">
        <f>_xlfn.IFNA(VLOOKUP(CONCATENATE($A35,"_",$B35), 'Srbench noise 0.01'!$A$1:$AH$1300, 32, FALSE),"")</f>
        <v>1</v>
      </c>
      <c r="U35" s="18">
        <f>_xlfn.IFNA(VLOOKUP(CONCATENATE($A35,"_",$B35), 'Srbench noise 0.01'!$A$1:$AH$1300, 34, FALSE),"")</f>
        <v>0</v>
      </c>
      <c r="V35" s="18">
        <f>_xlfn.IFNA(VLOOKUP(CONCATENATE($A35,"_",$B35), 'Srbench noise 0.01'!$A$1:$AH$1300, 16, FALSE),"")</f>
        <v>9</v>
      </c>
      <c r="W35" s="18">
        <f>_xlfn.IFNA(VLOOKUP(CONCATENATE($A35,"_",$B35), 'Srbench noise 0.01'!$A$1:$AH$1300, 18, FALSE),"")</f>
        <v>37.700000000000003</v>
      </c>
      <c r="X35" s="18" t="str">
        <f>_xlfn.IFNA(VLOOKUP(CONCATENATE($A35,"_",$B35), 'Srbench noise 0.01'!$A$1:$AH$1300, 28, FALSE),"")</f>
        <v>x0*(x1 + x2*x3*sin(x4))</v>
      </c>
      <c r="Y35" s="18">
        <f t="shared" si="6"/>
        <v>1</v>
      </c>
      <c r="Z35" s="18">
        <f t="shared" si="7"/>
        <v>1</v>
      </c>
      <c r="AA35" s="4">
        <f t="shared" si="8"/>
        <v>1</v>
      </c>
    </row>
    <row r="36" spans="1:27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0'!$A$1:$AH$1300, 32, FALSE),"")</f>
        <v>1</v>
      </c>
      <c r="E36" s="18">
        <f>_xlfn.IFNA(VLOOKUP(CONCATENATE($A36,"_",$B36), 'Srbench noise 0'!$A$1:$AH$1300, 34, FALSE),"")</f>
        <v>0</v>
      </c>
      <c r="F36" s="18">
        <f>_xlfn.IFNA(VLOOKUP(CONCATENATE($A36,"_",$B36), 'Srbench noise 0'!$A$1:$AH$1300, 16, FALSE),"")</f>
        <v>9</v>
      </c>
      <c r="G36" s="18">
        <f>_xlfn.IFNA(VLOOKUP(CONCATENATE($A36,"_",$B36), 'Srbench noise 0'!$A$1:$AH$1300, 18, FALSE),"")</f>
        <v>39.9</v>
      </c>
      <c r="H36" s="18" t="str">
        <f>_xlfn.IFNA(VLOOKUP(CONCATENATE($A36,"_",$B36), 'Srbench noise 0'!$A$1:$AH$1300, 28, FALSE),"")</f>
        <v>x0*(x1 + x2*x3*sin(x4))</v>
      </c>
      <c r="I36" s="18">
        <f t="shared" si="0"/>
        <v>1</v>
      </c>
      <c r="J36" s="18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8">
        <f>_xlfn.IFNA(VLOOKUP(CONCATENATE($A36,"_",$B36), 'Srbench noise 0.001'!$A$1:$AH$1300, 34, FALSE),"")</f>
        <v>0</v>
      </c>
      <c r="N36" s="18">
        <f>_xlfn.IFNA(VLOOKUP(CONCATENATE($A36,"_",$B36), 'Srbench noise 0.001'!$A$1:$AH$1300, 16, FALSE),"")</f>
        <v>9</v>
      </c>
      <c r="O36" s="18">
        <f>_xlfn.IFNA(VLOOKUP(CONCATENATE($A36,"_",$B36), 'Srbench noise 0.001'!$A$1:$AH$1300, 18, FALSE),"")</f>
        <v>34.9</v>
      </c>
      <c r="P36" s="18" t="str">
        <f>_xlfn.IFNA(VLOOKUP(CONCATENATE($A36,"_",$B36), 'Srbench noise 0.001'!$A$1:$AH$1300, 28, FALSE),"")</f>
        <v>x0*(x1 + x2*x3*sin(x4))</v>
      </c>
      <c r="Q36" s="18">
        <f t="shared" si="3"/>
        <v>1</v>
      </c>
      <c r="R36" s="18">
        <f t="shared" si="4"/>
        <v>1</v>
      </c>
      <c r="S36" s="4">
        <f t="shared" si="5"/>
        <v>1</v>
      </c>
      <c r="T36" s="3">
        <f>_xlfn.IFNA(VLOOKUP(CONCATENATE($A36,"_",$B36), 'Srbench noise 0.01'!$A$1:$AH$1300, 32, FALSE),"")</f>
        <v>1</v>
      </c>
      <c r="U36" s="18">
        <f>_xlfn.IFNA(VLOOKUP(CONCATENATE($A36,"_",$B36), 'Srbench noise 0.01'!$A$1:$AH$1300, 34, FALSE),"")</f>
        <v>0</v>
      </c>
      <c r="V36" s="18">
        <f>_xlfn.IFNA(VLOOKUP(CONCATENATE($A36,"_",$B36), 'Srbench noise 0.01'!$A$1:$AH$1300, 16, FALSE),"")</f>
        <v>9</v>
      </c>
      <c r="W36" s="18">
        <f>_xlfn.IFNA(VLOOKUP(CONCATENATE($A36,"_",$B36), 'Srbench noise 0.01'!$A$1:$AH$1300, 18, FALSE),"")</f>
        <v>31.9</v>
      </c>
      <c r="X36" s="18" t="str">
        <f>_xlfn.IFNA(VLOOKUP(CONCATENATE($A36,"_",$B36), 'Srbench noise 0.01'!$A$1:$AH$1300, 28, FALSE),"")</f>
        <v>x0*(x1 + x2*x3*sin(x4))</v>
      </c>
      <c r="Y36" s="18">
        <f t="shared" si="6"/>
        <v>1</v>
      </c>
      <c r="Z36" s="18">
        <f t="shared" si="7"/>
        <v>1</v>
      </c>
      <c r="AA36" s="4">
        <f t="shared" si="8"/>
        <v>1</v>
      </c>
    </row>
    <row r="37" spans="1:27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0'!$A$1:$AH$1300, 32, FALSE),"")</f>
        <v>1</v>
      </c>
      <c r="E37" s="18">
        <f>_xlfn.IFNA(VLOOKUP(CONCATENATE($A37,"_",$B37), 'Srbench noise 0'!$A$1:$AH$1300, 34, FALSE),"")</f>
        <v>0</v>
      </c>
      <c r="F37" s="18">
        <f>_xlfn.IFNA(VLOOKUP(CONCATENATE($A37,"_",$B37), 'Srbench noise 0'!$A$1:$AH$1300, 16, FALSE),"")</f>
        <v>9</v>
      </c>
      <c r="G37" s="18">
        <f>_xlfn.IFNA(VLOOKUP(CONCATENATE($A37,"_",$B37), 'Srbench noise 0'!$A$1:$AH$1300, 18, FALSE),"")</f>
        <v>39.799999999999997</v>
      </c>
      <c r="H37" s="18" t="str">
        <f>_xlfn.IFNA(VLOOKUP(CONCATENATE($A37,"_",$B37), 'Srbench noise 0'!$A$1:$AH$1300, 28, FALSE),"")</f>
        <v>x0*(x1 + x2*x3*sin(x4))</v>
      </c>
      <c r="I37" s="18">
        <f t="shared" si="0"/>
        <v>1</v>
      </c>
      <c r="J37" s="18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8">
        <f>_xlfn.IFNA(VLOOKUP(CONCATENATE($A37,"_",$B37), 'Srbench noise 0.001'!$A$1:$AH$1300, 34, FALSE),"")</f>
        <v>0</v>
      </c>
      <c r="N37" s="18">
        <f>_xlfn.IFNA(VLOOKUP(CONCATENATE($A37,"_",$B37), 'Srbench noise 0.001'!$A$1:$AH$1300, 16, FALSE),"")</f>
        <v>9</v>
      </c>
      <c r="O37" s="18">
        <f>_xlfn.IFNA(VLOOKUP(CONCATENATE($A37,"_",$B37), 'Srbench noise 0.001'!$A$1:$AH$1300, 18, FALSE),"")</f>
        <v>32.200000000000003</v>
      </c>
      <c r="P37" s="18" t="str">
        <f>_xlfn.IFNA(VLOOKUP(CONCATENATE($A37,"_",$B37), 'Srbench noise 0.001'!$A$1:$AH$1300, 28, FALSE),"")</f>
        <v>x0*(x1 + x2*x3*sin(x4))</v>
      </c>
      <c r="Q37" s="18">
        <f t="shared" si="3"/>
        <v>1</v>
      </c>
      <c r="R37" s="18">
        <f t="shared" si="4"/>
        <v>1</v>
      </c>
      <c r="S37" s="4">
        <f t="shared" si="5"/>
        <v>1</v>
      </c>
      <c r="T37" s="3">
        <f>_xlfn.IFNA(VLOOKUP(CONCATENATE($A37,"_",$B37), 'Srbench noise 0.01'!$A$1:$AH$1300, 32, FALSE),"")</f>
        <v>1</v>
      </c>
      <c r="U37" s="18">
        <f>_xlfn.IFNA(VLOOKUP(CONCATENATE($A37,"_",$B37), 'Srbench noise 0.01'!$A$1:$AH$1300, 34, FALSE),"")</f>
        <v>0</v>
      </c>
      <c r="V37" s="18">
        <f>_xlfn.IFNA(VLOOKUP(CONCATENATE($A37,"_",$B37), 'Srbench noise 0.01'!$A$1:$AH$1300, 16, FALSE),"")</f>
        <v>9</v>
      </c>
      <c r="W37" s="18">
        <f>_xlfn.IFNA(VLOOKUP(CONCATENATE($A37,"_",$B37), 'Srbench noise 0.01'!$A$1:$AH$1300, 18, FALSE),"")</f>
        <v>26.3</v>
      </c>
      <c r="X37" s="18" t="str">
        <f>_xlfn.IFNA(VLOOKUP(CONCATENATE($A37,"_",$B37), 'Srbench noise 0.01'!$A$1:$AH$1300, 28, FALSE),"")</f>
        <v>x0*(x1 + x2*x3*sin(x4))</v>
      </c>
      <c r="Y37" s="18">
        <f t="shared" si="6"/>
        <v>1</v>
      </c>
      <c r="Z37" s="18">
        <f t="shared" si="7"/>
        <v>1</v>
      </c>
      <c r="AA37" s="4">
        <f t="shared" si="8"/>
        <v>1</v>
      </c>
    </row>
    <row r="38" spans="1:27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0'!$A$1:$AH$1300, 32, FALSE),"")</f>
        <v>1</v>
      </c>
      <c r="E38" s="18">
        <f>_xlfn.IFNA(VLOOKUP(CONCATENATE($A38,"_",$B38), 'Srbench noise 0'!$A$1:$AH$1300, 34, FALSE),"")</f>
        <v>0</v>
      </c>
      <c r="F38" s="18">
        <f>_xlfn.IFNA(VLOOKUP(CONCATENATE($A38,"_",$B38), 'Srbench noise 0'!$A$1:$AH$1300, 16, FALSE),"")</f>
        <v>9</v>
      </c>
      <c r="G38" s="18">
        <f>_xlfn.IFNA(VLOOKUP(CONCATENATE($A38,"_",$B38), 'Srbench noise 0'!$A$1:$AH$1300, 18, FALSE),"")</f>
        <v>40.4</v>
      </c>
      <c r="H38" s="18" t="str">
        <f>_xlfn.IFNA(VLOOKUP(CONCATENATE($A38,"_",$B38), 'Srbench noise 0'!$A$1:$AH$1300, 28, FALSE),"")</f>
        <v>x0*(x1 + x2*x3*sin(x4))</v>
      </c>
      <c r="I38" s="18">
        <f t="shared" si="0"/>
        <v>1</v>
      </c>
      <c r="J38" s="1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0.99999998000000001</v>
      </c>
      <c r="M38" s="18">
        <f>_xlfn.IFNA(VLOOKUP(CONCATENATE($A38,"_",$B38), 'Srbench noise 0.001'!$A$1:$AH$1300, 34, FALSE),"")</f>
        <v>4.0000000000000001E-3</v>
      </c>
      <c r="N38" s="18">
        <f>_xlfn.IFNA(VLOOKUP(CONCATENATE($A38,"_",$B38), 'Srbench noise 0.001'!$A$1:$AH$1300, 16, FALSE),"")</f>
        <v>11</v>
      </c>
      <c r="O38" s="18">
        <f>_xlfn.IFNA(VLOOKUP(CONCATENATE($A38,"_",$B38), 'Srbench noise 0.001'!$A$1:$AH$1300, 18, FALSE),"")</f>
        <v>39.9</v>
      </c>
      <c r="P38" s="18" t="str">
        <f>_xlfn.IFNA(VLOOKUP(CONCATENATE($A38,"_",$B38), 'Srbench noise 0.001'!$A$1:$AH$1300, 28, FALSE),"")</f>
        <v>x0*x1 + x0*x2*x3*sin(x4) - 0.004</v>
      </c>
      <c r="Q38" s="18">
        <f t="shared" si="3"/>
        <v>1</v>
      </c>
      <c r="R38" s="18">
        <f t="shared" si="4"/>
        <v>0</v>
      </c>
      <c r="S38" s="4">
        <f t="shared" si="5"/>
        <v>0</v>
      </c>
      <c r="T38" s="3">
        <f>_xlfn.IFNA(VLOOKUP(CONCATENATE($A38,"_",$B38), 'Srbench noise 0.01'!$A$1:$AH$1300, 32, FALSE),"")</f>
        <v>0.99999762000000003</v>
      </c>
      <c r="U38" s="18">
        <f>_xlfn.IFNA(VLOOKUP(CONCATENATE($A38,"_",$B38), 'Srbench noise 0.01'!$A$1:$AH$1300, 34, FALSE),"")</f>
        <v>0.04</v>
      </c>
      <c r="V38" s="18">
        <f>_xlfn.IFNA(VLOOKUP(CONCATENATE($A38,"_",$B38), 'Srbench noise 0.01'!$A$1:$AH$1300, 16, FALSE),"")</f>
        <v>11</v>
      </c>
      <c r="W38" s="18">
        <f>_xlfn.IFNA(VLOOKUP(CONCATENATE($A38,"_",$B38), 'Srbench noise 0.01'!$A$1:$AH$1300, 18, FALSE),"")</f>
        <v>34</v>
      </c>
      <c r="X38" s="18" t="str">
        <f>_xlfn.IFNA(VLOOKUP(CONCATENATE($A38,"_",$B38), 'Srbench noise 0.01'!$A$1:$AH$1300, 28, FALSE),"")</f>
        <v>x0*x1 + x0*x2*x3*sin(x4) - 0.04</v>
      </c>
      <c r="Y38" s="18">
        <f t="shared" si="6"/>
        <v>1</v>
      </c>
      <c r="Z38" s="18">
        <f t="shared" si="7"/>
        <v>0</v>
      </c>
      <c r="AA38" s="4">
        <f t="shared" si="8"/>
        <v>0</v>
      </c>
    </row>
    <row r="39" spans="1:27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0'!$A$1:$AH$1300, 32, FALSE),"")</f>
        <v>1</v>
      </c>
      <c r="E39" s="18">
        <f>_xlfn.IFNA(VLOOKUP(CONCATENATE($A39,"_",$B39), 'Srbench noise 0'!$A$1:$AH$1300, 34, FALSE),"")</f>
        <v>0</v>
      </c>
      <c r="F39" s="18">
        <f>_xlfn.IFNA(VLOOKUP(CONCATENATE($A39,"_",$B39), 'Srbench noise 0'!$A$1:$AH$1300, 16, FALSE),"")</f>
        <v>10</v>
      </c>
      <c r="G39" s="18">
        <f>_xlfn.IFNA(VLOOKUP(CONCATENATE($A39,"_",$B39), 'Srbench noise 0'!$A$1:$AH$1300, 18, FALSE),"")</f>
        <v>40.799999999999997</v>
      </c>
      <c r="H39" s="18" t="str">
        <f>_xlfn.IFNA(VLOOKUP(CONCATENATE($A39,"_",$B39), 'Srbench noise 0'!$A$1:$AH$1300, 28, FALSE),"")</f>
        <v>x0*x1 + x0*x2*x3*sin(x4)</v>
      </c>
      <c r="I39" s="18">
        <f t="shared" si="0"/>
        <v>1</v>
      </c>
      <c r="J39" s="18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0.99999998000000001</v>
      </c>
      <c r="M39" s="18">
        <f>_xlfn.IFNA(VLOOKUP(CONCATENATE($A39,"_",$B39), 'Srbench noise 0.001'!$A$1:$AH$1300, 34, FALSE),"")</f>
        <v>4.0000000000000001E-3</v>
      </c>
      <c r="N39" s="18">
        <f>_xlfn.IFNA(VLOOKUP(CONCATENATE($A39,"_",$B39), 'Srbench noise 0.001'!$A$1:$AH$1300, 16, FALSE),"")</f>
        <v>11</v>
      </c>
      <c r="O39" s="18">
        <f>_xlfn.IFNA(VLOOKUP(CONCATENATE($A39,"_",$B39), 'Srbench noise 0.001'!$A$1:$AH$1300, 18, FALSE),"")</f>
        <v>30.4</v>
      </c>
      <c r="P39" s="18" t="str">
        <f>_xlfn.IFNA(VLOOKUP(CONCATENATE($A39,"_",$B39), 'Srbench noise 0.001'!$A$1:$AH$1300, 28, FALSE),"")</f>
        <v>x0*x1 + x0*x2*x3*sin(x4) + 0.004</v>
      </c>
      <c r="Q39" s="18">
        <f t="shared" si="3"/>
        <v>1</v>
      </c>
      <c r="R39" s="18">
        <f t="shared" si="4"/>
        <v>0</v>
      </c>
      <c r="S39" s="4">
        <f t="shared" si="5"/>
        <v>0</v>
      </c>
      <c r="T39" s="3">
        <f>_xlfn.IFNA(VLOOKUP(CONCATENATE($A39,"_",$B39), 'Srbench noise 0.01'!$A$1:$AH$1300, 32, FALSE),"")</f>
        <v>0.99999769000000005</v>
      </c>
      <c r="U39" s="18">
        <f>_xlfn.IFNA(VLOOKUP(CONCATENATE($A39,"_",$B39), 'Srbench noise 0.01'!$A$1:$AH$1300, 34, FALSE),"")</f>
        <v>0.04</v>
      </c>
      <c r="V39" s="18">
        <f>_xlfn.IFNA(VLOOKUP(CONCATENATE($A39,"_",$B39), 'Srbench noise 0.01'!$A$1:$AH$1300, 16, FALSE),"")</f>
        <v>11</v>
      </c>
      <c r="W39" s="18">
        <f>_xlfn.IFNA(VLOOKUP(CONCATENATE($A39,"_",$B39), 'Srbench noise 0.01'!$A$1:$AH$1300, 18, FALSE),"")</f>
        <v>32.700000000000003</v>
      </c>
      <c r="X39" s="18" t="str">
        <f>_xlfn.IFNA(VLOOKUP(CONCATENATE($A39,"_",$B39), 'Srbench noise 0.01'!$A$1:$AH$1300, 28, FALSE),"")</f>
        <v>x0*x1 + x0*x2*x3*sin(x4) + 0.04</v>
      </c>
      <c r="Y39" s="18">
        <f t="shared" si="6"/>
        <v>1</v>
      </c>
      <c r="Z39" s="18">
        <f t="shared" si="7"/>
        <v>0</v>
      </c>
      <c r="AA39" s="4">
        <f t="shared" si="8"/>
        <v>0</v>
      </c>
    </row>
    <row r="40" spans="1:27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0'!$A$1:$AH$1300, 32, FALSE),"")</f>
        <v>1</v>
      </c>
      <c r="E40" s="18">
        <f>_xlfn.IFNA(VLOOKUP(CONCATENATE($A40,"_",$B40), 'Srbench noise 0'!$A$1:$AH$1300, 34, FALSE),"")</f>
        <v>0</v>
      </c>
      <c r="F40" s="18">
        <f>_xlfn.IFNA(VLOOKUP(CONCATENATE($A40,"_",$B40), 'Srbench noise 0'!$A$1:$AH$1300, 16, FALSE),"")</f>
        <v>9</v>
      </c>
      <c r="G40" s="18">
        <f>_xlfn.IFNA(VLOOKUP(CONCATENATE($A40,"_",$B40), 'Srbench noise 0'!$A$1:$AH$1300, 18, FALSE),"")</f>
        <v>40.200000000000003</v>
      </c>
      <c r="H40" s="18" t="str">
        <f>_xlfn.IFNA(VLOOKUP(CONCATENATE($A40,"_",$B40), 'Srbench noise 0'!$A$1:$AH$1300, 28, FALSE),"")</f>
        <v>x0*(x1 + x2*x3*sin(x4))</v>
      </c>
      <c r="I40" s="18">
        <f t="shared" si="0"/>
        <v>1</v>
      </c>
      <c r="J40" s="18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8">
        <f>_xlfn.IFNA(VLOOKUP(CONCATENATE($A40,"_",$B40), 'Srbench noise 0.001'!$A$1:$AH$1300, 34, FALSE),"")</f>
        <v>0</v>
      </c>
      <c r="N40" s="18">
        <f>_xlfn.IFNA(VLOOKUP(CONCATENATE($A40,"_",$B40), 'Srbench noise 0.001'!$A$1:$AH$1300, 16, FALSE),"")</f>
        <v>9</v>
      </c>
      <c r="O40" s="18">
        <f>_xlfn.IFNA(VLOOKUP(CONCATENATE($A40,"_",$B40), 'Srbench noise 0.001'!$A$1:$AH$1300, 18, FALSE),"")</f>
        <v>32.299999999999997</v>
      </c>
      <c r="P40" s="18" t="str">
        <f>_xlfn.IFNA(VLOOKUP(CONCATENATE($A40,"_",$B40), 'Srbench noise 0.001'!$A$1:$AH$1300, 28, FALSE),"")</f>
        <v>x0*(x1 + x2*x3*sin(x4))</v>
      </c>
      <c r="Q40" s="18">
        <f t="shared" si="3"/>
        <v>1</v>
      </c>
      <c r="R40" s="18">
        <f t="shared" si="4"/>
        <v>1</v>
      </c>
      <c r="S40" s="4">
        <f t="shared" si="5"/>
        <v>1</v>
      </c>
      <c r="T40" s="3">
        <f>_xlfn.IFNA(VLOOKUP(CONCATENATE($A40,"_",$B40), 'Srbench noise 0.01'!$A$1:$AH$1300, 32, FALSE),"")</f>
        <v>1</v>
      </c>
      <c r="U40" s="18">
        <f>_xlfn.IFNA(VLOOKUP(CONCATENATE($A40,"_",$B40), 'Srbench noise 0.01'!$A$1:$AH$1300, 34, FALSE),"")</f>
        <v>0</v>
      </c>
      <c r="V40" s="18">
        <f>_xlfn.IFNA(VLOOKUP(CONCATENATE($A40,"_",$B40), 'Srbench noise 0.01'!$A$1:$AH$1300, 16, FALSE),"")</f>
        <v>9</v>
      </c>
      <c r="W40" s="18">
        <f>_xlfn.IFNA(VLOOKUP(CONCATENATE($A40,"_",$B40), 'Srbench noise 0.01'!$A$1:$AH$1300, 18, FALSE),"")</f>
        <v>33.799999999999997</v>
      </c>
      <c r="X40" s="18" t="str">
        <f>_xlfn.IFNA(VLOOKUP(CONCATENATE($A40,"_",$B40), 'Srbench noise 0.01'!$A$1:$AH$1300, 28, FALSE),"")</f>
        <v>x0*(x1 + x2*x3*sin(x4))</v>
      </c>
      <c r="Y40" s="18">
        <f t="shared" si="6"/>
        <v>1</v>
      </c>
      <c r="Z40" s="18">
        <f t="shared" si="7"/>
        <v>1</v>
      </c>
      <c r="AA40" s="4">
        <f t="shared" si="8"/>
        <v>1</v>
      </c>
    </row>
    <row r="41" spans="1:27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0'!$A$1:$AH$1300, 32, FALSE),"")</f>
        <v>1</v>
      </c>
      <c r="E41" s="18">
        <f>_xlfn.IFNA(VLOOKUP(CONCATENATE($A41,"_",$B41), 'Srbench noise 0'!$A$1:$AH$1300, 34, FALSE),"")</f>
        <v>0</v>
      </c>
      <c r="F41" s="18">
        <f>_xlfn.IFNA(VLOOKUP(CONCATENATE($A41,"_",$B41), 'Srbench noise 0'!$A$1:$AH$1300, 16, FALSE),"")</f>
        <v>9</v>
      </c>
      <c r="G41" s="18">
        <f>_xlfn.IFNA(VLOOKUP(CONCATENATE($A41,"_",$B41), 'Srbench noise 0'!$A$1:$AH$1300, 18, FALSE),"")</f>
        <v>42.9</v>
      </c>
      <c r="H41" s="18" t="str">
        <f>_xlfn.IFNA(VLOOKUP(CONCATENATE($A41,"_",$B41), 'Srbench noise 0'!$A$1:$AH$1300, 28, FALSE),"")</f>
        <v>x0*(x1 + x2*x3*sin(x4))</v>
      </c>
      <c r="I41" s="18">
        <f t="shared" si="0"/>
        <v>1</v>
      </c>
      <c r="J41" s="18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1</v>
      </c>
      <c r="M41" s="18">
        <f>_xlfn.IFNA(VLOOKUP(CONCATENATE($A41,"_",$B41), 'Srbench noise 0.001'!$A$1:$AH$1300, 34, FALSE),"")</f>
        <v>0</v>
      </c>
      <c r="N41" s="18">
        <f>_xlfn.IFNA(VLOOKUP(CONCATENATE($A41,"_",$B41), 'Srbench noise 0.001'!$A$1:$AH$1300, 16, FALSE),"")</f>
        <v>9</v>
      </c>
      <c r="O41" s="18">
        <f>_xlfn.IFNA(VLOOKUP(CONCATENATE($A41,"_",$B41), 'Srbench noise 0.001'!$A$1:$AH$1300, 18, FALSE),"")</f>
        <v>41.7</v>
      </c>
      <c r="P41" s="18" t="str">
        <f>_xlfn.IFNA(VLOOKUP(CONCATENATE($A41,"_",$B41), 'Srbench noise 0.001'!$A$1:$AH$1300, 28, FALSE),"")</f>
        <v>x0*(x1 + x2*x3*sin(x4))</v>
      </c>
      <c r="Q41" s="18">
        <f t="shared" si="3"/>
        <v>1</v>
      </c>
      <c r="R41" s="18">
        <f t="shared" si="4"/>
        <v>1</v>
      </c>
      <c r="S41" s="4">
        <f t="shared" si="5"/>
        <v>1</v>
      </c>
      <c r="T41" s="3">
        <f>_xlfn.IFNA(VLOOKUP(CONCATENATE($A41,"_",$B41), 'Srbench noise 0.01'!$A$1:$AH$1300, 32, FALSE),"")</f>
        <v>1</v>
      </c>
      <c r="U41" s="18">
        <f>_xlfn.IFNA(VLOOKUP(CONCATENATE($A41,"_",$B41), 'Srbench noise 0.01'!$A$1:$AH$1300, 34, FALSE),"")</f>
        <v>0</v>
      </c>
      <c r="V41" s="18">
        <f>_xlfn.IFNA(VLOOKUP(CONCATENATE($A41,"_",$B41), 'Srbench noise 0.01'!$A$1:$AH$1300, 16, FALSE),"")</f>
        <v>9</v>
      </c>
      <c r="W41" s="18">
        <f>_xlfn.IFNA(VLOOKUP(CONCATENATE($A41,"_",$B41), 'Srbench noise 0.01'!$A$1:$AH$1300, 18, FALSE),"")</f>
        <v>45.3</v>
      </c>
      <c r="X41" s="18" t="str">
        <f>_xlfn.IFNA(VLOOKUP(CONCATENATE($A41,"_",$B41), 'Srbench noise 0.01'!$A$1:$AH$1300, 28, FALSE),"")</f>
        <v>x0*(x1 + x2*x3*sin(x4))</v>
      </c>
      <c r="Y41" s="18">
        <f t="shared" si="6"/>
        <v>1</v>
      </c>
      <c r="Z41" s="18">
        <f t="shared" si="7"/>
        <v>1</v>
      </c>
      <c r="AA41" s="4">
        <f t="shared" si="8"/>
        <v>1</v>
      </c>
    </row>
    <row r="42" spans="1:27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0'!$A$1:$AH$1300, 32, FALSE),"")</f>
        <v>1</v>
      </c>
      <c r="E42" s="18">
        <f>_xlfn.IFNA(VLOOKUP(CONCATENATE($A42,"_",$B42), 'Srbench noise 0'!$A$1:$AH$1300, 34, FALSE),"")</f>
        <v>0</v>
      </c>
      <c r="F42" s="18">
        <f>_xlfn.IFNA(VLOOKUP(CONCATENATE($A42,"_",$B42), 'Srbench noise 0'!$A$1:$AH$1300, 16, FALSE),"")</f>
        <v>9</v>
      </c>
      <c r="G42" s="18">
        <f>_xlfn.IFNA(VLOOKUP(CONCATENATE($A42,"_",$B42), 'Srbench noise 0'!$A$1:$AH$1300, 18, FALSE),"")</f>
        <v>38.799999999999997</v>
      </c>
      <c r="H42" s="18" t="str">
        <f>_xlfn.IFNA(VLOOKUP(CONCATENATE($A42,"_",$B42), 'Srbench noise 0'!$A$1:$AH$1300, 28, FALSE),"")</f>
        <v>x0*(x1 + x2*x3*sin(x4))</v>
      </c>
      <c r="I42" s="18">
        <f t="shared" si="0"/>
        <v>1</v>
      </c>
      <c r="J42" s="18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1</v>
      </c>
      <c r="M42" s="18">
        <f>_xlfn.IFNA(VLOOKUP(CONCATENATE($A42,"_",$B42), 'Srbench noise 0.001'!$A$1:$AH$1300, 34, FALSE),"")</f>
        <v>0</v>
      </c>
      <c r="N42" s="18">
        <f>_xlfn.IFNA(VLOOKUP(CONCATENATE($A42,"_",$B42), 'Srbench noise 0.001'!$A$1:$AH$1300, 16, FALSE),"")</f>
        <v>9</v>
      </c>
      <c r="O42" s="18">
        <f>_xlfn.IFNA(VLOOKUP(CONCATENATE($A42,"_",$B42), 'Srbench noise 0.001'!$A$1:$AH$1300, 18, FALSE),"")</f>
        <v>32.1</v>
      </c>
      <c r="P42" s="18" t="str">
        <f>_xlfn.IFNA(VLOOKUP(CONCATENATE($A42,"_",$B42), 'Srbench noise 0.001'!$A$1:$AH$1300, 28, FALSE),"")</f>
        <v>x0*(x1 + x2*x3*sin(x4))</v>
      </c>
      <c r="Q42" s="18">
        <f t="shared" si="3"/>
        <v>1</v>
      </c>
      <c r="R42" s="18">
        <f t="shared" si="4"/>
        <v>1</v>
      </c>
      <c r="S42" s="4">
        <f t="shared" si="5"/>
        <v>1</v>
      </c>
      <c r="T42" s="3">
        <f>_xlfn.IFNA(VLOOKUP(CONCATENATE($A42,"_",$B42), 'Srbench noise 0.01'!$A$1:$AH$1300, 32, FALSE),"")</f>
        <v>1</v>
      </c>
      <c r="U42" s="18">
        <f>_xlfn.IFNA(VLOOKUP(CONCATENATE($A42,"_",$B42), 'Srbench noise 0.01'!$A$1:$AH$1300, 34, FALSE),"")</f>
        <v>0</v>
      </c>
      <c r="V42" s="18">
        <f>_xlfn.IFNA(VLOOKUP(CONCATENATE($A42,"_",$B42), 'Srbench noise 0.01'!$A$1:$AH$1300, 16, FALSE),"")</f>
        <v>9</v>
      </c>
      <c r="W42" s="18">
        <f>_xlfn.IFNA(VLOOKUP(CONCATENATE($A42,"_",$B42), 'Srbench noise 0.01'!$A$1:$AH$1300, 18, FALSE),"")</f>
        <v>25.6</v>
      </c>
      <c r="X42" s="18" t="str">
        <f>_xlfn.IFNA(VLOOKUP(CONCATENATE($A42,"_",$B42), 'Srbench noise 0.01'!$A$1:$AH$1300, 28, FALSE),"")</f>
        <v>x0*(x1 + x2*x3*sin(x4))</v>
      </c>
      <c r="Y42" s="18">
        <f t="shared" si="6"/>
        <v>1</v>
      </c>
      <c r="Z42" s="18">
        <f t="shared" si="7"/>
        <v>1</v>
      </c>
      <c r="AA42" s="4">
        <f t="shared" si="8"/>
        <v>1</v>
      </c>
    </row>
    <row r="43" spans="1:27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0'!$A$1:$AH$1300, 32, FALSE),"")</f>
        <v>1</v>
      </c>
      <c r="E43" s="18">
        <f>_xlfn.IFNA(VLOOKUP(CONCATENATE($A43,"_",$B43), 'Srbench noise 0'!$A$1:$AH$1300, 34, FALSE),"")</f>
        <v>0</v>
      </c>
      <c r="F43" s="18">
        <f>_xlfn.IFNA(VLOOKUP(CONCATENATE($A43,"_",$B43), 'Srbench noise 0'!$A$1:$AH$1300, 16, FALSE),"")</f>
        <v>9</v>
      </c>
      <c r="G43" s="18">
        <f>_xlfn.IFNA(VLOOKUP(CONCATENATE($A43,"_",$B43), 'Srbench noise 0'!$A$1:$AH$1300, 18, FALSE),"")</f>
        <v>40.1</v>
      </c>
      <c r="H43" s="18" t="str">
        <f>_xlfn.IFNA(VLOOKUP(CONCATENATE($A43,"_",$B43), 'Srbench noise 0'!$A$1:$AH$1300, 28, FALSE),"")</f>
        <v>x0*(x1 + x2*x3*sin(x4))</v>
      </c>
      <c r="I43" s="18">
        <f t="shared" si="0"/>
        <v>1</v>
      </c>
      <c r="J43" s="18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1</v>
      </c>
      <c r="M43" s="18">
        <f>_xlfn.IFNA(VLOOKUP(CONCATENATE($A43,"_",$B43), 'Srbench noise 0.001'!$A$1:$AH$1300, 34, FALSE),"")</f>
        <v>0</v>
      </c>
      <c r="N43" s="18">
        <f>_xlfn.IFNA(VLOOKUP(CONCATENATE($A43,"_",$B43), 'Srbench noise 0.001'!$A$1:$AH$1300, 16, FALSE),"")</f>
        <v>9</v>
      </c>
      <c r="O43" s="18">
        <f>_xlfn.IFNA(VLOOKUP(CONCATENATE($A43,"_",$B43), 'Srbench noise 0.001'!$A$1:$AH$1300, 18, FALSE),"")</f>
        <v>34.799999999999997</v>
      </c>
      <c r="P43" s="18" t="str">
        <f>_xlfn.IFNA(VLOOKUP(CONCATENATE($A43,"_",$B43), 'Srbench noise 0.001'!$A$1:$AH$1300, 28, FALSE),"")</f>
        <v>x0*(x1 + x2*x3*sin(x4))</v>
      </c>
      <c r="Q43" s="18">
        <f t="shared" si="3"/>
        <v>1</v>
      </c>
      <c r="R43" s="18">
        <f t="shared" si="4"/>
        <v>1</v>
      </c>
      <c r="S43" s="4">
        <f t="shared" si="5"/>
        <v>1</v>
      </c>
      <c r="T43" s="3">
        <f>_xlfn.IFNA(VLOOKUP(CONCATENATE($A43,"_",$B43), 'Srbench noise 0.01'!$A$1:$AH$1300, 32, FALSE),"")</f>
        <v>1</v>
      </c>
      <c r="U43" s="18">
        <f>_xlfn.IFNA(VLOOKUP(CONCATENATE($A43,"_",$B43), 'Srbench noise 0.01'!$A$1:$AH$1300, 34, FALSE),"")</f>
        <v>0</v>
      </c>
      <c r="V43" s="18">
        <f>_xlfn.IFNA(VLOOKUP(CONCATENATE($A43,"_",$B43), 'Srbench noise 0.01'!$A$1:$AH$1300, 16, FALSE),"")</f>
        <v>9</v>
      </c>
      <c r="W43" s="18">
        <f>_xlfn.IFNA(VLOOKUP(CONCATENATE($A43,"_",$B43), 'Srbench noise 0.01'!$A$1:$AH$1300, 18, FALSE),"")</f>
        <v>37.799999999999997</v>
      </c>
      <c r="X43" s="18" t="str">
        <f>_xlfn.IFNA(VLOOKUP(CONCATENATE($A43,"_",$B43), 'Srbench noise 0.01'!$A$1:$AH$1300, 28, FALSE),"")</f>
        <v>x0*(x1 + x2*x3*sin(x4))</v>
      </c>
      <c r="Y43" s="18">
        <f t="shared" si="6"/>
        <v>1</v>
      </c>
      <c r="Z43" s="18">
        <f t="shared" si="7"/>
        <v>1</v>
      </c>
      <c r="AA43" s="4">
        <f t="shared" si="8"/>
        <v>1</v>
      </c>
    </row>
    <row r="44" spans="1:27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0'!$A$1:$AH$1300, 32, FALSE),"")</f>
        <v>1</v>
      </c>
      <c r="E44" s="18">
        <f>_xlfn.IFNA(VLOOKUP(CONCATENATE($A44,"_",$B44), 'Srbench noise 0'!$A$1:$AH$1300, 34, FALSE),"")</f>
        <v>0</v>
      </c>
      <c r="F44" s="18">
        <f>_xlfn.IFNA(VLOOKUP(CONCATENATE($A44,"_",$B44), 'Srbench noise 0'!$A$1:$AH$1300, 16, FALSE),"")</f>
        <v>10</v>
      </c>
      <c r="G44" s="18">
        <f>_xlfn.IFNA(VLOOKUP(CONCATENATE($A44,"_",$B44), 'Srbench noise 0'!$A$1:$AH$1300, 18, FALSE),"")</f>
        <v>29.1</v>
      </c>
      <c r="H44" s="18" t="str">
        <f>_xlfn.IFNA(VLOOKUP(CONCATENATE($A44,"_",$B44), 'Srbench noise 0'!$A$1:$AH$1300, 28, FALSE),"")</f>
        <v>0.07957747*x0*x1/(x2*x3**2)</v>
      </c>
      <c r="I44" s="18">
        <f t="shared" si="0"/>
        <v>1</v>
      </c>
      <c r="J44" s="18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0.99995999000000002</v>
      </c>
      <c r="M44" s="18">
        <f>_xlfn.IFNA(VLOOKUP(CONCATENATE($A44,"_",$B44), 'Srbench noise 0.001'!$A$1:$AH$1300, 34, FALSE),"")</f>
        <v>5.6271999999999995E-4</v>
      </c>
      <c r="N44" s="18">
        <f>_xlfn.IFNA(VLOOKUP(CONCATENATE($A44,"_",$B44), 'Srbench noise 0.001'!$A$1:$AH$1300, 16, FALSE),"")</f>
        <v>10</v>
      </c>
      <c r="O44" s="18">
        <f>_xlfn.IFNA(VLOOKUP(CONCATENATE($A44,"_",$B44), 'Srbench noise 0.001'!$A$1:$AH$1300, 18, FALSE),"")</f>
        <v>28.6</v>
      </c>
      <c r="P44" s="18" t="str">
        <f>_xlfn.IFNA(VLOOKUP(CONCATENATE($A44,"_",$B44), 'Srbench noise 0.001'!$A$1:$AH$1300, 28, FALSE),"")</f>
        <v>0.08*x0*x1/(x2*x3**2)</v>
      </c>
      <c r="Q44" s="18">
        <f t="shared" si="3"/>
        <v>1</v>
      </c>
      <c r="R44" s="18" t="str">
        <f t="shared" si="4"/>
        <v>?</v>
      </c>
      <c r="S44" s="4">
        <v>1</v>
      </c>
      <c r="T44" s="3">
        <f>_xlfn.IFNA(VLOOKUP(CONCATENATE($A44,"_",$B44), 'Srbench noise 0.01'!$A$1:$AH$1300, 32, FALSE),"")</f>
        <v>0.99995999000000002</v>
      </c>
      <c r="U44" s="18">
        <f>_xlfn.IFNA(VLOOKUP(CONCATENATE($A44,"_",$B44), 'Srbench noise 0.01'!$A$1:$AH$1300, 34, FALSE),"")</f>
        <v>5.6271999999999995E-4</v>
      </c>
      <c r="V44" s="18">
        <f>_xlfn.IFNA(VLOOKUP(CONCATENATE($A44,"_",$B44), 'Srbench noise 0.01'!$A$1:$AH$1300, 16, FALSE),"")</f>
        <v>10</v>
      </c>
      <c r="W44" s="18">
        <f>_xlfn.IFNA(VLOOKUP(CONCATENATE($A44,"_",$B44), 'Srbench noise 0.01'!$A$1:$AH$1300, 18, FALSE),"")</f>
        <v>28.6</v>
      </c>
      <c r="X44" s="18" t="str">
        <f>_xlfn.IFNA(VLOOKUP(CONCATENATE($A44,"_",$B44), 'Srbench noise 0.01'!$A$1:$AH$1300, 28, FALSE),"")</f>
        <v>0.08*x0*x1/(x2*x3**2)</v>
      </c>
      <c r="Y44" s="18">
        <f t="shared" si="6"/>
        <v>1</v>
      </c>
      <c r="Z44" s="18" t="str">
        <f t="shared" si="7"/>
        <v>?</v>
      </c>
      <c r="AA44" s="4">
        <v>1</v>
      </c>
    </row>
    <row r="45" spans="1:27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0'!$A$1:$AH$1300, 32, FALSE),"")</f>
        <v>1</v>
      </c>
      <c r="E45" s="18">
        <f>_xlfn.IFNA(VLOOKUP(CONCATENATE($A45,"_",$B45), 'Srbench noise 0'!$A$1:$AH$1300, 34, FALSE),"")</f>
        <v>0</v>
      </c>
      <c r="F45" s="18">
        <f>_xlfn.IFNA(VLOOKUP(CONCATENATE($A45,"_",$B45), 'Srbench noise 0'!$A$1:$AH$1300, 16, FALSE),"")</f>
        <v>10</v>
      </c>
      <c r="G45" s="18">
        <f>_xlfn.IFNA(VLOOKUP(CONCATENATE($A45,"_",$B45), 'Srbench noise 0'!$A$1:$AH$1300, 18, FALSE),"")</f>
        <v>28.7</v>
      </c>
      <c r="H45" s="18" t="str">
        <f>_xlfn.IFNA(VLOOKUP(CONCATENATE($A45,"_",$B45), 'Srbench noise 0'!$A$1:$AH$1300, 28, FALSE),"")</f>
        <v>0.07957747*x0*x1/(x2*x3**2)</v>
      </c>
      <c r="I45" s="18">
        <f t="shared" si="0"/>
        <v>1</v>
      </c>
      <c r="J45" s="18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0.99996001000000001</v>
      </c>
      <c r="M45" s="18">
        <f>_xlfn.IFNA(VLOOKUP(CONCATENATE($A45,"_",$B45), 'Srbench noise 0.001'!$A$1:$AH$1300, 34, FALSE),"")</f>
        <v>5.6698000000000002E-4</v>
      </c>
      <c r="N45" s="18">
        <f>_xlfn.IFNA(VLOOKUP(CONCATENATE($A45,"_",$B45), 'Srbench noise 0.001'!$A$1:$AH$1300, 16, FALSE),"")</f>
        <v>10</v>
      </c>
      <c r="O45" s="18">
        <f>_xlfn.IFNA(VLOOKUP(CONCATENATE($A45,"_",$B45), 'Srbench noise 0.001'!$A$1:$AH$1300, 18, FALSE),"")</f>
        <v>24</v>
      </c>
      <c r="P45" s="18" t="str">
        <f>_xlfn.IFNA(VLOOKUP(CONCATENATE($A45,"_",$B45), 'Srbench noise 0.001'!$A$1:$AH$1300, 28, FALSE),"")</f>
        <v>0.08*x0*x1/(x2*x3**2)</v>
      </c>
      <c r="Q45" s="18">
        <f t="shared" si="3"/>
        <v>1</v>
      </c>
      <c r="R45" s="18" t="str">
        <f t="shared" si="4"/>
        <v>?</v>
      </c>
      <c r="S45" s="4">
        <v>1</v>
      </c>
      <c r="T45" s="3">
        <f>_xlfn.IFNA(VLOOKUP(CONCATENATE($A45,"_",$B45), 'Srbench noise 0.01'!$A$1:$AH$1300, 32, FALSE),"")</f>
        <v>0.99996001000000001</v>
      </c>
      <c r="U45" s="18">
        <f>_xlfn.IFNA(VLOOKUP(CONCATENATE($A45,"_",$B45), 'Srbench noise 0.01'!$A$1:$AH$1300, 34, FALSE),"")</f>
        <v>5.6698000000000002E-4</v>
      </c>
      <c r="V45" s="18">
        <f>_xlfn.IFNA(VLOOKUP(CONCATENATE($A45,"_",$B45), 'Srbench noise 0.01'!$A$1:$AH$1300, 16, FALSE),"")</f>
        <v>10</v>
      </c>
      <c r="W45" s="18">
        <f>_xlfn.IFNA(VLOOKUP(CONCATENATE($A45,"_",$B45), 'Srbench noise 0.01'!$A$1:$AH$1300, 18, FALSE),"")</f>
        <v>21.7</v>
      </c>
      <c r="X45" s="18" t="str">
        <f>_xlfn.IFNA(VLOOKUP(CONCATENATE($A45,"_",$B45), 'Srbench noise 0.01'!$A$1:$AH$1300, 28, FALSE),"")</f>
        <v>0.08*x0*x1/(x2*x3**2)</v>
      </c>
      <c r="Y45" s="18">
        <f t="shared" si="6"/>
        <v>1</v>
      </c>
      <c r="Z45" s="18" t="str">
        <f t="shared" si="7"/>
        <v>?</v>
      </c>
      <c r="AA45" s="4">
        <v>1</v>
      </c>
    </row>
    <row r="46" spans="1:27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0'!$A$1:$AH$1300, 32, FALSE),"")</f>
        <v>1</v>
      </c>
      <c r="E46" s="18">
        <f>_xlfn.IFNA(VLOOKUP(CONCATENATE($A46,"_",$B46), 'Srbench noise 0'!$A$1:$AH$1300, 34, FALSE),"")</f>
        <v>0</v>
      </c>
      <c r="F46" s="18">
        <f>_xlfn.IFNA(VLOOKUP(CONCATENATE($A46,"_",$B46), 'Srbench noise 0'!$A$1:$AH$1300, 16, FALSE),"")</f>
        <v>10</v>
      </c>
      <c r="G46" s="18">
        <f>_xlfn.IFNA(VLOOKUP(CONCATENATE($A46,"_",$B46), 'Srbench noise 0'!$A$1:$AH$1300, 18, FALSE),"")</f>
        <v>19</v>
      </c>
      <c r="H46" s="18" t="str">
        <f>_xlfn.IFNA(VLOOKUP(CONCATENATE($A46,"_",$B46), 'Srbench noise 0'!$A$1:$AH$1300, 28, FALSE),"")</f>
        <v>0.07957747*x0*x1/(x2*x3**2)</v>
      </c>
      <c r="I46" s="18">
        <f t="shared" si="0"/>
        <v>1</v>
      </c>
      <c r="J46" s="18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0.99996032000000001</v>
      </c>
      <c r="M46" s="18">
        <f>_xlfn.IFNA(VLOOKUP(CONCATENATE($A46,"_",$B46), 'Srbench noise 0.001'!$A$1:$AH$1300, 34, FALSE),"")</f>
        <v>5.7034000000000002E-4</v>
      </c>
      <c r="N46" s="18">
        <f>_xlfn.IFNA(VLOOKUP(CONCATENATE($A46,"_",$B46), 'Srbench noise 0.001'!$A$1:$AH$1300, 16, FALSE),"")</f>
        <v>10</v>
      </c>
      <c r="O46" s="18">
        <f>_xlfn.IFNA(VLOOKUP(CONCATENATE($A46,"_",$B46), 'Srbench noise 0.001'!$A$1:$AH$1300, 18, FALSE),"")</f>
        <v>18.399999999999999</v>
      </c>
      <c r="P46" s="18" t="str">
        <f>_xlfn.IFNA(VLOOKUP(CONCATENATE($A46,"_",$B46), 'Srbench noise 0.001'!$A$1:$AH$1300, 28, FALSE),"")</f>
        <v>0.08*x0*x1/(x2*x3**2)</v>
      </c>
      <c r="Q46" s="18">
        <f t="shared" si="3"/>
        <v>1</v>
      </c>
      <c r="R46" s="18" t="str">
        <f t="shared" si="4"/>
        <v>?</v>
      </c>
      <c r="S46" s="4">
        <v>1</v>
      </c>
      <c r="T46" s="3">
        <f>_xlfn.IFNA(VLOOKUP(CONCATENATE($A46,"_",$B46), 'Srbench noise 0.01'!$A$1:$AH$1300, 32, FALSE),"")</f>
        <v>0.99996032000000001</v>
      </c>
      <c r="U46" s="18">
        <f>_xlfn.IFNA(VLOOKUP(CONCATENATE($A46,"_",$B46), 'Srbench noise 0.01'!$A$1:$AH$1300, 34, FALSE),"")</f>
        <v>5.7034000000000002E-4</v>
      </c>
      <c r="V46" s="18">
        <f>_xlfn.IFNA(VLOOKUP(CONCATENATE($A46,"_",$B46), 'Srbench noise 0.01'!$A$1:$AH$1300, 16, FALSE),"")</f>
        <v>10</v>
      </c>
      <c r="W46" s="18">
        <f>_xlfn.IFNA(VLOOKUP(CONCATENATE($A46,"_",$B46), 'Srbench noise 0.01'!$A$1:$AH$1300, 18, FALSE),"")</f>
        <v>15.6</v>
      </c>
      <c r="X46" s="18" t="str">
        <f>_xlfn.IFNA(VLOOKUP(CONCATENATE($A46,"_",$B46), 'Srbench noise 0.01'!$A$1:$AH$1300, 28, FALSE),"")</f>
        <v>0.08*x0*x1/(x2*x3**2)</v>
      </c>
      <c r="Y46" s="18">
        <f t="shared" si="6"/>
        <v>1</v>
      </c>
      <c r="Z46" s="18" t="str">
        <f t="shared" si="7"/>
        <v>?</v>
      </c>
      <c r="AA46" s="4">
        <v>1</v>
      </c>
    </row>
    <row r="47" spans="1:27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0'!$A$1:$AH$1300, 32, FALSE),"")</f>
        <v>1</v>
      </c>
      <c r="E47" s="18">
        <f>_xlfn.IFNA(VLOOKUP(CONCATENATE($A47,"_",$B47), 'Srbench noise 0'!$A$1:$AH$1300, 34, FALSE),"")</f>
        <v>0</v>
      </c>
      <c r="F47" s="18">
        <f>_xlfn.IFNA(VLOOKUP(CONCATENATE($A47,"_",$B47), 'Srbench noise 0'!$A$1:$AH$1300, 16, FALSE),"")</f>
        <v>10</v>
      </c>
      <c r="G47" s="18">
        <f>_xlfn.IFNA(VLOOKUP(CONCATENATE($A47,"_",$B47), 'Srbench noise 0'!$A$1:$AH$1300, 18, FALSE),"")</f>
        <v>100.2</v>
      </c>
      <c r="H47" s="18" t="str">
        <f>_xlfn.IFNA(VLOOKUP(CONCATENATE($A47,"_",$B47), 'Srbench noise 0'!$A$1:$AH$1300, 28, FALSE),"")</f>
        <v>0.07957747*x0*x1/(x2*x3**2)</v>
      </c>
      <c r="I47" s="18">
        <f t="shared" si="0"/>
        <v>1</v>
      </c>
      <c r="J47" s="18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0.9999595</v>
      </c>
      <c r="M47" s="18">
        <f>_xlfn.IFNA(VLOOKUP(CONCATENATE($A47,"_",$B47), 'Srbench noise 0.001'!$A$1:$AH$1300, 34, FALSE),"")</f>
        <v>5.4850000000000005E-4</v>
      </c>
      <c r="N47" s="18">
        <f>_xlfn.IFNA(VLOOKUP(CONCATENATE($A47,"_",$B47), 'Srbench noise 0.001'!$A$1:$AH$1300, 16, FALSE),"")</f>
        <v>10</v>
      </c>
      <c r="O47" s="18">
        <f>_xlfn.IFNA(VLOOKUP(CONCATENATE($A47,"_",$B47), 'Srbench noise 0.001'!$A$1:$AH$1300, 18, FALSE),"")</f>
        <v>86</v>
      </c>
      <c r="P47" s="18" t="str">
        <f>_xlfn.IFNA(VLOOKUP(CONCATENATE($A47,"_",$B47), 'Srbench noise 0.001'!$A$1:$AH$1300, 28, FALSE),"")</f>
        <v>0.08*x0*x1/(x2*x3**2)</v>
      </c>
      <c r="Q47" s="18">
        <f t="shared" si="3"/>
        <v>1</v>
      </c>
      <c r="R47" s="18" t="str">
        <f t="shared" si="4"/>
        <v>?</v>
      </c>
      <c r="S47" s="4">
        <v>1</v>
      </c>
      <c r="T47" s="3">
        <f>_xlfn.IFNA(VLOOKUP(CONCATENATE($A47,"_",$B47), 'Srbench noise 0.01'!$A$1:$AH$1300, 32, FALSE),"")</f>
        <v>0.70122450999999997</v>
      </c>
      <c r="U47" s="18">
        <f>_xlfn.IFNA(VLOOKUP(CONCATENATE($A47,"_",$B47), 'Srbench noise 0.01'!$A$1:$AH$1300, 34, FALSE),"")</f>
        <v>4.7109739999999997E-2</v>
      </c>
      <c r="V47" s="18">
        <f>_xlfn.IFNA(VLOOKUP(CONCATENATE($A47,"_",$B47), 'Srbench noise 0.01'!$A$1:$AH$1300, 16, FALSE),"")</f>
        <v>18</v>
      </c>
      <c r="W47" s="18">
        <f>_xlfn.IFNA(VLOOKUP(CONCATENATE($A47,"_",$B47), 'Srbench noise 0.01'!$A$1:$AH$1300, 18, FALSE),"")</f>
        <v>67.5</v>
      </c>
      <c r="X47" s="18" t="str">
        <f>_xlfn.IFNA(VLOOKUP(CONCATENATE($A47,"_",$B47), 'Srbench noise 0.01'!$A$1:$AH$1300, 28, FALSE),"")</f>
        <v>x0*x1*(0.e-2*x3 - 0.0474827223871)/(x2*(0.5 - x3))</v>
      </c>
      <c r="Y47" s="18">
        <f t="shared" si="6"/>
        <v>0</v>
      </c>
      <c r="Z47" s="18">
        <f t="shared" si="7"/>
        <v>0</v>
      </c>
      <c r="AA47" s="4">
        <f t="shared" si="8"/>
        <v>0</v>
      </c>
    </row>
    <row r="48" spans="1:27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0'!$A$1:$AH$1300, 32, FALSE),"")</f>
        <v>1</v>
      </c>
      <c r="E48" s="18">
        <f>_xlfn.IFNA(VLOOKUP(CONCATENATE($A48,"_",$B48), 'Srbench noise 0'!$A$1:$AH$1300, 34, FALSE),"")</f>
        <v>0</v>
      </c>
      <c r="F48" s="18">
        <f>_xlfn.IFNA(VLOOKUP(CONCATENATE($A48,"_",$B48), 'Srbench noise 0'!$A$1:$AH$1300, 16, FALSE),"")</f>
        <v>10</v>
      </c>
      <c r="G48" s="18">
        <f>_xlfn.IFNA(VLOOKUP(CONCATENATE($A48,"_",$B48), 'Srbench noise 0'!$A$1:$AH$1300, 18, FALSE),"")</f>
        <v>33.200000000000003</v>
      </c>
      <c r="H48" s="18" t="str">
        <f>_xlfn.IFNA(VLOOKUP(CONCATENATE($A48,"_",$B48), 'Srbench noise 0'!$A$1:$AH$1300, 28, FALSE),"")</f>
        <v>0.07957747*x0*x1/(x2*x3**2)</v>
      </c>
      <c r="I48" s="18">
        <f t="shared" si="0"/>
        <v>1</v>
      </c>
      <c r="J48" s="1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0.99996039000000003</v>
      </c>
      <c r="M48" s="18">
        <f>_xlfn.IFNA(VLOOKUP(CONCATENATE($A48,"_",$B48), 'Srbench noise 0.001'!$A$1:$AH$1300, 34, FALSE),"")</f>
        <v>5.7554999999999998E-4</v>
      </c>
      <c r="N48" s="18">
        <f>_xlfn.IFNA(VLOOKUP(CONCATENATE($A48,"_",$B48), 'Srbench noise 0.001'!$A$1:$AH$1300, 16, FALSE),"")</f>
        <v>10</v>
      </c>
      <c r="O48" s="18">
        <f>_xlfn.IFNA(VLOOKUP(CONCATENATE($A48,"_",$B48), 'Srbench noise 0.001'!$A$1:$AH$1300, 18, FALSE),"")</f>
        <v>29.9</v>
      </c>
      <c r="P48" s="18" t="str">
        <f>_xlfn.IFNA(VLOOKUP(CONCATENATE($A48,"_",$B48), 'Srbench noise 0.001'!$A$1:$AH$1300, 28, FALSE),"")</f>
        <v>0.08*x0*x1/(x2*x3**2)</v>
      </c>
      <c r="Q48" s="18">
        <f t="shared" si="3"/>
        <v>1</v>
      </c>
      <c r="R48" s="18" t="str">
        <f t="shared" si="4"/>
        <v>?</v>
      </c>
      <c r="S48" s="4">
        <v>1</v>
      </c>
      <c r="T48" s="3">
        <f>_xlfn.IFNA(VLOOKUP(CONCATENATE($A48,"_",$B48), 'Srbench noise 0.01'!$A$1:$AH$1300, 32, FALSE),"")</f>
        <v>0.99996039000000003</v>
      </c>
      <c r="U48" s="18">
        <f>_xlfn.IFNA(VLOOKUP(CONCATENATE($A48,"_",$B48), 'Srbench noise 0.01'!$A$1:$AH$1300, 34, FALSE),"")</f>
        <v>5.7554999999999998E-4</v>
      </c>
      <c r="V48" s="18">
        <f>_xlfn.IFNA(VLOOKUP(CONCATENATE($A48,"_",$B48), 'Srbench noise 0.01'!$A$1:$AH$1300, 16, FALSE),"")</f>
        <v>10</v>
      </c>
      <c r="W48" s="18">
        <f>_xlfn.IFNA(VLOOKUP(CONCATENATE($A48,"_",$B48), 'Srbench noise 0.01'!$A$1:$AH$1300, 18, FALSE),"")</f>
        <v>28.2</v>
      </c>
      <c r="X48" s="18" t="str">
        <f>_xlfn.IFNA(VLOOKUP(CONCATENATE($A48,"_",$B48), 'Srbench noise 0.01'!$A$1:$AH$1300, 28, FALSE),"")</f>
        <v>0.08*x0*x1/(x2*x3**2)</v>
      </c>
      <c r="Y48" s="18">
        <f t="shared" si="6"/>
        <v>1</v>
      </c>
      <c r="Z48" s="18" t="str">
        <f t="shared" si="7"/>
        <v>?</v>
      </c>
      <c r="AA48" s="4">
        <v>1</v>
      </c>
    </row>
    <row r="49" spans="1:27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0'!$A$1:$AH$1300, 32, FALSE),"")</f>
        <v>1</v>
      </c>
      <c r="E49" s="18">
        <f>_xlfn.IFNA(VLOOKUP(CONCATENATE($A49,"_",$B49), 'Srbench noise 0'!$A$1:$AH$1300, 34, FALSE),"")</f>
        <v>0</v>
      </c>
      <c r="F49" s="18">
        <f>_xlfn.IFNA(VLOOKUP(CONCATENATE($A49,"_",$B49), 'Srbench noise 0'!$A$1:$AH$1300, 16, FALSE),"")</f>
        <v>10</v>
      </c>
      <c r="G49" s="18">
        <f>_xlfn.IFNA(VLOOKUP(CONCATENATE($A49,"_",$B49), 'Srbench noise 0'!$A$1:$AH$1300, 18, FALSE),"")</f>
        <v>28.7</v>
      </c>
      <c r="H49" s="18" t="str">
        <f>_xlfn.IFNA(VLOOKUP(CONCATENATE($A49,"_",$B49), 'Srbench noise 0'!$A$1:$AH$1300, 28, FALSE),"")</f>
        <v>0.07957747*x0*x1/(x2*x3**2)</v>
      </c>
      <c r="I49" s="18">
        <f t="shared" si="0"/>
        <v>1</v>
      </c>
      <c r="J49" s="18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0.99995957999999996</v>
      </c>
      <c r="M49" s="18">
        <f>_xlfn.IFNA(VLOOKUP(CONCATENATE($A49,"_",$B49), 'Srbench noise 0.001'!$A$1:$AH$1300, 34, FALSE),"")</f>
        <v>5.5332999999999999E-4</v>
      </c>
      <c r="N49" s="18">
        <f>_xlfn.IFNA(VLOOKUP(CONCATENATE($A49,"_",$B49), 'Srbench noise 0.001'!$A$1:$AH$1300, 16, FALSE),"")</f>
        <v>10</v>
      </c>
      <c r="O49" s="18">
        <f>_xlfn.IFNA(VLOOKUP(CONCATENATE($A49,"_",$B49), 'Srbench noise 0.001'!$A$1:$AH$1300, 18, FALSE),"")</f>
        <v>26.7</v>
      </c>
      <c r="P49" s="18" t="str">
        <f>_xlfn.IFNA(VLOOKUP(CONCATENATE($A49,"_",$B49), 'Srbench noise 0.001'!$A$1:$AH$1300, 28, FALSE),"")</f>
        <v>0.08*x0*x1/(x2*x3**2)</v>
      </c>
      <c r="Q49" s="18">
        <f t="shared" si="3"/>
        <v>1</v>
      </c>
      <c r="R49" s="18" t="str">
        <f t="shared" si="4"/>
        <v>?</v>
      </c>
      <c r="S49" s="4">
        <v>1</v>
      </c>
      <c r="T49" s="3">
        <f>_xlfn.IFNA(VLOOKUP(CONCATENATE($A49,"_",$B49), 'Srbench noise 0.01'!$A$1:$AH$1300, 32, FALSE),"")</f>
        <v>0.99995957999999996</v>
      </c>
      <c r="U49" s="18">
        <f>_xlfn.IFNA(VLOOKUP(CONCATENATE($A49,"_",$B49), 'Srbench noise 0.01'!$A$1:$AH$1300, 34, FALSE),"")</f>
        <v>5.5332999999999999E-4</v>
      </c>
      <c r="V49" s="18">
        <f>_xlfn.IFNA(VLOOKUP(CONCATENATE($A49,"_",$B49), 'Srbench noise 0.01'!$A$1:$AH$1300, 16, FALSE),"")</f>
        <v>10</v>
      </c>
      <c r="W49" s="18">
        <f>_xlfn.IFNA(VLOOKUP(CONCATENATE($A49,"_",$B49), 'Srbench noise 0.01'!$A$1:$AH$1300, 18, FALSE),"")</f>
        <v>24</v>
      </c>
      <c r="X49" s="18" t="str">
        <f>_xlfn.IFNA(VLOOKUP(CONCATENATE($A49,"_",$B49), 'Srbench noise 0.01'!$A$1:$AH$1300, 28, FALSE),"")</f>
        <v>0.08*x0*x1/(x2*x3**2)</v>
      </c>
      <c r="Y49" s="18">
        <f t="shared" si="6"/>
        <v>1</v>
      </c>
      <c r="Z49" s="18" t="str">
        <f t="shared" si="7"/>
        <v>?</v>
      </c>
      <c r="AA49" s="4">
        <v>1</v>
      </c>
    </row>
    <row r="50" spans="1:27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0'!$A$1:$AH$1300, 32, FALSE),"")</f>
        <v>1</v>
      </c>
      <c r="E50" s="18">
        <f>_xlfn.IFNA(VLOOKUP(CONCATENATE($A50,"_",$B50), 'Srbench noise 0'!$A$1:$AH$1300, 34, FALSE),"")</f>
        <v>0</v>
      </c>
      <c r="F50" s="18">
        <f>_xlfn.IFNA(VLOOKUP(CONCATENATE($A50,"_",$B50), 'Srbench noise 0'!$A$1:$AH$1300, 16, FALSE),"")</f>
        <v>10</v>
      </c>
      <c r="G50" s="18">
        <f>_xlfn.IFNA(VLOOKUP(CONCATENATE($A50,"_",$B50), 'Srbench noise 0'!$A$1:$AH$1300, 18, FALSE),"")</f>
        <v>30</v>
      </c>
      <c r="H50" s="18" t="str">
        <f>_xlfn.IFNA(VLOOKUP(CONCATENATE($A50,"_",$B50), 'Srbench noise 0'!$A$1:$AH$1300, 28, FALSE),"")</f>
        <v>0.07957747*x0*x1/(x2*x3**2)</v>
      </c>
      <c r="I50" s="18">
        <f t="shared" si="0"/>
        <v>1</v>
      </c>
      <c r="J50" s="18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0.99996024999999999</v>
      </c>
      <c r="M50" s="18">
        <f>_xlfn.IFNA(VLOOKUP(CONCATENATE($A50,"_",$B50), 'Srbench noise 0.001'!$A$1:$AH$1300, 34, FALSE),"")</f>
        <v>5.7894000000000001E-4</v>
      </c>
      <c r="N50" s="18">
        <f>_xlfn.IFNA(VLOOKUP(CONCATENATE($A50,"_",$B50), 'Srbench noise 0.001'!$A$1:$AH$1300, 16, FALSE),"")</f>
        <v>10</v>
      </c>
      <c r="O50" s="18">
        <f>_xlfn.IFNA(VLOOKUP(CONCATENATE($A50,"_",$B50), 'Srbench noise 0.001'!$A$1:$AH$1300, 18, FALSE),"")</f>
        <v>31.4</v>
      </c>
      <c r="P50" s="18" t="str">
        <f>_xlfn.IFNA(VLOOKUP(CONCATENATE($A50,"_",$B50), 'Srbench noise 0.001'!$A$1:$AH$1300, 28, FALSE),"")</f>
        <v>0.08*x0*x1/(x2*x3**2)</v>
      </c>
      <c r="Q50" s="18">
        <f t="shared" si="3"/>
        <v>1</v>
      </c>
      <c r="R50" s="18" t="str">
        <f t="shared" si="4"/>
        <v>?</v>
      </c>
      <c r="S50" s="4">
        <v>1</v>
      </c>
      <c r="T50" s="3">
        <f>_xlfn.IFNA(VLOOKUP(CONCATENATE($A50,"_",$B50), 'Srbench noise 0.01'!$A$1:$AH$1300, 32, FALSE),"")</f>
        <v>0.99996024999999999</v>
      </c>
      <c r="U50" s="18">
        <f>_xlfn.IFNA(VLOOKUP(CONCATENATE($A50,"_",$B50), 'Srbench noise 0.01'!$A$1:$AH$1300, 34, FALSE),"")</f>
        <v>5.7894000000000001E-4</v>
      </c>
      <c r="V50" s="18">
        <f>_xlfn.IFNA(VLOOKUP(CONCATENATE($A50,"_",$B50), 'Srbench noise 0.01'!$A$1:$AH$1300, 16, FALSE),"")</f>
        <v>10</v>
      </c>
      <c r="W50" s="18">
        <f>_xlfn.IFNA(VLOOKUP(CONCATENATE($A50,"_",$B50), 'Srbench noise 0.01'!$A$1:$AH$1300, 18, FALSE),"")</f>
        <v>28.4</v>
      </c>
      <c r="X50" s="18" t="str">
        <f>_xlfn.IFNA(VLOOKUP(CONCATENATE($A50,"_",$B50), 'Srbench noise 0.01'!$A$1:$AH$1300, 28, FALSE),"")</f>
        <v>0.08*x0*x1/(x2*x3**2)</v>
      </c>
      <c r="Y50" s="18">
        <f t="shared" si="6"/>
        <v>1</v>
      </c>
      <c r="Z50" s="18" t="str">
        <f t="shared" si="7"/>
        <v>?</v>
      </c>
      <c r="AA50" s="4">
        <v>1</v>
      </c>
    </row>
    <row r="51" spans="1:27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0'!$A$1:$AH$1300, 32, FALSE),"")</f>
        <v>1</v>
      </c>
      <c r="E51" s="18">
        <f>_xlfn.IFNA(VLOOKUP(CONCATENATE($A51,"_",$B51), 'Srbench noise 0'!$A$1:$AH$1300, 34, FALSE),"")</f>
        <v>0</v>
      </c>
      <c r="F51" s="18">
        <f>_xlfn.IFNA(VLOOKUP(CONCATENATE($A51,"_",$B51), 'Srbench noise 0'!$A$1:$AH$1300, 16, FALSE),"")</f>
        <v>10</v>
      </c>
      <c r="G51" s="18">
        <f>_xlfn.IFNA(VLOOKUP(CONCATENATE($A51,"_",$B51), 'Srbench noise 0'!$A$1:$AH$1300, 18, FALSE),"")</f>
        <v>31.1</v>
      </c>
      <c r="H51" s="18" t="str">
        <f>_xlfn.IFNA(VLOOKUP(CONCATENATE($A51,"_",$B51), 'Srbench noise 0'!$A$1:$AH$1300, 28, FALSE),"")</f>
        <v>0.07957747*x0*x1/(x2*x3**2)</v>
      </c>
      <c r="I51" s="18">
        <f t="shared" si="0"/>
        <v>1</v>
      </c>
      <c r="J51" s="18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0.99995992</v>
      </c>
      <c r="M51" s="18">
        <f>_xlfn.IFNA(VLOOKUP(CONCATENATE($A51,"_",$B51), 'Srbench noise 0.001'!$A$1:$AH$1300, 34, FALSE),"")</f>
        <v>5.6452E-4</v>
      </c>
      <c r="N51" s="18">
        <f>_xlfn.IFNA(VLOOKUP(CONCATENATE($A51,"_",$B51), 'Srbench noise 0.001'!$A$1:$AH$1300, 16, FALSE),"")</f>
        <v>10</v>
      </c>
      <c r="O51" s="18">
        <f>_xlfn.IFNA(VLOOKUP(CONCATENATE($A51,"_",$B51), 'Srbench noise 0.001'!$A$1:$AH$1300, 18, FALSE),"")</f>
        <v>30.9</v>
      </c>
      <c r="P51" s="18" t="str">
        <f>_xlfn.IFNA(VLOOKUP(CONCATENATE($A51,"_",$B51), 'Srbench noise 0.001'!$A$1:$AH$1300, 28, FALSE),"")</f>
        <v>0.08*x0*x1/(x2*x3**2)</v>
      </c>
      <c r="Q51" s="18">
        <f t="shared" si="3"/>
        <v>1</v>
      </c>
      <c r="R51" s="18" t="str">
        <f t="shared" si="4"/>
        <v>?</v>
      </c>
      <c r="S51" s="4">
        <v>1</v>
      </c>
      <c r="T51" s="3">
        <f>_xlfn.IFNA(VLOOKUP(CONCATENATE($A51,"_",$B51), 'Srbench noise 0.01'!$A$1:$AH$1300, 32, FALSE),"")</f>
        <v>0.99995992</v>
      </c>
      <c r="U51" s="18">
        <f>_xlfn.IFNA(VLOOKUP(CONCATENATE($A51,"_",$B51), 'Srbench noise 0.01'!$A$1:$AH$1300, 34, FALSE),"")</f>
        <v>5.6452E-4</v>
      </c>
      <c r="V51" s="18">
        <f>_xlfn.IFNA(VLOOKUP(CONCATENATE($A51,"_",$B51), 'Srbench noise 0.01'!$A$1:$AH$1300, 16, FALSE),"")</f>
        <v>10</v>
      </c>
      <c r="W51" s="18">
        <f>_xlfn.IFNA(VLOOKUP(CONCATENATE($A51,"_",$B51), 'Srbench noise 0.01'!$A$1:$AH$1300, 18, FALSE),"")</f>
        <v>31.7</v>
      </c>
      <c r="X51" s="18" t="str">
        <f>_xlfn.IFNA(VLOOKUP(CONCATENATE($A51,"_",$B51), 'Srbench noise 0.01'!$A$1:$AH$1300, 28, FALSE),"")</f>
        <v>0.08*x0*x1/(x2*x3**2)</v>
      </c>
      <c r="Y51" s="18">
        <f t="shared" si="6"/>
        <v>1</v>
      </c>
      <c r="Z51" s="18" t="str">
        <f t="shared" si="7"/>
        <v>?</v>
      </c>
      <c r="AA51" s="4">
        <v>1</v>
      </c>
    </row>
    <row r="52" spans="1:27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0'!$A$1:$AH$1300, 32, FALSE),"")</f>
        <v>1</v>
      </c>
      <c r="E52" s="18">
        <f>_xlfn.IFNA(VLOOKUP(CONCATENATE($A52,"_",$B52), 'Srbench noise 0'!$A$1:$AH$1300, 34, FALSE),"")</f>
        <v>0</v>
      </c>
      <c r="F52" s="18">
        <f>_xlfn.IFNA(VLOOKUP(CONCATENATE($A52,"_",$B52), 'Srbench noise 0'!$A$1:$AH$1300, 16, FALSE),"")</f>
        <v>10</v>
      </c>
      <c r="G52" s="18">
        <f>_xlfn.IFNA(VLOOKUP(CONCATENATE($A52,"_",$B52), 'Srbench noise 0'!$A$1:$AH$1300, 18, FALSE),"")</f>
        <v>24.3</v>
      </c>
      <c r="H52" s="18" t="str">
        <f>_xlfn.IFNA(VLOOKUP(CONCATENATE($A52,"_",$B52), 'Srbench noise 0'!$A$1:$AH$1300, 28, FALSE),"")</f>
        <v>0.07957747*x0*x1/(x2*x3**2)</v>
      </c>
      <c r="I52" s="18">
        <f t="shared" si="0"/>
        <v>1</v>
      </c>
      <c r="J52" s="18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0.99996004999999999</v>
      </c>
      <c r="M52" s="18">
        <f>_xlfn.IFNA(VLOOKUP(CONCATENATE($A52,"_",$B52), 'Srbench noise 0.001'!$A$1:$AH$1300, 34, FALSE),"")</f>
        <v>5.7280999999999999E-4</v>
      </c>
      <c r="N52" s="18">
        <f>_xlfn.IFNA(VLOOKUP(CONCATENATE($A52,"_",$B52), 'Srbench noise 0.001'!$A$1:$AH$1300, 16, FALSE),"")</f>
        <v>10</v>
      </c>
      <c r="O52" s="18">
        <f>_xlfn.IFNA(VLOOKUP(CONCATENATE($A52,"_",$B52), 'Srbench noise 0.001'!$A$1:$AH$1300, 18, FALSE),"")</f>
        <v>23.5</v>
      </c>
      <c r="P52" s="18" t="str">
        <f>_xlfn.IFNA(VLOOKUP(CONCATENATE($A52,"_",$B52), 'Srbench noise 0.001'!$A$1:$AH$1300, 28, FALSE),"")</f>
        <v>0.08*x0*x1/(x2*x3**2)</v>
      </c>
      <c r="Q52" s="18">
        <f t="shared" si="3"/>
        <v>1</v>
      </c>
      <c r="R52" s="18" t="str">
        <f t="shared" si="4"/>
        <v>?</v>
      </c>
      <c r="S52" s="4">
        <v>1</v>
      </c>
      <c r="T52" s="3">
        <f>_xlfn.IFNA(VLOOKUP(CONCATENATE($A52,"_",$B52), 'Srbench noise 0.01'!$A$1:$AH$1300, 32, FALSE),"")</f>
        <v>0.99996004999999999</v>
      </c>
      <c r="U52" s="18">
        <f>_xlfn.IFNA(VLOOKUP(CONCATENATE($A52,"_",$B52), 'Srbench noise 0.01'!$A$1:$AH$1300, 34, FALSE),"")</f>
        <v>5.7280999999999999E-4</v>
      </c>
      <c r="V52" s="18">
        <f>_xlfn.IFNA(VLOOKUP(CONCATENATE($A52,"_",$B52), 'Srbench noise 0.01'!$A$1:$AH$1300, 16, FALSE),"")</f>
        <v>10</v>
      </c>
      <c r="W52" s="18">
        <f>_xlfn.IFNA(VLOOKUP(CONCATENATE($A52,"_",$B52), 'Srbench noise 0.01'!$A$1:$AH$1300, 18, FALSE),"")</f>
        <v>20.9</v>
      </c>
      <c r="X52" s="18" t="str">
        <f>_xlfn.IFNA(VLOOKUP(CONCATENATE($A52,"_",$B52), 'Srbench noise 0.01'!$A$1:$AH$1300, 28, FALSE),"")</f>
        <v>0.08*x0*x1/(x2*x3**2)</v>
      </c>
      <c r="Y52" s="18">
        <f t="shared" si="6"/>
        <v>1</v>
      </c>
      <c r="Z52" s="18" t="str">
        <f t="shared" si="7"/>
        <v>?</v>
      </c>
      <c r="AA52" s="4">
        <v>1</v>
      </c>
    </row>
    <row r="53" spans="1:27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0'!$A$1:$AH$1300, 32, FALSE),"")</f>
        <v>1</v>
      </c>
      <c r="E53" s="18">
        <f>_xlfn.IFNA(VLOOKUP(CONCATENATE($A53,"_",$B53), 'Srbench noise 0'!$A$1:$AH$1300, 34, FALSE),"")</f>
        <v>0</v>
      </c>
      <c r="F53" s="18">
        <f>_xlfn.IFNA(VLOOKUP(CONCATENATE($A53,"_",$B53), 'Srbench noise 0'!$A$1:$AH$1300, 16, FALSE),"")</f>
        <v>10</v>
      </c>
      <c r="G53" s="18">
        <f>_xlfn.IFNA(VLOOKUP(CONCATENATE($A53,"_",$B53), 'Srbench noise 0'!$A$1:$AH$1300, 18, FALSE),"")</f>
        <v>30</v>
      </c>
      <c r="H53" s="18" t="str">
        <f>_xlfn.IFNA(VLOOKUP(CONCATENATE($A53,"_",$B53), 'Srbench noise 0'!$A$1:$AH$1300, 28, FALSE),"")</f>
        <v>0.07957747*x0*x1/(x2*x3**2)</v>
      </c>
      <c r="I53" s="18">
        <f t="shared" si="0"/>
        <v>1</v>
      </c>
      <c r="J53" s="18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0.99995986999999997</v>
      </c>
      <c r="M53" s="18">
        <f>_xlfn.IFNA(VLOOKUP(CONCATENATE($A53,"_",$B53), 'Srbench noise 0.001'!$A$1:$AH$1300, 34, FALSE),"")</f>
        <v>5.6413000000000004E-4</v>
      </c>
      <c r="N53" s="18">
        <f>_xlfn.IFNA(VLOOKUP(CONCATENATE($A53,"_",$B53), 'Srbench noise 0.001'!$A$1:$AH$1300, 16, FALSE),"")</f>
        <v>10</v>
      </c>
      <c r="O53" s="18">
        <f>_xlfn.IFNA(VLOOKUP(CONCATENATE($A53,"_",$B53), 'Srbench noise 0.001'!$A$1:$AH$1300, 18, FALSE),"")</f>
        <v>27</v>
      </c>
      <c r="P53" s="18" t="str">
        <f>_xlfn.IFNA(VLOOKUP(CONCATENATE($A53,"_",$B53), 'Srbench noise 0.001'!$A$1:$AH$1300, 28, FALSE),"")</f>
        <v>0.08*x0*x1/(x2*x3**2)</v>
      </c>
      <c r="Q53" s="18">
        <f t="shared" si="3"/>
        <v>1</v>
      </c>
      <c r="R53" s="18" t="str">
        <f t="shared" si="4"/>
        <v>?</v>
      </c>
      <c r="S53" s="4">
        <v>1</v>
      </c>
      <c r="T53" s="3">
        <f>_xlfn.IFNA(VLOOKUP(CONCATENATE($A53,"_",$B53), 'Srbench noise 0.01'!$A$1:$AH$1300, 32, FALSE),"")</f>
        <v>0.99995986999999997</v>
      </c>
      <c r="U53" s="18">
        <f>_xlfn.IFNA(VLOOKUP(CONCATENATE($A53,"_",$B53), 'Srbench noise 0.01'!$A$1:$AH$1300, 34, FALSE),"")</f>
        <v>5.6413000000000004E-4</v>
      </c>
      <c r="V53" s="18">
        <f>_xlfn.IFNA(VLOOKUP(CONCATENATE($A53,"_",$B53), 'Srbench noise 0.01'!$A$1:$AH$1300, 16, FALSE),"")</f>
        <v>10</v>
      </c>
      <c r="W53" s="18">
        <f>_xlfn.IFNA(VLOOKUP(CONCATENATE($A53,"_",$B53), 'Srbench noise 0.01'!$A$1:$AH$1300, 18, FALSE),"")</f>
        <v>22.2</v>
      </c>
      <c r="X53" s="18" t="str">
        <f>_xlfn.IFNA(VLOOKUP(CONCATENATE($A53,"_",$B53), 'Srbench noise 0.01'!$A$1:$AH$1300, 28, FALSE),"")</f>
        <v>0.08*x0*x1/(x2*x3**2)</v>
      </c>
      <c r="Y53" s="18">
        <f t="shared" si="6"/>
        <v>1</v>
      </c>
      <c r="Z53" s="18" t="str">
        <f t="shared" si="7"/>
        <v>?</v>
      </c>
      <c r="AA53" s="4">
        <v>1</v>
      </c>
    </row>
    <row r="54" spans="1:27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0'!$A$1:$AH$1300, 32, FALSE),"")</f>
        <v>1</v>
      </c>
      <c r="E54" s="18">
        <f>_xlfn.IFNA(VLOOKUP(CONCATENATE($A54,"_",$B54), 'Srbench noise 0'!$A$1:$AH$1300, 34, FALSE),"")</f>
        <v>0</v>
      </c>
      <c r="F54" s="18">
        <f>_xlfn.IFNA(VLOOKUP(CONCATENATE($A54,"_",$B54), 'Srbench noise 0'!$A$1:$AH$1300, 16, FALSE),"")</f>
        <v>9</v>
      </c>
      <c r="G54" s="18">
        <f>_xlfn.IFNA(VLOOKUP(CONCATENATE($A54,"_",$B54), 'Srbench noise 0'!$A$1:$AH$1300, 18, FALSE),"")</f>
        <v>17.2</v>
      </c>
      <c r="H54" s="18" t="str">
        <f>_xlfn.IFNA(VLOOKUP(CONCATENATE($A54,"_",$B54), 'Srbench noise 0'!$A$1:$AH$1300, 28, FALSE),"")</f>
        <v>0.07957747*x0/(x1*x2**2)</v>
      </c>
      <c r="I54" s="18">
        <f t="shared" si="0"/>
        <v>1</v>
      </c>
      <c r="J54" s="18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0.99995725000000002</v>
      </c>
      <c r="M54" s="18">
        <f>_xlfn.IFNA(VLOOKUP(CONCATENATE($A54,"_",$B54), 'Srbench noise 0.001'!$A$1:$AH$1300, 34, FALSE),"")</f>
        <v>1.7681000000000001E-4</v>
      </c>
      <c r="N54" s="18">
        <f>_xlfn.IFNA(VLOOKUP(CONCATENATE($A54,"_",$B54), 'Srbench noise 0.001'!$A$1:$AH$1300, 16, FALSE),"")</f>
        <v>9</v>
      </c>
      <c r="O54" s="18">
        <f>_xlfn.IFNA(VLOOKUP(CONCATENATE($A54,"_",$B54), 'Srbench noise 0.001'!$A$1:$AH$1300, 18, FALSE),"")</f>
        <v>18.2</v>
      </c>
      <c r="P54" s="18" t="str">
        <f>_xlfn.IFNA(VLOOKUP(CONCATENATE($A54,"_",$B54), 'Srbench noise 0.001'!$A$1:$AH$1300, 28, FALSE),"")</f>
        <v>0.08*x0/(x1*x2**2)</v>
      </c>
      <c r="Q54" s="18">
        <f t="shared" si="3"/>
        <v>1</v>
      </c>
      <c r="R54" s="18" t="str">
        <f t="shared" si="4"/>
        <v>?</v>
      </c>
      <c r="S54" s="4">
        <v>1</v>
      </c>
      <c r="T54" s="3">
        <f>_xlfn.IFNA(VLOOKUP(CONCATENATE($A54,"_",$B54), 'Srbench noise 0.01'!$A$1:$AH$1300, 32, FALSE),"")</f>
        <v>0.99995725000000002</v>
      </c>
      <c r="U54" s="18">
        <f>_xlfn.IFNA(VLOOKUP(CONCATENATE($A54,"_",$B54), 'Srbench noise 0.01'!$A$1:$AH$1300, 34, FALSE),"")</f>
        <v>1.7681000000000001E-4</v>
      </c>
      <c r="V54" s="18">
        <f>_xlfn.IFNA(VLOOKUP(CONCATENATE($A54,"_",$B54), 'Srbench noise 0.01'!$A$1:$AH$1300, 16, FALSE),"")</f>
        <v>9</v>
      </c>
      <c r="W54" s="18">
        <f>_xlfn.IFNA(VLOOKUP(CONCATENATE($A54,"_",$B54), 'Srbench noise 0.01'!$A$1:$AH$1300, 18, FALSE),"")</f>
        <v>17.2</v>
      </c>
      <c r="X54" s="18" t="str">
        <f>_xlfn.IFNA(VLOOKUP(CONCATENATE($A54,"_",$B54), 'Srbench noise 0.01'!$A$1:$AH$1300, 28, FALSE),"")</f>
        <v>0.08*x0/(x1*x2**2)</v>
      </c>
      <c r="Y54" s="18">
        <f t="shared" si="6"/>
        <v>1</v>
      </c>
      <c r="Z54" s="18" t="str">
        <f t="shared" si="7"/>
        <v>?</v>
      </c>
      <c r="AA54" s="4">
        <v>1</v>
      </c>
    </row>
    <row r="55" spans="1:27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0'!$A$1:$AH$1300, 32, FALSE),"")</f>
        <v>1</v>
      </c>
      <c r="E55" s="18">
        <f>_xlfn.IFNA(VLOOKUP(CONCATENATE($A55,"_",$B55), 'Srbench noise 0'!$A$1:$AH$1300, 34, FALSE),"")</f>
        <v>0</v>
      </c>
      <c r="F55" s="18">
        <f>_xlfn.IFNA(VLOOKUP(CONCATENATE($A55,"_",$B55), 'Srbench noise 0'!$A$1:$AH$1300, 16, FALSE),"")</f>
        <v>9</v>
      </c>
      <c r="G55" s="18">
        <f>_xlfn.IFNA(VLOOKUP(CONCATENATE($A55,"_",$B55), 'Srbench noise 0'!$A$1:$AH$1300, 18, FALSE),"")</f>
        <v>17.600000000000001</v>
      </c>
      <c r="H55" s="18" t="str">
        <f>_xlfn.IFNA(VLOOKUP(CONCATENATE($A55,"_",$B55), 'Srbench noise 0'!$A$1:$AH$1300, 28, FALSE),"")</f>
        <v>0.07957747*x0/(x1*x2**2)</v>
      </c>
      <c r="I55" s="18">
        <f t="shared" si="0"/>
        <v>1</v>
      </c>
      <c r="J55" s="18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0.99995765000000003</v>
      </c>
      <c r="M55" s="18">
        <f>_xlfn.IFNA(VLOOKUP(CONCATENATE($A55,"_",$B55), 'Srbench noise 0.001'!$A$1:$AH$1300, 34, FALSE),"")</f>
        <v>1.775E-4</v>
      </c>
      <c r="N55" s="18">
        <f>_xlfn.IFNA(VLOOKUP(CONCATENATE($A55,"_",$B55), 'Srbench noise 0.001'!$A$1:$AH$1300, 16, FALSE),"")</f>
        <v>9</v>
      </c>
      <c r="O55" s="18">
        <f>_xlfn.IFNA(VLOOKUP(CONCATENATE($A55,"_",$B55), 'Srbench noise 0.001'!$A$1:$AH$1300, 18, FALSE),"")</f>
        <v>23.7</v>
      </c>
      <c r="P55" s="18" t="str">
        <f>_xlfn.IFNA(VLOOKUP(CONCATENATE($A55,"_",$B55), 'Srbench noise 0.001'!$A$1:$AH$1300, 28, FALSE),"")</f>
        <v>0.08*x0/(x1*x2**2)</v>
      </c>
      <c r="Q55" s="18">
        <f t="shared" si="3"/>
        <v>1</v>
      </c>
      <c r="R55" s="18" t="str">
        <f t="shared" si="4"/>
        <v>?</v>
      </c>
      <c r="S55" s="4">
        <v>1</v>
      </c>
      <c r="T55" s="3">
        <f>_xlfn.IFNA(VLOOKUP(CONCATENATE($A55,"_",$B55), 'Srbench noise 0.01'!$A$1:$AH$1300, 32, FALSE),"")</f>
        <v>0.99995765000000003</v>
      </c>
      <c r="U55" s="18">
        <f>_xlfn.IFNA(VLOOKUP(CONCATENATE($A55,"_",$B55), 'Srbench noise 0.01'!$A$1:$AH$1300, 34, FALSE),"")</f>
        <v>1.775E-4</v>
      </c>
      <c r="V55" s="18">
        <f>_xlfn.IFNA(VLOOKUP(CONCATENATE($A55,"_",$B55), 'Srbench noise 0.01'!$A$1:$AH$1300, 16, FALSE),"")</f>
        <v>9</v>
      </c>
      <c r="W55" s="18">
        <f>_xlfn.IFNA(VLOOKUP(CONCATENATE($A55,"_",$B55), 'Srbench noise 0.01'!$A$1:$AH$1300, 18, FALSE),"")</f>
        <v>24.8</v>
      </c>
      <c r="X55" s="18" t="str">
        <f>_xlfn.IFNA(VLOOKUP(CONCATENATE($A55,"_",$B55), 'Srbench noise 0.01'!$A$1:$AH$1300, 28, FALSE),"")</f>
        <v>0.08*x0/(x1*x2**2)</v>
      </c>
      <c r="Y55" s="18">
        <f t="shared" si="6"/>
        <v>1</v>
      </c>
      <c r="Z55" s="18" t="str">
        <f t="shared" si="7"/>
        <v>?</v>
      </c>
      <c r="AA55" s="4">
        <v>1</v>
      </c>
    </row>
    <row r="56" spans="1:27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0'!$A$1:$AH$1300, 32, FALSE),"")</f>
        <v>1</v>
      </c>
      <c r="E56" s="18">
        <f>_xlfn.IFNA(VLOOKUP(CONCATENATE($A56,"_",$B56), 'Srbench noise 0'!$A$1:$AH$1300, 34, FALSE),"")</f>
        <v>0</v>
      </c>
      <c r="F56" s="18">
        <f>_xlfn.IFNA(VLOOKUP(CONCATENATE($A56,"_",$B56), 'Srbench noise 0'!$A$1:$AH$1300, 16, FALSE),"")</f>
        <v>9</v>
      </c>
      <c r="G56" s="18">
        <f>_xlfn.IFNA(VLOOKUP(CONCATENATE($A56,"_",$B56), 'Srbench noise 0'!$A$1:$AH$1300, 18, FALSE),"")</f>
        <v>17.399999999999999</v>
      </c>
      <c r="H56" s="18" t="str">
        <f>_xlfn.IFNA(VLOOKUP(CONCATENATE($A56,"_",$B56), 'Srbench noise 0'!$A$1:$AH$1300, 28, FALSE),"")</f>
        <v>0.07957747*x0/(x1*x2**2)</v>
      </c>
      <c r="I56" s="18">
        <f t="shared" si="0"/>
        <v>1</v>
      </c>
      <c r="J56" s="18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0.99995699999999998</v>
      </c>
      <c r="M56" s="18">
        <f>_xlfn.IFNA(VLOOKUP(CONCATENATE($A56,"_",$B56), 'Srbench noise 0.001'!$A$1:$AH$1300, 34, FALSE),"")</f>
        <v>1.7552999999999999E-4</v>
      </c>
      <c r="N56" s="18">
        <f>_xlfn.IFNA(VLOOKUP(CONCATENATE($A56,"_",$B56), 'Srbench noise 0.001'!$A$1:$AH$1300, 16, FALSE),"")</f>
        <v>9</v>
      </c>
      <c r="O56" s="18">
        <f>_xlfn.IFNA(VLOOKUP(CONCATENATE($A56,"_",$B56), 'Srbench noise 0.001'!$A$1:$AH$1300, 18, FALSE),"")</f>
        <v>17.7</v>
      </c>
      <c r="P56" s="18" t="str">
        <f>_xlfn.IFNA(VLOOKUP(CONCATENATE($A56,"_",$B56), 'Srbench noise 0.001'!$A$1:$AH$1300, 28, FALSE),"")</f>
        <v>0.08*x0/(x1*x2**2)</v>
      </c>
      <c r="Q56" s="18">
        <f t="shared" si="3"/>
        <v>1</v>
      </c>
      <c r="R56" s="18" t="str">
        <f t="shared" si="4"/>
        <v>?</v>
      </c>
      <c r="S56" s="4">
        <v>1</v>
      </c>
      <c r="T56" s="3">
        <f>_xlfn.IFNA(VLOOKUP(CONCATENATE($A56,"_",$B56), 'Srbench noise 0.01'!$A$1:$AH$1300, 32, FALSE),"")</f>
        <v>0.99995699999999998</v>
      </c>
      <c r="U56" s="18">
        <f>_xlfn.IFNA(VLOOKUP(CONCATENATE($A56,"_",$B56), 'Srbench noise 0.01'!$A$1:$AH$1300, 34, FALSE),"")</f>
        <v>1.7552999999999999E-4</v>
      </c>
      <c r="V56" s="18">
        <f>_xlfn.IFNA(VLOOKUP(CONCATENATE($A56,"_",$B56), 'Srbench noise 0.01'!$A$1:$AH$1300, 16, FALSE),"")</f>
        <v>9</v>
      </c>
      <c r="W56" s="18">
        <f>_xlfn.IFNA(VLOOKUP(CONCATENATE($A56,"_",$B56), 'Srbench noise 0.01'!$A$1:$AH$1300, 18, FALSE),"")</f>
        <v>16.2</v>
      </c>
      <c r="X56" s="18" t="str">
        <f>_xlfn.IFNA(VLOOKUP(CONCATENATE($A56,"_",$B56), 'Srbench noise 0.01'!$A$1:$AH$1300, 28, FALSE),"")</f>
        <v>0.08*x0/(x1*x2**2)</v>
      </c>
      <c r="Y56" s="18">
        <f t="shared" si="6"/>
        <v>1</v>
      </c>
      <c r="Z56" s="18" t="str">
        <f t="shared" si="7"/>
        <v>?</v>
      </c>
      <c r="AA56" s="4">
        <v>1</v>
      </c>
    </row>
    <row r="57" spans="1:27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0'!$A$1:$AH$1300, 32, FALSE),"")</f>
        <v>1</v>
      </c>
      <c r="E57" s="18">
        <f>_xlfn.IFNA(VLOOKUP(CONCATENATE($A57,"_",$B57), 'Srbench noise 0'!$A$1:$AH$1300, 34, FALSE),"")</f>
        <v>0</v>
      </c>
      <c r="F57" s="18">
        <f>_xlfn.IFNA(VLOOKUP(CONCATENATE($A57,"_",$B57), 'Srbench noise 0'!$A$1:$AH$1300, 16, FALSE),"")</f>
        <v>9</v>
      </c>
      <c r="G57" s="18">
        <f>_xlfn.IFNA(VLOOKUP(CONCATENATE($A57,"_",$B57), 'Srbench noise 0'!$A$1:$AH$1300, 18, FALSE),"")</f>
        <v>17.7</v>
      </c>
      <c r="H57" s="18" t="str">
        <f>_xlfn.IFNA(VLOOKUP(CONCATENATE($A57,"_",$B57), 'Srbench noise 0'!$A$1:$AH$1300, 28, FALSE),"")</f>
        <v>0.07957747*x0/(x1*x2**2)</v>
      </c>
      <c r="I57" s="18">
        <f t="shared" si="0"/>
        <v>1</v>
      </c>
      <c r="J57" s="18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0.99995743999999998</v>
      </c>
      <c r="M57" s="18">
        <f>_xlfn.IFNA(VLOOKUP(CONCATENATE($A57,"_",$B57), 'Srbench noise 0.001'!$A$1:$AH$1300, 34, FALSE),"")</f>
        <v>1.7592000000000001E-4</v>
      </c>
      <c r="N57" s="18">
        <f>_xlfn.IFNA(VLOOKUP(CONCATENATE($A57,"_",$B57), 'Srbench noise 0.001'!$A$1:$AH$1300, 16, FALSE),"")</f>
        <v>9</v>
      </c>
      <c r="O57" s="18">
        <f>_xlfn.IFNA(VLOOKUP(CONCATENATE($A57,"_",$B57), 'Srbench noise 0.001'!$A$1:$AH$1300, 18, FALSE),"")</f>
        <v>16.100000000000001</v>
      </c>
      <c r="P57" s="18" t="str">
        <f>_xlfn.IFNA(VLOOKUP(CONCATENATE($A57,"_",$B57), 'Srbench noise 0.001'!$A$1:$AH$1300, 28, FALSE),"")</f>
        <v>0.08*x0/(x1*x2**2)</v>
      </c>
      <c r="Q57" s="18">
        <f t="shared" si="3"/>
        <v>1</v>
      </c>
      <c r="R57" s="18" t="str">
        <f t="shared" si="4"/>
        <v>?</v>
      </c>
      <c r="S57" s="4">
        <v>1</v>
      </c>
      <c r="T57" s="3">
        <f>_xlfn.IFNA(VLOOKUP(CONCATENATE($A57,"_",$B57), 'Srbench noise 0.01'!$A$1:$AH$1300, 32, FALSE),"")</f>
        <v>0.99995743999999998</v>
      </c>
      <c r="U57" s="18">
        <f>_xlfn.IFNA(VLOOKUP(CONCATENATE($A57,"_",$B57), 'Srbench noise 0.01'!$A$1:$AH$1300, 34, FALSE),"")</f>
        <v>1.7592000000000001E-4</v>
      </c>
      <c r="V57" s="18">
        <f>_xlfn.IFNA(VLOOKUP(CONCATENATE($A57,"_",$B57), 'Srbench noise 0.01'!$A$1:$AH$1300, 16, FALSE),"")</f>
        <v>9</v>
      </c>
      <c r="W57" s="18">
        <f>_xlfn.IFNA(VLOOKUP(CONCATENATE($A57,"_",$B57), 'Srbench noise 0.01'!$A$1:$AH$1300, 18, FALSE),"")</f>
        <v>14.9</v>
      </c>
      <c r="X57" s="18" t="str">
        <f>_xlfn.IFNA(VLOOKUP(CONCATENATE($A57,"_",$B57), 'Srbench noise 0.01'!$A$1:$AH$1300, 28, FALSE),"")</f>
        <v>0.08*x0/(x1*x2**2)</v>
      </c>
      <c r="Y57" s="18">
        <f t="shared" si="6"/>
        <v>1</v>
      </c>
      <c r="Z57" s="18" t="str">
        <f t="shared" si="7"/>
        <v>?</v>
      </c>
      <c r="AA57" s="4">
        <v>1</v>
      </c>
    </row>
    <row r="58" spans="1:27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0'!$A$1:$AH$1300, 32, FALSE),"")</f>
        <v>1</v>
      </c>
      <c r="E58" s="18">
        <f>_xlfn.IFNA(VLOOKUP(CONCATENATE($A58,"_",$B58), 'Srbench noise 0'!$A$1:$AH$1300, 34, FALSE),"")</f>
        <v>0</v>
      </c>
      <c r="F58" s="18">
        <f>_xlfn.IFNA(VLOOKUP(CONCATENATE($A58,"_",$B58), 'Srbench noise 0'!$A$1:$AH$1300, 16, FALSE),"")</f>
        <v>9</v>
      </c>
      <c r="G58" s="18">
        <f>_xlfn.IFNA(VLOOKUP(CONCATENATE($A58,"_",$B58), 'Srbench noise 0'!$A$1:$AH$1300, 18, FALSE),"")</f>
        <v>18.100000000000001</v>
      </c>
      <c r="H58" s="18" t="str">
        <f>_xlfn.IFNA(VLOOKUP(CONCATENATE($A58,"_",$B58), 'Srbench noise 0'!$A$1:$AH$1300, 28, FALSE),"")</f>
        <v>0.07957747*x0/(x1*x2**2)</v>
      </c>
      <c r="I58" s="18">
        <f t="shared" si="0"/>
        <v>1</v>
      </c>
      <c r="J58" s="1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0.99995747000000001</v>
      </c>
      <c r="M58" s="18">
        <f>_xlfn.IFNA(VLOOKUP(CONCATENATE($A58,"_",$B58), 'Srbench noise 0.001'!$A$1:$AH$1300, 34, FALSE),"")</f>
        <v>1.7689999999999999E-4</v>
      </c>
      <c r="N58" s="18">
        <f>_xlfn.IFNA(VLOOKUP(CONCATENATE($A58,"_",$B58), 'Srbench noise 0.001'!$A$1:$AH$1300, 16, FALSE),"")</f>
        <v>9</v>
      </c>
      <c r="O58" s="18">
        <f>_xlfn.IFNA(VLOOKUP(CONCATENATE($A58,"_",$B58), 'Srbench noise 0.001'!$A$1:$AH$1300, 18, FALSE),"")</f>
        <v>18.7</v>
      </c>
      <c r="P58" s="18" t="str">
        <f>_xlfn.IFNA(VLOOKUP(CONCATENATE($A58,"_",$B58), 'Srbench noise 0.001'!$A$1:$AH$1300, 28, FALSE),"")</f>
        <v>0.08*x0/(x1*x2**2)</v>
      </c>
      <c r="Q58" s="18">
        <f t="shared" si="3"/>
        <v>1</v>
      </c>
      <c r="R58" s="18" t="str">
        <f t="shared" si="4"/>
        <v>?</v>
      </c>
      <c r="S58" s="4">
        <v>1</v>
      </c>
      <c r="T58" s="3">
        <f>_xlfn.IFNA(VLOOKUP(CONCATENATE($A58,"_",$B58), 'Srbench noise 0.01'!$A$1:$AH$1300, 32, FALSE),"")</f>
        <v>0.99995747000000001</v>
      </c>
      <c r="U58" s="18">
        <f>_xlfn.IFNA(VLOOKUP(CONCATENATE($A58,"_",$B58), 'Srbench noise 0.01'!$A$1:$AH$1300, 34, FALSE),"")</f>
        <v>1.7689999999999999E-4</v>
      </c>
      <c r="V58" s="18">
        <f>_xlfn.IFNA(VLOOKUP(CONCATENATE($A58,"_",$B58), 'Srbench noise 0.01'!$A$1:$AH$1300, 16, FALSE),"")</f>
        <v>9</v>
      </c>
      <c r="W58" s="18">
        <f>_xlfn.IFNA(VLOOKUP(CONCATENATE($A58,"_",$B58), 'Srbench noise 0.01'!$A$1:$AH$1300, 18, FALSE),"")</f>
        <v>19.3</v>
      </c>
      <c r="X58" s="18" t="str">
        <f>_xlfn.IFNA(VLOOKUP(CONCATENATE($A58,"_",$B58), 'Srbench noise 0.01'!$A$1:$AH$1300, 28, FALSE),"")</f>
        <v>0.08*x0/(x1*x2**2)</v>
      </c>
      <c r="Y58" s="18">
        <f t="shared" si="6"/>
        <v>1</v>
      </c>
      <c r="Z58" s="18" t="str">
        <f t="shared" si="7"/>
        <v>?</v>
      </c>
      <c r="AA58" s="4">
        <v>1</v>
      </c>
    </row>
    <row r="59" spans="1:27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0'!$A$1:$AH$1300, 32, FALSE),"")</f>
        <v>1</v>
      </c>
      <c r="E59" s="18">
        <f>_xlfn.IFNA(VLOOKUP(CONCATENATE($A59,"_",$B59), 'Srbench noise 0'!$A$1:$AH$1300, 34, FALSE),"")</f>
        <v>0</v>
      </c>
      <c r="F59" s="18">
        <f>_xlfn.IFNA(VLOOKUP(CONCATENATE($A59,"_",$B59), 'Srbench noise 0'!$A$1:$AH$1300, 16, FALSE),"")</f>
        <v>9</v>
      </c>
      <c r="G59" s="18">
        <f>_xlfn.IFNA(VLOOKUP(CONCATENATE($A59,"_",$B59), 'Srbench noise 0'!$A$1:$AH$1300, 18, FALSE),"")</f>
        <v>17.3</v>
      </c>
      <c r="H59" s="18" t="str">
        <f>_xlfn.IFNA(VLOOKUP(CONCATENATE($A59,"_",$B59), 'Srbench noise 0'!$A$1:$AH$1300, 28, FALSE),"")</f>
        <v>0.07957747*x0/(x1*x2**2)</v>
      </c>
      <c r="I59" s="18">
        <f t="shared" si="0"/>
        <v>1</v>
      </c>
      <c r="J59" s="18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0.99995754999999997</v>
      </c>
      <c r="M59" s="18">
        <f>_xlfn.IFNA(VLOOKUP(CONCATENATE($A59,"_",$B59), 'Srbench noise 0.001'!$A$1:$AH$1300, 34, FALSE),"")</f>
        <v>1.7794999999999999E-4</v>
      </c>
      <c r="N59" s="18">
        <f>_xlfn.IFNA(VLOOKUP(CONCATENATE($A59,"_",$B59), 'Srbench noise 0.001'!$A$1:$AH$1300, 16, FALSE),"")</f>
        <v>9</v>
      </c>
      <c r="O59" s="18">
        <f>_xlfn.IFNA(VLOOKUP(CONCATENATE($A59,"_",$B59), 'Srbench noise 0.001'!$A$1:$AH$1300, 18, FALSE),"")</f>
        <v>18.2</v>
      </c>
      <c r="P59" s="18" t="str">
        <f>_xlfn.IFNA(VLOOKUP(CONCATENATE($A59,"_",$B59), 'Srbench noise 0.001'!$A$1:$AH$1300, 28, FALSE),"")</f>
        <v>0.08*x0/(x1*x2**2)</v>
      </c>
      <c r="Q59" s="18">
        <f t="shared" si="3"/>
        <v>1</v>
      </c>
      <c r="R59" s="18" t="str">
        <f t="shared" si="4"/>
        <v>?</v>
      </c>
      <c r="S59" s="4">
        <v>1</v>
      </c>
      <c r="T59" s="3">
        <f>_xlfn.IFNA(VLOOKUP(CONCATENATE($A59,"_",$B59), 'Srbench noise 0.01'!$A$1:$AH$1300, 32, FALSE),"")</f>
        <v>0.99995754999999997</v>
      </c>
      <c r="U59" s="18">
        <f>_xlfn.IFNA(VLOOKUP(CONCATENATE($A59,"_",$B59), 'Srbench noise 0.01'!$A$1:$AH$1300, 34, FALSE),"")</f>
        <v>1.7794999999999999E-4</v>
      </c>
      <c r="V59" s="18">
        <f>_xlfn.IFNA(VLOOKUP(CONCATENATE($A59,"_",$B59), 'Srbench noise 0.01'!$A$1:$AH$1300, 16, FALSE),"")</f>
        <v>9</v>
      </c>
      <c r="W59" s="18">
        <f>_xlfn.IFNA(VLOOKUP(CONCATENATE($A59,"_",$B59), 'Srbench noise 0.01'!$A$1:$AH$1300, 18, FALSE),"")</f>
        <v>18.899999999999999</v>
      </c>
      <c r="X59" s="18" t="str">
        <f>_xlfn.IFNA(VLOOKUP(CONCATENATE($A59,"_",$B59), 'Srbench noise 0.01'!$A$1:$AH$1300, 28, FALSE),"")</f>
        <v>0.08*x0/(x1*x2**2)</v>
      </c>
      <c r="Y59" s="18">
        <f t="shared" si="6"/>
        <v>1</v>
      </c>
      <c r="Z59" s="18" t="str">
        <f t="shared" si="7"/>
        <v>?</v>
      </c>
      <c r="AA59" s="4">
        <v>1</v>
      </c>
    </row>
    <row r="60" spans="1:27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0'!$A$1:$AH$1300, 32, FALSE),"")</f>
        <v>1</v>
      </c>
      <c r="E60" s="18">
        <f>_xlfn.IFNA(VLOOKUP(CONCATENATE($A60,"_",$B60), 'Srbench noise 0'!$A$1:$AH$1300, 34, FALSE),"")</f>
        <v>0</v>
      </c>
      <c r="F60" s="18">
        <f>_xlfn.IFNA(VLOOKUP(CONCATENATE($A60,"_",$B60), 'Srbench noise 0'!$A$1:$AH$1300, 16, FALSE),"")</f>
        <v>9</v>
      </c>
      <c r="G60" s="18">
        <f>_xlfn.IFNA(VLOOKUP(CONCATENATE($A60,"_",$B60), 'Srbench noise 0'!$A$1:$AH$1300, 18, FALSE),"")</f>
        <v>17.899999999999999</v>
      </c>
      <c r="H60" s="18" t="str">
        <f>_xlfn.IFNA(VLOOKUP(CONCATENATE($A60,"_",$B60), 'Srbench noise 0'!$A$1:$AH$1300, 28, FALSE),"")</f>
        <v>0.07957747*x0/(x1*x2**2)</v>
      </c>
      <c r="I60" s="18">
        <f t="shared" si="0"/>
        <v>1</v>
      </c>
      <c r="J60" s="18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0.99995754999999997</v>
      </c>
      <c r="M60" s="18">
        <f>_xlfn.IFNA(VLOOKUP(CONCATENATE($A60,"_",$B60), 'Srbench noise 0.001'!$A$1:$AH$1300, 34, FALSE),"")</f>
        <v>1.7835999999999999E-4</v>
      </c>
      <c r="N60" s="18">
        <f>_xlfn.IFNA(VLOOKUP(CONCATENATE($A60,"_",$B60), 'Srbench noise 0.001'!$A$1:$AH$1300, 16, FALSE),"")</f>
        <v>9</v>
      </c>
      <c r="O60" s="18">
        <f>_xlfn.IFNA(VLOOKUP(CONCATENATE($A60,"_",$B60), 'Srbench noise 0.001'!$A$1:$AH$1300, 18, FALSE),"")</f>
        <v>16.100000000000001</v>
      </c>
      <c r="P60" s="18" t="str">
        <f>_xlfn.IFNA(VLOOKUP(CONCATENATE($A60,"_",$B60), 'Srbench noise 0.001'!$A$1:$AH$1300, 28, FALSE),"")</f>
        <v>0.08*x0/(x1*x2**2)</v>
      </c>
      <c r="Q60" s="18">
        <f t="shared" si="3"/>
        <v>1</v>
      </c>
      <c r="R60" s="18" t="str">
        <f t="shared" si="4"/>
        <v>?</v>
      </c>
      <c r="S60" s="4">
        <v>1</v>
      </c>
      <c r="T60" s="3">
        <f>_xlfn.IFNA(VLOOKUP(CONCATENATE($A60,"_",$B60), 'Srbench noise 0.01'!$A$1:$AH$1300, 32, FALSE),"")</f>
        <v>0.99995754999999997</v>
      </c>
      <c r="U60" s="18">
        <f>_xlfn.IFNA(VLOOKUP(CONCATENATE($A60,"_",$B60), 'Srbench noise 0.01'!$A$1:$AH$1300, 34, FALSE),"")</f>
        <v>1.7835999999999999E-4</v>
      </c>
      <c r="V60" s="18">
        <f>_xlfn.IFNA(VLOOKUP(CONCATENATE($A60,"_",$B60), 'Srbench noise 0.01'!$A$1:$AH$1300, 16, FALSE),"")</f>
        <v>9</v>
      </c>
      <c r="W60" s="18">
        <f>_xlfn.IFNA(VLOOKUP(CONCATENATE($A60,"_",$B60), 'Srbench noise 0.01'!$A$1:$AH$1300, 18, FALSE),"")</f>
        <v>16.600000000000001</v>
      </c>
      <c r="X60" s="18" t="str">
        <f>_xlfn.IFNA(VLOOKUP(CONCATENATE($A60,"_",$B60), 'Srbench noise 0.01'!$A$1:$AH$1300, 28, FALSE),"")</f>
        <v>0.08*x0/(x1*x2**2)</v>
      </c>
      <c r="Y60" s="18">
        <f t="shared" si="6"/>
        <v>1</v>
      </c>
      <c r="Z60" s="18" t="str">
        <f t="shared" si="7"/>
        <v>?</v>
      </c>
      <c r="AA60" s="4">
        <v>1</v>
      </c>
    </row>
    <row r="61" spans="1:27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0'!$A$1:$AH$1300, 32, FALSE),"")</f>
        <v>1</v>
      </c>
      <c r="E61" s="18">
        <f>_xlfn.IFNA(VLOOKUP(CONCATENATE($A61,"_",$B61), 'Srbench noise 0'!$A$1:$AH$1300, 34, FALSE),"")</f>
        <v>0</v>
      </c>
      <c r="F61" s="18">
        <f>_xlfn.IFNA(VLOOKUP(CONCATENATE($A61,"_",$B61), 'Srbench noise 0'!$A$1:$AH$1300, 16, FALSE),"")</f>
        <v>9</v>
      </c>
      <c r="G61" s="18">
        <f>_xlfn.IFNA(VLOOKUP(CONCATENATE($A61,"_",$B61), 'Srbench noise 0'!$A$1:$AH$1300, 18, FALSE),"")</f>
        <v>18.2</v>
      </c>
      <c r="H61" s="18" t="str">
        <f>_xlfn.IFNA(VLOOKUP(CONCATENATE($A61,"_",$B61), 'Srbench noise 0'!$A$1:$AH$1300, 28, FALSE),"")</f>
        <v>0.07957747*x0/(x1*x2**2)</v>
      </c>
      <c r="I61" s="18">
        <f t="shared" si="0"/>
        <v>1</v>
      </c>
      <c r="J61" s="18">
        <f t="shared" si="1"/>
        <v>1</v>
      </c>
      <c r="K61" s="4">
        <f t="shared" si="2"/>
        <v>1</v>
      </c>
      <c r="L61" s="3">
        <f>_xlfn.IFNA(VLOOKUP(CONCATENATE($A61,"_",$B61), 'Srbench noise 0.001'!$A$1:$AH$1300, 32, FALSE),"")</f>
        <v>0.99995712999999997</v>
      </c>
      <c r="M61" s="18">
        <f>_xlfn.IFNA(VLOOKUP(CONCATENATE($A61,"_",$B61), 'Srbench noise 0.001'!$A$1:$AH$1300, 34, FALSE),"")</f>
        <v>1.7267000000000001E-4</v>
      </c>
      <c r="N61" s="18">
        <f>_xlfn.IFNA(VLOOKUP(CONCATENATE($A61,"_",$B61), 'Srbench noise 0.001'!$A$1:$AH$1300, 16, FALSE),"")</f>
        <v>9</v>
      </c>
      <c r="O61" s="18">
        <f>_xlfn.IFNA(VLOOKUP(CONCATENATE($A61,"_",$B61), 'Srbench noise 0.001'!$A$1:$AH$1300, 18, FALSE),"")</f>
        <v>18.399999999999999</v>
      </c>
      <c r="P61" s="18" t="str">
        <f>_xlfn.IFNA(VLOOKUP(CONCATENATE($A61,"_",$B61), 'Srbench noise 0.001'!$A$1:$AH$1300, 28, FALSE),"")</f>
        <v>0.08*x0/(x1*x2**2)</v>
      </c>
      <c r="Q61" s="18">
        <f t="shared" si="3"/>
        <v>1</v>
      </c>
      <c r="R61" s="18" t="str">
        <f t="shared" si="4"/>
        <v>?</v>
      </c>
      <c r="S61" s="4">
        <v>1</v>
      </c>
      <c r="T61" s="3">
        <f>_xlfn.IFNA(VLOOKUP(CONCATENATE($A61,"_",$B61), 'Srbench noise 0.01'!$A$1:$AH$1300, 32, FALSE),"")</f>
        <v>0.99995712999999997</v>
      </c>
      <c r="U61" s="18">
        <f>_xlfn.IFNA(VLOOKUP(CONCATENATE($A61,"_",$B61), 'Srbench noise 0.01'!$A$1:$AH$1300, 34, FALSE),"")</f>
        <v>1.7267000000000001E-4</v>
      </c>
      <c r="V61" s="18">
        <f>_xlfn.IFNA(VLOOKUP(CONCATENATE($A61,"_",$B61), 'Srbench noise 0.01'!$A$1:$AH$1300, 16, FALSE),"")</f>
        <v>9</v>
      </c>
      <c r="W61" s="18">
        <f>_xlfn.IFNA(VLOOKUP(CONCATENATE($A61,"_",$B61), 'Srbench noise 0.01'!$A$1:$AH$1300, 18, FALSE),"")</f>
        <v>18.399999999999999</v>
      </c>
      <c r="X61" s="18" t="str">
        <f>_xlfn.IFNA(VLOOKUP(CONCATENATE($A61,"_",$B61), 'Srbench noise 0.01'!$A$1:$AH$1300, 28, FALSE),"")</f>
        <v>0.08*x0/(x1*x2**2)</v>
      </c>
      <c r="Y61" s="18">
        <f t="shared" si="6"/>
        <v>1</v>
      </c>
      <c r="Z61" s="18" t="str">
        <f t="shared" si="7"/>
        <v>?</v>
      </c>
      <c r="AA61" s="4">
        <v>1</v>
      </c>
    </row>
    <row r="62" spans="1:27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0'!$A$1:$AH$1300, 32, FALSE),"")</f>
        <v>1</v>
      </c>
      <c r="E62" s="18">
        <f>_xlfn.IFNA(VLOOKUP(CONCATENATE($A62,"_",$B62), 'Srbench noise 0'!$A$1:$AH$1300, 34, FALSE),"")</f>
        <v>0</v>
      </c>
      <c r="F62" s="18">
        <f>_xlfn.IFNA(VLOOKUP(CONCATENATE($A62,"_",$B62), 'Srbench noise 0'!$A$1:$AH$1300, 16, FALSE),"")</f>
        <v>9</v>
      </c>
      <c r="G62" s="18">
        <f>_xlfn.IFNA(VLOOKUP(CONCATENATE($A62,"_",$B62), 'Srbench noise 0'!$A$1:$AH$1300, 18, FALSE),"")</f>
        <v>15.3</v>
      </c>
      <c r="H62" s="18" t="str">
        <f>_xlfn.IFNA(VLOOKUP(CONCATENATE($A62,"_",$B62), 'Srbench noise 0'!$A$1:$AH$1300, 28, FALSE),"")</f>
        <v>0.07957747*x0/(x1*x2**2)</v>
      </c>
      <c r="I62" s="18">
        <f t="shared" si="0"/>
        <v>1</v>
      </c>
      <c r="J62" s="18">
        <f t="shared" si="1"/>
        <v>1</v>
      </c>
      <c r="K62" s="4">
        <f t="shared" si="2"/>
        <v>1</v>
      </c>
      <c r="L62" s="3">
        <f>_xlfn.IFNA(VLOOKUP(CONCATENATE($A62,"_",$B62), 'Srbench noise 0.001'!$A$1:$AH$1300, 32, FALSE),"")</f>
        <v>0.99995761000000005</v>
      </c>
      <c r="M62" s="18">
        <f>_xlfn.IFNA(VLOOKUP(CONCATENATE($A62,"_",$B62), 'Srbench noise 0.001'!$A$1:$AH$1300, 34, FALSE),"")</f>
        <v>1.7828000000000001E-4</v>
      </c>
      <c r="N62" s="18">
        <f>_xlfn.IFNA(VLOOKUP(CONCATENATE($A62,"_",$B62), 'Srbench noise 0.001'!$A$1:$AH$1300, 16, FALSE),"")</f>
        <v>9</v>
      </c>
      <c r="O62" s="18">
        <f>_xlfn.IFNA(VLOOKUP(CONCATENATE($A62,"_",$B62), 'Srbench noise 0.001'!$A$1:$AH$1300, 18, FALSE),"")</f>
        <v>14.7</v>
      </c>
      <c r="P62" s="18" t="str">
        <f>_xlfn.IFNA(VLOOKUP(CONCATENATE($A62,"_",$B62), 'Srbench noise 0.001'!$A$1:$AH$1300, 28, FALSE),"")</f>
        <v>0.08*x0/(x1*x2**2)</v>
      </c>
      <c r="Q62" s="18">
        <f t="shared" si="3"/>
        <v>1</v>
      </c>
      <c r="R62" s="18" t="str">
        <f t="shared" si="4"/>
        <v>?</v>
      </c>
      <c r="S62" s="4">
        <v>1</v>
      </c>
      <c r="T62" s="3">
        <f>_xlfn.IFNA(VLOOKUP(CONCATENATE($A62,"_",$B62), 'Srbench noise 0.01'!$A$1:$AH$1300, 32, FALSE),"")</f>
        <v>0.99995761000000005</v>
      </c>
      <c r="U62" s="18">
        <f>_xlfn.IFNA(VLOOKUP(CONCATENATE($A62,"_",$B62), 'Srbench noise 0.01'!$A$1:$AH$1300, 34, FALSE),"")</f>
        <v>1.7828000000000001E-4</v>
      </c>
      <c r="V62" s="18">
        <f>_xlfn.IFNA(VLOOKUP(CONCATENATE($A62,"_",$B62), 'Srbench noise 0.01'!$A$1:$AH$1300, 16, FALSE),"")</f>
        <v>9</v>
      </c>
      <c r="W62" s="18">
        <f>_xlfn.IFNA(VLOOKUP(CONCATENATE($A62,"_",$B62), 'Srbench noise 0.01'!$A$1:$AH$1300, 18, FALSE),"")</f>
        <v>15</v>
      </c>
      <c r="X62" s="18" t="str">
        <f>_xlfn.IFNA(VLOOKUP(CONCATENATE($A62,"_",$B62), 'Srbench noise 0.01'!$A$1:$AH$1300, 28, FALSE),"")</f>
        <v>0.08*x0/(x1*x2**2)</v>
      </c>
      <c r="Y62" s="18">
        <f t="shared" si="6"/>
        <v>1</v>
      </c>
      <c r="Z62" s="18" t="str">
        <f t="shared" si="7"/>
        <v>?</v>
      </c>
      <c r="AA62" s="4">
        <v>1</v>
      </c>
    </row>
    <row r="63" spans="1:27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0'!$A$1:$AH$1300, 32, FALSE),"")</f>
        <v>1</v>
      </c>
      <c r="E63" s="18">
        <f>_xlfn.IFNA(VLOOKUP(CONCATENATE($A63,"_",$B63), 'Srbench noise 0'!$A$1:$AH$1300, 34, FALSE),"")</f>
        <v>0</v>
      </c>
      <c r="F63" s="18">
        <f>_xlfn.IFNA(VLOOKUP(CONCATENATE($A63,"_",$B63), 'Srbench noise 0'!$A$1:$AH$1300, 16, FALSE),"")</f>
        <v>9</v>
      </c>
      <c r="G63" s="18">
        <f>_xlfn.IFNA(VLOOKUP(CONCATENATE($A63,"_",$B63), 'Srbench noise 0'!$A$1:$AH$1300, 18, FALSE),"")</f>
        <v>17.8</v>
      </c>
      <c r="H63" s="18" t="str">
        <f>_xlfn.IFNA(VLOOKUP(CONCATENATE($A63,"_",$B63), 'Srbench noise 0'!$A$1:$AH$1300, 28, FALSE),"")</f>
        <v>0.07957747*x0/(x1*x2**2)</v>
      </c>
      <c r="I63" s="18">
        <f t="shared" si="0"/>
        <v>1</v>
      </c>
      <c r="J63" s="18">
        <f t="shared" si="1"/>
        <v>1</v>
      </c>
      <c r="K63" s="4">
        <f t="shared" si="2"/>
        <v>1</v>
      </c>
      <c r="L63" s="3">
        <f>_xlfn.IFNA(VLOOKUP(CONCATENATE($A63,"_",$B63), 'Srbench noise 0.001'!$A$1:$AH$1300, 32, FALSE),"")</f>
        <v>0.99995750999999999</v>
      </c>
      <c r="M63" s="18">
        <f>_xlfn.IFNA(VLOOKUP(CONCATENATE($A63,"_",$B63), 'Srbench noise 0.001'!$A$1:$AH$1300, 34, FALSE),"")</f>
        <v>1.7516E-4</v>
      </c>
      <c r="N63" s="18">
        <f>_xlfn.IFNA(VLOOKUP(CONCATENATE($A63,"_",$B63), 'Srbench noise 0.001'!$A$1:$AH$1300, 16, FALSE),"")</f>
        <v>9</v>
      </c>
      <c r="O63" s="18">
        <f>_xlfn.IFNA(VLOOKUP(CONCATENATE($A63,"_",$B63), 'Srbench noise 0.001'!$A$1:$AH$1300, 18, FALSE),"")</f>
        <v>17</v>
      </c>
      <c r="P63" s="18" t="str">
        <f>_xlfn.IFNA(VLOOKUP(CONCATENATE($A63,"_",$B63), 'Srbench noise 0.001'!$A$1:$AH$1300, 28, FALSE),"")</f>
        <v>0.08*x0/(x1*x2**2)</v>
      </c>
      <c r="Q63" s="18">
        <f t="shared" si="3"/>
        <v>1</v>
      </c>
      <c r="R63" s="18" t="str">
        <f t="shared" si="4"/>
        <v>?</v>
      </c>
      <c r="S63" s="4">
        <v>1</v>
      </c>
      <c r="T63" s="3">
        <f>_xlfn.IFNA(VLOOKUP(CONCATENATE($A63,"_",$B63), 'Srbench noise 0.01'!$A$1:$AH$1300, 32, FALSE),"")</f>
        <v>0.99995750999999999</v>
      </c>
      <c r="U63" s="18">
        <f>_xlfn.IFNA(VLOOKUP(CONCATENATE($A63,"_",$B63), 'Srbench noise 0.01'!$A$1:$AH$1300, 34, FALSE),"")</f>
        <v>1.7516E-4</v>
      </c>
      <c r="V63" s="18">
        <f>_xlfn.IFNA(VLOOKUP(CONCATENATE($A63,"_",$B63), 'Srbench noise 0.01'!$A$1:$AH$1300, 16, FALSE),"")</f>
        <v>9</v>
      </c>
      <c r="W63" s="18">
        <f>_xlfn.IFNA(VLOOKUP(CONCATENATE($A63,"_",$B63), 'Srbench noise 0.01'!$A$1:$AH$1300, 18, FALSE),"")</f>
        <v>17.899999999999999</v>
      </c>
      <c r="X63" s="18" t="str">
        <f>_xlfn.IFNA(VLOOKUP(CONCATENATE($A63,"_",$B63), 'Srbench noise 0.01'!$A$1:$AH$1300, 28, FALSE),"")</f>
        <v>0.08*x0/(x1*x2**2)</v>
      </c>
      <c r="Y63" s="18">
        <f t="shared" si="6"/>
        <v>1</v>
      </c>
      <c r="Z63" s="18" t="str">
        <f t="shared" si="7"/>
        <v>?</v>
      </c>
      <c r="AA63" s="4">
        <v>1</v>
      </c>
    </row>
    <row r="64" spans="1:27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0'!$A$1:$AH$1300, 32, FALSE),"")</f>
        <v>1</v>
      </c>
      <c r="E64" s="18">
        <f>_xlfn.IFNA(VLOOKUP(CONCATENATE($A64,"_",$B64), 'Srbench noise 0'!$A$1:$AH$1300, 34, FALSE),"")</f>
        <v>0</v>
      </c>
      <c r="F64" s="18">
        <f>_xlfn.IFNA(VLOOKUP(CONCATENATE($A64,"_",$B64), 'Srbench noise 0'!$A$1:$AH$1300, 16, FALSE),"")</f>
        <v>3</v>
      </c>
      <c r="G64" s="18">
        <f>_xlfn.IFNA(VLOOKUP(CONCATENATE($A64,"_",$B64), 'Srbench noise 0'!$A$1:$AH$1300, 18, FALSE),"")</f>
        <v>2.2000000000000002</v>
      </c>
      <c r="H64" s="18" t="str">
        <f>_xlfn.IFNA(VLOOKUP(CONCATENATE($A64,"_",$B64), 'Srbench noise 0'!$A$1:$AH$1300, 28, FALSE),"")</f>
        <v>x0*x1</v>
      </c>
      <c r="I64" s="18">
        <f t="shared" si="0"/>
        <v>1</v>
      </c>
      <c r="J64" s="18">
        <f t="shared" si="1"/>
        <v>1</v>
      </c>
      <c r="K64" s="4">
        <f t="shared" si="2"/>
        <v>1</v>
      </c>
      <c r="L64" s="3">
        <f>_xlfn.IFNA(VLOOKUP(CONCATENATE($A64,"_",$B64), 'Srbench noise 0.001'!$A$1:$AH$1300, 32, FALSE),"")</f>
        <v>1</v>
      </c>
      <c r="M64" s="18">
        <f>_xlfn.IFNA(VLOOKUP(CONCATENATE($A64,"_",$B64), 'Srbench noise 0.001'!$A$1:$AH$1300, 34, FALSE),"")</f>
        <v>0</v>
      </c>
      <c r="N64" s="18">
        <f>_xlfn.IFNA(VLOOKUP(CONCATENATE($A64,"_",$B64), 'Srbench noise 0.001'!$A$1:$AH$1300, 16, FALSE),"")</f>
        <v>3</v>
      </c>
      <c r="O64" s="18">
        <f>_xlfn.IFNA(VLOOKUP(CONCATENATE($A64,"_",$B64), 'Srbench noise 0.001'!$A$1:$AH$1300, 18, FALSE),"")</f>
        <v>2.2999999999999998</v>
      </c>
      <c r="P64" s="18" t="str">
        <f>_xlfn.IFNA(VLOOKUP(CONCATENATE($A64,"_",$B64), 'Srbench noise 0.001'!$A$1:$AH$1300, 28, FALSE),"")</f>
        <v>x0*x1</v>
      </c>
      <c r="Q64" s="18">
        <f t="shared" si="3"/>
        <v>1</v>
      </c>
      <c r="R64" s="18">
        <f t="shared" si="4"/>
        <v>1</v>
      </c>
      <c r="S64" s="4">
        <f t="shared" si="5"/>
        <v>1</v>
      </c>
      <c r="T64" s="3">
        <f>_xlfn.IFNA(VLOOKUP(CONCATENATE($A64,"_",$B64), 'Srbench noise 0.01'!$A$1:$AH$1300, 32, FALSE),"")</f>
        <v>1</v>
      </c>
      <c r="U64" s="18">
        <f>_xlfn.IFNA(VLOOKUP(CONCATENATE($A64,"_",$B64), 'Srbench noise 0.01'!$A$1:$AH$1300, 34, FALSE),"")</f>
        <v>0</v>
      </c>
      <c r="V64" s="18">
        <f>_xlfn.IFNA(VLOOKUP(CONCATENATE($A64,"_",$B64), 'Srbench noise 0.01'!$A$1:$AH$1300, 16, FALSE),"")</f>
        <v>3</v>
      </c>
      <c r="W64" s="18">
        <f>_xlfn.IFNA(VLOOKUP(CONCATENATE($A64,"_",$B64), 'Srbench noise 0.01'!$A$1:$AH$1300, 18, FALSE),"")</f>
        <v>2.4</v>
      </c>
      <c r="X64" s="18" t="str">
        <f>_xlfn.IFNA(VLOOKUP(CONCATENATE($A64,"_",$B64), 'Srbench noise 0.01'!$A$1:$AH$1300, 28, FALSE),"")</f>
        <v>x0*x1</v>
      </c>
      <c r="Y64" s="18">
        <f t="shared" si="6"/>
        <v>1</v>
      </c>
      <c r="Z64" s="18">
        <f t="shared" si="7"/>
        <v>1</v>
      </c>
      <c r="AA64" s="4">
        <f t="shared" si="8"/>
        <v>1</v>
      </c>
    </row>
    <row r="65" spans="1:27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0'!$A$1:$AH$1300, 32, FALSE),"")</f>
        <v>1</v>
      </c>
      <c r="E65" s="18">
        <f>_xlfn.IFNA(VLOOKUP(CONCATENATE($A65,"_",$B65), 'Srbench noise 0'!$A$1:$AH$1300, 34, FALSE),"")</f>
        <v>0</v>
      </c>
      <c r="F65" s="18">
        <f>_xlfn.IFNA(VLOOKUP(CONCATENATE($A65,"_",$B65), 'Srbench noise 0'!$A$1:$AH$1300, 16, FALSE),"")</f>
        <v>3</v>
      </c>
      <c r="G65" s="18">
        <f>_xlfn.IFNA(VLOOKUP(CONCATENATE($A65,"_",$B65), 'Srbench noise 0'!$A$1:$AH$1300, 18, FALSE),"")</f>
        <v>2.2999999999999998</v>
      </c>
      <c r="H65" s="18" t="str">
        <f>_xlfn.IFNA(VLOOKUP(CONCATENATE($A65,"_",$B65), 'Srbench noise 0'!$A$1:$AH$1300, 28, FALSE),"")</f>
        <v>x0*x1</v>
      </c>
      <c r="I65" s="18">
        <f t="shared" si="0"/>
        <v>1</v>
      </c>
      <c r="J65" s="18">
        <f t="shared" si="1"/>
        <v>1</v>
      </c>
      <c r="K65" s="4">
        <f t="shared" si="2"/>
        <v>1</v>
      </c>
      <c r="L65" s="3">
        <f>_xlfn.IFNA(VLOOKUP(CONCATENATE($A65,"_",$B65), 'Srbench noise 0.001'!$A$1:$AH$1300, 32, FALSE),"")</f>
        <v>1</v>
      </c>
      <c r="M65" s="18">
        <f>_xlfn.IFNA(VLOOKUP(CONCATENATE($A65,"_",$B65), 'Srbench noise 0.001'!$A$1:$AH$1300, 34, FALSE),"")</f>
        <v>0</v>
      </c>
      <c r="N65" s="18">
        <f>_xlfn.IFNA(VLOOKUP(CONCATENATE($A65,"_",$B65), 'Srbench noise 0.001'!$A$1:$AH$1300, 16, FALSE),"")</f>
        <v>3</v>
      </c>
      <c r="O65" s="18">
        <f>_xlfn.IFNA(VLOOKUP(CONCATENATE($A65,"_",$B65), 'Srbench noise 0.001'!$A$1:$AH$1300, 18, FALSE),"")</f>
        <v>2.5</v>
      </c>
      <c r="P65" s="18" t="str">
        <f>_xlfn.IFNA(VLOOKUP(CONCATENATE($A65,"_",$B65), 'Srbench noise 0.001'!$A$1:$AH$1300, 28, FALSE),"")</f>
        <v>x0*x1</v>
      </c>
      <c r="Q65" s="18">
        <f t="shared" si="3"/>
        <v>1</v>
      </c>
      <c r="R65" s="18">
        <f t="shared" si="4"/>
        <v>1</v>
      </c>
      <c r="S65" s="4">
        <f t="shared" si="5"/>
        <v>1</v>
      </c>
      <c r="T65" s="3">
        <f>_xlfn.IFNA(VLOOKUP(CONCATENATE($A65,"_",$B65), 'Srbench noise 0.01'!$A$1:$AH$1300, 32, FALSE),"")</f>
        <v>1</v>
      </c>
      <c r="U65" s="18">
        <f>_xlfn.IFNA(VLOOKUP(CONCATENATE($A65,"_",$B65), 'Srbench noise 0.01'!$A$1:$AH$1300, 34, FALSE),"")</f>
        <v>0</v>
      </c>
      <c r="V65" s="18">
        <f>_xlfn.IFNA(VLOOKUP(CONCATENATE($A65,"_",$B65), 'Srbench noise 0.01'!$A$1:$AH$1300, 16, FALSE),"")</f>
        <v>3</v>
      </c>
      <c r="W65" s="18">
        <f>_xlfn.IFNA(VLOOKUP(CONCATENATE($A65,"_",$B65), 'Srbench noise 0.01'!$A$1:$AH$1300, 18, FALSE),"")</f>
        <v>2.4</v>
      </c>
      <c r="X65" s="18" t="str">
        <f>_xlfn.IFNA(VLOOKUP(CONCATENATE($A65,"_",$B65), 'Srbench noise 0.01'!$A$1:$AH$1300, 28, FALSE),"")</f>
        <v>x0*x1</v>
      </c>
      <c r="Y65" s="18">
        <f t="shared" si="6"/>
        <v>1</v>
      </c>
      <c r="Z65" s="18">
        <f t="shared" si="7"/>
        <v>1</v>
      </c>
      <c r="AA65" s="4">
        <f t="shared" si="8"/>
        <v>1</v>
      </c>
    </row>
    <row r="66" spans="1:27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0'!$A$1:$AH$1300, 32, FALSE),"")</f>
        <v>1</v>
      </c>
      <c r="E66" s="18">
        <f>_xlfn.IFNA(VLOOKUP(CONCATENATE($A66,"_",$B66), 'Srbench noise 0'!$A$1:$AH$1300, 34, FALSE),"")</f>
        <v>0</v>
      </c>
      <c r="F66" s="18">
        <f>_xlfn.IFNA(VLOOKUP(CONCATENATE($A66,"_",$B66), 'Srbench noise 0'!$A$1:$AH$1300, 16, FALSE),"")</f>
        <v>3</v>
      </c>
      <c r="G66" s="18">
        <f>_xlfn.IFNA(VLOOKUP(CONCATENATE($A66,"_",$B66), 'Srbench noise 0'!$A$1:$AH$1300, 18, FALSE),"")</f>
        <v>3.2</v>
      </c>
      <c r="H66" s="18" t="str">
        <f>_xlfn.IFNA(VLOOKUP(CONCATENATE($A66,"_",$B66), 'Srbench noise 0'!$A$1:$AH$1300, 28, FALSE),"")</f>
        <v>x0*x1</v>
      </c>
      <c r="I66" s="18">
        <f t="shared" si="0"/>
        <v>1</v>
      </c>
      <c r="J66" s="18">
        <f t="shared" si="1"/>
        <v>1</v>
      </c>
      <c r="K66" s="4">
        <f t="shared" si="2"/>
        <v>1</v>
      </c>
      <c r="L66" s="3">
        <f>_xlfn.IFNA(VLOOKUP(CONCATENATE($A66,"_",$B66), 'Srbench noise 0.001'!$A$1:$AH$1300, 32, FALSE),"")</f>
        <v>1</v>
      </c>
      <c r="M66" s="18">
        <f>_xlfn.IFNA(VLOOKUP(CONCATENATE($A66,"_",$B66), 'Srbench noise 0.001'!$A$1:$AH$1300, 34, FALSE),"")</f>
        <v>0</v>
      </c>
      <c r="N66" s="18">
        <f>_xlfn.IFNA(VLOOKUP(CONCATENATE($A66,"_",$B66), 'Srbench noise 0.001'!$A$1:$AH$1300, 16, FALSE),"")</f>
        <v>3</v>
      </c>
      <c r="O66" s="18">
        <f>_xlfn.IFNA(VLOOKUP(CONCATENATE($A66,"_",$B66), 'Srbench noise 0.001'!$A$1:$AH$1300, 18, FALSE),"")</f>
        <v>2.5</v>
      </c>
      <c r="P66" s="18" t="str">
        <f>_xlfn.IFNA(VLOOKUP(CONCATENATE($A66,"_",$B66), 'Srbench noise 0.001'!$A$1:$AH$1300, 28, FALSE),"")</f>
        <v>x0*x1</v>
      </c>
      <c r="Q66" s="18">
        <f t="shared" si="3"/>
        <v>1</v>
      </c>
      <c r="R66" s="18">
        <f t="shared" si="4"/>
        <v>1</v>
      </c>
      <c r="S66" s="4">
        <f t="shared" si="5"/>
        <v>1</v>
      </c>
      <c r="T66" s="3">
        <f>_xlfn.IFNA(VLOOKUP(CONCATENATE($A66,"_",$B66), 'Srbench noise 0.01'!$A$1:$AH$1300, 32, FALSE),"")</f>
        <v>1</v>
      </c>
      <c r="U66" s="18">
        <f>_xlfn.IFNA(VLOOKUP(CONCATENATE($A66,"_",$B66), 'Srbench noise 0.01'!$A$1:$AH$1300, 34, FALSE),"")</f>
        <v>0</v>
      </c>
      <c r="V66" s="18">
        <f>_xlfn.IFNA(VLOOKUP(CONCATENATE($A66,"_",$B66), 'Srbench noise 0.01'!$A$1:$AH$1300, 16, FALSE),"")</f>
        <v>3</v>
      </c>
      <c r="W66" s="18">
        <f>_xlfn.IFNA(VLOOKUP(CONCATENATE($A66,"_",$B66), 'Srbench noise 0.01'!$A$1:$AH$1300, 18, FALSE),"")</f>
        <v>2.4</v>
      </c>
      <c r="X66" s="18" t="str">
        <f>_xlfn.IFNA(VLOOKUP(CONCATENATE($A66,"_",$B66), 'Srbench noise 0.01'!$A$1:$AH$1300, 28, FALSE),"")</f>
        <v>x0*x1</v>
      </c>
      <c r="Y66" s="18">
        <f t="shared" si="6"/>
        <v>1</v>
      </c>
      <c r="Z66" s="18">
        <f t="shared" si="7"/>
        <v>1</v>
      </c>
      <c r="AA66" s="4">
        <f t="shared" si="8"/>
        <v>1</v>
      </c>
    </row>
    <row r="67" spans="1:27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0'!$A$1:$AH$1300, 32, FALSE),"")</f>
        <v>1</v>
      </c>
      <c r="E67" s="18">
        <f>_xlfn.IFNA(VLOOKUP(CONCATENATE($A67,"_",$B67), 'Srbench noise 0'!$A$1:$AH$1300, 34, FALSE),"")</f>
        <v>0</v>
      </c>
      <c r="F67" s="18">
        <f>_xlfn.IFNA(VLOOKUP(CONCATENATE($A67,"_",$B67), 'Srbench noise 0'!$A$1:$AH$1300, 16, FALSE),"")</f>
        <v>3</v>
      </c>
      <c r="G67" s="18">
        <f>_xlfn.IFNA(VLOOKUP(CONCATENATE($A67,"_",$B67), 'Srbench noise 0'!$A$1:$AH$1300, 18, FALSE),"")</f>
        <v>3</v>
      </c>
      <c r="H67" s="18" t="str">
        <f>_xlfn.IFNA(VLOOKUP(CONCATENATE($A67,"_",$B67), 'Srbench noise 0'!$A$1:$AH$1300, 28, FALSE),"")</f>
        <v>x0*x1</v>
      </c>
      <c r="I67" s="18">
        <f t="shared" si="0"/>
        <v>1</v>
      </c>
      <c r="J67" s="18">
        <f t="shared" si="1"/>
        <v>1</v>
      </c>
      <c r="K67" s="4">
        <f t="shared" si="2"/>
        <v>1</v>
      </c>
      <c r="L67" s="3">
        <f>_xlfn.IFNA(VLOOKUP(CONCATENATE($A67,"_",$B67), 'Srbench noise 0.001'!$A$1:$AH$1300, 32, FALSE),"")</f>
        <v>1</v>
      </c>
      <c r="M67" s="18">
        <f>_xlfn.IFNA(VLOOKUP(CONCATENATE($A67,"_",$B67), 'Srbench noise 0.001'!$A$1:$AH$1300, 34, FALSE),"")</f>
        <v>0</v>
      </c>
      <c r="N67" s="18">
        <f>_xlfn.IFNA(VLOOKUP(CONCATENATE($A67,"_",$B67), 'Srbench noise 0.001'!$A$1:$AH$1300, 16, FALSE),"")</f>
        <v>3</v>
      </c>
      <c r="O67" s="18">
        <f>_xlfn.IFNA(VLOOKUP(CONCATENATE($A67,"_",$B67), 'Srbench noise 0.001'!$A$1:$AH$1300, 18, FALSE),"")</f>
        <v>2.8</v>
      </c>
      <c r="P67" s="18" t="str">
        <f>_xlfn.IFNA(VLOOKUP(CONCATENATE($A67,"_",$B67), 'Srbench noise 0.001'!$A$1:$AH$1300, 28, FALSE),"")</f>
        <v>x0*x1</v>
      </c>
      <c r="Q67" s="18">
        <f t="shared" si="3"/>
        <v>1</v>
      </c>
      <c r="R67" s="18">
        <f t="shared" si="4"/>
        <v>1</v>
      </c>
      <c r="S67" s="4">
        <f t="shared" si="5"/>
        <v>1</v>
      </c>
      <c r="T67" s="3">
        <f>_xlfn.IFNA(VLOOKUP(CONCATENATE($A67,"_",$B67), 'Srbench noise 0.01'!$A$1:$AH$1300, 32, FALSE),"")</f>
        <v>1</v>
      </c>
      <c r="U67" s="18">
        <f>_xlfn.IFNA(VLOOKUP(CONCATENATE($A67,"_",$B67), 'Srbench noise 0.01'!$A$1:$AH$1300, 34, FALSE),"")</f>
        <v>0</v>
      </c>
      <c r="V67" s="18">
        <f>_xlfn.IFNA(VLOOKUP(CONCATENATE($A67,"_",$B67), 'Srbench noise 0.01'!$A$1:$AH$1300, 16, FALSE),"")</f>
        <v>3</v>
      </c>
      <c r="W67" s="18">
        <f>_xlfn.IFNA(VLOOKUP(CONCATENATE($A67,"_",$B67), 'Srbench noise 0.01'!$A$1:$AH$1300, 18, FALSE),"")</f>
        <v>2.6</v>
      </c>
      <c r="X67" s="18" t="str">
        <f>_xlfn.IFNA(VLOOKUP(CONCATENATE($A67,"_",$B67), 'Srbench noise 0.01'!$A$1:$AH$1300, 28, FALSE),"")</f>
        <v>x0*x1</v>
      </c>
      <c r="Y67" s="18">
        <f t="shared" si="6"/>
        <v>1</v>
      </c>
      <c r="Z67" s="18">
        <f t="shared" si="7"/>
        <v>1</v>
      </c>
      <c r="AA67" s="4">
        <f t="shared" si="8"/>
        <v>1</v>
      </c>
    </row>
    <row r="68" spans="1:27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0'!$A$1:$AH$1300, 32, FALSE),"")</f>
        <v>1</v>
      </c>
      <c r="E68" s="18">
        <f>_xlfn.IFNA(VLOOKUP(CONCATENATE($A68,"_",$B68), 'Srbench noise 0'!$A$1:$AH$1300, 34, FALSE),"")</f>
        <v>0</v>
      </c>
      <c r="F68" s="18">
        <f>_xlfn.IFNA(VLOOKUP(CONCATENATE($A68,"_",$B68), 'Srbench noise 0'!$A$1:$AH$1300, 16, FALSE),"")</f>
        <v>3</v>
      </c>
      <c r="G68" s="18">
        <f>_xlfn.IFNA(VLOOKUP(CONCATENATE($A68,"_",$B68), 'Srbench noise 0'!$A$1:$AH$1300, 18, FALSE),"")</f>
        <v>3.1</v>
      </c>
      <c r="H68" s="18" t="str">
        <f>_xlfn.IFNA(VLOOKUP(CONCATENATE($A68,"_",$B68), 'Srbench noise 0'!$A$1:$AH$1300, 28, FALSE),"")</f>
        <v>x0*x1</v>
      </c>
      <c r="I68" s="18">
        <f t="shared" si="0"/>
        <v>1</v>
      </c>
      <c r="J68" s="18">
        <f t="shared" si="1"/>
        <v>1</v>
      </c>
      <c r="K68" s="4">
        <f t="shared" si="2"/>
        <v>1</v>
      </c>
      <c r="L68" s="3">
        <f>_xlfn.IFNA(VLOOKUP(CONCATENATE($A68,"_",$B68), 'Srbench noise 0.001'!$A$1:$AH$1300, 32, FALSE),"")</f>
        <v>1</v>
      </c>
      <c r="M68" s="18">
        <f>_xlfn.IFNA(VLOOKUP(CONCATENATE($A68,"_",$B68), 'Srbench noise 0.001'!$A$1:$AH$1300, 34, FALSE),"")</f>
        <v>0</v>
      </c>
      <c r="N68" s="18">
        <f>_xlfn.IFNA(VLOOKUP(CONCATENATE($A68,"_",$B68), 'Srbench noise 0.001'!$A$1:$AH$1300, 16, FALSE),"")</f>
        <v>3</v>
      </c>
      <c r="O68" s="18">
        <f>_xlfn.IFNA(VLOOKUP(CONCATENATE($A68,"_",$B68), 'Srbench noise 0.001'!$A$1:$AH$1300, 18, FALSE),"")</f>
        <v>3.2</v>
      </c>
      <c r="P68" s="18" t="str">
        <f>_xlfn.IFNA(VLOOKUP(CONCATENATE($A68,"_",$B68), 'Srbench noise 0.001'!$A$1:$AH$1300, 28, FALSE),"")</f>
        <v>x0*x1</v>
      </c>
      <c r="Q68" s="18">
        <f t="shared" si="3"/>
        <v>1</v>
      </c>
      <c r="R68" s="18">
        <f t="shared" si="4"/>
        <v>1</v>
      </c>
      <c r="S68" s="4">
        <f t="shared" si="5"/>
        <v>1</v>
      </c>
      <c r="T68" s="3">
        <f>_xlfn.IFNA(VLOOKUP(CONCATENATE($A68,"_",$B68), 'Srbench noise 0.01'!$A$1:$AH$1300, 32, FALSE),"")</f>
        <v>1</v>
      </c>
      <c r="U68" s="18">
        <f>_xlfn.IFNA(VLOOKUP(CONCATENATE($A68,"_",$B68), 'Srbench noise 0.01'!$A$1:$AH$1300, 34, FALSE),"")</f>
        <v>0</v>
      </c>
      <c r="V68" s="18">
        <f>_xlfn.IFNA(VLOOKUP(CONCATENATE($A68,"_",$B68), 'Srbench noise 0.01'!$A$1:$AH$1300, 16, FALSE),"")</f>
        <v>3</v>
      </c>
      <c r="W68" s="18">
        <f>_xlfn.IFNA(VLOOKUP(CONCATENATE($A68,"_",$B68), 'Srbench noise 0.01'!$A$1:$AH$1300, 18, FALSE),"")</f>
        <v>2.2999999999999998</v>
      </c>
      <c r="X68" s="18" t="str">
        <f>_xlfn.IFNA(VLOOKUP(CONCATENATE($A68,"_",$B68), 'Srbench noise 0.01'!$A$1:$AH$1300, 28, FALSE),"")</f>
        <v>x0*x1</v>
      </c>
      <c r="Y68" s="18">
        <f t="shared" si="6"/>
        <v>1</v>
      </c>
      <c r="Z68" s="18">
        <f t="shared" si="7"/>
        <v>1</v>
      </c>
      <c r="AA68" s="4">
        <f t="shared" si="8"/>
        <v>1</v>
      </c>
    </row>
    <row r="69" spans="1:27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0'!$A$1:$AH$1300, 32, FALSE),"")</f>
        <v>1</v>
      </c>
      <c r="E69" s="18">
        <f>_xlfn.IFNA(VLOOKUP(CONCATENATE($A69,"_",$B69), 'Srbench noise 0'!$A$1:$AH$1300, 34, FALSE),"")</f>
        <v>0</v>
      </c>
      <c r="F69" s="18">
        <f>_xlfn.IFNA(VLOOKUP(CONCATENATE($A69,"_",$B69), 'Srbench noise 0'!$A$1:$AH$1300, 16, FALSE),"")</f>
        <v>3</v>
      </c>
      <c r="G69" s="18">
        <f>_xlfn.IFNA(VLOOKUP(CONCATENATE($A69,"_",$B69), 'Srbench noise 0'!$A$1:$AH$1300, 18, FALSE),"")</f>
        <v>2.2999999999999998</v>
      </c>
      <c r="H69" s="18" t="str">
        <f>_xlfn.IFNA(VLOOKUP(CONCATENATE($A69,"_",$B69), 'Srbench noise 0'!$A$1:$AH$1300, 28, FALSE),"")</f>
        <v>x0*x1</v>
      </c>
      <c r="I69" s="18">
        <f t="shared" ref="I69:I132" si="9">IF(D69&gt;0.999,1,0)</f>
        <v>1</v>
      </c>
      <c r="J69" s="18">
        <f t="shared" ref="J69:J132" si="10">IF(AND(D69=1, E69&lt;0.000001),1,IF(AND(D69&gt;0.999,E69&lt;0.001),"?",0))</f>
        <v>1</v>
      </c>
      <c r="K69" s="4">
        <f t="shared" ref="K69:K132" si="11">IF(J69&lt;&gt;"?",J69,"")</f>
        <v>1</v>
      </c>
      <c r="L69" s="3">
        <f>_xlfn.IFNA(VLOOKUP(CONCATENATE($A69,"_",$B69), 'Srbench noise 0.001'!$A$1:$AH$1300, 32, FALSE),"")</f>
        <v>1</v>
      </c>
      <c r="M69" s="18">
        <f>_xlfn.IFNA(VLOOKUP(CONCATENATE($A69,"_",$B69), 'Srbench noise 0.001'!$A$1:$AH$1300, 34, FALSE),"")</f>
        <v>0</v>
      </c>
      <c r="N69" s="18">
        <f>_xlfn.IFNA(VLOOKUP(CONCATENATE($A69,"_",$B69), 'Srbench noise 0.001'!$A$1:$AH$1300, 16, FALSE),"")</f>
        <v>3</v>
      </c>
      <c r="O69" s="18">
        <f>_xlfn.IFNA(VLOOKUP(CONCATENATE($A69,"_",$B69), 'Srbench noise 0.001'!$A$1:$AH$1300, 18, FALSE),"")</f>
        <v>3</v>
      </c>
      <c r="P69" s="18" t="str">
        <f>_xlfn.IFNA(VLOOKUP(CONCATENATE($A69,"_",$B69), 'Srbench noise 0.001'!$A$1:$AH$1300, 28, FALSE),"")</f>
        <v>x0*x1</v>
      </c>
      <c r="Q69" s="18">
        <f t="shared" ref="Q69:Q132" si="12">IF(L69&gt;0.999,1,0)</f>
        <v>1</v>
      </c>
      <c r="R69" s="18">
        <f t="shared" ref="R69:R132" si="13">IF(AND(L69=1, M69&lt;0.000001),1,IF(AND(L69&gt;0.999,M69&lt;0.001),"?",0))</f>
        <v>1</v>
      </c>
      <c r="S69" s="4">
        <f t="shared" ref="S69:S132" si="14">IF(R69&lt;&gt;"?",R69,"")</f>
        <v>1</v>
      </c>
      <c r="T69" s="3">
        <f>_xlfn.IFNA(VLOOKUP(CONCATENATE($A69,"_",$B69), 'Srbench noise 0.01'!$A$1:$AH$1300, 32, FALSE),"")</f>
        <v>1</v>
      </c>
      <c r="U69" s="18">
        <f>_xlfn.IFNA(VLOOKUP(CONCATENATE($A69,"_",$B69), 'Srbench noise 0.01'!$A$1:$AH$1300, 34, FALSE),"")</f>
        <v>0</v>
      </c>
      <c r="V69" s="18">
        <f>_xlfn.IFNA(VLOOKUP(CONCATENATE($A69,"_",$B69), 'Srbench noise 0.01'!$A$1:$AH$1300, 16, FALSE),"")</f>
        <v>3</v>
      </c>
      <c r="W69" s="18">
        <f>_xlfn.IFNA(VLOOKUP(CONCATENATE($A69,"_",$B69), 'Srbench noise 0.01'!$A$1:$AH$1300, 18, FALSE),"")</f>
        <v>2.1</v>
      </c>
      <c r="X69" s="18" t="str">
        <f>_xlfn.IFNA(VLOOKUP(CONCATENATE($A69,"_",$B69), 'Srbench noise 0.01'!$A$1:$AH$1300, 28, FALSE),"")</f>
        <v>x0*x1</v>
      </c>
      <c r="Y69" s="18">
        <f t="shared" ref="Y69:Y132" si="15">IF(T69&gt;0.999,1,0)</f>
        <v>1</v>
      </c>
      <c r="Z69" s="18">
        <f t="shared" ref="Z69:Z132" si="16">IF(AND(T69=1, U69&lt;0.000001),1,IF(AND(T69&gt;0.999,U69&lt;0.001),"?",0))</f>
        <v>1</v>
      </c>
      <c r="AA69" s="4">
        <f t="shared" ref="AA69:AA132" si="17">IF(Z69&lt;&gt;"?",Z69,"")</f>
        <v>1</v>
      </c>
    </row>
    <row r="70" spans="1:27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0'!$A$1:$AH$1300, 32, FALSE),"")</f>
        <v>1</v>
      </c>
      <c r="E70" s="18">
        <f>_xlfn.IFNA(VLOOKUP(CONCATENATE($A70,"_",$B70), 'Srbench noise 0'!$A$1:$AH$1300, 34, FALSE),"")</f>
        <v>0</v>
      </c>
      <c r="F70" s="18">
        <f>_xlfn.IFNA(VLOOKUP(CONCATENATE($A70,"_",$B70), 'Srbench noise 0'!$A$1:$AH$1300, 16, FALSE),"")</f>
        <v>3</v>
      </c>
      <c r="G70" s="18">
        <f>_xlfn.IFNA(VLOOKUP(CONCATENATE($A70,"_",$B70), 'Srbench noise 0'!$A$1:$AH$1300, 18, FALSE),"")</f>
        <v>2.4</v>
      </c>
      <c r="H70" s="18" t="str">
        <f>_xlfn.IFNA(VLOOKUP(CONCATENATE($A70,"_",$B70), 'Srbench noise 0'!$A$1:$AH$1300, 28, FALSE),"")</f>
        <v>x0*x1</v>
      </c>
      <c r="I70" s="18">
        <f t="shared" si="9"/>
        <v>1</v>
      </c>
      <c r="J70" s="18">
        <f t="shared" si="10"/>
        <v>1</v>
      </c>
      <c r="K70" s="4">
        <f t="shared" si="11"/>
        <v>1</v>
      </c>
      <c r="L70" s="3">
        <f>_xlfn.IFNA(VLOOKUP(CONCATENATE($A70,"_",$B70), 'Srbench noise 0.001'!$A$1:$AH$1300, 32, FALSE),"")</f>
        <v>0.99999985000000002</v>
      </c>
      <c r="M70" s="18">
        <f>_xlfn.IFNA(VLOOKUP(CONCATENATE($A70,"_",$B70), 'Srbench noise 0.001'!$A$1:$AH$1300, 34, FALSE),"")</f>
        <v>2E-3</v>
      </c>
      <c r="N70" s="18">
        <f>_xlfn.IFNA(VLOOKUP(CONCATENATE($A70,"_",$B70), 'Srbench noise 0.001'!$A$1:$AH$1300, 16, FALSE),"")</f>
        <v>5</v>
      </c>
      <c r="O70" s="18">
        <f>_xlfn.IFNA(VLOOKUP(CONCATENATE($A70,"_",$B70), 'Srbench noise 0.001'!$A$1:$AH$1300, 18, FALSE),"")</f>
        <v>2.5</v>
      </c>
      <c r="P70" s="18" t="str">
        <f>_xlfn.IFNA(VLOOKUP(CONCATENATE($A70,"_",$B70), 'Srbench noise 0.001'!$A$1:$AH$1300, 28, FALSE),"")</f>
        <v>x0*x1 + 0.002</v>
      </c>
      <c r="Q70" s="18">
        <f t="shared" si="12"/>
        <v>1</v>
      </c>
      <c r="R70" s="18">
        <f t="shared" si="13"/>
        <v>0</v>
      </c>
      <c r="S70" s="4">
        <f t="shared" si="14"/>
        <v>0</v>
      </c>
      <c r="T70" s="3">
        <f>_xlfn.IFNA(VLOOKUP(CONCATENATE($A70,"_",$B70), 'Srbench noise 0.01'!$A$1:$AH$1300, 32, FALSE),"")</f>
        <v>0.99998456000000002</v>
      </c>
      <c r="U70" s="18">
        <f>_xlfn.IFNA(VLOOKUP(CONCATENATE($A70,"_",$B70), 'Srbench noise 0.01'!$A$1:$AH$1300, 34, FALSE),"")</f>
        <v>0.02</v>
      </c>
      <c r="V70" s="18">
        <f>_xlfn.IFNA(VLOOKUP(CONCATENATE($A70,"_",$B70), 'Srbench noise 0.01'!$A$1:$AH$1300, 16, FALSE),"")</f>
        <v>5</v>
      </c>
      <c r="W70" s="18">
        <f>_xlfn.IFNA(VLOOKUP(CONCATENATE($A70,"_",$B70), 'Srbench noise 0.01'!$A$1:$AH$1300, 18, FALSE),"")</f>
        <v>3.4</v>
      </c>
      <c r="X70" s="18" t="str">
        <f>_xlfn.IFNA(VLOOKUP(CONCATENATE($A70,"_",$B70), 'Srbench noise 0.01'!$A$1:$AH$1300, 28, FALSE),"")</f>
        <v>x0*x1 + 0.02</v>
      </c>
      <c r="Y70" s="18">
        <f t="shared" si="15"/>
        <v>1</v>
      </c>
      <c r="Z70" s="18">
        <f t="shared" si="16"/>
        <v>0</v>
      </c>
      <c r="AA70" s="4">
        <f t="shared" si="17"/>
        <v>0</v>
      </c>
    </row>
    <row r="71" spans="1:27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0'!$A$1:$AH$1300, 32, FALSE),"")</f>
        <v>1</v>
      </c>
      <c r="E71" s="18">
        <f>_xlfn.IFNA(VLOOKUP(CONCATENATE($A71,"_",$B71), 'Srbench noise 0'!$A$1:$AH$1300, 34, FALSE),"")</f>
        <v>0</v>
      </c>
      <c r="F71" s="18">
        <f>_xlfn.IFNA(VLOOKUP(CONCATENATE($A71,"_",$B71), 'Srbench noise 0'!$A$1:$AH$1300, 16, FALSE),"")</f>
        <v>3</v>
      </c>
      <c r="G71" s="18">
        <f>_xlfn.IFNA(VLOOKUP(CONCATENATE($A71,"_",$B71), 'Srbench noise 0'!$A$1:$AH$1300, 18, FALSE),"")</f>
        <v>2.4</v>
      </c>
      <c r="H71" s="18" t="str">
        <f>_xlfn.IFNA(VLOOKUP(CONCATENATE($A71,"_",$B71), 'Srbench noise 0'!$A$1:$AH$1300, 28, FALSE),"")</f>
        <v>x0*x1</v>
      </c>
      <c r="I71" s="18">
        <f t="shared" si="9"/>
        <v>1</v>
      </c>
      <c r="J71" s="18">
        <f t="shared" si="10"/>
        <v>1</v>
      </c>
      <c r="K71" s="4">
        <f t="shared" si="11"/>
        <v>1</v>
      </c>
      <c r="L71" s="3">
        <f>_xlfn.IFNA(VLOOKUP(CONCATENATE($A71,"_",$B71), 'Srbench noise 0.001'!$A$1:$AH$1300, 32, FALSE),"")</f>
        <v>1</v>
      </c>
      <c r="M71" s="18">
        <f>_xlfn.IFNA(VLOOKUP(CONCATENATE($A71,"_",$B71), 'Srbench noise 0.001'!$A$1:$AH$1300, 34, FALSE),"")</f>
        <v>0</v>
      </c>
      <c r="N71" s="18">
        <f>_xlfn.IFNA(VLOOKUP(CONCATENATE($A71,"_",$B71), 'Srbench noise 0.001'!$A$1:$AH$1300, 16, FALSE),"")</f>
        <v>3</v>
      </c>
      <c r="O71" s="18">
        <f>_xlfn.IFNA(VLOOKUP(CONCATENATE($A71,"_",$B71), 'Srbench noise 0.001'!$A$1:$AH$1300, 18, FALSE),"")</f>
        <v>2.7</v>
      </c>
      <c r="P71" s="18" t="str">
        <f>_xlfn.IFNA(VLOOKUP(CONCATENATE($A71,"_",$B71), 'Srbench noise 0.001'!$A$1:$AH$1300, 28, FALSE),"")</f>
        <v>x0*x1</v>
      </c>
      <c r="Q71" s="18">
        <f t="shared" si="12"/>
        <v>1</v>
      </c>
      <c r="R71" s="18">
        <f t="shared" si="13"/>
        <v>1</v>
      </c>
      <c r="S71" s="4">
        <f t="shared" si="14"/>
        <v>1</v>
      </c>
      <c r="T71" s="3">
        <f>_xlfn.IFNA(VLOOKUP(CONCATENATE($A71,"_",$B71), 'Srbench noise 0.01'!$A$1:$AH$1300, 32, FALSE),"")</f>
        <v>1</v>
      </c>
      <c r="U71" s="18">
        <f>_xlfn.IFNA(VLOOKUP(CONCATENATE($A71,"_",$B71), 'Srbench noise 0.01'!$A$1:$AH$1300, 34, FALSE),"")</f>
        <v>0</v>
      </c>
      <c r="V71" s="18">
        <f>_xlfn.IFNA(VLOOKUP(CONCATENATE($A71,"_",$B71), 'Srbench noise 0.01'!$A$1:$AH$1300, 16, FALSE),"")</f>
        <v>3</v>
      </c>
      <c r="W71" s="18">
        <f>_xlfn.IFNA(VLOOKUP(CONCATENATE($A71,"_",$B71), 'Srbench noise 0.01'!$A$1:$AH$1300, 18, FALSE),"")</f>
        <v>3.2</v>
      </c>
      <c r="X71" s="18" t="str">
        <f>_xlfn.IFNA(VLOOKUP(CONCATENATE($A71,"_",$B71), 'Srbench noise 0.01'!$A$1:$AH$1300, 28, FALSE),"")</f>
        <v>x0*x1</v>
      </c>
      <c r="Y71" s="18">
        <f t="shared" si="15"/>
        <v>1</v>
      </c>
      <c r="Z71" s="18">
        <f t="shared" si="16"/>
        <v>1</v>
      </c>
      <c r="AA71" s="4">
        <f t="shared" si="17"/>
        <v>1</v>
      </c>
    </row>
    <row r="72" spans="1:27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0'!$A$1:$AH$1300, 32, FALSE),"")</f>
        <v>1</v>
      </c>
      <c r="E72" s="18">
        <f>_xlfn.IFNA(VLOOKUP(CONCATENATE($A72,"_",$B72), 'Srbench noise 0'!$A$1:$AH$1300, 34, FALSE),"")</f>
        <v>0</v>
      </c>
      <c r="F72" s="18">
        <f>_xlfn.IFNA(VLOOKUP(CONCATENATE($A72,"_",$B72), 'Srbench noise 0'!$A$1:$AH$1300, 16, FALSE),"")</f>
        <v>3</v>
      </c>
      <c r="G72" s="18">
        <f>_xlfn.IFNA(VLOOKUP(CONCATENATE($A72,"_",$B72), 'Srbench noise 0'!$A$1:$AH$1300, 18, FALSE),"")</f>
        <v>2.2000000000000002</v>
      </c>
      <c r="H72" s="18" t="str">
        <f>_xlfn.IFNA(VLOOKUP(CONCATENATE($A72,"_",$B72), 'Srbench noise 0'!$A$1:$AH$1300, 28, FALSE),"")</f>
        <v>x0*x1</v>
      </c>
      <c r="I72" s="18">
        <f t="shared" si="9"/>
        <v>1</v>
      </c>
      <c r="J72" s="18">
        <f t="shared" si="10"/>
        <v>1</v>
      </c>
      <c r="K72" s="4">
        <f t="shared" si="11"/>
        <v>1</v>
      </c>
      <c r="L72" s="3">
        <f>_xlfn.IFNA(VLOOKUP(CONCATENATE($A72,"_",$B72), 'Srbench noise 0.001'!$A$1:$AH$1300, 32, FALSE),"")</f>
        <v>1</v>
      </c>
      <c r="M72" s="18">
        <f>_xlfn.IFNA(VLOOKUP(CONCATENATE($A72,"_",$B72), 'Srbench noise 0.001'!$A$1:$AH$1300, 34, FALSE),"")</f>
        <v>0</v>
      </c>
      <c r="N72" s="18">
        <f>_xlfn.IFNA(VLOOKUP(CONCATENATE($A72,"_",$B72), 'Srbench noise 0.001'!$A$1:$AH$1300, 16, FALSE),"")</f>
        <v>3</v>
      </c>
      <c r="O72" s="18">
        <f>_xlfn.IFNA(VLOOKUP(CONCATENATE($A72,"_",$B72), 'Srbench noise 0.001'!$A$1:$AH$1300, 18, FALSE),"")</f>
        <v>3</v>
      </c>
      <c r="P72" s="18" t="str">
        <f>_xlfn.IFNA(VLOOKUP(CONCATENATE($A72,"_",$B72), 'Srbench noise 0.001'!$A$1:$AH$1300, 28, FALSE),"")</f>
        <v>x0*x1</v>
      </c>
      <c r="Q72" s="18">
        <f t="shared" si="12"/>
        <v>1</v>
      </c>
      <c r="R72" s="18">
        <f t="shared" si="13"/>
        <v>1</v>
      </c>
      <c r="S72" s="4">
        <f t="shared" si="14"/>
        <v>1</v>
      </c>
      <c r="T72" s="3">
        <f>_xlfn.IFNA(VLOOKUP(CONCATENATE($A72,"_",$B72), 'Srbench noise 0.01'!$A$1:$AH$1300, 32, FALSE),"")</f>
        <v>1</v>
      </c>
      <c r="U72" s="18">
        <f>_xlfn.IFNA(VLOOKUP(CONCATENATE($A72,"_",$B72), 'Srbench noise 0.01'!$A$1:$AH$1300, 34, FALSE),"")</f>
        <v>0</v>
      </c>
      <c r="V72" s="18">
        <f>_xlfn.IFNA(VLOOKUP(CONCATENATE($A72,"_",$B72), 'Srbench noise 0.01'!$A$1:$AH$1300, 16, FALSE),"")</f>
        <v>3</v>
      </c>
      <c r="W72" s="18">
        <f>_xlfn.IFNA(VLOOKUP(CONCATENATE($A72,"_",$B72), 'Srbench noise 0.01'!$A$1:$AH$1300, 18, FALSE),"")</f>
        <v>2.1</v>
      </c>
      <c r="X72" s="18" t="str">
        <f>_xlfn.IFNA(VLOOKUP(CONCATENATE($A72,"_",$B72), 'Srbench noise 0.01'!$A$1:$AH$1300, 28, FALSE),"")</f>
        <v>x0*x1</v>
      </c>
      <c r="Y72" s="18">
        <f t="shared" si="15"/>
        <v>1</v>
      </c>
      <c r="Z72" s="18">
        <f t="shared" si="16"/>
        <v>1</v>
      </c>
      <c r="AA72" s="4">
        <f t="shared" si="17"/>
        <v>1</v>
      </c>
    </row>
    <row r="73" spans="1:27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0'!$A$1:$AH$1300, 32, FALSE),"")</f>
        <v>1</v>
      </c>
      <c r="E73" s="18">
        <f>_xlfn.IFNA(VLOOKUP(CONCATENATE($A73,"_",$B73), 'Srbench noise 0'!$A$1:$AH$1300, 34, FALSE),"")</f>
        <v>0</v>
      </c>
      <c r="F73" s="18">
        <f>_xlfn.IFNA(VLOOKUP(CONCATENATE($A73,"_",$B73), 'Srbench noise 0'!$A$1:$AH$1300, 16, FALSE),"")</f>
        <v>3</v>
      </c>
      <c r="G73" s="18">
        <f>_xlfn.IFNA(VLOOKUP(CONCATENATE($A73,"_",$B73), 'Srbench noise 0'!$A$1:$AH$1300, 18, FALSE),"")</f>
        <v>2.4</v>
      </c>
      <c r="H73" s="18" t="str">
        <f>_xlfn.IFNA(VLOOKUP(CONCATENATE($A73,"_",$B73), 'Srbench noise 0'!$A$1:$AH$1300, 28, FALSE),"")</f>
        <v>x0*x1</v>
      </c>
      <c r="I73" s="18">
        <f t="shared" si="9"/>
        <v>1</v>
      </c>
      <c r="J73" s="18">
        <f t="shared" si="10"/>
        <v>1</v>
      </c>
      <c r="K73" s="4">
        <f t="shared" si="11"/>
        <v>1</v>
      </c>
      <c r="L73" s="3">
        <f>_xlfn.IFNA(VLOOKUP(CONCATENATE($A73,"_",$B73), 'Srbench noise 0.001'!$A$1:$AH$1300, 32, FALSE),"")</f>
        <v>1</v>
      </c>
      <c r="M73" s="18">
        <f>_xlfn.IFNA(VLOOKUP(CONCATENATE($A73,"_",$B73), 'Srbench noise 0.001'!$A$1:$AH$1300, 34, FALSE),"")</f>
        <v>0</v>
      </c>
      <c r="N73" s="18">
        <f>_xlfn.IFNA(VLOOKUP(CONCATENATE($A73,"_",$B73), 'Srbench noise 0.001'!$A$1:$AH$1300, 16, FALSE),"")</f>
        <v>3</v>
      </c>
      <c r="O73" s="18">
        <f>_xlfn.IFNA(VLOOKUP(CONCATENATE($A73,"_",$B73), 'Srbench noise 0.001'!$A$1:$AH$1300, 18, FALSE),"")</f>
        <v>2.4</v>
      </c>
      <c r="P73" s="18" t="str">
        <f>_xlfn.IFNA(VLOOKUP(CONCATENATE($A73,"_",$B73), 'Srbench noise 0.001'!$A$1:$AH$1300, 28, FALSE),"")</f>
        <v>x0*x1</v>
      </c>
      <c r="Q73" s="18">
        <f t="shared" si="12"/>
        <v>1</v>
      </c>
      <c r="R73" s="18">
        <f t="shared" si="13"/>
        <v>1</v>
      </c>
      <c r="S73" s="4">
        <f t="shared" si="14"/>
        <v>1</v>
      </c>
      <c r="T73" s="3">
        <f>_xlfn.IFNA(VLOOKUP(CONCATENATE($A73,"_",$B73), 'Srbench noise 0.01'!$A$1:$AH$1300, 32, FALSE),"")</f>
        <v>1</v>
      </c>
      <c r="U73" s="18">
        <f>_xlfn.IFNA(VLOOKUP(CONCATENATE($A73,"_",$B73), 'Srbench noise 0.01'!$A$1:$AH$1300, 34, FALSE),"")</f>
        <v>0</v>
      </c>
      <c r="V73" s="18">
        <f>_xlfn.IFNA(VLOOKUP(CONCATENATE($A73,"_",$B73), 'Srbench noise 0.01'!$A$1:$AH$1300, 16, FALSE),"")</f>
        <v>3</v>
      </c>
      <c r="W73" s="18">
        <f>_xlfn.IFNA(VLOOKUP(CONCATENATE($A73,"_",$B73), 'Srbench noise 0.01'!$A$1:$AH$1300, 18, FALSE),"")</f>
        <v>2.2000000000000002</v>
      </c>
      <c r="X73" s="18" t="str">
        <f>_xlfn.IFNA(VLOOKUP(CONCATENATE($A73,"_",$B73), 'Srbench noise 0.01'!$A$1:$AH$1300, 28, FALSE),"")</f>
        <v>x0*x1</v>
      </c>
      <c r="Y73" s="18">
        <f t="shared" si="15"/>
        <v>1</v>
      </c>
      <c r="Z73" s="18">
        <f t="shared" si="16"/>
        <v>1</v>
      </c>
      <c r="AA73" s="4">
        <f t="shared" si="17"/>
        <v>1</v>
      </c>
    </row>
    <row r="74" spans="1:27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0'!$A$1:$AH$1300, 32, FALSE),"")</f>
        <v>1</v>
      </c>
      <c r="E74" s="18">
        <f>_xlfn.IFNA(VLOOKUP(CONCATENATE($A74,"_",$B74), 'Srbench noise 0'!$A$1:$AH$1300, 34, FALSE),"")</f>
        <v>0</v>
      </c>
      <c r="F74" s="18">
        <f>_xlfn.IFNA(VLOOKUP(CONCATENATE($A74,"_",$B74), 'Srbench noise 0'!$A$1:$AH$1300, 16, FALSE),"")</f>
        <v>16</v>
      </c>
      <c r="G74" s="18">
        <f>_xlfn.IFNA(VLOOKUP(CONCATENATE($A74,"_",$B74), 'Srbench noise 0'!$A$1:$AH$1300, 18, FALSE),"")</f>
        <v>1259</v>
      </c>
      <c r="H74" s="18" t="str">
        <f>_xlfn.IFNA(VLOOKUP(CONCATENATE($A74,"_",$B74), 'Srbench noise 0'!$A$1:$AH$1300, 28, FALSE),"")</f>
        <v>x0*x1*x4/x3 - x0*x1*x4/x2</v>
      </c>
      <c r="I74" s="18">
        <f t="shared" si="9"/>
        <v>1</v>
      </c>
      <c r="J74" s="18">
        <f t="shared" si="10"/>
        <v>1</v>
      </c>
      <c r="K74" s="4">
        <f t="shared" si="11"/>
        <v>1</v>
      </c>
      <c r="L74" s="3">
        <f>_xlfn.IFNA(VLOOKUP(CONCATENATE($A74,"_",$B74), 'Srbench noise 0.001'!$A$1:$AH$1300, 32, FALSE),"")</f>
        <v>1</v>
      </c>
      <c r="M74" s="18">
        <f>_xlfn.IFNA(VLOOKUP(CONCATENATE($A74,"_",$B74), 'Srbench noise 0.001'!$A$1:$AH$1300, 34, FALSE),"")</f>
        <v>0</v>
      </c>
      <c r="N74" s="18">
        <f>_xlfn.IFNA(VLOOKUP(CONCATENATE($A74,"_",$B74), 'Srbench noise 0.001'!$A$1:$AH$1300, 16, FALSE),"")</f>
        <v>16</v>
      </c>
      <c r="O74" s="18">
        <f>_xlfn.IFNA(VLOOKUP(CONCATENATE($A74,"_",$B74), 'Srbench noise 0.001'!$A$1:$AH$1300, 18, FALSE),"")</f>
        <v>1254</v>
      </c>
      <c r="P74" s="18" t="str">
        <f>_xlfn.IFNA(VLOOKUP(CONCATENATE($A74,"_",$B74), 'Srbench noise 0.001'!$A$1:$AH$1300, 28, FALSE),"")</f>
        <v>x0*x1*x4/x3 - x0*x1*x4/x2</v>
      </c>
      <c r="Q74" s="18">
        <f t="shared" si="12"/>
        <v>1</v>
      </c>
      <c r="R74" s="18">
        <f t="shared" si="13"/>
        <v>1</v>
      </c>
      <c r="S74" s="4">
        <f t="shared" si="14"/>
        <v>1</v>
      </c>
      <c r="T74" s="3">
        <f>_xlfn.IFNA(VLOOKUP(CONCATENATE($A74,"_",$B74), 'Srbench noise 0.01'!$A$1:$AH$1300, 32, FALSE),"")</f>
        <v>0.99571849999999995</v>
      </c>
      <c r="U74" s="18">
        <f>_xlfn.IFNA(VLOOKUP(CONCATENATE($A74,"_",$B74), 'Srbench noise 0.01'!$A$1:$AH$1300, 34, FALSE),"")</f>
        <v>0.60223766000000001</v>
      </c>
      <c r="V74" s="18">
        <f>_xlfn.IFNA(VLOOKUP(CONCATENATE($A74,"_",$B74), 'Srbench noise 0.01'!$A$1:$AH$1300, 16, FALSE),"")</f>
        <v>87</v>
      </c>
      <c r="W74" s="18">
        <f>_xlfn.IFNA(VLOOKUP(CONCATENATE($A74,"_",$B74), 'Srbench noise 0.01'!$A$1:$AH$1300, 18, FALSE),"")</f>
        <v>1524.6</v>
      </c>
      <c r="X74" s="18" t="str">
        <f>_xlfn.IFNA(VLOOKUP(CONCATENATE($A74,"_",$B74), 'Srbench noise 0.01'!$A$1:$AH$1300, 28, FALSE),"")</f>
        <v>0.81*x0*x1*x2/(x2/x4 + log(x3)) - 0.04*x0*x1*x3/(x2 + log(x2/x3) + 1) - 0.79*x0*x1*x3/(x3/x4 + log(x2)) - 0.41*x2 + 1.27*x3 - 0.33*x3/(x2 + log(x2/x3) + 1) - 4.97 - 1.7/(x2/(x4 + 5) + log(x3)) + 10.69/x3</v>
      </c>
      <c r="Y74" s="18">
        <f t="shared" si="15"/>
        <v>0</v>
      </c>
      <c r="Z74" s="18">
        <f t="shared" si="16"/>
        <v>0</v>
      </c>
      <c r="AA74" s="4">
        <f t="shared" si="17"/>
        <v>0</v>
      </c>
    </row>
    <row r="75" spans="1:27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0'!$A$1:$AH$1300, 32, FALSE),"")</f>
        <v>0.99912106999999994</v>
      </c>
      <c r="E75" s="18">
        <f>_xlfn.IFNA(VLOOKUP(CONCATENATE($A75,"_",$B75), 'Srbench noise 0'!$A$1:$AH$1300, 34, FALSE),"")</f>
        <v>0.26835182000000002</v>
      </c>
      <c r="F75" s="18">
        <f>_xlfn.IFNA(VLOOKUP(CONCATENATE($A75,"_",$B75), 'Srbench noise 0'!$A$1:$AH$1300, 16, FALSE),"")</f>
        <v>100</v>
      </c>
      <c r="G75" s="18">
        <f>_xlfn.IFNA(VLOOKUP(CONCATENATE($A75,"_",$B75), 'Srbench noise 0'!$A$1:$AH$1300, 18, FALSE),"")</f>
        <v>3605.4</v>
      </c>
      <c r="H75" s="18" t="str">
        <f>_xlfn.IFNA(VLOOKUP(CONCATENATE($A75,"_",$B75), 'Srbench noise 0'!$A$1:$AH$1300,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 s="18">
        <f t="shared" si="9"/>
        <v>1</v>
      </c>
      <c r="J75" s="18">
        <f t="shared" si="10"/>
        <v>0</v>
      </c>
      <c r="K75" s="4">
        <f t="shared" si="11"/>
        <v>0</v>
      </c>
      <c r="L75" s="3">
        <f>_xlfn.IFNA(VLOOKUP(CONCATENATE($A75,"_",$B75), 'Srbench noise 0.001'!$A$1:$AH$1300, 32, FALSE),"")</f>
        <v>0.99912374000000004</v>
      </c>
      <c r="M75" s="18">
        <f>_xlfn.IFNA(VLOOKUP(CONCATENATE($A75,"_",$B75), 'Srbench noise 0.001'!$A$1:$AH$1300, 34, FALSE),"")</f>
        <v>0.26794368000000002</v>
      </c>
      <c r="N75" s="18">
        <f>_xlfn.IFNA(VLOOKUP(CONCATENATE($A75,"_",$B75), 'Srbench noise 0.001'!$A$1:$AH$1300, 16, FALSE),"")</f>
        <v>100</v>
      </c>
      <c r="O75" s="18">
        <f>_xlfn.IFNA(VLOOKUP(CONCATENATE($A75,"_",$B75), 'Srbench noise 0.001'!$A$1:$AH$1300, 18, FALSE),"")</f>
        <v>2536.3000000000002</v>
      </c>
      <c r="P75" s="18" t="str">
        <f>_xlfn.IFNA(VLOOKUP(CONCATENATE($A75,"_",$B75), 'Srbench noise 0.001'!$A$1:$AH$1300, 28, FALSE),"")</f>
        <v>-0.027*x0*x1*x3*x4/(x2*(1/(x3 + 1) + x2/x0)) + 0.522*x1*x2*x4/(0.25*x3 + 0.25 + 0.25*x2*x3/x0 + x3/x0)**2 - 0.346*x1*x3*x4/(x0 + x2) - 4.526*x1*x4/(-0.707*x2**0.5 + x2**0.5/x3 + x2 + x2**0.5*x3/x0) + 5.734*x1*x4/(x2*sin(1/x0) + x3 + 1)</v>
      </c>
      <c r="Q75" s="18">
        <f t="shared" si="12"/>
        <v>1</v>
      </c>
      <c r="R75" s="18">
        <f t="shared" si="13"/>
        <v>0</v>
      </c>
      <c r="S75" s="4">
        <f t="shared" si="14"/>
        <v>0</v>
      </c>
      <c r="T75" s="3">
        <f>_xlfn.IFNA(VLOOKUP(CONCATENATE($A75,"_",$B75), 'Srbench noise 0.01'!$A$1:$AH$1300, 32, FALSE),"")</f>
        <v>0.99741139000000001</v>
      </c>
      <c r="U75" s="18">
        <f>_xlfn.IFNA(VLOOKUP(CONCATENATE($A75,"_",$B75), 'Srbench noise 0.01'!$A$1:$AH$1300, 34, FALSE),"")</f>
        <v>0.46053309999999997</v>
      </c>
      <c r="V75" s="18">
        <f>_xlfn.IFNA(VLOOKUP(CONCATENATE($A75,"_",$B75), 'Srbench noise 0.01'!$A$1:$AH$1300, 16, FALSE),"")</f>
        <v>49</v>
      </c>
      <c r="W75" s="18">
        <f>_xlfn.IFNA(VLOOKUP(CONCATENATE($A75,"_",$B75), 'Srbench noise 0.01'!$A$1:$AH$1300, 18, FALSE),"")</f>
        <v>737</v>
      </c>
      <c r="X75" s="18" t="str">
        <f>_xlfn.IFNA(VLOOKUP(CONCATENATE($A75,"_",$B75), 'Srbench noise 0.01'!$A$1:$AH$1300, 28, FALSE),"")</f>
        <v>-3.05*x1*x4*log(x3)/(log(x2 + x2/(x0 - 0.5)) + x3/x0 + 1/x0) + 3.04*x1*x4*log(x2)/(log(x3) + x2/x0 + 2/x0)</v>
      </c>
      <c r="Y75" s="18">
        <f t="shared" si="15"/>
        <v>0</v>
      </c>
      <c r="Z75" s="18">
        <f t="shared" si="16"/>
        <v>0</v>
      </c>
      <c r="AA75" s="4">
        <f t="shared" si="17"/>
        <v>0</v>
      </c>
    </row>
    <row r="76" spans="1:27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0'!$A$1:$AH$1300, 32, FALSE),"")</f>
        <v>0.99991525999999997</v>
      </c>
      <c r="E76" s="18">
        <f>_xlfn.IFNA(VLOOKUP(CONCATENATE($A76,"_",$B76), 'Srbench noise 0'!$A$1:$AH$1300, 34, FALSE),"")</f>
        <v>8.3566050000000003E-2</v>
      </c>
      <c r="F76" s="18">
        <f>_xlfn.IFNA(VLOOKUP(CONCATENATE($A76,"_",$B76), 'Srbench noise 0'!$A$1:$AH$1300, 16, FALSE),"")</f>
        <v>49</v>
      </c>
      <c r="G76" s="18">
        <f>_xlfn.IFNA(VLOOKUP(CONCATENATE($A76,"_",$B76), 'Srbench noise 0'!$A$1:$AH$1300, 18, FALSE),"")</f>
        <v>3602.1</v>
      </c>
      <c r="H76" s="18" t="str">
        <f>_xlfn.IFNA(VLOOKUP(CONCATENATE($A76,"_",$B76), 'Srbench noise 0'!$A$1:$AH$1300, 28, FALSE),"")</f>
        <v>0.21651219*x0*x1*x4*log(x2/x3) + 3.0126577*x0*x1*x4/(-x3 - 1/x3)**4 - 3.53381501*x0*x1*x4/(0.5*x2 + 1)**5 + 0.27492414*x0*x1*x4/x3**3 + 0.01427118</v>
      </c>
      <c r="I76" s="18">
        <f t="shared" si="9"/>
        <v>1</v>
      </c>
      <c r="J76" s="18">
        <f t="shared" si="10"/>
        <v>0</v>
      </c>
      <c r="K76" s="4">
        <f t="shared" si="11"/>
        <v>0</v>
      </c>
      <c r="L76" s="3">
        <f>_xlfn.IFNA(VLOOKUP(CONCATENATE($A76,"_",$B76), 'Srbench noise 0.001'!$A$1:$AH$1300, 32, FALSE),"")</f>
        <v>0.99936541999999995</v>
      </c>
      <c r="M76" s="18">
        <f>_xlfn.IFNA(VLOOKUP(CONCATENATE($A76,"_",$B76), 'Srbench noise 0.001'!$A$1:$AH$1300, 34, FALSE),"")</f>
        <v>0.22867654000000001</v>
      </c>
      <c r="N76" s="18">
        <f>_xlfn.IFNA(VLOOKUP(CONCATENATE($A76,"_",$B76), 'Srbench noise 0.001'!$A$1:$AH$1300, 16, FALSE),"")</f>
        <v>19</v>
      </c>
      <c r="O76" s="18">
        <f>_xlfn.IFNA(VLOOKUP(CONCATENATE($A76,"_",$B76), 'Srbench noise 0.001'!$A$1:$AH$1300, 18, FALSE),"")</f>
        <v>338.1</v>
      </c>
      <c r="P76" s="18" t="str">
        <f>_xlfn.IFNA(VLOOKUP(CONCATENATE($A76,"_",$B76), 'Srbench noise 0.001'!$A$1:$AH$1300, 28, FALSE),"")</f>
        <v>x0*x1*x4*(0.247*cos(log(x2*x3)) + 0.484)*log(x2/x3)</v>
      </c>
      <c r="Q76" s="18">
        <f t="shared" si="12"/>
        <v>1</v>
      </c>
      <c r="R76" s="18">
        <f t="shared" si="13"/>
        <v>0</v>
      </c>
      <c r="S76" s="4">
        <f t="shared" si="14"/>
        <v>0</v>
      </c>
      <c r="T76" s="3">
        <f>_xlfn.IFNA(VLOOKUP(CONCATENATE($A76,"_",$B76), 'Srbench noise 0.01'!$A$1:$AH$1300, 32, FALSE),"")</f>
        <v>0.99921791999999998</v>
      </c>
      <c r="U76" s="18">
        <f>_xlfn.IFNA(VLOOKUP(CONCATENATE($A76,"_",$B76), 'Srbench noise 0.01'!$A$1:$AH$1300, 34, FALSE),"")</f>
        <v>0.25386669000000001</v>
      </c>
      <c r="V76" s="18">
        <f>_xlfn.IFNA(VLOOKUP(CONCATENATE($A76,"_",$B76), 'Srbench noise 0.01'!$A$1:$AH$1300, 16, FALSE),"")</f>
        <v>19</v>
      </c>
      <c r="W76" s="18">
        <f>_xlfn.IFNA(VLOOKUP(CONCATENATE($A76,"_",$B76), 'Srbench noise 0.01'!$A$1:$AH$1300, 18, FALSE),"")</f>
        <v>259</v>
      </c>
      <c r="X76" s="18" t="str">
        <f>_xlfn.IFNA(VLOOKUP(CONCATENATE($A76,"_",$B76), 'Srbench noise 0.01'!$A$1:$AH$1300, 28, FALSE),"")</f>
        <v>x0*x1*x4*(0.25*cos(log(x2*x3)) + 0.48)*log(x2/x3)</v>
      </c>
      <c r="Y76" s="18">
        <f t="shared" si="15"/>
        <v>1</v>
      </c>
      <c r="Z76" s="18">
        <f t="shared" si="16"/>
        <v>0</v>
      </c>
      <c r="AA76" s="4">
        <f t="shared" si="17"/>
        <v>0</v>
      </c>
    </row>
    <row r="77" spans="1:27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0'!$A$1:$AH$1300, 32, FALSE),"")</f>
        <v>0.99998496999999997</v>
      </c>
      <c r="E77" s="18">
        <f>_xlfn.IFNA(VLOOKUP(CONCATENATE($A77,"_",$B77), 'Srbench noise 0'!$A$1:$AH$1300, 34, FALSE),"")</f>
        <v>3.5445039999999997E-2</v>
      </c>
      <c r="F77" s="18">
        <f>_xlfn.IFNA(VLOOKUP(CONCATENATE($A77,"_",$B77), 'Srbench noise 0'!$A$1:$AH$1300, 16, FALSE),"")</f>
        <v>51</v>
      </c>
      <c r="G77" s="18">
        <f>_xlfn.IFNA(VLOOKUP(CONCATENATE($A77,"_",$B77), 'Srbench noise 0'!$A$1:$AH$1300, 18, FALSE),"")</f>
        <v>3602.8</v>
      </c>
      <c r="H77" s="18" t="str">
        <f>_xlfn.IFNA(VLOOKUP(CONCATENATE($A77,"_",$B77), 'Srbench noise 0'!$A$1:$AH$1300, 28, FALSE),"")</f>
        <v>0.46938549*x0*x1*x4*log(x2/x3)/(x3**0.5*log(x2 + 1)) + 0.27763396*x0*x1*x4*log(x2/x3)/(x2 + 0.8) + 0.1920928*x0*x1*x4*log(x2/x3)/x3</v>
      </c>
      <c r="I77" s="18">
        <f t="shared" si="9"/>
        <v>1</v>
      </c>
      <c r="J77" s="18">
        <f t="shared" si="10"/>
        <v>0</v>
      </c>
      <c r="K77" s="4">
        <f t="shared" si="11"/>
        <v>0</v>
      </c>
      <c r="L77" s="3">
        <f>_xlfn.IFNA(VLOOKUP(CONCATENATE($A77,"_",$B77), 'Srbench noise 0.001'!$A$1:$AH$1300, 32, FALSE),"")</f>
        <v>0.99870897999999997</v>
      </c>
      <c r="M77" s="18">
        <f>_xlfn.IFNA(VLOOKUP(CONCATENATE($A77,"_",$B77), 'Srbench noise 0.001'!$A$1:$AH$1300, 34, FALSE),"")</f>
        <v>0.32849191</v>
      </c>
      <c r="N77" s="18">
        <f>_xlfn.IFNA(VLOOKUP(CONCATENATE($A77,"_",$B77), 'Srbench noise 0.001'!$A$1:$AH$1300, 16, FALSE),"")</f>
        <v>24</v>
      </c>
      <c r="O77" s="18">
        <f>_xlfn.IFNA(VLOOKUP(CONCATENATE($A77,"_",$B77), 'Srbench noise 0.001'!$A$1:$AH$1300, 18, FALSE),"")</f>
        <v>487.8</v>
      </c>
      <c r="P77" s="18" t="str">
        <f>_xlfn.IFNA(VLOOKUP(CONCATENATE($A77,"_",$B77), 'Srbench noise 0.001'!$A$1:$AH$1300, 28, FALSE),"")</f>
        <v>0.752*x0*x1*x4*sin(log(x2))/x3 - 0.748*x0*x1*x4*sin(log(x3))/x2 + 0.032</v>
      </c>
      <c r="Q77" s="18">
        <f t="shared" si="12"/>
        <v>0</v>
      </c>
      <c r="R77" s="18">
        <f t="shared" si="13"/>
        <v>0</v>
      </c>
      <c r="S77" s="4">
        <f t="shared" si="14"/>
        <v>0</v>
      </c>
      <c r="T77" s="3">
        <f>_xlfn.IFNA(VLOOKUP(CONCATENATE($A77,"_",$B77), 'Srbench noise 0.01'!$A$1:$AH$1300, 32, FALSE),"")</f>
        <v>0.99873959000000001</v>
      </c>
      <c r="U77" s="18">
        <f>_xlfn.IFNA(VLOOKUP(CONCATENATE($A77,"_",$B77), 'Srbench noise 0.01'!$A$1:$AH$1300, 34, FALSE),"")</f>
        <v>0.32457381000000002</v>
      </c>
      <c r="V77" s="18">
        <f>_xlfn.IFNA(VLOOKUP(CONCATENATE($A77,"_",$B77), 'Srbench noise 0.01'!$A$1:$AH$1300, 16, FALSE),"")</f>
        <v>24</v>
      </c>
      <c r="W77" s="18">
        <f>_xlfn.IFNA(VLOOKUP(CONCATENATE($A77,"_",$B77), 'Srbench noise 0.01'!$A$1:$AH$1300, 18, FALSE),"")</f>
        <v>500.6</v>
      </c>
      <c r="X77" s="18" t="str">
        <f>_xlfn.IFNA(VLOOKUP(CONCATENATE($A77,"_",$B77), 'Srbench noise 0.01'!$A$1:$AH$1300, 28, FALSE),"")</f>
        <v>0.75*x0*x1*x4*sin(log(x2))/x3 - 0.75*x0*x1*x4*sin(log(x3))/x2 + 0.05</v>
      </c>
      <c r="Y77" s="18">
        <f t="shared" si="15"/>
        <v>0</v>
      </c>
      <c r="Z77" s="18">
        <f t="shared" si="16"/>
        <v>0</v>
      </c>
      <c r="AA77" s="4">
        <f t="shared" si="17"/>
        <v>0</v>
      </c>
    </row>
    <row r="78" spans="1:27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0'!$A$1:$AH$1300, 32, FALSE),"")</f>
        <v>0.99995153999999997</v>
      </c>
      <c r="E78" s="18">
        <f>_xlfn.IFNA(VLOOKUP(CONCATENATE($A78,"_",$B78), 'Srbench noise 0'!$A$1:$AH$1300, 34, FALSE),"")</f>
        <v>6.4046179999999994E-2</v>
      </c>
      <c r="F78" s="18">
        <f>_xlfn.IFNA(VLOOKUP(CONCATENATE($A78,"_",$B78), 'Srbench noise 0'!$A$1:$AH$1300, 16, FALSE),"")</f>
        <v>57</v>
      </c>
      <c r="G78" s="18">
        <f>_xlfn.IFNA(VLOOKUP(CONCATENATE($A78,"_",$B78), 'Srbench noise 0'!$A$1:$AH$1300, 18, FALSE),"")</f>
        <v>3602.5</v>
      </c>
      <c r="H78" s="18" t="str">
        <f>_xlfn.IFNA(VLOOKUP(CONCATENATE($A78,"_",$B78), 'Srbench noise 0'!$A$1:$AH$1300, 28, FALSE),"")</f>
        <v>0.10442256*x0*x1*x4*log(x2/x3) + 0.13560085*x0*x1*x4/x3**3 + 2.76390707*x0*x1*x4*log(x2*sin(1/x3))/(x2*(x3 + 3.14159265*sin(1/x2))) - 0.00010281*x0*x1*x3**4*x4/x2**3 - 0.00809988</v>
      </c>
      <c r="I78" s="18">
        <f t="shared" si="9"/>
        <v>1</v>
      </c>
      <c r="J78" s="18">
        <f t="shared" si="10"/>
        <v>0</v>
      </c>
      <c r="K78" s="4">
        <f t="shared" si="11"/>
        <v>0</v>
      </c>
      <c r="L78" s="3">
        <f>_xlfn.IFNA(VLOOKUP(CONCATENATE($A78,"_",$B78), 'Srbench noise 0.001'!$A$1:$AH$1300, 32, FALSE),"")</f>
        <v>0.99829776999999997</v>
      </c>
      <c r="M78" s="18">
        <f>_xlfn.IFNA(VLOOKUP(CONCATENATE($A78,"_",$B78), 'Srbench noise 0.001'!$A$1:$AH$1300, 34, FALSE),"")</f>
        <v>0.37960442</v>
      </c>
      <c r="N78" s="18">
        <f>_xlfn.IFNA(VLOOKUP(CONCATENATE($A78,"_",$B78), 'Srbench noise 0.001'!$A$1:$AH$1300, 16, FALSE),"")</f>
        <v>51</v>
      </c>
      <c r="O78" s="18">
        <f>_xlfn.IFNA(VLOOKUP(CONCATENATE($A78,"_",$B78), 'Srbench noise 0.001'!$A$1:$AH$1300, 18, FALSE),"")</f>
        <v>1108.5999999999999</v>
      </c>
      <c r="P78" s="18" t="str">
        <f>_xlfn.IFNA(VLOOKUP(CONCATENATE($A78,"_",$B78), 'Srbench noise 0.001'!$A$1:$AH$1300, 28, FALSE),"")</f>
        <v>2.721*x0*x1*x4*log(x2/x3)/(x2 + x3 + 1) + 0.056*x0*x1*x4*log(x3**2)*log(x2/x3)*cos(x2)/x2 - 0.099*x2 + 0.035*x2**2.5*x4/x3**5 + 0.196</v>
      </c>
      <c r="Q78" s="18">
        <f t="shared" si="12"/>
        <v>0</v>
      </c>
      <c r="R78" s="18">
        <f t="shared" si="13"/>
        <v>0</v>
      </c>
      <c r="S78" s="4">
        <f t="shared" si="14"/>
        <v>0</v>
      </c>
      <c r="T78" s="3">
        <f>_xlfn.IFNA(VLOOKUP(CONCATENATE($A78,"_",$B78), 'Srbench noise 0.01'!$A$1:$AH$1300, 32, FALSE),"")</f>
        <v>0.99787848000000001</v>
      </c>
      <c r="U78" s="18">
        <f>_xlfn.IFNA(VLOOKUP(CONCATENATE($A78,"_",$B78), 'Srbench noise 0.01'!$A$1:$AH$1300, 34, FALSE),"")</f>
        <v>0.42378527999999999</v>
      </c>
      <c r="V78" s="18">
        <f>_xlfn.IFNA(VLOOKUP(CONCATENATE($A78,"_",$B78), 'Srbench noise 0.01'!$A$1:$AH$1300, 16, FALSE),"")</f>
        <v>51</v>
      </c>
      <c r="W78" s="18">
        <f>_xlfn.IFNA(VLOOKUP(CONCATENATE($A78,"_",$B78), 'Srbench noise 0.01'!$A$1:$AH$1300, 18, FALSE),"")</f>
        <v>1065.5999999999999</v>
      </c>
      <c r="X78" s="18" t="str">
        <f>_xlfn.IFNA(VLOOKUP(CONCATENATE($A78,"_",$B78), 'Srbench noise 0.01'!$A$1:$AH$1300, 28, FALSE),"")</f>
        <v>2.73*x0*x1*x4*log(x2/x3)/(x2 + x3 + 1) + 0.01*x1*x4*(x0 + x3)**2*log(x2/x3)*cos(x2)/x2 + 0.07*x2**2*x4/x3**5 - 0.11*x2 + 0.22</v>
      </c>
      <c r="Y78" s="18">
        <f t="shared" si="15"/>
        <v>0</v>
      </c>
      <c r="Z78" s="18">
        <f t="shared" si="16"/>
        <v>0</v>
      </c>
      <c r="AA78" s="4">
        <f t="shared" si="17"/>
        <v>0</v>
      </c>
    </row>
    <row r="79" spans="1:27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0'!$A$1:$AH$1300, 32, FALSE),"")</f>
        <v>1</v>
      </c>
      <c r="E79" s="18">
        <f>_xlfn.IFNA(VLOOKUP(CONCATENATE($A79,"_",$B79), 'Srbench noise 0'!$A$1:$AH$1300, 34, FALSE),"")</f>
        <v>0</v>
      </c>
      <c r="F79" s="18">
        <f>_xlfn.IFNA(VLOOKUP(CONCATENATE($A79,"_",$B79), 'Srbench noise 0'!$A$1:$AH$1300, 16, FALSE),"")</f>
        <v>15</v>
      </c>
      <c r="G79" s="18">
        <f>_xlfn.IFNA(VLOOKUP(CONCATENATE($A79,"_",$B79), 'Srbench noise 0'!$A$1:$AH$1300, 18, FALSE),"")</f>
        <v>2100.4</v>
      </c>
      <c r="H79" s="18" t="str">
        <f>_xlfn.IFNA(VLOOKUP(CONCATENATE($A79,"_",$B79), 'Srbench noise 0'!$A$1:$AH$1300, 28, FALSE),"")</f>
        <v>x0*x1*x4*(x2 - x3)/(x2*x3)</v>
      </c>
      <c r="I79" s="18">
        <f t="shared" si="9"/>
        <v>1</v>
      </c>
      <c r="J79" s="18">
        <f t="shared" si="10"/>
        <v>1</v>
      </c>
      <c r="K79" s="4">
        <f t="shared" si="11"/>
        <v>1</v>
      </c>
      <c r="L79" s="3">
        <f>_xlfn.IFNA(VLOOKUP(CONCATENATE($A79,"_",$B79), 'Srbench noise 0.001'!$A$1:$AH$1300, 32, FALSE),"")</f>
        <v>0.99985376000000004</v>
      </c>
      <c r="M79" s="18">
        <f>_xlfn.IFNA(VLOOKUP(CONCATENATE($A79,"_",$B79), 'Srbench noise 0.001'!$A$1:$AH$1300, 34, FALSE),"")</f>
        <v>0.10980524999999999</v>
      </c>
      <c r="N79" s="18">
        <f>_xlfn.IFNA(VLOOKUP(CONCATENATE($A79,"_",$B79), 'Srbench noise 0.001'!$A$1:$AH$1300, 16, FALSE),"")</f>
        <v>90</v>
      </c>
      <c r="O79" s="18">
        <f>_xlfn.IFNA(VLOOKUP(CONCATENATE($A79,"_",$B79), 'Srbench noise 0.001'!$A$1:$AH$1300, 18, FALSE),"")</f>
        <v>2527.9</v>
      </c>
      <c r="P79" s="18" t="str">
        <f>_xlfn.IFNA(VLOOKUP(CONCATENATE($A79,"_",$B79), 'Srbench noise 0.001'!$A$1:$AH$1300, 28, FALSE),"")</f>
        <v>-0.422*x0*x1*x3/(2*x2**2/x4 + 0.5*x2 + 0.5*x3/x4 - 0.5 - sin(x2)/x4) - 1.166*x0*x1/(2*x2**2/x4 + 0.5*x2/(x3*x4) + x3/x4 - 1 + 1/x2) - 0.823*x0*x1*x4*log(x3/(x2 + 3.142) + 1/(x3 + 3.142))/x3 + 0.033</v>
      </c>
      <c r="Q79" s="18">
        <f t="shared" si="12"/>
        <v>1</v>
      </c>
      <c r="R79" s="18">
        <f t="shared" si="13"/>
        <v>0</v>
      </c>
      <c r="S79" s="4">
        <f t="shared" si="14"/>
        <v>0</v>
      </c>
      <c r="T79" s="3">
        <f>_xlfn.IFNA(VLOOKUP(CONCATENATE($A79,"_",$B79), 'Srbench noise 0.01'!$A$1:$AH$1300, 32, FALSE),"")</f>
        <v>0.99897716000000003</v>
      </c>
      <c r="U79" s="18">
        <f>_xlfn.IFNA(VLOOKUP(CONCATENATE($A79,"_",$B79), 'Srbench noise 0.01'!$A$1:$AH$1300, 34, FALSE),"")</f>
        <v>0.29040236000000003</v>
      </c>
      <c r="V79" s="18">
        <f>_xlfn.IFNA(VLOOKUP(CONCATENATE($A79,"_",$B79), 'Srbench noise 0.01'!$A$1:$AH$1300, 16, FALSE),"")</f>
        <v>85</v>
      </c>
      <c r="W79" s="18">
        <f>_xlfn.IFNA(VLOOKUP(CONCATENATE($A79,"_",$B79), 'Srbench noise 0.01'!$A$1:$AH$1300, 18, FALSE),"")</f>
        <v>2140.4</v>
      </c>
      <c r="X79" s="18" t="str">
        <f>_xlfn.IFNA(VLOOKUP(CONCATENATE($A79,"_",$B79), 'Srbench noise 0.01'!$A$1:$AH$1300, 28, FALSE),"")</f>
        <v>-0.73*x0*x1*x3/(2*x2**2/x4 + x2 - x2/x4 + x3/x4 - 1) + 0.05*x0*x1 + 0.43*x0*x1/(-2*x2**3/x4 + x2**2 - x2 - 1/(x2*x4)) - 0.62*x0*x1*x4*log(x3/(x2 + 3.14) + 1/(x2 + 3.14))/x3</v>
      </c>
      <c r="Y79" s="18">
        <f t="shared" si="15"/>
        <v>0</v>
      </c>
      <c r="Z79" s="18">
        <f t="shared" si="16"/>
        <v>0</v>
      </c>
      <c r="AA79" s="4">
        <f t="shared" si="17"/>
        <v>0</v>
      </c>
    </row>
    <row r="80" spans="1:27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0'!$A$1:$AH$1300, 32, FALSE),"")</f>
        <v>1</v>
      </c>
      <c r="E80" s="18">
        <f>_xlfn.IFNA(VLOOKUP(CONCATENATE($A80,"_",$B80), 'Srbench noise 0'!$A$1:$AH$1300, 34, FALSE),"")</f>
        <v>0</v>
      </c>
      <c r="F80" s="18">
        <f>_xlfn.IFNA(VLOOKUP(CONCATENATE($A80,"_",$B80), 'Srbench noise 0'!$A$1:$AH$1300, 16, FALSE),"")</f>
        <v>15</v>
      </c>
      <c r="G80" s="18">
        <f>_xlfn.IFNA(VLOOKUP(CONCATENATE($A80,"_",$B80), 'Srbench noise 0'!$A$1:$AH$1300, 18, FALSE),"")</f>
        <v>926.2</v>
      </c>
      <c r="H80" s="18" t="str">
        <f>_xlfn.IFNA(VLOOKUP(CONCATENATE($A80,"_",$B80), 'Srbench noise 0'!$A$1:$AH$1300, 28, FALSE),"")</f>
        <v>x0*x1*x4*(x2 - x3)/(x2*x3)</v>
      </c>
      <c r="I80" s="18">
        <f t="shared" si="9"/>
        <v>1</v>
      </c>
      <c r="J80" s="18">
        <f t="shared" si="10"/>
        <v>1</v>
      </c>
      <c r="K80" s="4">
        <f t="shared" si="11"/>
        <v>1</v>
      </c>
      <c r="L80" s="3">
        <f>_xlfn.IFNA(VLOOKUP(CONCATENATE($A80,"_",$B80), 'Srbench noise 0.001'!$A$1:$AH$1300, 32, FALSE),"")</f>
        <v>0.99927710000000003</v>
      </c>
      <c r="M80" s="18">
        <f>_xlfn.IFNA(VLOOKUP(CONCATENATE($A80,"_",$B80), 'Srbench noise 0.001'!$A$1:$AH$1300, 34, FALSE),"")</f>
        <v>0.24639546000000001</v>
      </c>
      <c r="N80" s="18">
        <f>_xlfn.IFNA(VLOOKUP(CONCATENATE($A80,"_",$B80), 'Srbench noise 0.001'!$A$1:$AH$1300, 16, FALSE),"")</f>
        <v>29</v>
      </c>
      <c r="O80" s="18">
        <f>_xlfn.IFNA(VLOOKUP(CONCATENATE($A80,"_",$B80), 'Srbench noise 0.001'!$A$1:$AH$1300, 18, FALSE),"")</f>
        <v>178.8</v>
      </c>
      <c r="P80" s="18" t="str">
        <f>_xlfn.IFNA(VLOOKUP(CONCATENATE($A80,"_",$B80), 'Srbench noise 0.001'!$A$1:$AH$1300, 28, FALSE),"")</f>
        <v>-0.985*x0*x1*x4/(0.6*x2 + x2/log(x3)) + 0.764*x0*x1*x4*sin(log(x2))/x3</v>
      </c>
      <c r="Q80" s="18">
        <f t="shared" si="12"/>
        <v>1</v>
      </c>
      <c r="R80" s="18">
        <f t="shared" si="13"/>
        <v>0</v>
      </c>
      <c r="S80" s="4">
        <f t="shared" si="14"/>
        <v>0</v>
      </c>
      <c r="T80" s="3">
        <f>_xlfn.IFNA(VLOOKUP(CONCATENATE($A80,"_",$B80), 'Srbench noise 0.01'!$A$1:$AH$1300, 32, FALSE),"")</f>
        <v>0.99926572999999996</v>
      </c>
      <c r="U80" s="18">
        <f>_xlfn.IFNA(VLOOKUP(CONCATENATE($A80,"_",$B80), 'Srbench noise 0.01'!$A$1:$AH$1300, 34, FALSE),"")</f>
        <v>0.24832470000000001</v>
      </c>
      <c r="V80" s="18">
        <f>_xlfn.IFNA(VLOOKUP(CONCATENATE($A80,"_",$B80), 'Srbench noise 0.01'!$A$1:$AH$1300, 16, FALSE),"")</f>
        <v>29</v>
      </c>
      <c r="W80" s="18">
        <f>_xlfn.IFNA(VLOOKUP(CONCATENATE($A80,"_",$B80), 'Srbench noise 0.01'!$A$1:$AH$1300, 18, FALSE),"")</f>
        <v>189.2</v>
      </c>
      <c r="X80" s="18" t="str">
        <f>_xlfn.IFNA(VLOOKUP(CONCATENATE($A80,"_",$B80), 'Srbench noise 0.01'!$A$1:$AH$1300, 28, FALSE),"")</f>
        <v>-0.98*x0*x1*x4/(0.6*x2 + x2/log(x3)) + 0.76*x0*x1*x4*sin(log(x2))/x3</v>
      </c>
      <c r="Y80" s="18">
        <f t="shared" si="15"/>
        <v>1</v>
      </c>
      <c r="Z80" s="18">
        <f t="shared" si="16"/>
        <v>0</v>
      </c>
      <c r="AA80" s="4">
        <f t="shared" si="17"/>
        <v>0</v>
      </c>
    </row>
    <row r="81" spans="1:27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0'!$A$1:$AH$1300, 32, FALSE),"")</f>
        <v>1</v>
      </c>
      <c r="E81" s="18">
        <f>_xlfn.IFNA(VLOOKUP(CONCATENATE($A81,"_",$B81), 'Srbench noise 0'!$A$1:$AH$1300, 34, FALSE),"")</f>
        <v>0</v>
      </c>
      <c r="F81" s="18">
        <f>_xlfn.IFNA(VLOOKUP(CONCATENATE($A81,"_",$B81), 'Srbench noise 0'!$A$1:$AH$1300, 16, FALSE),"")</f>
        <v>16</v>
      </c>
      <c r="G81" s="18">
        <f>_xlfn.IFNA(VLOOKUP(CONCATENATE($A81,"_",$B81), 'Srbench noise 0'!$A$1:$AH$1300, 18, FALSE),"")</f>
        <v>1568.9</v>
      </c>
      <c r="H81" s="18" t="str">
        <f>_xlfn.IFNA(VLOOKUP(CONCATENATE($A81,"_",$B81), 'Srbench noise 0'!$A$1:$AH$1300, 28, FALSE),"")</f>
        <v>x0*x1*x4/x3 - x0*x1*x4/x2</v>
      </c>
      <c r="I81" s="18">
        <f t="shared" si="9"/>
        <v>1</v>
      </c>
      <c r="J81" s="18">
        <f t="shared" si="10"/>
        <v>1</v>
      </c>
      <c r="K81" s="4">
        <f t="shared" si="11"/>
        <v>1</v>
      </c>
      <c r="L81" s="3">
        <f>_xlfn.IFNA(VLOOKUP(CONCATENATE($A81,"_",$B81), 'Srbench noise 0.001'!$A$1:$AH$1300, 32, FALSE),"")</f>
        <v>1</v>
      </c>
      <c r="M81" s="18">
        <f>_xlfn.IFNA(VLOOKUP(CONCATENATE($A81,"_",$B81), 'Srbench noise 0.001'!$A$1:$AH$1300, 34, FALSE),"")</f>
        <v>0</v>
      </c>
      <c r="N81" s="18">
        <f>_xlfn.IFNA(VLOOKUP(CONCATENATE($A81,"_",$B81), 'Srbench noise 0.001'!$A$1:$AH$1300, 16, FALSE),"")</f>
        <v>16</v>
      </c>
      <c r="O81" s="18">
        <f>_xlfn.IFNA(VLOOKUP(CONCATENATE($A81,"_",$B81), 'Srbench noise 0.001'!$A$1:$AH$1300, 18, FALSE),"")</f>
        <v>1556.8</v>
      </c>
      <c r="P81" s="18" t="str">
        <f>_xlfn.IFNA(VLOOKUP(CONCATENATE($A81,"_",$B81), 'Srbench noise 0.001'!$A$1:$AH$1300, 28, FALSE),"")</f>
        <v>x0*x1*x4/x3 - x0*x1*x4/x2</v>
      </c>
      <c r="Q81" s="18">
        <f t="shared" si="12"/>
        <v>1</v>
      </c>
      <c r="R81" s="18">
        <f t="shared" si="13"/>
        <v>1</v>
      </c>
      <c r="S81" s="4">
        <f t="shared" si="14"/>
        <v>1</v>
      </c>
      <c r="T81" s="3">
        <f>_xlfn.IFNA(VLOOKUP(CONCATENATE($A81,"_",$B81), 'Srbench noise 0.01'!$A$1:$AH$1300, 32, FALSE),"")</f>
        <v>0.99386472999999997</v>
      </c>
      <c r="U81" s="18">
        <f>_xlfn.IFNA(VLOOKUP(CONCATENATE($A81,"_",$B81), 'Srbench noise 0.01'!$A$1:$AH$1300, 34, FALSE),"")</f>
        <v>0.71781945999999996</v>
      </c>
      <c r="V81" s="18">
        <f>_xlfn.IFNA(VLOOKUP(CONCATENATE($A81,"_",$B81), 'Srbench noise 0.01'!$A$1:$AH$1300, 16, FALSE),"")</f>
        <v>80</v>
      </c>
      <c r="W81" s="18">
        <f>_xlfn.IFNA(VLOOKUP(CONCATENATE($A81,"_",$B81), 'Srbench noise 0.01'!$A$1:$AH$1300, 18, FALSE),"")</f>
        <v>1209.5</v>
      </c>
      <c r="X81" s="18" t="str">
        <f>_xlfn.IFNA(VLOOKUP(CONCATENATE($A81,"_",$B81), 'Srbench noise 0.01'!$A$1:$AH$1300, 28, FALSE),"")</f>
        <v>0.02*x0*x2*(x1 + x4)**2/x3**2 - 0.75*x0*x3*x4/(x2 + 0.5 - x2/x1 + x3/x1) + 0.64*x0*x4 - 1.24*x0*x4*cos(x2/x3)/(x2**2/x1 + x2/x1) + 0.34*x0*(x1 - x1/x4)**2/x3**2 + 0.07</v>
      </c>
      <c r="Y81" s="18">
        <f t="shared" si="15"/>
        <v>0</v>
      </c>
      <c r="Z81" s="18">
        <f t="shared" si="16"/>
        <v>0</v>
      </c>
      <c r="AA81" s="4">
        <f t="shared" si="17"/>
        <v>0</v>
      </c>
    </row>
    <row r="82" spans="1:27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0'!$A$1:$AH$1300, 32, FALSE),"")</f>
        <v>1</v>
      </c>
      <c r="E82" s="18">
        <f>_xlfn.IFNA(VLOOKUP(CONCATENATE($A82,"_",$B82), 'Srbench noise 0'!$A$1:$AH$1300, 34, FALSE),"")</f>
        <v>0</v>
      </c>
      <c r="F82" s="18">
        <f>_xlfn.IFNA(VLOOKUP(CONCATENATE($A82,"_",$B82), 'Srbench noise 0'!$A$1:$AH$1300, 16, FALSE),"")</f>
        <v>16</v>
      </c>
      <c r="G82" s="18">
        <f>_xlfn.IFNA(VLOOKUP(CONCATENATE($A82,"_",$B82), 'Srbench noise 0'!$A$1:$AH$1300, 18, FALSE),"")</f>
        <v>2265.6999999999998</v>
      </c>
      <c r="H82" s="18" t="str">
        <f>_xlfn.IFNA(VLOOKUP(CONCATENATE($A82,"_",$B82), 'Srbench noise 0'!$A$1:$AH$1300, 28, FALSE),"")</f>
        <v>x0*x1*x4/x3 - x0*x1*x4/x2</v>
      </c>
      <c r="I82" s="18">
        <f t="shared" si="9"/>
        <v>1</v>
      </c>
      <c r="J82" s="18">
        <f t="shared" si="10"/>
        <v>1</v>
      </c>
      <c r="K82" s="4">
        <f t="shared" si="11"/>
        <v>1</v>
      </c>
      <c r="L82" s="3">
        <f>_xlfn.IFNA(VLOOKUP(CONCATENATE($A82,"_",$B82), 'Srbench noise 0.001'!$A$1:$AH$1300, 32, FALSE),"")</f>
        <v>0.99928360999999999</v>
      </c>
      <c r="M82" s="18">
        <f>_xlfn.IFNA(VLOOKUP(CONCATENATE($A82,"_",$B82), 'Srbench noise 0.001'!$A$1:$AH$1300, 34, FALSE),"")</f>
        <v>0.25075171000000002</v>
      </c>
      <c r="N82" s="18">
        <f>_xlfn.IFNA(VLOOKUP(CONCATENATE($A82,"_",$B82), 'Srbench noise 0.001'!$A$1:$AH$1300, 16, FALSE),"")</f>
        <v>29</v>
      </c>
      <c r="O82" s="18">
        <f>_xlfn.IFNA(VLOOKUP(CONCATENATE($A82,"_",$B82), 'Srbench noise 0.001'!$A$1:$AH$1300, 18, FALSE),"")</f>
        <v>184.2</v>
      </c>
      <c r="P82" s="18" t="str">
        <f>_xlfn.IFNA(VLOOKUP(CONCATENATE($A82,"_",$B82), 'Srbench noise 0.001'!$A$1:$AH$1300, 28, FALSE),"")</f>
        <v>-0.988*x0*x1*x4/(0.6*x2 + x2/log(x3)) + 0.76*x0*x1*x4*sin(log(x2))/x3</v>
      </c>
      <c r="Q82" s="18">
        <f t="shared" si="12"/>
        <v>1</v>
      </c>
      <c r="R82" s="18">
        <f t="shared" si="13"/>
        <v>0</v>
      </c>
      <c r="S82" s="4">
        <f t="shared" si="14"/>
        <v>0</v>
      </c>
      <c r="T82" s="3">
        <f>_xlfn.IFNA(VLOOKUP(CONCATENATE($A82,"_",$B82), 'Srbench noise 0.01'!$A$1:$AH$1300, 32, FALSE),"")</f>
        <v>0.99926649000000001</v>
      </c>
      <c r="U82" s="18">
        <f>_xlfn.IFNA(VLOOKUP(CONCATENATE($A82,"_",$B82), 'Srbench noise 0.01'!$A$1:$AH$1300, 34, FALSE),"")</f>
        <v>0.25372957000000002</v>
      </c>
      <c r="V82" s="18">
        <f>_xlfn.IFNA(VLOOKUP(CONCATENATE($A82,"_",$B82), 'Srbench noise 0.01'!$A$1:$AH$1300, 16, FALSE),"")</f>
        <v>29</v>
      </c>
      <c r="W82" s="18">
        <f>_xlfn.IFNA(VLOOKUP(CONCATENATE($A82,"_",$B82), 'Srbench noise 0.01'!$A$1:$AH$1300, 18, FALSE),"")</f>
        <v>176.8</v>
      </c>
      <c r="X82" s="18" t="str">
        <f>_xlfn.IFNA(VLOOKUP(CONCATENATE($A82,"_",$B82), 'Srbench noise 0.01'!$A$1:$AH$1300, 28, FALSE),"")</f>
        <v>-0.99*x0*x1*x4/(0.6*x2 + x2/log(x3)) + 0.76*x0*x1*x4*sin(log(x2))/x3</v>
      </c>
      <c r="Y82" s="18">
        <f t="shared" si="15"/>
        <v>1</v>
      </c>
      <c r="Z82" s="18">
        <f t="shared" si="16"/>
        <v>0</v>
      </c>
      <c r="AA82" s="4">
        <f t="shared" si="17"/>
        <v>0</v>
      </c>
    </row>
    <row r="83" spans="1:27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0'!$A$1:$AH$1300, 32, FALSE),"")</f>
        <v>0.99999667999999997</v>
      </c>
      <c r="E83" s="18">
        <f>_xlfn.IFNA(VLOOKUP(CONCATENATE($A83,"_",$B83), 'Srbench noise 0'!$A$1:$AH$1300, 34, FALSE),"")</f>
        <v>1.646481E-2</v>
      </c>
      <c r="F83" s="18">
        <f>_xlfn.IFNA(VLOOKUP(CONCATENATE($A83,"_",$B83), 'Srbench noise 0'!$A$1:$AH$1300, 16, FALSE),"")</f>
        <v>31</v>
      </c>
      <c r="G83" s="18">
        <f>_xlfn.IFNA(VLOOKUP(CONCATENATE($A83,"_",$B83), 'Srbench noise 0'!$A$1:$AH$1300, 18, FALSE),"")</f>
        <v>3600.8</v>
      </c>
      <c r="H83" s="18" t="str">
        <f>_xlfn.IFNA(VLOOKUP(CONCATENATE($A83,"_",$B83), 'Srbench noise 0'!$A$1:$AH$1300, 28, FALSE),"")</f>
        <v>x0*x1*x4*(1.41110944*(1/(x2*x3))**0.5*(x2 + x3) - 0.82910066)*log(x2/x3)/(x2 + x3)</v>
      </c>
      <c r="I83" s="18">
        <f t="shared" si="9"/>
        <v>1</v>
      </c>
      <c r="J83" s="18">
        <f t="shared" si="10"/>
        <v>0</v>
      </c>
      <c r="K83" s="4">
        <f t="shared" si="11"/>
        <v>0</v>
      </c>
      <c r="L83" s="3">
        <f>_xlfn.IFNA(VLOOKUP(CONCATENATE($A83,"_",$B83), 'Srbench noise 0.001'!$A$1:$AH$1300, 32, FALSE),"")</f>
        <v>0.99949865999999998</v>
      </c>
      <c r="M83" s="18">
        <f>_xlfn.IFNA(VLOOKUP(CONCATENATE($A83,"_",$B83), 'Srbench noise 0.001'!$A$1:$AH$1300, 34, FALSE),"")</f>
        <v>0.20233799999999999</v>
      </c>
      <c r="N83" s="18">
        <f>_xlfn.IFNA(VLOOKUP(CONCATENATE($A83,"_",$B83), 'Srbench noise 0.001'!$A$1:$AH$1300, 16, FALSE),"")</f>
        <v>32</v>
      </c>
      <c r="O83" s="18">
        <f>_xlfn.IFNA(VLOOKUP(CONCATENATE($A83,"_",$B83), 'Srbench noise 0.001'!$A$1:$AH$1300, 18, FALSE),"")</f>
        <v>203.8</v>
      </c>
      <c r="P83" s="18" t="str">
        <f>_xlfn.IFNA(VLOOKUP(CONCATENATE($A83,"_",$B83), 'Srbench noise 0.001'!$A$1:$AH$1300, 28, FALSE),"")</f>
        <v>x0*x1*x4*(0.832*exp(3.405/(x2*x3)) - 0.715)*exp(-3.405/(x2*x3))*log(x2/x3)</v>
      </c>
      <c r="Q83" s="18">
        <f t="shared" si="12"/>
        <v>1</v>
      </c>
      <c r="R83" s="18">
        <f t="shared" si="13"/>
        <v>0</v>
      </c>
      <c r="S83" s="4">
        <f t="shared" si="14"/>
        <v>0</v>
      </c>
      <c r="T83" s="3">
        <f>_xlfn.IFNA(VLOOKUP(CONCATENATE($A83,"_",$B83), 'Srbench noise 0.01'!$A$1:$AH$1300, 32, FALSE),"")</f>
        <v>0.99950092000000001</v>
      </c>
      <c r="U83" s="18">
        <f>_xlfn.IFNA(VLOOKUP(CONCATENATE($A83,"_",$B83), 'Srbench noise 0.01'!$A$1:$AH$1300, 34, FALSE),"")</f>
        <v>0.20187988000000001</v>
      </c>
      <c r="V83" s="18">
        <f>_xlfn.IFNA(VLOOKUP(CONCATENATE($A83,"_",$B83), 'Srbench noise 0.01'!$A$1:$AH$1300, 16, FALSE),"")</f>
        <v>32</v>
      </c>
      <c r="W83" s="18">
        <f>_xlfn.IFNA(VLOOKUP(CONCATENATE($A83,"_",$B83), 'Srbench noise 0.01'!$A$1:$AH$1300, 18, FALSE),"")</f>
        <v>224.6</v>
      </c>
      <c r="X83" s="18" t="str">
        <f>_xlfn.IFNA(VLOOKUP(CONCATENATE($A83,"_",$B83), 'Srbench noise 0.01'!$A$1:$AH$1300, 28, FALSE),"")</f>
        <v>x0*x1*x4*(0.83*exp(3.41/(x2*x3)) - 0.71)*exp(-3.41/(x2*x3))*log(x2/x3)</v>
      </c>
      <c r="Y83" s="18">
        <f t="shared" si="15"/>
        <v>1</v>
      </c>
      <c r="Z83" s="18">
        <f t="shared" si="16"/>
        <v>0</v>
      </c>
      <c r="AA83" s="4">
        <f t="shared" si="17"/>
        <v>0</v>
      </c>
    </row>
    <row r="84" spans="1:27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0'!$A$1:$AH$1300, 32, FALSE),"")</f>
        <v>1</v>
      </c>
      <c r="E84" s="18">
        <f>_xlfn.IFNA(VLOOKUP(CONCATENATE($A84,"_",$B84), 'Srbench noise 0'!$A$1:$AH$1300, 34, FALSE),"")</f>
        <v>0</v>
      </c>
      <c r="F84" s="18">
        <f>_xlfn.IFNA(VLOOKUP(CONCATENATE($A84,"_",$B84), 'Srbench noise 0'!$A$1:$AH$1300, 16, FALSE),"")</f>
        <v>18</v>
      </c>
      <c r="G84" s="18">
        <f>_xlfn.IFNA(VLOOKUP(CONCATENATE($A84,"_",$B84), 'Srbench noise 0'!$A$1:$AH$1300, 18, FALSE),"")</f>
        <v>75.5</v>
      </c>
      <c r="H84" s="18" t="str">
        <f>_xlfn.IFNA(VLOOKUP(CONCATENATE($A84,"_",$B84), 'Srbench noise 0'!$A$1:$AH$1300, 28, FALSE),"")</f>
        <v>x0*(0.5*x1**2 + 0.5*x2**2 + 0.5*x3**2)</v>
      </c>
      <c r="I84" s="18">
        <f t="shared" si="9"/>
        <v>1</v>
      </c>
      <c r="J84" s="18">
        <f t="shared" si="10"/>
        <v>1</v>
      </c>
      <c r="K84" s="4">
        <f t="shared" si="11"/>
        <v>1</v>
      </c>
      <c r="L84" s="3">
        <f>_xlfn.IFNA(VLOOKUP(CONCATENATE($A84,"_",$B84), 'Srbench noise 0.001'!$A$1:$AH$1300, 32, FALSE),"")</f>
        <v>0.99999990999999999</v>
      </c>
      <c r="M84" s="18">
        <f>_xlfn.IFNA(VLOOKUP(CONCATENATE($A84,"_",$B84), 'Srbench noise 0.001'!$A$1:$AH$1300, 34, FALSE),"")</f>
        <v>8.0000000000000002E-3</v>
      </c>
      <c r="N84" s="18">
        <f>_xlfn.IFNA(VLOOKUP(CONCATENATE($A84,"_",$B84), 'Srbench noise 0.001'!$A$1:$AH$1300, 16, FALSE),"")</f>
        <v>20</v>
      </c>
      <c r="O84" s="18">
        <f>_xlfn.IFNA(VLOOKUP(CONCATENATE($A84,"_",$B84), 'Srbench noise 0.001'!$A$1:$AH$1300, 18, FALSE),"")</f>
        <v>84.7</v>
      </c>
      <c r="P84" s="18" t="str">
        <f>_xlfn.IFNA(VLOOKUP(CONCATENATE($A84,"_",$B84), 'Srbench noise 0.001'!$A$1:$AH$1300, 28, FALSE),"")</f>
        <v>0.5*x0*x1**2 + 0.5*x0*x2**2 + 0.5*x0*x3**2 - 0.008</v>
      </c>
      <c r="Q84" s="18">
        <f t="shared" si="12"/>
        <v>1</v>
      </c>
      <c r="R84" s="18">
        <f t="shared" si="13"/>
        <v>0</v>
      </c>
      <c r="S84" s="4">
        <f t="shared" si="14"/>
        <v>0</v>
      </c>
      <c r="T84" s="3">
        <f>_xlfn.IFNA(VLOOKUP(CONCATENATE($A84,"_",$B84), 'Srbench noise 0.01'!$A$1:$AH$1300, 32, FALSE),"")</f>
        <v>0.99999083</v>
      </c>
      <c r="U84" s="18">
        <f>_xlfn.IFNA(VLOOKUP(CONCATENATE($A84,"_",$B84), 'Srbench noise 0.01'!$A$1:$AH$1300, 34, FALSE),"")</f>
        <v>0.08</v>
      </c>
      <c r="V84" s="18">
        <f>_xlfn.IFNA(VLOOKUP(CONCATENATE($A84,"_",$B84), 'Srbench noise 0.01'!$A$1:$AH$1300, 16, FALSE),"")</f>
        <v>20</v>
      </c>
      <c r="W84" s="18">
        <f>_xlfn.IFNA(VLOOKUP(CONCATENATE($A84,"_",$B84), 'Srbench noise 0.01'!$A$1:$AH$1300, 18, FALSE),"")</f>
        <v>86.1</v>
      </c>
      <c r="X84" s="18" t="str">
        <f>_xlfn.IFNA(VLOOKUP(CONCATENATE($A84,"_",$B84), 'Srbench noise 0.01'!$A$1:$AH$1300, 28, FALSE),"")</f>
        <v>0.5*x0*x1**2 + 0.5*x0*x2**2 + 0.5*x0*x3**2 - 0.08</v>
      </c>
      <c r="Y84" s="18">
        <f t="shared" si="15"/>
        <v>1</v>
      </c>
      <c r="Z84" s="18">
        <f t="shared" si="16"/>
        <v>0</v>
      </c>
      <c r="AA84" s="4">
        <f t="shared" si="17"/>
        <v>0</v>
      </c>
    </row>
    <row r="85" spans="1:27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0'!$A$1:$AH$1300, 32, FALSE),"")</f>
        <v>1</v>
      </c>
      <c r="E85" s="18">
        <f>_xlfn.IFNA(VLOOKUP(CONCATENATE($A85,"_",$B85), 'Srbench noise 0'!$A$1:$AH$1300, 34, FALSE),"")</f>
        <v>0</v>
      </c>
      <c r="F85" s="18">
        <f>_xlfn.IFNA(VLOOKUP(CONCATENATE($A85,"_",$B85), 'Srbench noise 0'!$A$1:$AH$1300, 16, FALSE),"")</f>
        <v>13</v>
      </c>
      <c r="G85" s="18">
        <f>_xlfn.IFNA(VLOOKUP(CONCATENATE($A85,"_",$B85), 'Srbench noise 0'!$A$1:$AH$1300, 18, FALSE),"")</f>
        <v>80.7</v>
      </c>
      <c r="H85" s="18" t="str">
        <f>_xlfn.IFNA(VLOOKUP(CONCATENATE($A85,"_",$B85), 'Srbench noise 0'!$A$1:$AH$1300, 28, FALSE),"")</f>
        <v>0.5*x0*(x1**2 + x2**2 + x3**2)</v>
      </c>
      <c r="I85" s="18">
        <f t="shared" si="9"/>
        <v>1</v>
      </c>
      <c r="J85" s="18">
        <f t="shared" si="10"/>
        <v>1</v>
      </c>
      <c r="K85" s="4">
        <f t="shared" si="11"/>
        <v>1</v>
      </c>
      <c r="L85" s="3">
        <f>_xlfn.IFNA(VLOOKUP(CONCATENATE($A85,"_",$B85), 'Srbench noise 0.001'!$A$1:$AH$1300, 32, FALSE),"")</f>
        <v>1</v>
      </c>
      <c r="M85" s="18">
        <f>_xlfn.IFNA(VLOOKUP(CONCATENATE($A85,"_",$B85), 'Srbench noise 0.001'!$A$1:$AH$1300, 34, FALSE),"")</f>
        <v>0</v>
      </c>
      <c r="N85" s="18">
        <f>_xlfn.IFNA(VLOOKUP(CONCATENATE($A85,"_",$B85), 'Srbench noise 0.001'!$A$1:$AH$1300, 16, FALSE),"")</f>
        <v>18</v>
      </c>
      <c r="O85" s="18">
        <f>_xlfn.IFNA(VLOOKUP(CONCATENATE($A85,"_",$B85), 'Srbench noise 0.001'!$A$1:$AH$1300, 18, FALSE),"")</f>
        <v>71.900000000000006</v>
      </c>
      <c r="P85" s="18" t="str">
        <f>_xlfn.IFNA(VLOOKUP(CONCATENATE($A85,"_",$B85), 'Srbench noise 0.001'!$A$1:$AH$1300, 28, FALSE),"")</f>
        <v>x0*(0.5*x1**2 + 0.5*x2**2 + 0.5*x3**2)</v>
      </c>
      <c r="Q85" s="18">
        <f t="shared" si="12"/>
        <v>1</v>
      </c>
      <c r="R85" s="18">
        <f t="shared" si="13"/>
        <v>1</v>
      </c>
      <c r="S85" s="4">
        <f t="shared" si="14"/>
        <v>1</v>
      </c>
      <c r="T85" s="3">
        <f>_xlfn.IFNA(VLOOKUP(CONCATENATE($A85,"_",$B85), 'Srbench noise 0.01'!$A$1:$AH$1300, 32, FALSE),"")</f>
        <v>1</v>
      </c>
      <c r="U85" s="18">
        <f>_xlfn.IFNA(VLOOKUP(CONCATENATE($A85,"_",$B85), 'Srbench noise 0.01'!$A$1:$AH$1300, 34, FALSE),"")</f>
        <v>0</v>
      </c>
      <c r="V85" s="18">
        <f>_xlfn.IFNA(VLOOKUP(CONCATENATE($A85,"_",$B85), 'Srbench noise 0.01'!$A$1:$AH$1300, 16, FALSE),"")</f>
        <v>18</v>
      </c>
      <c r="W85" s="18">
        <f>_xlfn.IFNA(VLOOKUP(CONCATENATE($A85,"_",$B85), 'Srbench noise 0.01'!$A$1:$AH$1300, 18, FALSE),"")</f>
        <v>54.7</v>
      </c>
      <c r="X85" s="18" t="str">
        <f>_xlfn.IFNA(VLOOKUP(CONCATENATE($A85,"_",$B85), 'Srbench noise 0.01'!$A$1:$AH$1300, 28, FALSE),"")</f>
        <v>x0*(0.5*x1**2 + 0.5*x2**2 + 0.5*x3**2)</v>
      </c>
      <c r="Y85" s="18">
        <f t="shared" si="15"/>
        <v>1</v>
      </c>
      <c r="Z85" s="18">
        <f t="shared" si="16"/>
        <v>1</v>
      </c>
      <c r="AA85" s="4">
        <f t="shared" si="17"/>
        <v>1</v>
      </c>
    </row>
    <row r="86" spans="1:27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0'!$A$1:$AH$1300, 32, FALSE),"")</f>
        <v>1</v>
      </c>
      <c r="E86" s="18">
        <f>_xlfn.IFNA(VLOOKUP(CONCATENATE($A86,"_",$B86), 'Srbench noise 0'!$A$1:$AH$1300, 34, FALSE),"")</f>
        <v>0</v>
      </c>
      <c r="F86" s="18">
        <f>_xlfn.IFNA(VLOOKUP(CONCATENATE($A86,"_",$B86), 'Srbench noise 0'!$A$1:$AH$1300, 16, FALSE),"")</f>
        <v>13</v>
      </c>
      <c r="G86" s="18">
        <f>_xlfn.IFNA(VLOOKUP(CONCATENATE($A86,"_",$B86), 'Srbench noise 0'!$A$1:$AH$1300, 18, FALSE),"")</f>
        <v>57.2</v>
      </c>
      <c r="H86" s="18" t="str">
        <f>_xlfn.IFNA(VLOOKUP(CONCATENATE($A86,"_",$B86), 'Srbench noise 0'!$A$1:$AH$1300, 28, FALSE),"")</f>
        <v>0.5*x0*(x1**2 + x2**2 + x3**2)</v>
      </c>
      <c r="I86" s="18">
        <f t="shared" si="9"/>
        <v>1</v>
      </c>
      <c r="J86" s="18">
        <f t="shared" si="10"/>
        <v>1</v>
      </c>
      <c r="K86" s="4">
        <f t="shared" si="11"/>
        <v>1</v>
      </c>
      <c r="L86" s="3">
        <f>_xlfn.IFNA(VLOOKUP(CONCATENATE($A86,"_",$B86), 'Srbench noise 0.001'!$A$1:$AH$1300, 32, FALSE),"")</f>
        <v>1</v>
      </c>
      <c r="M86" s="18">
        <f>_xlfn.IFNA(VLOOKUP(CONCATENATE($A86,"_",$B86), 'Srbench noise 0.001'!$A$1:$AH$1300, 34, FALSE),"")</f>
        <v>0</v>
      </c>
      <c r="N86" s="18">
        <f>_xlfn.IFNA(VLOOKUP(CONCATENATE($A86,"_",$B86), 'Srbench noise 0.001'!$A$1:$AH$1300, 16, FALSE),"")</f>
        <v>18</v>
      </c>
      <c r="O86" s="18">
        <f>_xlfn.IFNA(VLOOKUP(CONCATENATE($A86,"_",$B86), 'Srbench noise 0.001'!$A$1:$AH$1300, 18, FALSE),"")</f>
        <v>78.8</v>
      </c>
      <c r="P86" s="18" t="str">
        <f>_xlfn.IFNA(VLOOKUP(CONCATENATE($A86,"_",$B86), 'Srbench noise 0.001'!$A$1:$AH$1300, 28, FALSE),"")</f>
        <v>x0*(0.5*x1**2 + 0.5*x2**2 + 0.5*x3**2)</v>
      </c>
      <c r="Q86" s="18">
        <f t="shared" si="12"/>
        <v>1</v>
      </c>
      <c r="R86" s="18">
        <f t="shared" si="13"/>
        <v>1</v>
      </c>
      <c r="S86" s="4">
        <f t="shared" si="14"/>
        <v>1</v>
      </c>
      <c r="T86" s="3">
        <f>_xlfn.IFNA(VLOOKUP(CONCATENATE($A86,"_",$B86), 'Srbench noise 0.01'!$A$1:$AH$1300, 32, FALSE),"")</f>
        <v>1</v>
      </c>
      <c r="U86" s="18">
        <f>_xlfn.IFNA(VLOOKUP(CONCATENATE($A86,"_",$B86), 'Srbench noise 0.01'!$A$1:$AH$1300, 34, FALSE),"")</f>
        <v>0</v>
      </c>
      <c r="V86" s="18">
        <f>_xlfn.IFNA(VLOOKUP(CONCATENATE($A86,"_",$B86), 'Srbench noise 0.01'!$A$1:$AH$1300, 16, FALSE),"")</f>
        <v>18</v>
      </c>
      <c r="W86" s="18">
        <f>_xlfn.IFNA(VLOOKUP(CONCATENATE($A86,"_",$B86), 'Srbench noise 0.01'!$A$1:$AH$1300, 18, FALSE),"")</f>
        <v>74.900000000000006</v>
      </c>
      <c r="X86" s="18" t="str">
        <f>_xlfn.IFNA(VLOOKUP(CONCATENATE($A86,"_",$B86), 'Srbench noise 0.01'!$A$1:$AH$1300, 28, FALSE),"")</f>
        <v>x0*(0.5*x1**2 + 0.5*x2**2 + 0.5*x3**2)</v>
      </c>
      <c r="Y86" s="18">
        <f t="shared" si="15"/>
        <v>1</v>
      </c>
      <c r="Z86" s="18">
        <f t="shared" si="16"/>
        <v>1</v>
      </c>
      <c r="AA86" s="4">
        <f t="shared" si="17"/>
        <v>1</v>
      </c>
    </row>
    <row r="87" spans="1:27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0'!$A$1:$AH$1300, 32, FALSE),"")</f>
        <v>1</v>
      </c>
      <c r="E87" s="18">
        <f>_xlfn.IFNA(VLOOKUP(CONCATENATE($A87,"_",$B87), 'Srbench noise 0'!$A$1:$AH$1300, 34, FALSE),"")</f>
        <v>0</v>
      </c>
      <c r="F87" s="18">
        <f>_xlfn.IFNA(VLOOKUP(CONCATENATE($A87,"_",$B87), 'Srbench noise 0'!$A$1:$AH$1300, 16, FALSE),"")</f>
        <v>18</v>
      </c>
      <c r="G87" s="18">
        <f>_xlfn.IFNA(VLOOKUP(CONCATENATE($A87,"_",$B87), 'Srbench noise 0'!$A$1:$AH$1300, 18, FALSE),"")</f>
        <v>78.8</v>
      </c>
      <c r="H87" s="18" t="str">
        <f>_xlfn.IFNA(VLOOKUP(CONCATENATE($A87,"_",$B87), 'Srbench noise 0'!$A$1:$AH$1300, 28, FALSE),"")</f>
        <v>x0*(0.5*x1**2 + 0.5*x2**2 + 0.5*x3**2)</v>
      </c>
      <c r="I87" s="18">
        <f t="shared" si="9"/>
        <v>1</v>
      </c>
      <c r="J87" s="18">
        <f t="shared" si="10"/>
        <v>1</v>
      </c>
      <c r="K87" s="4">
        <f t="shared" si="11"/>
        <v>1</v>
      </c>
      <c r="L87" s="3">
        <f>_xlfn.IFNA(VLOOKUP(CONCATENATE($A87,"_",$B87), 'Srbench noise 0.001'!$A$1:$AH$1300, 32, FALSE),"")</f>
        <v>0.99999943999999996</v>
      </c>
      <c r="M87" s="18">
        <f>_xlfn.IFNA(VLOOKUP(CONCATENATE($A87,"_",$B87), 'Srbench noise 0.001'!$A$1:$AH$1300, 34, FALSE),"")</f>
        <v>1.9912180000000002E-2</v>
      </c>
      <c r="N87" s="18">
        <f>_xlfn.IFNA(VLOOKUP(CONCATENATE($A87,"_",$B87), 'Srbench noise 0.001'!$A$1:$AH$1300, 16, FALSE),"")</f>
        <v>24</v>
      </c>
      <c r="O87" s="18">
        <f>_xlfn.IFNA(VLOOKUP(CONCATENATE($A87,"_",$B87), 'Srbench noise 0.001'!$A$1:$AH$1300, 18, FALSE),"")</f>
        <v>60.5</v>
      </c>
      <c r="P87" s="18" t="str">
        <f>_xlfn.IFNA(VLOOKUP(CONCATENATE($A87,"_",$B87), 'Srbench noise 0.001'!$A$1:$AH$1300, 28, FALSE),"")</f>
        <v>0.5*x0*x1**2 + 0.501*x0*x2**2 - 0.003*x0*x2 + 0.5*x0*x3**2 + 0.012</v>
      </c>
      <c r="Q87" s="18">
        <f t="shared" si="12"/>
        <v>1</v>
      </c>
      <c r="R87" s="18">
        <f t="shared" si="13"/>
        <v>0</v>
      </c>
      <c r="S87" s="4">
        <f t="shared" si="14"/>
        <v>0</v>
      </c>
      <c r="T87" s="3">
        <f>_xlfn.IFNA(VLOOKUP(CONCATENATE($A87,"_",$B87), 'Srbench noise 0.01'!$A$1:$AH$1300, 32, FALSE),"")</f>
        <v>0.99994353999999996</v>
      </c>
      <c r="U87" s="18">
        <f>_xlfn.IFNA(VLOOKUP(CONCATENATE($A87,"_",$B87), 'Srbench noise 0.01'!$A$1:$AH$1300, 34, FALSE),"")</f>
        <v>0.19912183999999999</v>
      </c>
      <c r="V87" s="18">
        <f>_xlfn.IFNA(VLOOKUP(CONCATENATE($A87,"_",$B87), 'Srbench noise 0.01'!$A$1:$AH$1300, 16, FALSE),"")</f>
        <v>24</v>
      </c>
      <c r="W87" s="18">
        <f>_xlfn.IFNA(VLOOKUP(CONCATENATE($A87,"_",$B87), 'Srbench noise 0.01'!$A$1:$AH$1300, 18, FALSE),"")</f>
        <v>59.9</v>
      </c>
      <c r="X87" s="18" t="str">
        <f>_xlfn.IFNA(VLOOKUP(CONCATENATE($A87,"_",$B87), 'Srbench noise 0.01'!$A$1:$AH$1300, 28, FALSE),"")</f>
        <v>0.5*x0*x1**2 + 0.51*x0*x2**2 - 0.03*x0*x2 + 0.5*x0*x3**2 + 0.12</v>
      </c>
      <c r="Y87" s="18">
        <f t="shared" si="15"/>
        <v>1</v>
      </c>
      <c r="Z87" s="18">
        <f t="shared" si="16"/>
        <v>0</v>
      </c>
      <c r="AA87" s="4">
        <f t="shared" si="17"/>
        <v>0</v>
      </c>
    </row>
    <row r="88" spans="1:27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0'!$A$1:$AH$1300, 32, FALSE),"")</f>
        <v>1</v>
      </c>
      <c r="E88" s="18">
        <f>_xlfn.IFNA(VLOOKUP(CONCATENATE($A88,"_",$B88), 'Srbench noise 0'!$A$1:$AH$1300, 34, FALSE),"")</f>
        <v>0</v>
      </c>
      <c r="F88" s="18">
        <f>_xlfn.IFNA(VLOOKUP(CONCATENATE($A88,"_",$B88), 'Srbench noise 0'!$A$1:$AH$1300, 16, FALSE),"")</f>
        <v>13</v>
      </c>
      <c r="G88" s="18">
        <f>_xlfn.IFNA(VLOOKUP(CONCATENATE($A88,"_",$B88), 'Srbench noise 0'!$A$1:$AH$1300, 18, FALSE),"")</f>
        <v>77.8</v>
      </c>
      <c r="H88" s="18" t="str">
        <f>_xlfn.IFNA(VLOOKUP(CONCATENATE($A88,"_",$B88), 'Srbench noise 0'!$A$1:$AH$1300, 28, FALSE),"")</f>
        <v>0.5*x0*(x1**2 + x2**2 + x3**2)</v>
      </c>
      <c r="I88" s="18">
        <f t="shared" si="9"/>
        <v>1</v>
      </c>
      <c r="J88" s="18">
        <f t="shared" si="10"/>
        <v>1</v>
      </c>
      <c r="K88" s="4">
        <f t="shared" si="11"/>
        <v>1</v>
      </c>
      <c r="L88" s="3">
        <f>_xlfn.IFNA(VLOOKUP(CONCATENATE($A88,"_",$B88), 'Srbench noise 0.001'!$A$1:$AH$1300, 32, FALSE),"")</f>
        <v>0.99999996999999996</v>
      </c>
      <c r="M88" s="18">
        <f>_xlfn.IFNA(VLOOKUP(CONCATENATE($A88,"_",$B88), 'Srbench noise 0.001'!$A$1:$AH$1300, 34, FALSE),"")</f>
        <v>4.7108699999999998E-3</v>
      </c>
      <c r="N88" s="18">
        <f>_xlfn.IFNA(VLOOKUP(CONCATENATE($A88,"_",$B88), 'Srbench noise 0.001'!$A$1:$AH$1300, 16, FALSE),"")</f>
        <v>23</v>
      </c>
      <c r="O88" s="18">
        <f>_xlfn.IFNA(VLOOKUP(CONCATENATE($A88,"_",$B88), 'Srbench noise 0.001'!$A$1:$AH$1300, 18, FALSE),"")</f>
        <v>84.7</v>
      </c>
      <c r="P88" s="18" t="str">
        <f>_xlfn.IFNA(VLOOKUP(CONCATENATE($A88,"_",$B88), 'Srbench noise 0.001'!$A$1:$AH$1300, 28, FALSE),"")</f>
        <v>0.5*x0*x1**2 + 0.5*x0*x2**2 + 0.5*x0*x3**2 + 0.004*x0 - 0.011</v>
      </c>
      <c r="Q88" s="18">
        <f t="shared" si="12"/>
        <v>1</v>
      </c>
      <c r="R88" s="18">
        <f t="shared" si="13"/>
        <v>0</v>
      </c>
      <c r="S88" s="4">
        <f t="shared" si="14"/>
        <v>0</v>
      </c>
      <c r="T88" s="3">
        <f>_xlfn.IFNA(VLOOKUP(CONCATENATE($A88,"_",$B88), 'Srbench noise 0.01'!$A$1:$AH$1300, 32, FALSE),"")</f>
        <v>1</v>
      </c>
      <c r="U88" s="18">
        <f>_xlfn.IFNA(VLOOKUP(CONCATENATE($A88,"_",$B88), 'Srbench noise 0.01'!$A$1:$AH$1300, 34, FALSE),"")</f>
        <v>0</v>
      </c>
      <c r="V88" s="18">
        <f>_xlfn.IFNA(VLOOKUP(CONCATENATE($A88,"_",$B88), 'Srbench noise 0.01'!$A$1:$AH$1300, 16, FALSE),"")</f>
        <v>18</v>
      </c>
      <c r="W88" s="18">
        <f>_xlfn.IFNA(VLOOKUP(CONCATENATE($A88,"_",$B88), 'Srbench noise 0.01'!$A$1:$AH$1300, 18, FALSE),"")</f>
        <v>71</v>
      </c>
      <c r="X88" s="18" t="str">
        <f>_xlfn.IFNA(VLOOKUP(CONCATENATE($A88,"_",$B88), 'Srbench noise 0.01'!$A$1:$AH$1300, 28, FALSE),"")</f>
        <v>x0*(0.5*x1**2 + 0.5*x2**2 + 0.5*x3**2)</v>
      </c>
      <c r="Y88" s="18">
        <f t="shared" si="15"/>
        <v>1</v>
      </c>
      <c r="Z88" s="18">
        <f t="shared" si="16"/>
        <v>1</v>
      </c>
      <c r="AA88" s="4">
        <f t="shared" si="17"/>
        <v>1</v>
      </c>
    </row>
    <row r="89" spans="1:27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0'!$A$1:$AH$1300, 32, FALSE),"")</f>
        <v>1</v>
      </c>
      <c r="E89" s="18">
        <f>_xlfn.IFNA(VLOOKUP(CONCATENATE($A89,"_",$B89), 'Srbench noise 0'!$A$1:$AH$1300, 34, FALSE),"")</f>
        <v>0</v>
      </c>
      <c r="F89" s="18">
        <f>_xlfn.IFNA(VLOOKUP(CONCATENATE($A89,"_",$B89), 'Srbench noise 0'!$A$1:$AH$1300, 16, FALSE),"")</f>
        <v>13</v>
      </c>
      <c r="G89" s="18">
        <f>_xlfn.IFNA(VLOOKUP(CONCATENATE($A89,"_",$B89), 'Srbench noise 0'!$A$1:$AH$1300, 18, FALSE),"")</f>
        <v>89</v>
      </c>
      <c r="H89" s="18" t="str">
        <f>_xlfn.IFNA(VLOOKUP(CONCATENATE($A89,"_",$B89), 'Srbench noise 0'!$A$1:$AH$1300, 28, FALSE),"")</f>
        <v>0.5*x0*(x1**2 + x2**2 + x3**2)</v>
      </c>
      <c r="I89" s="18">
        <f t="shared" si="9"/>
        <v>1</v>
      </c>
      <c r="J89" s="18">
        <f t="shared" si="10"/>
        <v>1</v>
      </c>
      <c r="K89" s="4">
        <f t="shared" si="11"/>
        <v>1</v>
      </c>
      <c r="L89" s="3">
        <f>_xlfn.IFNA(VLOOKUP(CONCATENATE($A89,"_",$B89), 'Srbench noise 0.001'!$A$1:$AH$1300, 32, FALSE),"")</f>
        <v>1</v>
      </c>
      <c r="M89" s="18">
        <f>_xlfn.IFNA(VLOOKUP(CONCATENATE($A89,"_",$B89), 'Srbench noise 0.001'!$A$1:$AH$1300, 34, FALSE),"")</f>
        <v>0</v>
      </c>
      <c r="N89" s="18">
        <f>_xlfn.IFNA(VLOOKUP(CONCATENATE($A89,"_",$B89), 'Srbench noise 0.001'!$A$1:$AH$1300, 16, FALSE),"")</f>
        <v>18</v>
      </c>
      <c r="O89" s="18">
        <f>_xlfn.IFNA(VLOOKUP(CONCATENATE($A89,"_",$B89), 'Srbench noise 0.001'!$A$1:$AH$1300, 18, FALSE),"")</f>
        <v>90.9</v>
      </c>
      <c r="P89" s="18" t="str">
        <f>_xlfn.IFNA(VLOOKUP(CONCATENATE($A89,"_",$B89), 'Srbench noise 0.001'!$A$1:$AH$1300, 28, FALSE),"")</f>
        <v>x0*(0.5*x1**2 + 0.5*x2**2 + 0.5*x3**2)</v>
      </c>
      <c r="Q89" s="18">
        <f t="shared" si="12"/>
        <v>1</v>
      </c>
      <c r="R89" s="18">
        <f t="shared" si="13"/>
        <v>1</v>
      </c>
      <c r="S89" s="4">
        <f t="shared" si="14"/>
        <v>1</v>
      </c>
      <c r="T89" s="3">
        <f>_xlfn.IFNA(VLOOKUP(CONCATENATE($A89,"_",$B89), 'Srbench noise 0.01'!$A$1:$AH$1300, 32, FALSE),"")</f>
        <v>1</v>
      </c>
      <c r="U89" s="18">
        <f>_xlfn.IFNA(VLOOKUP(CONCATENATE($A89,"_",$B89), 'Srbench noise 0.01'!$A$1:$AH$1300, 34, FALSE),"")</f>
        <v>0</v>
      </c>
      <c r="V89" s="18">
        <f>_xlfn.IFNA(VLOOKUP(CONCATENATE($A89,"_",$B89), 'Srbench noise 0.01'!$A$1:$AH$1300, 16, FALSE),"")</f>
        <v>18</v>
      </c>
      <c r="W89" s="18">
        <f>_xlfn.IFNA(VLOOKUP(CONCATENATE($A89,"_",$B89), 'Srbench noise 0.01'!$A$1:$AH$1300, 18, FALSE),"")</f>
        <v>91.5</v>
      </c>
      <c r="X89" s="18" t="str">
        <f>_xlfn.IFNA(VLOOKUP(CONCATENATE($A89,"_",$B89), 'Srbench noise 0.01'!$A$1:$AH$1300, 28, FALSE),"")</f>
        <v>x0*(0.5*x1**2 + 0.5*x2**2 + 0.5*x3**2)</v>
      </c>
      <c r="Y89" s="18">
        <f t="shared" si="15"/>
        <v>1</v>
      </c>
      <c r="Z89" s="18">
        <f t="shared" si="16"/>
        <v>1</v>
      </c>
      <c r="AA89" s="4">
        <f t="shared" si="17"/>
        <v>1</v>
      </c>
    </row>
    <row r="90" spans="1:27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0'!$A$1:$AH$1300, 32, FALSE),"")</f>
        <v>1</v>
      </c>
      <c r="E90" s="18">
        <f>_xlfn.IFNA(VLOOKUP(CONCATENATE($A90,"_",$B90), 'Srbench noise 0'!$A$1:$AH$1300, 34, FALSE),"")</f>
        <v>0</v>
      </c>
      <c r="F90" s="18">
        <f>_xlfn.IFNA(VLOOKUP(CONCATENATE($A90,"_",$B90), 'Srbench noise 0'!$A$1:$AH$1300, 16, FALSE),"")</f>
        <v>13</v>
      </c>
      <c r="G90" s="18">
        <f>_xlfn.IFNA(VLOOKUP(CONCATENATE($A90,"_",$B90), 'Srbench noise 0'!$A$1:$AH$1300, 18, FALSE),"")</f>
        <v>65.099999999999994</v>
      </c>
      <c r="H90" s="18" t="str">
        <f>_xlfn.IFNA(VLOOKUP(CONCATENATE($A90,"_",$B90), 'Srbench noise 0'!$A$1:$AH$1300, 28, FALSE),"")</f>
        <v>0.5*x0*(x1**2 + x2**2 + x3**2)</v>
      </c>
      <c r="I90" s="18">
        <f t="shared" si="9"/>
        <v>1</v>
      </c>
      <c r="J90" s="18">
        <f t="shared" si="10"/>
        <v>1</v>
      </c>
      <c r="K90" s="4">
        <f t="shared" si="11"/>
        <v>1</v>
      </c>
      <c r="L90" s="3">
        <f>_xlfn.IFNA(VLOOKUP(CONCATENATE($A90,"_",$B90), 'Srbench noise 0.001'!$A$1:$AH$1300, 32, FALSE),"")</f>
        <v>0.99999769000000005</v>
      </c>
      <c r="M90" s="18">
        <f>_xlfn.IFNA(VLOOKUP(CONCATENATE($A90,"_",$B90), 'Srbench noise 0.001'!$A$1:$AH$1300, 34, FALSE),"")</f>
        <v>4.0059089999999999E-2</v>
      </c>
      <c r="N90" s="18">
        <f>_xlfn.IFNA(VLOOKUP(CONCATENATE($A90,"_",$B90), 'Srbench noise 0.001'!$A$1:$AH$1300, 16, FALSE),"")</f>
        <v>18</v>
      </c>
      <c r="O90" s="18">
        <f>_xlfn.IFNA(VLOOKUP(CONCATENATE($A90,"_",$B90), 'Srbench noise 0.001'!$A$1:$AH$1300, 18, FALSE),"")</f>
        <v>60.1</v>
      </c>
      <c r="P90" s="18" t="str">
        <f>_xlfn.IFNA(VLOOKUP(CONCATENATE($A90,"_",$B90), 'Srbench noise 0.001'!$A$1:$AH$1300, 28, FALSE),"")</f>
        <v>x0*(0.499*x1**2 + 0.5*x2**2 + 0.5*x3**2)</v>
      </c>
      <c r="Q90" s="18">
        <f t="shared" si="12"/>
        <v>1</v>
      </c>
      <c r="R90" s="18">
        <f t="shared" si="13"/>
        <v>0</v>
      </c>
      <c r="S90" s="4">
        <f t="shared" si="14"/>
        <v>0</v>
      </c>
      <c r="T90" s="3">
        <f>_xlfn.IFNA(VLOOKUP(CONCATENATE($A90,"_",$B90), 'Srbench noise 0.01'!$A$1:$AH$1300, 32, FALSE),"")</f>
        <v>1</v>
      </c>
      <c r="U90" s="18">
        <f>_xlfn.IFNA(VLOOKUP(CONCATENATE($A90,"_",$B90), 'Srbench noise 0.01'!$A$1:$AH$1300, 34, FALSE),"")</f>
        <v>0</v>
      </c>
      <c r="V90" s="18">
        <f>_xlfn.IFNA(VLOOKUP(CONCATENATE($A90,"_",$B90), 'Srbench noise 0.01'!$A$1:$AH$1300, 16, FALSE),"")</f>
        <v>18</v>
      </c>
      <c r="W90" s="18">
        <f>_xlfn.IFNA(VLOOKUP(CONCATENATE($A90,"_",$B90), 'Srbench noise 0.01'!$A$1:$AH$1300, 18, FALSE),"")</f>
        <v>47.9</v>
      </c>
      <c r="X90" s="18" t="str">
        <f>_xlfn.IFNA(VLOOKUP(CONCATENATE($A90,"_",$B90), 'Srbench noise 0.01'!$A$1:$AH$1300, 28, FALSE),"")</f>
        <v>x0*(0.5*x1**2 + 0.5*x2**2 + 0.5*x3**2)</v>
      </c>
      <c r="Y90" s="18">
        <f t="shared" si="15"/>
        <v>1</v>
      </c>
      <c r="Z90" s="18">
        <f t="shared" si="16"/>
        <v>1</v>
      </c>
      <c r="AA90" s="4">
        <f t="shared" si="17"/>
        <v>1</v>
      </c>
    </row>
    <row r="91" spans="1:27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0'!$A$1:$AH$1300, 32, FALSE),"")</f>
        <v>1</v>
      </c>
      <c r="E91" s="18">
        <f>_xlfn.IFNA(VLOOKUP(CONCATENATE($A91,"_",$B91), 'Srbench noise 0'!$A$1:$AH$1300, 34, FALSE),"")</f>
        <v>0</v>
      </c>
      <c r="F91" s="18">
        <f>_xlfn.IFNA(VLOOKUP(CONCATENATE($A91,"_",$B91), 'Srbench noise 0'!$A$1:$AH$1300, 16, FALSE),"")</f>
        <v>13</v>
      </c>
      <c r="G91" s="18">
        <f>_xlfn.IFNA(VLOOKUP(CONCATENATE($A91,"_",$B91), 'Srbench noise 0'!$A$1:$AH$1300, 18, FALSE),"")</f>
        <v>84.2</v>
      </c>
      <c r="H91" s="18" t="str">
        <f>_xlfn.IFNA(VLOOKUP(CONCATENATE($A91,"_",$B91), 'Srbench noise 0'!$A$1:$AH$1300, 28, FALSE),"")</f>
        <v>0.5*x0*(x1**2 + x2**2 + x3**2)</v>
      </c>
      <c r="I91" s="18">
        <f t="shared" si="9"/>
        <v>1</v>
      </c>
      <c r="J91" s="18">
        <f t="shared" si="10"/>
        <v>1</v>
      </c>
      <c r="K91" s="4">
        <f t="shared" si="11"/>
        <v>1</v>
      </c>
      <c r="L91" s="3">
        <f>_xlfn.IFNA(VLOOKUP(CONCATENATE($A91,"_",$B91), 'Srbench noise 0.001'!$A$1:$AH$1300, 32, FALSE),"")</f>
        <v>1</v>
      </c>
      <c r="M91" s="18">
        <f>_xlfn.IFNA(VLOOKUP(CONCATENATE($A91,"_",$B91), 'Srbench noise 0.001'!$A$1:$AH$1300, 34, FALSE),"")</f>
        <v>0</v>
      </c>
      <c r="N91" s="18">
        <f>_xlfn.IFNA(VLOOKUP(CONCATENATE($A91,"_",$B91), 'Srbench noise 0.001'!$A$1:$AH$1300, 16, FALSE),"")</f>
        <v>18</v>
      </c>
      <c r="O91" s="18">
        <f>_xlfn.IFNA(VLOOKUP(CONCATENATE($A91,"_",$B91), 'Srbench noise 0.001'!$A$1:$AH$1300, 18, FALSE),"")</f>
        <v>62.8</v>
      </c>
      <c r="P91" s="18" t="str">
        <f>_xlfn.IFNA(VLOOKUP(CONCATENATE($A91,"_",$B91), 'Srbench noise 0.001'!$A$1:$AH$1300, 28, FALSE),"")</f>
        <v>x0*(0.5*x1**2 + 0.5*x2**2 + 0.5*x3**2)</v>
      </c>
      <c r="Q91" s="18">
        <f t="shared" si="12"/>
        <v>1</v>
      </c>
      <c r="R91" s="18">
        <f t="shared" si="13"/>
        <v>1</v>
      </c>
      <c r="S91" s="4">
        <f t="shared" si="14"/>
        <v>1</v>
      </c>
      <c r="T91" s="3">
        <f>_xlfn.IFNA(VLOOKUP(CONCATENATE($A91,"_",$B91), 'Srbench noise 0.01'!$A$1:$AH$1300, 32, FALSE),"")</f>
        <v>1</v>
      </c>
      <c r="U91" s="18">
        <f>_xlfn.IFNA(VLOOKUP(CONCATENATE($A91,"_",$B91), 'Srbench noise 0.01'!$A$1:$AH$1300, 34, FALSE),"")</f>
        <v>0</v>
      </c>
      <c r="V91" s="18">
        <f>_xlfn.IFNA(VLOOKUP(CONCATENATE($A91,"_",$B91), 'Srbench noise 0.01'!$A$1:$AH$1300, 16, FALSE),"")</f>
        <v>18</v>
      </c>
      <c r="W91" s="18">
        <f>_xlfn.IFNA(VLOOKUP(CONCATENATE($A91,"_",$B91), 'Srbench noise 0.01'!$A$1:$AH$1300, 18, FALSE),"")</f>
        <v>86.2</v>
      </c>
      <c r="X91" s="18" t="str">
        <f>_xlfn.IFNA(VLOOKUP(CONCATENATE($A91,"_",$B91), 'Srbench noise 0.01'!$A$1:$AH$1300, 28, FALSE),"")</f>
        <v>x0*(0.5*x1**2 + 0.5*x2**2 + 0.5*x3**2)</v>
      </c>
      <c r="Y91" s="18">
        <f t="shared" si="15"/>
        <v>1</v>
      </c>
      <c r="Z91" s="18">
        <f t="shared" si="16"/>
        <v>1</v>
      </c>
      <c r="AA91" s="4">
        <f t="shared" si="17"/>
        <v>1</v>
      </c>
    </row>
    <row r="92" spans="1:27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0'!$A$1:$AH$1300, 32, FALSE),"")</f>
        <v>1</v>
      </c>
      <c r="E92" s="18">
        <f>_xlfn.IFNA(VLOOKUP(CONCATENATE($A92,"_",$B92), 'Srbench noise 0'!$A$1:$AH$1300, 34, FALSE),"")</f>
        <v>0</v>
      </c>
      <c r="F92" s="18">
        <f>_xlfn.IFNA(VLOOKUP(CONCATENATE($A92,"_",$B92), 'Srbench noise 0'!$A$1:$AH$1300, 16, FALSE),"")</f>
        <v>13</v>
      </c>
      <c r="G92" s="18">
        <f>_xlfn.IFNA(VLOOKUP(CONCATENATE($A92,"_",$B92), 'Srbench noise 0'!$A$1:$AH$1300, 18, FALSE),"")</f>
        <v>58.2</v>
      </c>
      <c r="H92" s="18" t="str">
        <f>_xlfn.IFNA(VLOOKUP(CONCATENATE($A92,"_",$B92), 'Srbench noise 0'!$A$1:$AH$1300, 28, FALSE),"")</f>
        <v>0.5*x0*(x1**2 + x2**2 + x3**2)</v>
      </c>
      <c r="I92" s="18">
        <f t="shared" si="9"/>
        <v>1</v>
      </c>
      <c r="J92" s="18">
        <f t="shared" si="10"/>
        <v>1</v>
      </c>
      <c r="K92" s="4">
        <f t="shared" si="11"/>
        <v>1</v>
      </c>
      <c r="L92" s="3">
        <f>_xlfn.IFNA(VLOOKUP(CONCATENATE($A92,"_",$B92), 'Srbench noise 0.001'!$A$1:$AH$1300, 32, FALSE),"")</f>
        <v>1</v>
      </c>
      <c r="M92" s="18">
        <f>_xlfn.IFNA(VLOOKUP(CONCATENATE($A92,"_",$B92), 'Srbench noise 0.001'!$A$1:$AH$1300, 34, FALSE),"")</f>
        <v>0</v>
      </c>
      <c r="N92" s="18">
        <f>_xlfn.IFNA(VLOOKUP(CONCATENATE($A92,"_",$B92), 'Srbench noise 0.001'!$A$1:$AH$1300, 16, FALSE),"")</f>
        <v>18</v>
      </c>
      <c r="O92" s="18">
        <f>_xlfn.IFNA(VLOOKUP(CONCATENATE($A92,"_",$B92), 'Srbench noise 0.001'!$A$1:$AH$1300, 18, FALSE),"")</f>
        <v>65.8</v>
      </c>
      <c r="P92" s="18" t="str">
        <f>_xlfn.IFNA(VLOOKUP(CONCATENATE($A92,"_",$B92), 'Srbench noise 0.001'!$A$1:$AH$1300, 28, FALSE),"")</f>
        <v>x0*(0.5*x1**2 + 0.5*x2**2 + 0.5*x3**2)</v>
      </c>
      <c r="Q92" s="18">
        <f t="shared" si="12"/>
        <v>1</v>
      </c>
      <c r="R92" s="18">
        <f t="shared" si="13"/>
        <v>1</v>
      </c>
      <c r="S92" s="4">
        <f t="shared" si="14"/>
        <v>1</v>
      </c>
      <c r="T92" s="3">
        <f>_xlfn.IFNA(VLOOKUP(CONCATENATE($A92,"_",$B92), 'Srbench noise 0.01'!$A$1:$AH$1300, 32, FALSE),"")</f>
        <v>1</v>
      </c>
      <c r="U92" s="18">
        <f>_xlfn.IFNA(VLOOKUP(CONCATENATE($A92,"_",$B92), 'Srbench noise 0.01'!$A$1:$AH$1300, 34, FALSE),"")</f>
        <v>0</v>
      </c>
      <c r="V92" s="18">
        <f>_xlfn.IFNA(VLOOKUP(CONCATENATE($A92,"_",$B92), 'Srbench noise 0.01'!$A$1:$AH$1300, 16, FALSE),"")</f>
        <v>18</v>
      </c>
      <c r="W92" s="18">
        <f>_xlfn.IFNA(VLOOKUP(CONCATENATE($A92,"_",$B92), 'Srbench noise 0.01'!$A$1:$AH$1300, 18, FALSE),"")</f>
        <v>65.900000000000006</v>
      </c>
      <c r="X92" s="18" t="str">
        <f>_xlfn.IFNA(VLOOKUP(CONCATENATE($A92,"_",$B92), 'Srbench noise 0.01'!$A$1:$AH$1300, 28, FALSE),"")</f>
        <v>x0*(0.5*x1**2 + 0.5*x2**2 + 0.5*x3**2)</v>
      </c>
      <c r="Y92" s="18">
        <f t="shared" si="15"/>
        <v>1</v>
      </c>
      <c r="Z92" s="18">
        <f t="shared" si="16"/>
        <v>1</v>
      </c>
      <c r="AA92" s="4">
        <f t="shared" si="17"/>
        <v>1</v>
      </c>
    </row>
    <row r="93" spans="1:27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0'!$A$1:$AH$1300, 32, FALSE),"")</f>
        <v>1</v>
      </c>
      <c r="E93" s="18">
        <f>_xlfn.IFNA(VLOOKUP(CONCATENATE($A93,"_",$B93), 'Srbench noise 0'!$A$1:$AH$1300, 34, FALSE),"")</f>
        <v>0</v>
      </c>
      <c r="F93" s="18">
        <f>_xlfn.IFNA(VLOOKUP(CONCATENATE($A93,"_",$B93), 'Srbench noise 0'!$A$1:$AH$1300, 16, FALSE),"")</f>
        <v>13</v>
      </c>
      <c r="G93" s="18">
        <f>_xlfn.IFNA(VLOOKUP(CONCATENATE($A93,"_",$B93), 'Srbench noise 0'!$A$1:$AH$1300, 18, FALSE),"")</f>
        <v>112.1</v>
      </c>
      <c r="H93" s="18" t="str">
        <f>_xlfn.IFNA(VLOOKUP(CONCATENATE($A93,"_",$B93), 'Srbench noise 0'!$A$1:$AH$1300, 28, FALSE),"")</f>
        <v>0.5*x0*(x1**2 + x2**2 + x3**2)</v>
      </c>
      <c r="I93" s="18">
        <f t="shared" si="9"/>
        <v>1</v>
      </c>
      <c r="J93" s="18">
        <f t="shared" si="10"/>
        <v>1</v>
      </c>
      <c r="K93" s="4">
        <f t="shared" si="11"/>
        <v>1</v>
      </c>
      <c r="L93" s="3">
        <f>_xlfn.IFNA(VLOOKUP(CONCATENATE($A93,"_",$B93), 'Srbench noise 0.001'!$A$1:$AH$1300, 32, FALSE),"")</f>
        <v>1</v>
      </c>
      <c r="M93" s="18">
        <f>_xlfn.IFNA(VLOOKUP(CONCATENATE($A93,"_",$B93), 'Srbench noise 0.001'!$A$1:$AH$1300, 34, FALSE),"")</f>
        <v>0</v>
      </c>
      <c r="N93" s="18">
        <f>_xlfn.IFNA(VLOOKUP(CONCATENATE($A93,"_",$B93), 'Srbench noise 0.001'!$A$1:$AH$1300, 16, FALSE),"")</f>
        <v>18</v>
      </c>
      <c r="O93" s="18">
        <f>_xlfn.IFNA(VLOOKUP(CONCATENATE($A93,"_",$B93), 'Srbench noise 0.001'!$A$1:$AH$1300, 18, FALSE),"")</f>
        <v>55.1</v>
      </c>
      <c r="P93" s="18" t="str">
        <f>_xlfn.IFNA(VLOOKUP(CONCATENATE($A93,"_",$B93), 'Srbench noise 0.001'!$A$1:$AH$1300, 28, FALSE),"")</f>
        <v>x0*(0.5*x1**2 + 0.5*x2**2 + 0.5*x3**2)</v>
      </c>
      <c r="Q93" s="18">
        <f t="shared" si="12"/>
        <v>1</v>
      </c>
      <c r="R93" s="18">
        <f t="shared" si="13"/>
        <v>1</v>
      </c>
      <c r="S93" s="4">
        <f t="shared" si="14"/>
        <v>1</v>
      </c>
      <c r="T93" s="3">
        <f>_xlfn.IFNA(VLOOKUP(CONCATENATE($A93,"_",$B93), 'Srbench noise 0.01'!$A$1:$AH$1300, 32, FALSE),"")</f>
        <v>1</v>
      </c>
      <c r="U93" s="18">
        <f>_xlfn.IFNA(VLOOKUP(CONCATENATE($A93,"_",$B93), 'Srbench noise 0.01'!$A$1:$AH$1300, 34, FALSE),"")</f>
        <v>0</v>
      </c>
      <c r="V93" s="18">
        <f>_xlfn.IFNA(VLOOKUP(CONCATENATE($A93,"_",$B93), 'Srbench noise 0.01'!$A$1:$AH$1300, 16, FALSE),"")</f>
        <v>18</v>
      </c>
      <c r="W93" s="18">
        <f>_xlfn.IFNA(VLOOKUP(CONCATENATE($A93,"_",$B93), 'Srbench noise 0.01'!$A$1:$AH$1300, 18, FALSE),"")</f>
        <v>99.6</v>
      </c>
      <c r="X93" s="18" t="str">
        <f>_xlfn.IFNA(VLOOKUP(CONCATENATE($A93,"_",$B93), 'Srbench noise 0.01'!$A$1:$AH$1300, 28, FALSE),"")</f>
        <v>x0*(0.5*x1**2 + 0.5*x2**2 + 0.5*x3**2)</v>
      </c>
      <c r="Y93" s="18">
        <f t="shared" si="15"/>
        <v>1</v>
      </c>
      <c r="Z93" s="18">
        <f t="shared" si="16"/>
        <v>1</v>
      </c>
      <c r="AA93" s="4">
        <f t="shared" si="17"/>
        <v>1</v>
      </c>
    </row>
    <row r="94" spans="1:27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0'!$A$1:$AH$1300, 32, FALSE),"")</f>
        <v>1</v>
      </c>
      <c r="E94" s="18">
        <f>_xlfn.IFNA(VLOOKUP(CONCATENATE($A94,"_",$B94), 'Srbench noise 0'!$A$1:$AH$1300, 34, FALSE),"")</f>
        <v>0</v>
      </c>
      <c r="F94" s="18">
        <f>_xlfn.IFNA(VLOOKUP(CONCATENATE($A94,"_",$B94), 'Srbench noise 0'!$A$1:$AH$1300, 16, FALSE),"")</f>
        <v>4</v>
      </c>
      <c r="G94" s="18">
        <f>_xlfn.IFNA(VLOOKUP(CONCATENATE($A94,"_",$B94), 'Srbench noise 0'!$A$1:$AH$1300, 18, FALSE),"")</f>
        <v>5.3</v>
      </c>
      <c r="H94" s="18" t="str">
        <f>_xlfn.IFNA(VLOOKUP(CONCATENATE($A94,"_",$B94), 'Srbench noise 0'!$A$1:$AH$1300, 28, FALSE),"")</f>
        <v>x0*x1*x2</v>
      </c>
      <c r="I94" s="18">
        <f t="shared" si="9"/>
        <v>1</v>
      </c>
      <c r="J94" s="18">
        <f t="shared" si="10"/>
        <v>1</v>
      </c>
      <c r="K94" s="4">
        <f t="shared" si="11"/>
        <v>1</v>
      </c>
      <c r="L94" s="3">
        <f>_xlfn.IFNA(VLOOKUP(CONCATENATE($A94,"_",$B94), 'Srbench noise 0.001'!$A$1:$AH$1300, 32, FALSE),"")</f>
        <v>1</v>
      </c>
      <c r="M94" s="18">
        <f>_xlfn.IFNA(VLOOKUP(CONCATENATE($A94,"_",$B94), 'Srbench noise 0.001'!$A$1:$AH$1300, 34, FALSE),"")</f>
        <v>0</v>
      </c>
      <c r="N94" s="18">
        <f>_xlfn.IFNA(VLOOKUP(CONCATENATE($A94,"_",$B94), 'Srbench noise 0.001'!$A$1:$AH$1300, 16, FALSE),"")</f>
        <v>4</v>
      </c>
      <c r="O94" s="18">
        <f>_xlfn.IFNA(VLOOKUP(CONCATENATE($A94,"_",$B94), 'Srbench noise 0.001'!$A$1:$AH$1300, 18, FALSE),"")</f>
        <v>5.9</v>
      </c>
      <c r="P94" s="18" t="str">
        <f>_xlfn.IFNA(VLOOKUP(CONCATENATE($A94,"_",$B94), 'Srbench noise 0.001'!$A$1:$AH$1300, 28, FALSE),"")</f>
        <v>x0*x1*x2</v>
      </c>
      <c r="Q94" s="18">
        <f t="shared" si="12"/>
        <v>1</v>
      </c>
      <c r="R94" s="18">
        <f t="shared" si="13"/>
        <v>1</v>
      </c>
      <c r="S94" s="4">
        <f t="shared" si="14"/>
        <v>1</v>
      </c>
      <c r="T94" s="3">
        <f>_xlfn.IFNA(VLOOKUP(CONCATENATE($A94,"_",$B94), 'Srbench noise 0.01'!$A$1:$AH$1300, 32, FALSE),"")</f>
        <v>1</v>
      </c>
      <c r="U94" s="18">
        <f>_xlfn.IFNA(VLOOKUP(CONCATENATE($A94,"_",$B94), 'Srbench noise 0.01'!$A$1:$AH$1300, 34, FALSE),"")</f>
        <v>0</v>
      </c>
      <c r="V94" s="18">
        <f>_xlfn.IFNA(VLOOKUP(CONCATENATE($A94,"_",$B94), 'Srbench noise 0.01'!$A$1:$AH$1300, 16, FALSE),"")</f>
        <v>4</v>
      </c>
      <c r="W94" s="18">
        <f>_xlfn.IFNA(VLOOKUP(CONCATENATE($A94,"_",$B94), 'Srbench noise 0.01'!$A$1:$AH$1300, 18, FALSE),"")</f>
        <v>6.3</v>
      </c>
      <c r="X94" s="18" t="str">
        <f>_xlfn.IFNA(VLOOKUP(CONCATENATE($A94,"_",$B94), 'Srbench noise 0.01'!$A$1:$AH$1300, 28, FALSE),"")</f>
        <v>x0*x1*x2</v>
      </c>
      <c r="Y94" s="18">
        <f t="shared" si="15"/>
        <v>1</v>
      </c>
      <c r="Z94" s="18">
        <f t="shared" si="16"/>
        <v>1</v>
      </c>
      <c r="AA94" s="4">
        <f t="shared" si="17"/>
        <v>1</v>
      </c>
    </row>
    <row r="95" spans="1:27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0'!$A$1:$AH$1300, 32, FALSE),"")</f>
        <v>1</v>
      </c>
      <c r="E95" s="18">
        <f>_xlfn.IFNA(VLOOKUP(CONCATENATE($A95,"_",$B95), 'Srbench noise 0'!$A$1:$AH$1300, 34, FALSE),"")</f>
        <v>0</v>
      </c>
      <c r="F95" s="18">
        <f>_xlfn.IFNA(VLOOKUP(CONCATENATE($A95,"_",$B95), 'Srbench noise 0'!$A$1:$AH$1300, 16, FALSE),"")</f>
        <v>4</v>
      </c>
      <c r="G95" s="18">
        <f>_xlfn.IFNA(VLOOKUP(CONCATENATE($A95,"_",$B95), 'Srbench noise 0'!$A$1:$AH$1300, 18, FALSE),"")</f>
        <v>5</v>
      </c>
      <c r="H95" s="18" t="str">
        <f>_xlfn.IFNA(VLOOKUP(CONCATENATE($A95,"_",$B95), 'Srbench noise 0'!$A$1:$AH$1300, 28, FALSE),"")</f>
        <v>x0*x1*x2</v>
      </c>
      <c r="I95" s="18">
        <f t="shared" si="9"/>
        <v>1</v>
      </c>
      <c r="J95" s="18">
        <f t="shared" si="10"/>
        <v>1</v>
      </c>
      <c r="K95" s="4">
        <f t="shared" si="11"/>
        <v>1</v>
      </c>
      <c r="L95" s="3">
        <f>_xlfn.IFNA(VLOOKUP(CONCATENATE($A95,"_",$B95), 'Srbench noise 0.001'!$A$1:$AH$1300, 32, FALSE),"")</f>
        <v>1</v>
      </c>
      <c r="M95" s="18">
        <f>_xlfn.IFNA(VLOOKUP(CONCATENATE($A95,"_",$B95), 'Srbench noise 0.001'!$A$1:$AH$1300, 34, FALSE),"")</f>
        <v>0</v>
      </c>
      <c r="N95" s="18">
        <f>_xlfn.IFNA(VLOOKUP(CONCATENATE($A95,"_",$B95), 'Srbench noise 0.001'!$A$1:$AH$1300, 16, FALSE),"")</f>
        <v>4</v>
      </c>
      <c r="O95" s="18">
        <f>_xlfn.IFNA(VLOOKUP(CONCATENATE($A95,"_",$B95), 'Srbench noise 0.001'!$A$1:$AH$1300, 18, FALSE),"")</f>
        <v>5.3</v>
      </c>
      <c r="P95" s="18" t="str">
        <f>_xlfn.IFNA(VLOOKUP(CONCATENATE($A95,"_",$B95), 'Srbench noise 0.001'!$A$1:$AH$1300, 28, FALSE),"")</f>
        <v>x0*x1*x2</v>
      </c>
      <c r="Q95" s="18">
        <f t="shared" si="12"/>
        <v>1</v>
      </c>
      <c r="R95" s="18">
        <f t="shared" si="13"/>
        <v>1</v>
      </c>
      <c r="S95" s="4">
        <f t="shared" si="14"/>
        <v>1</v>
      </c>
      <c r="T95" s="3">
        <f>_xlfn.IFNA(VLOOKUP(CONCATENATE($A95,"_",$B95), 'Srbench noise 0.01'!$A$1:$AH$1300, 32, FALSE),"")</f>
        <v>1</v>
      </c>
      <c r="U95" s="18">
        <f>_xlfn.IFNA(VLOOKUP(CONCATENATE($A95,"_",$B95), 'Srbench noise 0.01'!$A$1:$AH$1300, 34, FALSE),"")</f>
        <v>0</v>
      </c>
      <c r="V95" s="18">
        <f>_xlfn.IFNA(VLOOKUP(CONCATENATE($A95,"_",$B95), 'Srbench noise 0.01'!$A$1:$AH$1300, 16, FALSE),"")</f>
        <v>4</v>
      </c>
      <c r="W95" s="18">
        <f>_xlfn.IFNA(VLOOKUP(CONCATENATE($A95,"_",$B95), 'Srbench noise 0.01'!$A$1:$AH$1300, 18, FALSE),"")</f>
        <v>5.2</v>
      </c>
      <c r="X95" s="18" t="str">
        <f>_xlfn.IFNA(VLOOKUP(CONCATENATE($A95,"_",$B95), 'Srbench noise 0.01'!$A$1:$AH$1300, 28, FALSE),"")</f>
        <v>x0*x1*x2</v>
      </c>
      <c r="Y95" s="18">
        <f t="shared" si="15"/>
        <v>1</v>
      </c>
      <c r="Z95" s="18">
        <f t="shared" si="16"/>
        <v>1</v>
      </c>
      <c r="AA95" s="4">
        <f t="shared" si="17"/>
        <v>1</v>
      </c>
    </row>
    <row r="96" spans="1:27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0'!$A$1:$AH$1300, 32, FALSE),"")</f>
        <v>1</v>
      </c>
      <c r="E96" s="18">
        <f>_xlfn.IFNA(VLOOKUP(CONCATENATE($A96,"_",$B96), 'Srbench noise 0'!$A$1:$AH$1300, 34, FALSE),"")</f>
        <v>0</v>
      </c>
      <c r="F96" s="18">
        <f>_xlfn.IFNA(VLOOKUP(CONCATENATE($A96,"_",$B96), 'Srbench noise 0'!$A$1:$AH$1300, 16, FALSE),"")</f>
        <v>4</v>
      </c>
      <c r="G96" s="18">
        <f>_xlfn.IFNA(VLOOKUP(CONCATENATE($A96,"_",$B96), 'Srbench noise 0'!$A$1:$AH$1300, 18, FALSE),"")</f>
        <v>5.0999999999999996</v>
      </c>
      <c r="H96" s="18" t="str">
        <f>_xlfn.IFNA(VLOOKUP(CONCATENATE($A96,"_",$B96), 'Srbench noise 0'!$A$1:$AH$1300, 28, FALSE),"")</f>
        <v>x0*x1*x2</v>
      </c>
      <c r="I96" s="18">
        <f t="shared" si="9"/>
        <v>1</v>
      </c>
      <c r="J96" s="18">
        <f t="shared" si="10"/>
        <v>1</v>
      </c>
      <c r="K96" s="4">
        <f t="shared" si="11"/>
        <v>1</v>
      </c>
      <c r="L96" s="3">
        <f>_xlfn.IFNA(VLOOKUP(CONCATENATE($A96,"_",$B96), 'Srbench noise 0.001'!$A$1:$AH$1300, 32, FALSE),"")</f>
        <v>1</v>
      </c>
      <c r="M96" s="18">
        <f>_xlfn.IFNA(VLOOKUP(CONCATENATE($A96,"_",$B96), 'Srbench noise 0.001'!$A$1:$AH$1300, 34, FALSE),"")</f>
        <v>0</v>
      </c>
      <c r="N96" s="18">
        <f>_xlfn.IFNA(VLOOKUP(CONCATENATE($A96,"_",$B96), 'Srbench noise 0.001'!$A$1:$AH$1300, 16, FALSE),"")</f>
        <v>4</v>
      </c>
      <c r="O96" s="18">
        <f>_xlfn.IFNA(VLOOKUP(CONCATENATE($A96,"_",$B96), 'Srbench noise 0.001'!$A$1:$AH$1300, 18, FALSE),"")</f>
        <v>6.1</v>
      </c>
      <c r="P96" s="18" t="str">
        <f>_xlfn.IFNA(VLOOKUP(CONCATENATE($A96,"_",$B96), 'Srbench noise 0.001'!$A$1:$AH$1300, 28, FALSE),"")</f>
        <v>x0*x1*x2</v>
      </c>
      <c r="Q96" s="18">
        <f t="shared" si="12"/>
        <v>1</v>
      </c>
      <c r="R96" s="18">
        <f t="shared" si="13"/>
        <v>1</v>
      </c>
      <c r="S96" s="4">
        <f t="shared" si="14"/>
        <v>1</v>
      </c>
      <c r="T96" s="3">
        <f>_xlfn.IFNA(VLOOKUP(CONCATENATE($A96,"_",$B96), 'Srbench noise 0.01'!$A$1:$AH$1300, 32, FALSE),"")</f>
        <v>1</v>
      </c>
      <c r="U96" s="18">
        <f>_xlfn.IFNA(VLOOKUP(CONCATENATE($A96,"_",$B96), 'Srbench noise 0.01'!$A$1:$AH$1300, 34, FALSE),"")</f>
        <v>0</v>
      </c>
      <c r="V96" s="18">
        <f>_xlfn.IFNA(VLOOKUP(CONCATENATE($A96,"_",$B96), 'Srbench noise 0.01'!$A$1:$AH$1300, 16, FALSE),"")</f>
        <v>4</v>
      </c>
      <c r="W96" s="18">
        <f>_xlfn.IFNA(VLOOKUP(CONCATENATE($A96,"_",$B96), 'Srbench noise 0.01'!$A$1:$AH$1300, 18, FALSE),"")</f>
        <v>5.6</v>
      </c>
      <c r="X96" s="18" t="str">
        <f>_xlfn.IFNA(VLOOKUP(CONCATENATE($A96,"_",$B96), 'Srbench noise 0.01'!$A$1:$AH$1300, 28, FALSE),"")</f>
        <v>x0*x1*x2</v>
      </c>
      <c r="Y96" s="18">
        <f t="shared" si="15"/>
        <v>1</v>
      </c>
      <c r="Z96" s="18">
        <f t="shared" si="16"/>
        <v>1</v>
      </c>
      <c r="AA96" s="4">
        <f t="shared" si="17"/>
        <v>1</v>
      </c>
    </row>
    <row r="97" spans="1:27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0'!$A$1:$AH$1300, 32, FALSE),"")</f>
        <v>1</v>
      </c>
      <c r="E97" s="18">
        <f>_xlfn.IFNA(VLOOKUP(CONCATENATE($A97,"_",$B97), 'Srbench noise 0'!$A$1:$AH$1300, 34, FALSE),"")</f>
        <v>0</v>
      </c>
      <c r="F97" s="18">
        <f>_xlfn.IFNA(VLOOKUP(CONCATENATE($A97,"_",$B97), 'Srbench noise 0'!$A$1:$AH$1300, 16, FALSE),"")</f>
        <v>4</v>
      </c>
      <c r="G97" s="18">
        <f>_xlfn.IFNA(VLOOKUP(CONCATENATE($A97,"_",$B97), 'Srbench noise 0'!$A$1:$AH$1300, 18, FALSE),"")</f>
        <v>5.3</v>
      </c>
      <c r="H97" s="18" t="str">
        <f>_xlfn.IFNA(VLOOKUP(CONCATENATE($A97,"_",$B97), 'Srbench noise 0'!$A$1:$AH$1300, 28, FALSE),"")</f>
        <v>x0*x1*x2</v>
      </c>
      <c r="I97" s="18">
        <f t="shared" si="9"/>
        <v>1</v>
      </c>
      <c r="J97" s="18">
        <f t="shared" si="10"/>
        <v>1</v>
      </c>
      <c r="K97" s="4">
        <f t="shared" si="11"/>
        <v>1</v>
      </c>
      <c r="L97" s="3">
        <f>_xlfn.IFNA(VLOOKUP(CONCATENATE($A97,"_",$B97), 'Srbench noise 0.001'!$A$1:$AH$1300, 32, FALSE),"")</f>
        <v>0.99999992999999998</v>
      </c>
      <c r="M97" s="18">
        <f>_xlfn.IFNA(VLOOKUP(CONCATENATE($A97,"_",$B97), 'Srbench noise 0.001'!$A$1:$AH$1300, 34, FALSE),"")</f>
        <v>5.0000000000000001E-3</v>
      </c>
      <c r="N97" s="18">
        <f>_xlfn.IFNA(VLOOKUP(CONCATENATE($A97,"_",$B97), 'Srbench noise 0.001'!$A$1:$AH$1300, 16, FALSE),"")</f>
        <v>6</v>
      </c>
      <c r="O97" s="18">
        <f>_xlfn.IFNA(VLOOKUP(CONCATENATE($A97,"_",$B97), 'Srbench noise 0.001'!$A$1:$AH$1300, 18, FALSE),"")</f>
        <v>5.6</v>
      </c>
      <c r="P97" s="18" t="str">
        <f>_xlfn.IFNA(VLOOKUP(CONCATENATE($A97,"_",$B97), 'Srbench noise 0.001'!$A$1:$AH$1300, 28, FALSE),"")</f>
        <v>x0*x1*x2 + 0.005</v>
      </c>
      <c r="Q97" s="18">
        <f t="shared" si="12"/>
        <v>1</v>
      </c>
      <c r="R97" s="18">
        <f t="shared" si="13"/>
        <v>0</v>
      </c>
      <c r="S97" s="4">
        <f t="shared" si="14"/>
        <v>0</v>
      </c>
      <c r="T97" s="3">
        <f>_xlfn.IFNA(VLOOKUP(CONCATENATE($A97,"_",$B97), 'Srbench noise 0.01'!$A$1:$AH$1300, 32, FALSE),"")</f>
        <v>0.99999320000000003</v>
      </c>
      <c r="U97" s="18">
        <f>_xlfn.IFNA(VLOOKUP(CONCATENATE($A97,"_",$B97), 'Srbench noise 0.01'!$A$1:$AH$1300, 34, FALSE),"")</f>
        <v>0.05</v>
      </c>
      <c r="V97" s="18">
        <f>_xlfn.IFNA(VLOOKUP(CONCATENATE($A97,"_",$B97), 'Srbench noise 0.01'!$A$1:$AH$1300, 16, FALSE),"")</f>
        <v>6</v>
      </c>
      <c r="W97" s="18">
        <f>_xlfn.IFNA(VLOOKUP(CONCATENATE($A97,"_",$B97), 'Srbench noise 0.01'!$A$1:$AH$1300, 18, FALSE),"")</f>
        <v>6.3</v>
      </c>
      <c r="X97" s="18" t="str">
        <f>_xlfn.IFNA(VLOOKUP(CONCATENATE($A97,"_",$B97), 'Srbench noise 0.01'!$A$1:$AH$1300, 28, FALSE),"")</f>
        <v>x0*x1*x2 + 0.05</v>
      </c>
      <c r="Y97" s="18">
        <f t="shared" si="15"/>
        <v>1</v>
      </c>
      <c r="Z97" s="18">
        <f t="shared" si="16"/>
        <v>0</v>
      </c>
      <c r="AA97" s="4">
        <f t="shared" si="17"/>
        <v>0</v>
      </c>
    </row>
    <row r="98" spans="1:27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0'!$A$1:$AH$1300, 32, FALSE),"")</f>
        <v>1</v>
      </c>
      <c r="E98" s="18">
        <f>_xlfn.IFNA(VLOOKUP(CONCATENATE($A98,"_",$B98), 'Srbench noise 0'!$A$1:$AH$1300, 34, FALSE),"")</f>
        <v>0</v>
      </c>
      <c r="F98" s="18">
        <f>_xlfn.IFNA(VLOOKUP(CONCATENATE($A98,"_",$B98), 'Srbench noise 0'!$A$1:$AH$1300, 16, FALSE),"")</f>
        <v>4</v>
      </c>
      <c r="G98" s="18">
        <f>_xlfn.IFNA(VLOOKUP(CONCATENATE($A98,"_",$B98), 'Srbench noise 0'!$A$1:$AH$1300, 18, FALSE),"")</f>
        <v>5.4</v>
      </c>
      <c r="H98" s="18" t="str">
        <f>_xlfn.IFNA(VLOOKUP(CONCATENATE($A98,"_",$B98), 'Srbench noise 0'!$A$1:$AH$1300, 28, FALSE),"")</f>
        <v>x0*x1*x2</v>
      </c>
      <c r="I98" s="18">
        <f t="shared" si="9"/>
        <v>1</v>
      </c>
      <c r="J98" s="18">
        <f t="shared" si="10"/>
        <v>1</v>
      </c>
      <c r="K98" s="4">
        <f t="shared" si="11"/>
        <v>1</v>
      </c>
      <c r="L98" s="3">
        <f>_xlfn.IFNA(VLOOKUP(CONCATENATE($A98,"_",$B98), 'Srbench noise 0.001'!$A$1:$AH$1300, 32, FALSE),"")</f>
        <v>1</v>
      </c>
      <c r="M98" s="18">
        <f>_xlfn.IFNA(VLOOKUP(CONCATENATE($A98,"_",$B98), 'Srbench noise 0.001'!$A$1:$AH$1300, 34, FALSE),"")</f>
        <v>0</v>
      </c>
      <c r="N98" s="18">
        <f>_xlfn.IFNA(VLOOKUP(CONCATENATE($A98,"_",$B98), 'Srbench noise 0.001'!$A$1:$AH$1300, 16, FALSE),"")</f>
        <v>4</v>
      </c>
      <c r="O98" s="18">
        <f>_xlfn.IFNA(VLOOKUP(CONCATENATE($A98,"_",$B98), 'Srbench noise 0.001'!$A$1:$AH$1300, 18, FALSE),"")</f>
        <v>5.6</v>
      </c>
      <c r="P98" s="18" t="str">
        <f>_xlfn.IFNA(VLOOKUP(CONCATENATE($A98,"_",$B98), 'Srbench noise 0.001'!$A$1:$AH$1300, 28, FALSE),"")</f>
        <v>x0*x1*x2</v>
      </c>
      <c r="Q98" s="18">
        <f t="shared" si="12"/>
        <v>1</v>
      </c>
      <c r="R98" s="18">
        <f t="shared" si="13"/>
        <v>1</v>
      </c>
      <c r="S98" s="4">
        <f t="shared" si="14"/>
        <v>1</v>
      </c>
      <c r="T98" s="3">
        <f>_xlfn.IFNA(VLOOKUP(CONCATENATE($A98,"_",$B98), 'Srbench noise 0.01'!$A$1:$AH$1300, 32, FALSE),"")</f>
        <v>1</v>
      </c>
      <c r="U98" s="18">
        <f>_xlfn.IFNA(VLOOKUP(CONCATENATE($A98,"_",$B98), 'Srbench noise 0.01'!$A$1:$AH$1300, 34, FALSE),"")</f>
        <v>0</v>
      </c>
      <c r="V98" s="18">
        <f>_xlfn.IFNA(VLOOKUP(CONCATENATE($A98,"_",$B98), 'Srbench noise 0.01'!$A$1:$AH$1300, 16, FALSE),"")</f>
        <v>4</v>
      </c>
      <c r="W98" s="18">
        <f>_xlfn.IFNA(VLOOKUP(CONCATENATE($A98,"_",$B98), 'Srbench noise 0.01'!$A$1:$AH$1300, 18, FALSE),"")</f>
        <v>6.2</v>
      </c>
      <c r="X98" s="18" t="str">
        <f>_xlfn.IFNA(VLOOKUP(CONCATENATE($A98,"_",$B98), 'Srbench noise 0.01'!$A$1:$AH$1300, 28, FALSE),"")</f>
        <v>x0*x1*x2</v>
      </c>
      <c r="Y98" s="18">
        <f t="shared" si="15"/>
        <v>1</v>
      </c>
      <c r="Z98" s="18">
        <f t="shared" si="16"/>
        <v>1</v>
      </c>
      <c r="AA98" s="4">
        <f t="shared" si="17"/>
        <v>1</v>
      </c>
    </row>
    <row r="99" spans="1:27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0'!$A$1:$AH$1300, 32, FALSE),"")</f>
        <v>1</v>
      </c>
      <c r="E99" s="18">
        <f>_xlfn.IFNA(VLOOKUP(CONCATENATE($A99,"_",$B99), 'Srbench noise 0'!$A$1:$AH$1300, 34, FALSE),"")</f>
        <v>0</v>
      </c>
      <c r="F99" s="18">
        <f>_xlfn.IFNA(VLOOKUP(CONCATENATE($A99,"_",$B99), 'Srbench noise 0'!$A$1:$AH$1300, 16, FALSE),"")</f>
        <v>4</v>
      </c>
      <c r="G99" s="18">
        <f>_xlfn.IFNA(VLOOKUP(CONCATENATE($A99,"_",$B99), 'Srbench noise 0'!$A$1:$AH$1300, 18, FALSE),"")</f>
        <v>5.0999999999999996</v>
      </c>
      <c r="H99" s="18" t="str">
        <f>_xlfn.IFNA(VLOOKUP(CONCATENATE($A99,"_",$B99), 'Srbench noise 0'!$A$1:$AH$1300, 28, FALSE),"")</f>
        <v>x0*x1*x2</v>
      </c>
      <c r="I99" s="18">
        <f t="shared" si="9"/>
        <v>1</v>
      </c>
      <c r="J99" s="18">
        <f t="shared" si="10"/>
        <v>1</v>
      </c>
      <c r="K99" s="4">
        <f t="shared" si="11"/>
        <v>1</v>
      </c>
      <c r="L99" s="3">
        <f>_xlfn.IFNA(VLOOKUP(CONCATENATE($A99,"_",$B99), 'Srbench noise 0.001'!$A$1:$AH$1300, 32, FALSE),"")</f>
        <v>1</v>
      </c>
      <c r="M99" s="18">
        <f>_xlfn.IFNA(VLOOKUP(CONCATENATE($A99,"_",$B99), 'Srbench noise 0.001'!$A$1:$AH$1300, 34, FALSE),"")</f>
        <v>0</v>
      </c>
      <c r="N99" s="18">
        <f>_xlfn.IFNA(VLOOKUP(CONCATENATE($A99,"_",$B99), 'Srbench noise 0.001'!$A$1:$AH$1300, 16, FALSE),"")</f>
        <v>4</v>
      </c>
      <c r="O99" s="18">
        <f>_xlfn.IFNA(VLOOKUP(CONCATENATE($A99,"_",$B99), 'Srbench noise 0.001'!$A$1:$AH$1300, 18, FALSE),"")</f>
        <v>5.3</v>
      </c>
      <c r="P99" s="18" t="str">
        <f>_xlfn.IFNA(VLOOKUP(CONCATENATE($A99,"_",$B99), 'Srbench noise 0.001'!$A$1:$AH$1300, 28, FALSE),"")</f>
        <v>x0*x1*x2</v>
      </c>
      <c r="Q99" s="18">
        <f t="shared" si="12"/>
        <v>1</v>
      </c>
      <c r="R99" s="18">
        <f t="shared" si="13"/>
        <v>1</v>
      </c>
      <c r="S99" s="4">
        <f t="shared" si="14"/>
        <v>1</v>
      </c>
      <c r="T99" s="3">
        <f>_xlfn.IFNA(VLOOKUP(CONCATENATE($A99,"_",$B99), 'Srbench noise 0.01'!$A$1:$AH$1300, 32, FALSE),"")</f>
        <v>1</v>
      </c>
      <c r="U99" s="18">
        <f>_xlfn.IFNA(VLOOKUP(CONCATENATE($A99,"_",$B99), 'Srbench noise 0.01'!$A$1:$AH$1300, 34, FALSE),"")</f>
        <v>0</v>
      </c>
      <c r="V99" s="18">
        <f>_xlfn.IFNA(VLOOKUP(CONCATENATE($A99,"_",$B99), 'Srbench noise 0.01'!$A$1:$AH$1300, 16, FALSE),"")</f>
        <v>4</v>
      </c>
      <c r="W99" s="18">
        <f>_xlfn.IFNA(VLOOKUP(CONCATENATE($A99,"_",$B99), 'Srbench noise 0.01'!$A$1:$AH$1300, 18, FALSE),"")</f>
        <v>6.4</v>
      </c>
      <c r="X99" s="18" t="str">
        <f>_xlfn.IFNA(VLOOKUP(CONCATENATE($A99,"_",$B99), 'Srbench noise 0.01'!$A$1:$AH$1300, 28, FALSE),"")</f>
        <v>x0*x1*x2</v>
      </c>
      <c r="Y99" s="18">
        <f t="shared" si="15"/>
        <v>1</v>
      </c>
      <c r="Z99" s="18">
        <f t="shared" si="16"/>
        <v>1</v>
      </c>
      <c r="AA99" s="4">
        <f t="shared" si="17"/>
        <v>1</v>
      </c>
    </row>
    <row r="100" spans="1:27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0'!$A$1:$AH$1300, 32, FALSE),"")</f>
        <v>1</v>
      </c>
      <c r="E100" s="18">
        <f>_xlfn.IFNA(VLOOKUP(CONCATENATE($A100,"_",$B100), 'Srbench noise 0'!$A$1:$AH$1300, 34, FALSE),"")</f>
        <v>0</v>
      </c>
      <c r="F100" s="18">
        <f>_xlfn.IFNA(VLOOKUP(CONCATENATE($A100,"_",$B100), 'Srbench noise 0'!$A$1:$AH$1300, 16, FALSE),"")</f>
        <v>4</v>
      </c>
      <c r="G100" s="18">
        <f>_xlfn.IFNA(VLOOKUP(CONCATENATE($A100,"_",$B100), 'Srbench noise 0'!$A$1:$AH$1300, 18, FALSE),"")</f>
        <v>5.8</v>
      </c>
      <c r="H100" s="18" t="str">
        <f>_xlfn.IFNA(VLOOKUP(CONCATENATE($A100,"_",$B100), 'Srbench noise 0'!$A$1:$AH$1300, 28, FALSE),"")</f>
        <v>x0*x1*x2</v>
      </c>
      <c r="I100" s="18">
        <f t="shared" si="9"/>
        <v>1</v>
      </c>
      <c r="J100" s="18">
        <f t="shared" si="10"/>
        <v>1</v>
      </c>
      <c r="K100" s="4">
        <f t="shared" si="11"/>
        <v>1</v>
      </c>
      <c r="L100" s="3">
        <f>_xlfn.IFNA(VLOOKUP(CONCATENATE($A100,"_",$B100), 'Srbench noise 0.001'!$A$1:$AH$1300, 32, FALSE),"")</f>
        <v>1</v>
      </c>
      <c r="M100" s="18">
        <f>_xlfn.IFNA(VLOOKUP(CONCATENATE($A100,"_",$B100), 'Srbench noise 0.001'!$A$1:$AH$1300, 34, FALSE),"")</f>
        <v>0</v>
      </c>
      <c r="N100" s="18">
        <f>_xlfn.IFNA(VLOOKUP(CONCATENATE($A100,"_",$B100), 'Srbench noise 0.001'!$A$1:$AH$1300, 16, FALSE),"")</f>
        <v>4</v>
      </c>
      <c r="O100" s="18">
        <f>_xlfn.IFNA(VLOOKUP(CONCATENATE($A100,"_",$B100), 'Srbench noise 0.001'!$A$1:$AH$1300, 18, FALSE),"")</f>
        <v>5.2</v>
      </c>
      <c r="P100" s="18" t="str">
        <f>_xlfn.IFNA(VLOOKUP(CONCATENATE($A100,"_",$B100), 'Srbench noise 0.001'!$A$1:$AH$1300, 28, FALSE),"")</f>
        <v>x0*x1*x2</v>
      </c>
      <c r="Q100" s="18">
        <f t="shared" si="12"/>
        <v>1</v>
      </c>
      <c r="R100" s="18">
        <f t="shared" si="13"/>
        <v>1</v>
      </c>
      <c r="S100" s="4">
        <f t="shared" si="14"/>
        <v>1</v>
      </c>
      <c r="T100" s="3">
        <f>_xlfn.IFNA(VLOOKUP(CONCATENATE($A100,"_",$B100), 'Srbench noise 0.01'!$A$1:$AH$1300, 32, FALSE),"")</f>
        <v>1</v>
      </c>
      <c r="U100" s="18">
        <f>_xlfn.IFNA(VLOOKUP(CONCATENATE($A100,"_",$B100), 'Srbench noise 0.01'!$A$1:$AH$1300, 34, FALSE),"")</f>
        <v>0</v>
      </c>
      <c r="V100" s="18">
        <f>_xlfn.IFNA(VLOOKUP(CONCATENATE($A100,"_",$B100), 'Srbench noise 0.01'!$A$1:$AH$1300, 16, FALSE),"")</f>
        <v>4</v>
      </c>
      <c r="W100" s="18">
        <f>_xlfn.IFNA(VLOOKUP(CONCATENATE($A100,"_",$B100), 'Srbench noise 0.01'!$A$1:$AH$1300, 18, FALSE),"")</f>
        <v>5.6</v>
      </c>
      <c r="X100" s="18" t="str">
        <f>_xlfn.IFNA(VLOOKUP(CONCATENATE($A100,"_",$B100), 'Srbench noise 0.01'!$A$1:$AH$1300, 28, FALSE),"")</f>
        <v>x0*x1*x2</v>
      </c>
      <c r="Y100" s="18">
        <f t="shared" si="15"/>
        <v>1</v>
      </c>
      <c r="Z100" s="18">
        <f t="shared" si="16"/>
        <v>1</v>
      </c>
      <c r="AA100" s="4">
        <f t="shared" si="17"/>
        <v>1</v>
      </c>
    </row>
    <row r="101" spans="1:27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0'!$A$1:$AH$1300, 32, FALSE),"")</f>
        <v>1</v>
      </c>
      <c r="E101" s="18">
        <f>_xlfn.IFNA(VLOOKUP(CONCATENATE($A101,"_",$B101), 'Srbench noise 0'!$A$1:$AH$1300, 34, FALSE),"")</f>
        <v>0</v>
      </c>
      <c r="F101" s="18">
        <f>_xlfn.IFNA(VLOOKUP(CONCATENATE($A101,"_",$B101), 'Srbench noise 0'!$A$1:$AH$1300, 16, FALSE),"")</f>
        <v>4</v>
      </c>
      <c r="G101" s="18">
        <f>_xlfn.IFNA(VLOOKUP(CONCATENATE($A101,"_",$B101), 'Srbench noise 0'!$A$1:$AH$1300, 18, FALSE),"")</f>
        <v>5.9</v>
      </c>
      <c r="H101" s="18" t="str">
        <f>_xlfn.IFNA(VLOOKUP(CONCATENATE($A101,"_",$B101), 'Srbench noise 0'!$A$1:$AH$1300, 28, FALSE),"")</f>
        <v>x0*x1*x2</v>
      </c>
      <c r="I101" s="18">
        <f t="shared" si="9"/>
        <v>1</v>
      </c>
      <c r="J101" s="18">
        <f t="shared" si="10"/>
        <v>1</v>
      </c>
      <c r="K101" s="4">
        <f t="shared" si="11"/>
        <v>1</v>
      </c>
      <c r="L101" s="3">
        <f>_xlfn.IFNA(VLOOKUP(CONCATENATE($A101,"_",$B101), 'Srbench noise 0.001'!$A$1:$AH$1300, 32, FALSE),"")</f>
        <v>1</v>
      </c>
      <c r="M101" s="18">
        <f>_xlfn.IFNA(VLOOKUP(CONCATENATE($A101,"_",$B101), 'Srbench noise 0.001'!$A$1:$AH$1300, 34, FALSE),"")</f>
        <v>0</v>
      </c>
      <c r="N101" s="18">
        <f>_xlfn.IFNA(VLOOKUP(CONCATENATE($A101,"_",$B101), 'Srbench noise 0.001'!$A$1:$AH$1300, 16, FALSE),"")</f>
        <v>4</v>
      </c>
      <c r="O101" s="18">
        <f>_xlfn.IFNA(VLOOKUP(CONCATENATE($A101,"_",$B101), 'Srbench noise 0.001'!$A$1:$AH$1300, 18, FALSE),"")</f>
        <v>6.7</v>
      </c>
      <c r="P101" s="18" t="str">
        <f>_xlfn.IFNA(VLOOKUP(CONCATENATE($A101,"_",$B101), 'Srbench noise 0.001'!$A$1:$AH$1300, 28, FALSE),"")</f>
        <v>x0*x1*x2</v>
      </c>
      <c r="Q101" s="18">
        <f t="shared" si="12"/>
        <v>1</v>
      </c>
      <c r="R101" s="18">
        <f t="shared" si="13"/>
        <v>1</v>
      </c>
      <c r="S101" s="4">
        <f t="shared" si="14"/>
        <v>1</v>
      </c>
      <c r="T101" s="3">
        <f>_xlfn.IFNA(VLOOKUP(CONCATENATE($A101,"_",$B101), 'Srbench noise 0.01'!$A$1:$AH$1300, 32, FALSE),"")</f>
        <v>1</v>
      </c>
      <c r="U101" s="18">
        <f>_xlfn.IFNA(VLOOKUP(CONCATENATE($A101,"_",$B101), 'Srbench noise 0.01'!$A$1:$AH$1300, 34, FALSE),"")</f>
        <v>0</v>
      </c>
      <c r="V101" s="18">
        <f>_xlfn.IFNA(VLOOKUP(CONCATENATE($A101,"_",$B101), 'Srbench noise 0.01'!$A$1:$AH$1300, 16, FALSE),"")</f>
        <v>4</v>
      </c>
      <c r="W101" s="18">
        <f>_xlfn.IFNA(VLOOKUP(CONCATENATE($A101,"_",$B101), 'Srbench noise 0.01'!$A$1:$AH$1300, 18, FALSE),"")</f>
        <v>5.6</v>
      </c>
      <c r="X101" s="18" t="str">
        <f>_xlfn.IFNA(VLOOKUP(CONCATENATE($A101,"_",$B101), 'Srbench noise 0.01'!$A$1:$AH$1300, 28, FALSE),"")</f>
        <v>x0*x1*x2</v>
      </c>
      <c r="Y101" s="18">
        <f t="shared" si="15"/>
        <v>1</v>
      </c>
      <c r="Z101" s="18">
        <f t="shared" si="16"/>
        <v>1</v>
      </c>
      <c r="AA101" s="4">
        <f t="shared" si="17"/>
        <v>1</v>
      </c>
    </row>
    <row r="102" spans="1:27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0'!$A$1:$AH$1300, 32, FALSE),"")</f>
        <v>1</v>
      </c>
      <c r="E102" s="18">
        <f>_xlfn.IFNA(VLOOKUP(CONCATENATE($A102,"_",$B102), 'Srbench noise 0'!$A$1:$AH$1300, 34, FALSE),"")</f>
        <v>0</v>
      </c>
      <c r="F102" s="18">
        <f>_xlfn.IFNA(VLOOKUP(CONCATENATE($A102,"_",$B102), 'Srbench noise 0'!$A$1:$AH$1300, 16, FALSE),"")</f>
        <v>4</v>
      </c>
      <c r="G102" s="18">
        <f>_xlfn.IFNA(VLOOKUP(CONCATENATE($A102,"_",$B102), 'Srbench noise 0'!$A$1:$AH$1300, 18, FALSE),"")</f>
        <v>5</v>
      </c>
      <c r="H102" s="18" t="str">
        <f>_xlfn.IFNA(VLOOKUP(CONCATENATE($A102,"_",$B102), 'Srbench noise 0'!$A$1:$AH$1300, 28, FALSE),"")</f>
        <v>x0*x1*x2</v>
      </c>
      <c r="I102" s="18">
        <f t="shared" si="9"/>
        <v>1</v>
      </c>
      <c r="J102" s="18">
        <f t="shared" si="10"/>
        <v>1</v>
      </c>
      <c r="K102" s="4">
        <f t="shared" si="11"/>
        <v>1</v>
      </c>
      <c r="L102" s="3">
        <f>_xlfn.IFNA(VLOOKUP(CONCATENATE($A102,"_",$B102), 'Srbench noise 0.001'!$A$1:$AH$1300, 32, FALSE),"")</f>
        <v>1</v>
      </c>
      <c r="M102" s="18">
        <f>_xlfn.IFNA(VLOOKUP(CONCATENATE($A102,"_",$B102), 'Srbench noise 0.001'!$A$1:$AH$1300, 34, FALSE),"")</f>
        <v>0</v>
      </c>
      <c r="N102" s="18">
        <f>_xlfn.IFNA(VLOOKUP(CONCATENATE($A102,"_",$B102), 'Srbench noise 0.001'!$A$1:$AH$1300, 16, FALSE),"")</f>
        <v>4</v>
      </c>
      <c r="O102" s="18">
        <f>_xlfn.IFNA(VLOOKUP(CONCATENATE($A102,"_",$B102), 'Srbench noise 0.001'!$A$1:$AH$1300, 18, FALSE),"")</f>
        <v>6.3</v>
      </c>
      <c r="P102" s="18" t="str">
        <f>_xlfn.IFNA(VLOOKUP(CONCATENATE($A102,"_",$B102), 'Srbench noise 0.001'!$A$1:$AH$1300, 28, FALSE),"")</f>
        <v>x0*x1*x2</v>
      </c>
      <c r="Q102" s="18">
        <f t="shared" si="12"/>
        <v>1</v>
      </c>
      <c r="R102" s="18">
        <f t="shared" si="13"/>
        <v>1</v>
      </c>
      <c r="S102" s="4">
        <f t="shared" si="14"/>
        <v>1</v>
      </c>
      <c r="T102" s="3">
        <f>_xlfn.IFNA(VLOOKUP(CONCATENATE($A102,"_",$B102), 'Srbench noise 0.01'!$A$1:$AH$1300, 32, FALSE),"")</f>
        <v>1</v>
      </c>
      <c r="U102" s="18">
        <f>_xlfn.IFNA(VLOOKUP(CONCATENATE($A102,"_",$B102), 'Srbench noise 0.01'!$A$1:$AH$1300, 34, FALSE),"")</f>
        <v>0</v>
      </c>
      <c r="V102" s="18">
        <f>_xlfn.IFNA(VLOOKUP(CONCATENATE($A102,"_",$B102), 'Srbench noise 0.01'!$A$1:$AH$1300, 16, FALSE),"")</f>
        <v>4</v>
      </c>
      <c r="W102" s="18">
        <f>_xlfn.IFNA(VLOOKUP(CONCATENATE($A102,"_",$B102), 'Srbench noise 0.01'!$A$1:$AH$1300, 18, FALSE),"")</f>
        <v>6.4</v>
      </c>
      <c r="X102" s="18" t="str">
        <f>_xlfn.IFNA(VLOOKUP(CONCATENATE($A102,"_",$B102), 'Srbench noise 0.01'!$A$1:$AH$1300, 28, FALSE),"")</f>
        <v>x0*x1*x2</v>
      </c>
      <c r="Y102" s="18">
        <f t="shared" si="15"/>
        <v>1</v>
      </c>
      <c r="Z102" s="18">
        <f t="shared" si="16"/>
        <v>1</v>
      </c>
      <c r="AA102" s="4">
        <f t="shared" si="17"/>
        <v>1</v>
      </c>
    </row>
    <row r="103" spans="1:27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0'!$A$1:$AH$1300, 32, FALSE),"")</f>
        <v>1</v>
      </c>
      <c r="E103" s="18">
        <f>_xlfn.IFNA(VLOOKUP(CONCATENATE($A103,"_",$B103), 'Srbench noise 0'!$A$1:$AH$1300, 34, FALSE),"")</f>
        <v>0</v>
      </c>
      <c r="F103" s="18">
        <f>_xlfn.IFNA(VLOOKUP(CONCATENATE($A103,"_",$B103), 'Srbench noise 0'!$A$1:$AH$1300, 16, FALSE),"")</f>
        <v>4</v>
      </c>
      <c r="G103" s="18">
        <f>_xlfn.IFNA(VLOOKUP(CONCATENATE($A103,"_",$B103), 'Srbench noise 0'!$A$1:$AH$1300, 18, FALSE),"")</f>
        <v>6.2</v>
      </c>
      <c r="H103" s="18" t="str">
        <f>_xlfn.IFNA(VLOOKUP(CONCATENATE($A103,"_",$B103), 'Srbench noise 0'!$A$1:$AH$1300, 28, FALSE),"")</f>
        <v>x0*x1*x2</v>
      </c>
      <c r="I103" s="18">
        <f t="shared" si="9"/>
        <v>1</v>
      </c>
      <c r="J103" s="18">
        <f t="shared" si="10"/>
        <v>1</v>
      </c>
      <c r="K103" s="4">
        <f t="shared" si="11"/>
        <v>1</v>
      </c>
      <c r="L103" s="3">
        <f>_xlfn.IFNA(VLOOKUP(CONCATENATE($A103,"_",$B103), 'Srbench noise 0.001'!$A$1:$AH$1300, 32, FALSE),"")</f>
        <v>1</v>
      </c>
      <c r="M103" s="18">
        <f>_xlfn.IFNA(VLOOKUP(CONCATENATE($A103,"_",$B103), 'Srbench noise 0.001'!$A$1:$AH$1300, 34, FALSE),"")</f>
        <v>0</v>
      </c>
      <c r="N103" s="18">
        <f>_xlfn.IFNA(VLOOKUP(CONCATENATE($A103,"_",$B103), 'Srbench noise 0.001'!$A$1:$AH$1300, 16, FALSE),"")</f>
        <v>4</v>
      </c>
      <c r="O103" s="18">
        <f>_xlfn.IFNA(VLOOKUP(CONCATENATE($A103,"_",$B103), 'Srbench noise 0.001'!$A$1:$AH$1300, 18, FALSE),"")</f>
        <v>5.2</v>
      </c>
      <c r="P103" s="18" t="str">
        <f>_xlfn.IFNA(VLOOKUP(CONCATENATE($A103,"_",$B103), 'Srbench noise 0.001'!$A$1:$AH$1300, 28, FALSE),"")</f>
        <v>x0*x1*x2</v>
      </c>
      <c r="Q103" s="18">
        <f t="shared" si="12"/>
        <v>1</v>
      </c>
      <c r="R103" s="18">
        <f t="shared" si="13"/>
        <v>1</v>
      </c>
      <c r="S103" s="4">
        <f t="shared" si="14"/>
        <v>1</v>
      </c>
      <c r="T103" s="3">
        <f>_xlfn.IFNA(VLOOKUP(CONCATENATE($A103,"_",$B103), 'Srbench noise 0.01'!$A$1:$AH$1300, 32, FALSE),"")</f>
        <v>1</v>
      </c>
      <c r="U103" s="18">
        <f>_xlfn.IFNA(VLOOKUP(CONCATENATE($A103,"_",$B103), 'Srbench noise 0.01'!$A$1:$AH$1300, 34, FALSE),"")</f>
        <v>0</v>
      </c>
      <c r="V103" s="18">
        <f>_xlfn.IFNA(VLOOKUP(CONCATENATE($A103,"_",$B103), 'Srbench noise 0.01'!$A$1:$AH$1300, 16, FALSE),"")</f>
        <v>4</v>
      </c>
      <c r="W103" s="18">
        <f>_xlfn.IFNA(VLOOKUP(CONCATENATE($A103,"_",$B103), 'Srbench noise 0.01'!$A$1:$AH$1300, 18, FALSE),"")</f>
        <v>4.9000000000000004</v>
      </c>
      <c r="X103" s="18" t="str">
        <f>_xlfn.IFNA(VLOOKUP(CONCATENATE($A103,"_",$B103), 'Srbench noise 0.01'!$A$1:$AH$1300, 28, FALSE),"")</f>
        <v>x0*x1*x2</v>
      </c>
      <c r="Y103" s="18">
        <f t="shared" si="15"/>
        <v>1</v>
      </c>
      <c r="Z103" s="18">
        <f t="shared" si="16"/>
        <v>1</v>
      </c>
      <c r="AA103" s="4">
        <f t="shared" si="17"/>
        <v>1</v>
      </c>
    </row>
    <row r="104" spans="1:27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0'!$A$1:$AH$1300, 32, FALSE),"")</f>
        <v>1</v>
      </c>
      <c r="E104" s="18">
        <f>_xlfn.IFNA(VLOOKUP(CONCATENATE($A104,"_",$B104), 'Srbench noise 0'!$A$1:$AH$1300, 34, FALSE),"")</f>
        <v>0</v>
      </c>
      <c r="F104" s="18">
        <f>_xlfn.IFNA(VLOOKUP(CONCATENATE($A104,"_",$B104), 'Srbench noise 0'!$A$1:$AH$1300, 16, FALSE),"")</f>
        <v>6</v>
      </c>
      <c r="G104" s="18">
        <f>_xlfn.IFNA(VLOOKUP(CONCATENATE($A104,"_",$B104), 'Srbench noise 0'!$A$1:$AH$1300, 18, FALSE),"")</f>
        <v>7.3</v>
      </c>
      <c r="H104" s="18" t="str">
        <f>_xlfn.IFNA(VLOOKUP(CONCATENATE($A104,"_",$B104), 'Srbench noise 0'!$A$1:$AH$1300, 28, FALSE),"")</f>
        <v>0.5*x0*x1**2</v>
      </c>
      <c r="I104" s="18">
        <f t="shared" si="9"/>
        <v>1</v>
      </c>
      <c r="J104" s="18">
        <f t="shared" si="10"/>
        <v>1</v>
      </c>
      <c r="K104" s="4">
        <f t="shared" si="11"/>
        <v>1</v>
      </c>
      <c r="L104" s="3">
        <f>_xlfn.IFNA(VLOOKUP(CONCATENATE($A104,"_",$B104), 'Srbench noise 0.001'!$A$1:$AH$1300, 32, FALSE),"")</f>
        <v>1</v>
      </c>
      <c r="M104" s="18">
        <f>_xlfn.IFNA(VLOOKUP(CONCATENATE($A104,"_",$B104), 'Srbench noise 0.001'!$A$1:$AH$1300, 34, FALSE),"")</f>
        <v>0</v>
      </c>
      <c r="N104" s="18">
        <f>_xlfn.IFNA(VLOOKUP(CONCATENATE($A104,"_",$B104), 'Srbench noise 0.001'!$A$1:$AH$1300, 16, FALSE),"")</f>
        <v>6</v>
      </c>
      <c r="O104" s="18">
        <f>_xlfn.IFNA(VLOOKUP(CONCATENATE($A104,"_",$B104), 'Srbench noise 0.001'!$A$1:$AH$1300, 18, FALSE),"")</f>
        <v>6.7</v>
      </c>
      <c r="P104" s="18" t="str">
        <f>_xlfn.IFNA(VLOOKUP(CONCATENATE($A104,"_",$B104), 'Srbench noise 0.001'!$A$1:$AH$1300, 28, FALSE),"")</f>
        <v>0.5*x0*x1**2</v>
      </c>
      <c r="Q104" s="18">
        <f t="shared" si="12"/>
        <v>1</v>
      </c>
      <c r="R104" s="18">
        <f t="shared" si="13"/>
        <v>1</v>
      </c>
      <c r="S104" s="4">
        <f t="shared" si="14"/>
        <v>1</v>
      </c>
      <c r="T104" s="3">
        <f>_xlfn.IFNA(VLOOKUP(CONCATENATE($A104,"_",$B104), 'Srbench noise 0.01'!$A$1:$AH$1300, 32, FALSE),"")</f>
        <v>1</v>
      </c>
      <c r="U104" s="18">
        <f>_xlfn.IFNA(VLOOKUP(CONCATENATE($A104,"_",$B104), 'Srbench noise 0.01'!$A$1:$AH$1300, 34, FALSE),"")</f>
        <v>0</v>
      </c>
      <c r="V104" s="18">
        <f>_xlfn.IFNA(VLOOKUP(CONCATENATE($A104,"_",$B104), 'Srbench noise 0.01'!$A$1:$AH$1300, 16, FALSE),"")</f>
        <v>6</v>
      </c>
      <c r="W104" s="18">
        <f>_xlfn.IFNA(VLOOKUP(CONCATENATE($A104,"_",$B104), 'Srbench noise 0.01'!$A$1:$AH$1300, 18, FALSE),"")</f>
        <v>6.5</v>
      </c>
      <c r="X104" s="18" t="str">
        <f>_xlfn.IFNA(VLOOKUP(CONCATENATE($A104,"_",$B104), 'Srbench noise 0.01'!$A$1:$AH$1300, 28, FALSE),"")</f>
        <v>0.5*x0*x1**2</v>
      </c>
      <c r="Y104" s="18">
        <f t="shared" si="15"/>
        <v>1</v>
      </c>
      <c r="Z104" s="18">
        <f t="shared" si="16"/>
        <v>1</v>
      </c>
      <c r="AA104" s="4">
        <f t="shared" si="17"/>
        <v>1</v>
      </c>
    </row>
    <row r="105" spans="1:27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0'!$A$1:$AH$1300, 32, FALSE),"")</f>
        <v>1</v>
      </c>
      <c r="E105" s="18">
        <f>_xlfn.IFNA(VLOOKUP(CONCATENATE($A105,"_",$B105), 'Srbench noise 0'!$A$1:$AH$1300, 34, FALSE),"")</f>
        <v>0</v>
      </c>
      <c r="F105" s="18">
        <f>_xlfn.IFNA(VLOOKUP(CONCATENATE($A105,"_",$B105), 'Srbench noise 0'!$A$1:$AH$1300, 16, FALSE),"")</f>
        <v>6</v>
      </c>
      <c r="G105" s="18">
        <f>_xlfn.IFNA(VLOOKUP(CONCATENATE($A105,"_",$B105), 'Srbench noise 0'!$A$1:$AH$1300, 18, FALSE),"")</f>
        <v>5.2</v>
      </c>
      <c r="H105" s="18" t="str">
        <f>_xlfn.IFNA(VLOOKUP(CONCATENATE($A105,"_",$B105), 'Srbench noise 0'!$A$1:$AH$1300, 28, FALSE),"")</f>
        <v>0.5*x0*x1**2</v>
      </c>
      <c r="I105" s="18">
        <f t="shared" si="9"/>
        <v>1</v>
      </c>
      <c r="J105" s="18">
        <f t="shared" si="10"/>
        <v>1</v>
      </c>
      <c r="K105" s="4">
        <f t="shared" si="11"/>
        <v>1</v>
      </c>
      <c r="L105" s="3">
        <f>_xlfn.IFNA(VLOOKUP(CONCATENATE($A105,"_",$B105), 'Srbench noise 0.001'!$A$1:$AH$1300, 32, FALSE),"")</f>
        <v>1</v>
      </c>
      <c r="M105" s="18">
        <f>_xlfn.IFNA(VLOOKUP(CONCATENATE($A105,"_",$B105), 'Srbench noise 0.001'!$A$1:$AH$1300, 34, FALSE),"")</f>
        <v>0</v>
      </c>
      <c r="N105" s="18">
        <f>_xlfn.IFNA(VLOOKUP(CONCATENATE($A105,"_",$B105), 'Srbench noise 0.001'!$A$1:$AH$1300, 16, FALSE),"")</f>
        <v>6</v>
      </c>
      <c r="O105" s="18">
        <f>_xlfn.IFNA(VLOOKUP(CONCATENATE($A105,"_",$B105), 'Srbench noise 0.001'!$A$1:$AH$1300, 18, FALSE),"")</f>
        <v>6.5</v>
      </c>
      <c r="P105" s="18" t="str">
        <f>_xlfn.IFNA(VLOOKUP(CONCATENATE($A105,"_",$B105), 'Srbench noise 0.001'!$A$1:$AH$1300, 28, FALSE),"")</f>
        <v>0.5*x0*x1**2</v>
      </c>
      <c r="Q105" s="18">
        <f t="shared" si="12"/>
        <v>1</v>
      </c>
      <c r="R105" s="18">
        <f t="shared" si="13"/>
        <v>1</v>
      </c>
      <c r="S105" s="4">
        <f t="shared" si="14"/>
        <v>1</v>
      </c>
      <c r="T105" s="3">
        <f>_xlfn.IFNA(VLOOKUP(CONCATENATE($A105,"_",$B105), 'Srbench noise 0.01'!$A$1:$AH$1300, 32, FALSE),"")</f>
        <v>1</v>
      </c>
      <c r="U105" s="18">
        <f>_xlfn.IFNA(VLOOKUP(CONCATENATE($A105,"_",$B105), 'Srbench noise 0.01'!$A$1:$AH$1300, 34, FALSE),"")</f>
        <v>0</v>
      </c>
      <c r="V105" s="18">
        <f>_xlfn.IFNA(VLOOKUP(CONCATENATE($A105,"_",$B105), 'Srbench noise 0.01'!$A$1:$AH$1300, 16, FALSE),"")</f>
        <v>6</v>
      </c>
      <c r="W105" s="18">
        <f>_xlfn.IFNA(VLOOKUP(CONCATENATE($A105,"_",$B105), 'Srbench noise 0.01'!$A$1:$AH$1300, 18, FALSE),"")</f>
        <v>6.6</v>
      </c>
      <c r="X105" s="18" t="str">
        <f>_xlfn.IFNA(VLOOKUP(CONCATENATE($A105,"_",$B105), 'Srbench noise 0.01'!$A$1:$AH$1300, 28, FALSE),"")</f>
        <v>0.5*x0*x1**2</v>
      </c>
      <c r="Y105" s="18">
        <f t="shared" si="15"/>
        <v>1</v>
      </c>
      <c r="Z105" s="18">
        <f t="shared" si="16"/>
        <v>1</v>
      </c>
      <c r="AA105" s="4">
        <f t="shared" si="17"/>
        <v>1</v>
      </c>
    </row>
    <row r="106" spans="1:27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0'!$A$1:$AH$1300, 32, FALSE),"")</f>
        <v>1</v>
      </c>
      <c r="E106" s="18">
        <f>_xlfn.IFNA(VLOOKUP(CONCATENATE($A106,"_",$B106), 'Srbench noise 0'!$A$1:$AH$1300, 34, FALSE),"")</f>
        <v>0</v>
      </c>
      <c r="F106" s="18">
        <f>_xlfn.IFNA(VLOOKUP(CONCATENATE($A106,"_",$B106), 'Srbench noise 0'!$A$1:$AH$1300, 16, FALSE),"")</f>
        <v>6</v>
      </c>
      <c r="G106" s="18">
        <f>_xlfn.IFNA(VLOOKUP(CONCATENATE($A106,"_",$B106), 'Srbench noise 0'!$A$1:$AH$1300, 18, FALSE),"")</f>
        <v>6.8</v>
      </c>
      <c r="H106" s="18" t="str">
        <f>_xlfn.IFNA(VLOOKUP(CONCATENATE($A106,"_",$B106), 'Srbench noise 0'!$A$1:$AH$1300, 28, FALSE),"")</f>
        <v>0.5*x0*x1**2</v>
      </c>
      <c r="I106" s="18">
        <f t="shared" si="9"/>
        <v>1</v>
      </c>
      <c r="J106" s="18">
        <f t="shared" si="10"/>
        <v>1</v>
      </c>
      <c r="K106" s="4">
        <f t="shared" si="11"/>
        <v>1</v>
      </c>
      <c r="L106" s="3">
        <f>_xlfn.IFNA(VLOOKUP(CONCATENATE($A106,"_",$B106), 'Srbench noise 0.001'!$A$1:$AH$1300, 32, FALSE),"")</f>
        <v>1</v>
      </c>
      <c r="M106" s="18">
        <f>_xlfn.IFNA(VLOOKUP(CONCATENATE($A106,"_",$B106), 'Srbench noise 0.001'!$A$1:$AH$1300, 34, FALSE),"")</f>
        <v>0</v>
      </c>
      <c r="N106" s="18">
        <f>_xlfn.IFNA(VLOOKUP(CONCATENATE($A106,"_",$B106), 'Srbench noise 0.001'!$A$1:$AH$1300, 16, FALSE),"")</f>
        <v>6</v>
      </c>
      <c r="O106" s="18">
        <f>_xlfn.IFNA(VLOOKUP(CONCATENATE($A106,"_",$B106), 'Srbench noise 0.001'!$A$1:$AH$1300, 18, FALSE),"")</f>
        <v>6.6</v>
      </c>
      <c r="P106" s="18" t="str">
        <f>_xlfn.IFNA(VLOOKUP(CONCATENATE($A106,"_",$B106), 'Srbench noise 0.001'!$A$1:$AH$1300, 28, FALSE),"")</f>
        <v>0.5*x0*x1**2</v>
      </c>
      <c r="Q106" s="18">
        <f t="shared" si="12"/>
        <v>1</v>
      </c>
      <c r="R106" s="18">
        <f t="shared" si="13"/>
        <v>1</v>
      </c>
      <c r="S106" s="4">
        <f t="shared" si="14"/>
        <v>1</v>
      </c>
      <c r="T106" s="3">
        <f>_xlfn.IFNA(VLOOKUP(CONCATENATE($A106,"_",$B106), 'Srbench noise 0.01'!$A$1:$AH$1300, 32, FALSE),"")</f>
        <v>1</v>
      </c>
      <c r="U106" s="18">
        <f>_xlfn.IFNA(VLOOKUP(CONCATENATE($A106,"_",$B106), 'Srbench noise 0.01'!$A$1:$AH$1300, 34, FALSE),"")</f>
        <v>0</v>
      </c>
      <c r="V106" s="18">
        <f>_xlfn.IFNA(VLOOKUP(CONCATENATE($A106,"_",$B106), 'Srbench noise 0.01'!$A$1:$AH$1300, 16, FALSE),"")</f>
        <v>6</v>
      </c>
      <c r="W106" s="18">
        <f>_xlfn.IFNA(VLOOKUP(CONCATENATE($A106,"_",$B106), 'Srbench noise 0.01'!$A$1:$AH$1300, 18, FALSE),"")</f>
        <v>6.8</v>
      </c>
      <c r="X106" s="18" t="str">
        <f>_xlfn.IFNA(VLOOKUP(CONCATENATE($A106,"_",$B106), 'Srbench noise 0.01'!$A$1:$AH$1300, 28, FALSE),"")</f>
        <v>0.5*x0*x1**2</v>
      </c>
      <c r="Y106" s="18">
        <f t="shared" si="15"/>
        <v>1</v>
      </c>
      <c r="Z106" s="18">
        <f t="shared" si="16"/>
        <v>1</v>
      </c>
      <c r="AA106" s="4">
        <f t="shared" si="17"/>
        <v>1</v>
      </c>
    </row>
    <row r="107" spans="1:27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0'!$A$1:$AH$1300, 32, FALSE),"")</f>
        <v>1</v>
      </c>
      <c r="E107" s="18">
        <f>_xlfn.IFNA(VLOOKUP(CONCATENATE($A107,"_",$B107), 'Srbench noise 0'!$A$1:$AH$1300, 34, FALSE),"")</f>
        <v>0</v>
      </c>
      <c r="F107" s="18">
        <f>_xlfn.IFNA(VLOOKUP(CONCATENATE($A107,"_",$B107), 'Srbench noise 0'!$A$1:$AH$1300, 16, FALSE),"")</f>
        <v>6</v>
      </c>
      <c r="G107" s="18">
        <f>_xlfn.IFNA(VLOOKUP(CONCATENATE($A107,"_",$B107), 'Srbench noise 0'!$A$1:$AH$1300, 18, FALSE),"")</f>
        <v>6.9</v>
      </c>
      <c r="H107" s="18" t="str">
        <f>_xlfn.IFNA(VLOOKUP(CONCATENATE($A107,"_",$B107), 'Srbench noise 0'!$A$1:$AH$1300, 28, FALSE),"")</f>
        <v>0.5*x0*x1**2</v>
      </c>
      <c r="I107" s="18">
        <f t="shared" si="9"/>
        <v>1</v>
      </c>
      <c r="J107" s="18">
        <f t="shared" si="10"/>
        <v>1</v>
      </c>
      <c r="K107" s="4">
        <f t="shared" si="11"/>
        <v>1</v>
      </c>
      <c r="L107" s="3">
        <f>_xlfn.IFNA(VLOOKUP(CONCATENATE($A107,"_",$B107), 'Srbench noise 0.001'!$A$1:$AH$1300, 32, FALSE),"")</f>
        <v>1</v>
      </c>
      <c r="M107" s="18">
        <f>_xlfn.IFNA(VLOOKUP(CONCATENATE($A107,"_",$B107), 'Srbench noise 0.001'!$A$1:$AH$1300, 34, FALSE),"")</f>
        <v>0</v>
      </c>
      <c r="N107" s="18">
        <f>_xlfn.IFNA(VLOOKUP(CONCATENATE($A107,"_",$B107), 'Srbench noise 0.001'!$A$1:$AH$1300, 16, FALSE),"")</f>
        <v>6</v>
      </c>
      <c r="O107" s="18">
        <f>_xlfn.IFNA(VLOOKUP(CONCATENATE($A107,"_",$B107), 'Srbench noise 0.001'!$A$1:$AH$1300, 18, FALSE),"")</f>
        <v>4.4000000000000004</v>
      </c>
      <c r="P107" s="18" t="str">
        <f>_xlfn.IFNA(VLOOKUP(CONCATENATE($A107,"_",$B107), 'Srbench noise 0.001'!$A$1:$AH$1300, 28, FALSE),"")</f>
        <v>0.5*x0*x1**2</v>
      </c>
      <c r="Q107" s="18">
        <f t="shared" si="12"/>
        <v>1</v>
      </c>
      <c r="R107" s="18">
        <f t="shared" si="13"/>
        <v>1</v>
      </c>
      <c r="S107" s="4">
        <f t="shared" si="14"/>
        <v>1</v>
      </c>
      <c r="T107" s="3">
        <f>_xlfn.IFNA(VLOOKUP(CONCATENATE($A107,"_",$B107), 'Srbench noise 0.01'!$A$1:$AH$1300, 32, FALSE),"")</f>
        <v>1</v>
      </c>
      <c r="U107" s="18">
        <f>_xlfn.IFNA(VLOOKUP(CONCATENATE($A107,"_",$B107), 'Srbench noise 0.01'!$A$1:$AH$1300, 34, FALSE),"")</f>
        <v>0</v>
      </c>
      <c r="V107" s="18">
        <f>_xlfn.IFNA(VLOOKUP(CONCATENATE($A107,"_",$B107), 'Srbench noise 0.01'!$A$1:$AH$1300, 16, FALSE),"")</f>
        <v>6</v>
      </c>
      <c r="W107" s="18">
        <f>_xlfn.IFNA(VLOOKUP(CONCATENATE($A107,"_",$B107), 'Srbench noise 0.01'!$A$1:$AH$1300, 18, FALSE),"")</f>
        <v>9.6</v>
      </c>
      <c r="X107" s="18" t="str">
        <f>_xlfn.IFNA(VLOOKUP(CONCATENATE($A107,"_",$B107), 'Srbench noise 0.01'!$A$1:$AH$1300, 28, FALSE),"")</f>
        <v>0.5*x0*x1**2</v>
      </c>
      <c r="Y107" s="18">
        <f t="shared" si="15"/>
        <v>1</v>
      </c>
      <c r="Z107" s="18">
        <f t="shared" si="16"/>
        <v>1</v>
      </c>
      <c r="AA107" s="4">
        <f t="shared" si="17"/>
        <v>1</v>
      </c>
    </row>
    <row r="108" spans="1:27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0'!$A$1:$AH$1300, 32, FALSE),"")</f>
        <v>1</v>
      </c>
      <c r="E108" s="18">
        <f>_xlfn.IFNA(VLOOKUP(CONCATENATE($A108,"_",$B108), 'Srbench noise 0'!$A$1:$AH$1300, 34, FALSE),"")</f>
        <v>0</v>
      </c>
      <c r="F108" s="18">
        <f>_xlfn.IFNA(VLOOKUP(CONCATENATE($A108,"_",$B108), 'Srbench noise 0'!$A$1:$AH$1300, 16, FALSE),"")</f>
        <v>6</v>
      </c>
      <c r="G108" s="18">
        <f>_xlfn.IFNA(VLOOKUP(CONCATENATE($A108,"_",$B108), 'Srbench noise 0'!$A$1:$AH$1300, 18, FALSE),"")</f>
        <v>6.7</v>
      </c>
      <c r="H108" s="18" t="str">
        <f>_xlfn.IFNA(VLOOKUP(CONCATENATE($A108,"_",$B108), 'Srbench noise 0'!$A$1:$AH$1300, 28, FALSE),"")</f>
        <v>0.5*x0*x1**2</v>
      </c>
      <c r="I108" s="18">
        <f t="shared" si="9"/>
        <v>1</v>
      </c>
      <c r="J108" s="18">
        <f t="shared" si="10"/>
        <v>1</v>
      </c>
      <c r="K108" s="4">
        <f t="shared" si="11"/>
        <v>1</v>
      </c>
      <c r="L108" s="3">
        <f>_xlfn.IFNA(VLOOKUP(CONCATENATE($A108,"_",$B108), 'Srbench noise 0.001'!$A$1:$AH$1300, 32, FALSE),"")</f>
        <v>1</v>
      </c>
      <c r="M108" s="18">
        <f>_xlfn.IFNA(VLOOKUP(CONCATENATE($A108,"_",$B108), 'Srbench noise 0.001'!$A$1:$AH$1300, 34, FALSE),"")</f>
        <v>0</v>
      </c>
      <c r="N108" s="18">
        <f>_xlfn.IFNA(VLOOKUP(CONCATENATE($A108,"_",$B108), 'Srbench noise 0.001'!$A$1:$AH$1300, 16, FALSE),"")</f>
        <v>6</v>
      </c>
      <c r="O108" s="18">
        <f>_xlfn.IFNA(VLOOKUP(CONCATENATE($A108,"_",$B108), 'Srbench noise 0.001'!$A$1:$AH$1300, 18, FALSE),"")</f>
        <v>5</v>
      </c>
      <c r="P108" s="18" t="str">
        <f>_xlfn.IFNA(VLOOKUP(CONCATENATE($A108,"_",$B108), 'Srbench noise 0.001'!$A$1:$AH$1300, 28, FALSE),"")</f>
        <v>0.5*x0*x1**2</v>
      </c>
      <c r="Q108" s="18">
        <f t="shared" si="12"/>
        <v>1</v>
      </c>
      <c r="R108" s="18">
        <f t="shared" si="13"/>
        <v>1</v>
      </c>
      <c r="S108" s="4">
        <f t="shared" si="14"/>
        <v>1</v>
      </c>
      <c r="T108" s="3">
        <f>_xlfn.IFNA(VLOOKUP(CONCATENATE($A108,"_",$B108), 'Srbench noise 0.01'!$A$1:$AH$1300, 32, FALSE),"")</f>
        <v>1</v>
      </c>
      <c r="U108" s="18">
        <f>_xlfn.IFNA(VLOOKUP(CONCATENATE($A108,"_",$B108), 'Srbench noise 0.01'!$A$1:$AH$1300, 34, FALSE),"")</f>
        <v>0</v>
      </c>
      <c r="V108" s="18">
        <f>_xlfn.IFNA(VLOOKUP(CONCATENATE($A108,"_",$B108), 'Srbench noise 0.01'!$A$1:$AH$1300, 16, FALSE),"")</f>
        <v>6</v>
      </c>
      <c r="W108" s="18">
        <f>_xlfn.IFNA(VLOOKUP(CONCATENATE($A108,"_",$B108), 'Srbench noise 0.01'!$A$1:$AH$1300, 18, FALSE),"")</f>
        <v>5.0999999999999996</v>
      </c>
      <c r="X108" s="18" t="str">
        <f>_xlfn.IFNA(VLOOKUP(CONCATENATE($A108,"_",$B108), 'Srbench noise 0.01'!$A$1:$AH$1300, 28, FALSE),"")</f>
        <v>0.5*x0*x1**2</v>
      </c>
      <c r="Y108" s="18">
        <f t="shared" si="15"/>
        <v>1</v>
      </c>
      <c r="Z108" s="18">
        <f t="shared" si="16"/>
        <v>1</v>
      </c>
      <c r="AA108" s="4">
        <f t="shared" si="17"/>
        <v>1</v>
      </c>
    </row>
    <row r="109" spans="1:27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0'!$A$1:$AH$1300, 32, FALSE),"")</f>
        <v>1</v>
      </c>
      <c r="E109" s="18">
        <f>_xlfn.IFNA(VLOOKUP(CONCATENATE($A109,"_",$B109), 'Srbench noise 0'!$A$1:$AH$1300, 34, FALSE),"")</f>
        <v>0</v>
      </c>
      <c r="F109" s="18">
        <f>_xlfn.IFNA(VLOOKUP(CONCATENATE($A109,"_",$B109), 'Srbench noise 0'!$A$1:$AH$1300, 16, FALSE),"")</f>
        <v>6</v>
      </c>
      <c r="G109" s="18">
        <f>_xlfn.IFNA(VLOOKUP(CONCATENATE($A109,"_",$B109), 'Srbench noise 0'!$A$1:$AH$1300, 18, FALSE),"")</f>
        <v>6.3</v>
      </c>
      <c r="H109" s="18" t="str">
        <f>_xlfn.IFNA(VLOOKUP(CONCATENATE($A109,"_",$B109), 'Srbench noise 0'!$A$1:$AH$1300, 28, FALSE),"")</f>
        <v>0.5*x0*x1**2</v>
      </c>
      <c r="I109" s="18">
        <f t="shared" si="9"/>
        <v>1</v>
      </c>
      <c r="J109" s="18">
        <f t="shared" si="10"/>
        <v>1</v>
      </c>
      <c r="K109" s="4">
        <f t="shared" si="11"/>
        <v>1</v>
      </c>
      <c r="L109" s="3">
        <f>_xlfn.IFNA(VLOOKUP(CONCATENATE($A109,"_",$B109), 'Srbench noise 0.001'!$A$1:$AH$1300, 32, FALSE),"")</f>
        <v>1</v>
      </c>
      <c r="M109" s="18">
        <f>_xlfn.IFNA(VLOOKUP(CONCATENATE($A109,"_",$B109), 'Srbench noise 0.001'!$A$1:$AH$1300, 34, FALSE),"")</f>
        <v>0</v>
      </c>
      <c r="N109" s="18">
        <f>_xlfn.IFNA(VLOOKUP(CONCATENATE($A109,"_",$B109), 'Srbench noise 0.001'!$A$1:$AH$1300, 16, FALSE),"")</f>
        <v>6</v>
      </c>
      <c r="O109" s="18">
        <f>_xlfn.IFNA(VLOOKUP(CONCATENATE($A109,"_",$B109), 'Srbench noise 0.001'!$A$1:$AH$1300, 18, FALSE),"")</f>
        <v>7</v>
      </c>
      <c r="P109" s="18" t="str">
        <f>_xlfn.IFNA(VLOOKUP(CONCATENATE($A109,"_",$B109), 'Srbench noise 0.001'!$A$1:$AH$1300, 28, FALSE),"")</f>
        <v>0.5*x0*x1**2</v>
      </c>
      <c r="Q109" s="18">
        <f t="shared" si="12"/>
        <v>1</v>
      </c>
      <c r="R109" s="18">
        <f t="shared" si="13"/>
        <v>1</v>
      </c>
      <c r="S109" s="4">
        <f t="shared" si="14"/>
        <v>1</v>
      </c>
      <c r="T109" s="3">
        <f>_xlfn.IFNA(VLOOKUP(CONCATENATE($A109,"_",$B109), 'Srbench noise 0.01'!$A$1:$AH$1300, 32, FALSE),"")</f>
        <v>1</v>
      </c>
      <c r="U109" s="18">
        <f>_xlfn.IFNA(VLOOKUP(CONCATENATE($A109,"_",$B109), 'Srbench noise 0.01'!$A$1:$AH$1300, 34, FALSE),"")</f>
        <v>0</v>
      </c>
      <c r="V109" s="18">
        <f>_xlfn.IFNA(VLOOKUP(CONCATENATE($A109,"_",$B109), 'Srbench noise 0.01'!$A$1:$AH$1300, 16, FALSE),"")</f>
        <v>6</v>
      </c>
      <c r="W109" s="18">
        <f>_xlfn.IFNA(VLOOKUP(CONCATENATE($A109,"_",$B109), 'Srbench noise 0.01'!$A$1:$AH$1300, 18, FALSE),"")</f>
        <v>6.2</v>
      </c>
      <c r="X109" s="18" t="str">
        <f>_xlfn.IFNA(VLOOKUP(CONCATENATE($A109,"_",$B109), 'Srbench noise 0.01'!$A$1:$AH$1300, 28, FALSE),"")</f>
        <v>0.5*x0*x1**2</v>
      </c>
      <c r="Y109" s="18">
        <f t="shared" si="15"/>
        <v>1</v>
      </c>
      <c r="Z109" s="18">
        <f t="shared" si="16"/>
        <v>1</v>
      </c>
      <c r="AA109" s="4">
        <f t="shared" si="17"/>
        <v>1</v>
      </c>
    </row>
    <row r="110" spans="1:27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0'!$A$1:$AH$1300, 32, FALSE),"")</f>
        <v>1</v>
      </c>
      <c r="E110" s="18">
        <f>_xlfn.IFNA(VLOOKUP(CONCATENATE($A110,"_",$B110), 'Srbench noise 0'!$A$1:$AH$1300, 34, FALSE),"")</f>
        <v>0</v>
      </c>
      <c r="F110" s="18">
        <f>_xlfn.IFNA(VLOOKUP(CONCATENATE($A110,"_",$B110), 'Srbench noise 0'!$A$1:$AH$1300, 16, FALSE),"")</f>
        <v>6</v>
      </c>
      <c r="G110" s="18">
        <f>_xlfn.IFNA(VLOOKUP(CONCATENATE($A110,"_",$B110), 'Srbench noise 0'!$A$1:$AH$1300, 18, FALSE),"")</f>
        <v>6.7</v>
      </c>
      <c r="H110" s="18" t="str">
        <f>_xlfn.IFNA(VLOOKUP(CONCATENATE($A110,"_",$B110), 'Srbench noise 0'!$A$1:$AH$1300, 28, FALSE),"")</f>
        <v>0.5*x0*x1**2</v>
      </c>
      <c r="I110" s="18">
        <f t="shared" si="9"/>
        <v>1</v>
      </c>
      <c r="J110" s="18">
        <f t="shared" si="10"/>
        <v>1</v>
      </c>
      <c r="K110" s="4">
        <f t="shared" si="11"/>
        <v>1</v>
      </c>
      <c r="L110" s="3">
        <f>_xlfn.IFNA(VLOOKUP(CONCATENATE($A110,"_",$B110), 'Srbench noise 0.001'!$A$1:$AH$1300, 32, FALSE),"")</f>
        <v>1</v>
      </c>
      <c r="M110" s="18">
        <f>_xlfn.IFNA(VLOOKUP(CONCATENATE($A110,"_",$B110), 'Srbench noise 0.001'!$A$1:$AH$1300, 34, FALSE),"")</f>
        <v>0</v>
      </c>
      <c r="N110" s="18">
        <f>_xlfn.IFNA(VLOOKUP(CONCATENATE($A110,"_",$B110), 'Srbench noise 0.001'!$A$1:$AH$1300, 16, FALSE),"")</f>
        <v>6</v>
      </c>
      <c r="O110" s="18">
        <f>_xlfn.IFNA(VLOOKUP(CONCATENATE($A110,"_",$B110), 'Srbench noise 0.001'!$A$1:$AH$1300, 18, FALSE),"")</f>
        <v>6.3</v>
      </c>
      <c r="P110" s="18" t="str">
        <f>_xlfn.IFNA(VLOOKUP(CONCATENATE($A110,"_",$B110), 'Srbench noise 0.001'!$A$1:$AH$1300, 28, FALSE),"")</f>
        <v>0.5*x0*x1**2</v>
      </c>
      <c r="Q110" s="18">
        <f t="shared" si="12"/>
        <v>1</v>
      </c>
      <c r="R110" s="18">
        <f t="shared" si="13"/>
        <v>1</v>
      </c>
      <c r="S110" s="4">
        <f t="shared" si="14"/>
        <v>1</v>
      </c>
      <c r="T110" s="3">
        <f>_xlfn.IFNA(VLOOKUP(CONCATENATE($A110,"_",$B110), 'Srbench noise 0.01'!$A$1:$AH$1300, 32, FALSE),"")</f>
        <v>1</v>
      </c>
      <c r="U110" s="18">
        <f>_xlfn.IFNA(VLOOKUP(CONCATENATE($A110,"_",$B110), 'Srbench noise 0.01'!$A$1:$AH$1300, 34, FALSE),"")</f>
        <v>0</v>
      </c>
      <c r="V110" s="18">
        <f>_xlfn.IFNA(VLOOKUP(CONCATENATE($A110,"_",$B110), 'Srbench noise 0.01'!$A$1:$AH$1300, 16, FALSE),"")</f>
        <v>6</v>
      </c>
      <c r="W110" s="18">
        <f>_xlfn.IFNA(VLOOKUP(CONCATENATE($A110,"_",$B110), 'Srbench noise 0.01'!$A$1:$AH$1300, 18, FALSE),"")</f>
        <v>7</v>
      </c>
      <c r="X110" s="18" t="str">
        <f>_xlfn.IFNA(VLOOKUP(CONCATENATE($A110,"_",$B110), 'Srbench noise 0.01'!$A$1:$AH$1300, 28, FALSE),"")</f>
        <v>0.5*x0*x1**2</v>
      </c>
      <c r="Y110" s="18">
        <f t="shared" si="15"/>
        <v>1</v>
      </c>
      <c r="Z110" s="18">
        <f t="shared" si="16"/>
        <v>1</v>
      </c>
      <c r="AA110" s="4">
        <f t="shared" si="17"/>
        <v>1</v>
      </c>
    </row>
    <row r="111" spans="1:27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0'!$A$1:$AH$1300, 32, FALSE),"")</f>
        <v>1</v>
      </c>
      <c r="E111" s="18">
        <f>_xlfn.IFNA(VLOOKUP(CONCATENATE($A111,"_",$B111), 'Srbench noise 0'!$A$1:$AH$1300, 34, FALSE),"")</f>
        <v>0</v>
      </c>
      <c r="F111" s="18">
        <f>_xlfn.IFNA(VLOOKUP(CONCATENATE($A111,"_",$B111), 'Srbench noise 0'!$A$1:$AH$1300, 16, FALSE),"")</f>
        <v>6</v>
      </c>
      <c r="G111" s="18">
        <f>_xlfn.IFNA(VLOOKUP(CONCATENATE($A111,"_",$B111), 'Srbench noise 0'!$A$1:$AH$1300, 18, FALSE),"")</f>
        <v>7.1</v>
      </c>
      <c r="H111" s="18" t="str">
        <f>_xlfn.IFNA(VLOOKUP(CONCATENATE($A111,"_",$B111), 'Srbench noise 0'!$A$1:$AH$1300, 28, FALSE),"")</f>
        <v>0.5*x0*x1**2</v>
      </c>
      <c r="I111" s="18">
        <f t="shared" si="9"/>
        <v>1</v>
      </c>
      <c r="J111" s="18">
        <f t="shared" si="10"/>
        <v>1</v>
      </c>
      <c r="K111" s="4">
        <f t="shared" si="11"/>
        <v>1</v>
      </c>
      <c r="L111" s="3">
        <f>_xlfn.IFNA(VLOOKUP(CONCATENATE($A111,"_",$B111), 'Srbench noise 0.001'!$A$1:$AH$1300, 32, FALSE),"")</f>
        <v>1</v>
      </c>
      <c r="M111" s="18">
        <f>_xlfn.IFNA(VLOOKUP(CONCATENATE($A111,"_",$B111), 'Srbench noise 0.001'!$A$1:$AH$1300, 34, FALSE),"")</f>
        <v>0</v>
      </c>
      <c r="N111" s="18">
        <f>_xlfn.IFNA(VLOOKUP(CONCATENATE($A111,"_",$B111), 'Srbench noise 0.001'!$A$1:$AH$1300, 16, FALSE),"")</f>
        <v>6</v>
      </c>
      <c r="O111" s="18">
        <f>_xlfn.IFNA(VLOOKUP(CONCATENATE($A111,"_",$B111), 'Srbench noise 0.001'!$A$1:$AH$1300, 18, FALSE),"")</f>
        <v>7.6</v>
      </c>
      <c r="P111" s="18" t="str">
        <f>_xlfn.IFNA(VLOOKUP(CONCATENATE($A111,"_",$B111), 'Srbench noise 0.001'!$A$1:$AH$1300, 28, FALSE),"")</f>
        <v>0.5*x0*x1**2</v>
      </c>
      <c r="Q111" s="18">
        <f t="shared" si="12"/>
        <v>1</v>
      </c>
      <c r="R111" s="18">
        <f t="shared" si="13"/>
        <v>1</v>
      </c>
      <c r="S111" s="4">
        <f t="shared" si="14"/>
        <v>1</v>
      </c>
      <c r="T111" s="3">
        <f>_xlfn.IFNA(VLOOKUP(CONCATENATE($A111,"_",$B111), 'Srbench noise 0.01'!$A$1:$AH$1300, 32, FALSE),"")</f>
        <v>1</v>
      </c>
      <c r="U111" s="18">
        <f>_xlfn.IFNA(VLOOKUP(CONCATENATE($A111,"_",$B111), 'Srbench noise 0.01'!$A$1:$AH$1300, 34, FALSE),"")</f>
        <v>0</v>
      </c>
      <c r="V111" s="18">
        <f>_xlfn.IFNA(VLOOKUP(CONCATENATE($A111,"_",$B111), 'Srbench noise 0.01'!$A$1:$AH$1300, 16, FALSE),"")</f>
        <v>6</v>
      </c>
      <c r="W111" s="18">
        <f>_xlfn.IFNA(VLOOKUP(CONCATENATE($A111,"_",$B111), 'Srbench noise 0.01'!$A$1:$AH$1300, 18, FALSE),"")</f>
        <v>7</v>
      </c>
      <c r="X111" s="18" t="str">
        <f>_xlfn.IFNA(VLOOKUP(CONCATENATE($A111,"_",$B111), 'Srbench noise 0.01'!$A$1:$AH$1300, 28, FALSE),"")</f>
        <v>0.5*x0*x1**2</v>
      </c>
      <c r="Y111" s="18">
        <f t="shared" si="15"/>
        <v>1</v>
      </c>
      <c r="Z111" s="18">
        <f t="shared" si="16"/>
        <v>1</v>
      </c>
      <c r="AA111" s="4">
        <f t="shared" si="17"/>
        <v>1</v>
      </c>
    </row>
    <row r="112" spans="1:27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0'!$A$1:$AH$1300, 32, FALSE),"")</f>
        <v>1</v>
      </c>
      <c r="E112" s="18">
        <f>_xlfn.IFNA(VLOOKUP(CONCATENATE($A112,"_",$B112), 'Srbench noise 0'!$A$1:$AH$1300, 34, FALSE),"")</f>
        <v>0</v>
      </c>
      <c r="F112" s="18">
        <f>_xlfn.IFNA(VLOOKUP(CONCATENATE($A112,"_",$B112), 'Srbench noise 0'!$A$1:$AH$1300, 16, FALSE),"")</f>
        <v>6</v>
      </c>
      <c r="G112" s="18">
        <f>_xlfn.IFNA(VLOOKUP(CONCATENATE($A112,"_",$B112), 'Srbench noise 0'!$A$1:$AH$1300, 18, FALSE),"")</f>
        <v>7.2</v>
      </c>
      <c r="H112" s="18" t="str">
        <f>_xlfn.IFNA(VLOOKUP(CONCATENATE($A112,"_",$B112), 'Srbench noise 0'!$A$1:$AH$1300, 28, FALSE),"")</f>
        <v>0.5*x0*x1**2</v>
      </c>
      <c r="I112" s="18">
        <f t="shared" si="9"/>
        <v>1</v>
      </c>
      <c r="J112" s="18">
        <f t="shared" si="10"/>
        <v>1</v>
      </c>
      <c r="K112" s="4">
        <f t="shared" si="11"/>
        <v>1</v>
      </c>
      <c r="L112" s="3">
        <f>_xlfn.IFNA(VLOOKUP(CONCATENATE($A112,"_",$B112), 'Srbench noise 0.001'!$A$1:$AH$1300, 32, FALSE),"")</f>
        <v>1</v>
      </c>
      <c r="M112" s="18">
        <f>_xlfn.IFNA(VLOOKUP(CONCATENATE($A112,"_",$B112), 'Srbench noise 0.001'!$A$1:$AH$1300, 34, FALSE),"")</f>
        <v>0</v>
      </c>
      <c r="N112" s="18">
        <f>_xlfn.IFNA(VLOOKUP(CONCATENATE($A112,"_",$B112), 'Srbench noise 0.001'!$A$1:$AH$1300, 16, FALSE),"")</f>
        <v>6</v>
      </c>
      <c r="O112" s="18">
        <f>_xlfn.IFNA(VLOOKUP(CONCATENATE($A112,"_",$B112), 'Srbench noise 0.001'!$A$1:$AH$1300, 18, FALSE),"")</f>
        <v>4.4000000000000004</v>
      </c>
      <c r="P112" s="18" t="str">
        <f>_xlfn.IFNA(VLOOKUP(CONCATENATE($A112,"_",$B112), 'Srbench noise 0.001'!$A$1:$AH$1300, 28, FALSE),"")</f>
        <v>0.5*x0*x1**2</v>
      </c>
      <c r="Q112" s="18">
        <f t="shared" si="12"/>
        <v>1</v>
      </c>
      <c r="R112" s="18">
        <f t="shared" si="13"/>
        <v>1</v>
      </c>
      <c r="S112" s="4">
        <f t="shared" si="14"/>
        <v>1</v>
      </c>
      <c r="T112" s="3">
        <f>_xlfn.IFNA(VLOOKUP(CONCATENATE($A112,"_",$B112), 'Srbench noise 0.01'!$A$1:$AH$1300, 32, FALSE),"")</f>
        <v>1</v>
      </c>
      <c r="U112" s="18">
        <f>_xlfn.IFNA(VLOOKUP(CONCATENATE($A112,"_",$B112), 'Srbench noise 0.01'!$A$1:$AH$1300, 34, FALSE),"")</f>
        <v>0</v>
      </c>
      <c r="V112" s="18">
        <f>_xlfn.IFNA(VLOOKUP(CONCATENATE($A112,"_",$B112), 'Srbench noise 0.01'!$A$1:$AH$1300, 16, FALSE),"")</f>
        <v>6</v>
      </c>
      <c r="W112" s="18">
        <f>_xlfn.IFNA(VLOOKUP(CONCATENATE($A112,"_",$B112), 'Srbench noise 0.01'!$A$1:$AH$1300, 18, FALSE),"")</f>
        <v>6.7</v>
      </c>
      <c r="X112" s="18" t="str">
        <f>_xlfn.IFNA(VLOOKUP(CONCATENATE($A112,"_",$B112), 'Srbench noise 0.01'!$A$1:$AH$1300, 28, FALSE),"")</f>
        <v>0.5*x0*x1**2</v>
      </c>
      <c r="Y112" s="18">
        <f t="shared" si="15"/>
        <v>1</v>
      </c>
      <c r="Z112" s="18">
        <f t="shared" si="16"/>
        <v>1</v>
      </c>
      <c r="AA112" s="4">
        <f t="shared" si="17"/>
        <v>1</v>
      </c>
    </row>
    <row r="113" spans="1:27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0'!$A$1:$AH$1300, 32, FALSE),"")</f>
        <v>1</v>
      </c>
      <c r="E113" s="18">
        <f>_xlfn.IFNA(VLOOKUP(CONCATENATE($A113,"_",$B113), 'Srbench noise 0'!$A$1:$AH$1300, 34, FALSE),"")</f>
        <v>0</v>
      </c>
      <c r="F113" s="18">
        <f>_xlfn.IFNA(VLOOKUP(CONCATENATE($A113,"_",$B113), 'Srbench noise 0'!$A$1:$AH$1300, 16, FALSE),"")</f>
        <v>6</v>
      </c>
      <c r="G113" s="18">
        <f>_xlfn.IFNA(VLOOKUP(CONCATENATE($A113,"_",$B113), 'Srbench noise 0'!$A$1:$AH$1300, 18, FALSE),"")</f>
        <v>4.7</v>
      </c>
      <c r="H113" s="18" t="str">
        <f>_xlfn.IFNA(VLOOKUP(CONCATENATE($A113,"_",$B113), 'Srbench noise 0'!$A$1:$AH$1300, 28, FALSE),"")</f>
        <v>0.5*x0*x1**2</v>
      </c>
      <c r="I113" s="18">
        <f t="shared" si="9"/>
        <v>1</v>
      </c>
      <c r="J113" s="18">
        <f t="shared" si="10"/>
        <v>1</v>
      </c>
      <c r="K113" s="4">
        <f t="shared" si="11"/>
        <v>1</v>
      </c>
      <c r="L113" s="3">
        <f>_xlfn.IFNA(VLOOKUP(CONCATENATE($A113,"_",$B113), 'Srbench noise 0.001'!$A$1:$AH$1300, 32, FALSE),"")</f>
        <v>1</v>
      </c>
      <c r="M113" s="18">
        <f>_xlfn.IFNA(VLOOKUP(CONCATENATE($A113,"_",$B113), 'Srbench noise 0.001'!$A$1:$AH$1300, 34, FALSE),"")</f>
        <v>0</v>
      </c>
      <c r="N113" s="18">
        <f>_xlfn.IFNA(VLOOKUP(CONCATENATE($A113,"_",$B113), 'Srbench noise 0.001'!$A$1:$AH$1300, 16, FALSE),"")</f>
        <v>6</v>
      </c>
      <c r="O113" s="18">
        <f>_xlfn.IFNA(VLOOKUP(CONCATENATE($A113,"_",$B113), 'Srbench noise 0.001'!$A$1:$AH$1300, 18, FALSE),"")</f>
        <v>6.7</v>
      </c>
      <c r="P113" s="18" t="str">
        <f>_xlfn.IFNA(VLOOKUP(CONCATENATE($A113,"_",$B113), 'Srbench noise 0.001'!$A$1:$AH$1300, 28, FALSE),"")</f>
        <v>0.5*x0*x1**2</v>
      </c>
      <c r="Q113" s="18">
        <f t="shared" si="12"/>
        <v>1</v>
      </c>
      <c r="R113" s="18">
        <f t="shared" si="13"/>
        <v>1</v>
      </c>
      <c r="S113" s="4">
        <f t="shared" si="14"/>
        <v>1</v>
      </c>
      <c r="T113" s="3">
        <f>_xlfn.IFNA(VLOOKUP(CONCATENATE($A113,"_",$B113), 'Srbench noise 0.01'!$A$1:$AH$1300, 32, FALSE),"")</f>
        <v>1</v>
      </c>
      <c r="U113" s="18">
        <f>_xlfn.IFNA(VLOOKUP(CONCATENATE($A113,"_",$B113), 'Srbench noise 0.01'!$A$1:$AH$1300, 34, FALSE),"")</f>
        <v>0</v>
      </c>
      <c r="V113" s="18">
        <f>_xlfn.IFNA(VLOOKUP(CONCATENATE($A113,"_",$B113), 'Srbench noise 0.01'!$A$1:$AH$1300, 16, FALSE),"")</f>
        <v>6</v>
      </c>
      <c r="W113" s="18">
        <f>_xlfn.IFNA(VLOOKUP(CONCATENATE($A113,"_",$B113), 'Srbench noise 0.01'!$A$1:$AH$1300, 18, FALSE),"")</f>
        <v>4.5999999999999996</v>
      </c>
      <c r="X113" s="18" t="str">
        <f>_xlfn.IFNA(VLOOKUP(CONCATENATE($A113,"_",$B113), 'Srbench noise 0.01'!$A$1:$AH$1300, 28, FALSE),"")</f>
        <v>0.5*x0*x1**2</v>
      </c>
      <c r="Y113" s="18">
        <f t="shared" si="15"/>
        <v>1</v>
      </c>
      <c r="Z113" s="18">
        <f t="shared" si="16"/>
        <v>1</v>
      </c>
      <c r="AA113" s="4">
        <f t="shared" si="17"/>
        <v>1</v>
      </c>
    </row>
    <row r="114" spans="1:27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0'!$A$1:$AH$1300, 32, FALSE),"")</f>
        <v>0.99999691000000002</v>
      </c>
      <c r="E114" s="18">
        <f>_xlfn.IFNA(VLOOKUP(CONCATENATE($A114,"_",$B114), 'Srbench noise 0'!$A$1:$AH$1300, 34, FALSE),"")</f>
        <v>3.7224300000000001E-3</v>
      </c>
      <c r="F114" s="18">
        <f>_xlfn.IFNA(VLOOKUP(CONCATENATE($A114,"_",$B114), 'Srbench noise 0'!$A$1:$AH$1300, 16, FALSE),"")</f>
        <v>18</v>
      </c>
      <c r="G114" s="18">
        <f>_xlfn.IFNA(VLOOKUP(CONCATENATE($A114,"_",$B114), 'Srbench noise 0'!$A$1:$AH$1300, 18, FALSE),"")</f>
        <v>3600.5</v>
      </c>
      <c r="H114" s="18" t="str">
        <f>_xlfn.IFNA(VLOOKUP(CONCATENATE($A114,"_",$B114), 'Srbench noise 0'!$A$1:$AH$1300, 28, FALSE),"")</f>
        <v>0.39380865*x0*x1**3/(-0.4*x1 + x2)**2 + 1.00204351*x0*x1</v>
      </c>
      <c r="I114" s="18">
        <f t="shared" si="9"/>
        <v>1</v>
      </c>
      <c r="J114" s="18">
        <f t="shared" si="10"/>
        <v>0</v>
      </c>
      <c r="K114" s="4">
        <f t="shared" si="11"/>
        <v>0</v>
      </c>
      <c r="L114" s="3">
        <f>_xlfn.IFNA(VLOOKUP(CONCATENATE($A114,"_",$B114), 'Srbench noise 0.001'!$A$1:$AH$1300, 32, FALSE),"")</f>
        <v>0.99986271999999998</v>
      </c>
      <c r="M114" s="18">
        <f>_xlfn.IFNA(VLOOKUP(CONCATENATE($A114,"_",$B114), 'Srbench noise 0.001'!$A$1:$AH$1300, 34, FALSE),"")</f>
        <v>2.479551E-2</v>
      </c>
      <c r="N114" s="18">
        <f>_xlfn.IFNA(VLOOKUP(CONCATENATE($A114,"_",$B114), 'Srbench noise 0.001'!$A$1:$AH$1300, 16, FALSE),"")</f>
        <v>15</v>
      </c>
      <c r="O114" s="18">
        <f>_xlfn.IFNA(VLOOKUP(CONCATENATE($A114,"_",$B114), 'Srbench noise 0.001'!$A$1:$AH$1300, 18, FALSE),"")</f>
        <v>34</v>
      </c>
      <c r="P114" s="18" t="str">
        <f>_xlfn.IFNA(VLOOKUP(CONCATENATE($A114,"_",$B114), 'Srbench noise 0.001'!$A$1:$AH$1300, 28, FALSE),"")</f>
        <v>0.641*x0*x1**3/x2**2 + 0.993*x0*x1 + 0.007</v>
      </c>
      <c r="Q114" s="18">
        <f t="shared" si="12"/>
        <v>1</v>
      </c>
      <c r="R114" s="18">
        <f t="shared" si="13"/>
        <v>0</v>
      </c>
      <c r="S114" s="4">
        <f t="shared" si="14"/>
        <v>0</v>
      </c>
      <c r="T114" s="3">
        <f>_xlfn.IFNA(VLOOKUP(CONCATENATE($A114,"_",$B114), 'Srbench noise 0.01'!$A$1:$AH$1300, 32, FALSE),"")</f>
        <v>0.99984326999999995</v>
      </c>
      <c r="U114" s="18">
        <f>_xlfn.IFNA(VLOOKUP(CONCATENATE($A114,"_",$B114), 'Srbench noise 0.01'!$A$1:$AH$1300, 34, FALSE),"")</f>
        <v>2.649404E-2</v>
      </c>
      <c r="V114" s="18">
        <f>_xlfn.IFNA(VLOOKUP(CONCATENATE($A114,"_",$B114), 'Srbench noise 0.01'!$A$1:$AH$1300, 16, FALSE),"")</f>
        <v>15</v>
      </c>
      <c r="W114" s="18">
        <f>_xlfn.IFNA(VLOOKUP(CONCATENATE($A114,"_",$B114), 'Srbench noise 0.01'!$A$1:$AH$1300, 18, FALSE),"")</f>
        <v>33.6</v>
      </c>
      <c r="X114" s="18" t="str">
        <f>_xlfn.IFNA(VLOOKUP(CONCATENATE($A114,"_",$B114), 'Srbench noise 0.01'!$A$1:$AH$1300, 28, FALSE),"")</f>
        <v>0.64*x0*x1**3/x2**2 + 0.99*x0*x1 + 0.01</v>
      </c>
      <c r="Y114" s="18">
        <f t="shared" si="15"/>
        <v>1</v>
      </c>
      <c r="Z114" s="18">
        <f t="shared" si="16"/>
        <v>0</v>
      </c>
      <c r="AA114" s="4">
        <f t="shared" si="17"/>
        <v>0</v>
      </c>
    </row>
    <row r="115" spans="1:27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0'!$A$1:$AH$1300, 32, FALSE),"")</f>
        <v>0.99999530999999997</v>
      </c>
      <c r="E115" s="18">
        <f>_xlfn.IFNA(VLOOKUP(CONCATENATE($A115,"_",$B115), 'Srbench noise 0'!$A$1:$AH$1300, 34, FALSE),"")</f>
        <v>4.5677000000000001E-3</v>
      </c>
      <c r="F115" s="18">
        <f>_xlfn.IFNA(VLOOKUP(CONCATENATE($A115,"_",$B115), 'Srbench noise 0'!$A$1:$AH$1300, 16, FALSE),"")</f>
        <v>23</v>
      </c>
      <c r="G115" s="18">
        <f>_xlfn.IFNA(VLOOKUP(CONCATENATE($A115,"_",$B115), 'Srbench noise 0'!$A$1:$AH$1300, 18, FALSE),"")</f>
        <v>3601.5</v>
      </c>
      <c r="H115" s="18" t="str">
        <f>_xlfn.IFNA(VLOOKUP(CONCATENATE($A115,"_",$B115), 'Srbench noise 0'!$A$1:$AH$1300, 28, FALSE),"")</f>
        <v>-0.49796949*x0*x1**3/(2*x1 - x2**2 - 1) + 0.99995014*x0*x1</v>
      </c>
      <c r="I115" s="18">
        <f t="shared" si="9"/>
        <v>1</v>
      </c>
      <c r="J115" s="18">
        <f t="shared" si="10"/>
        <v>0</v>
      </c>
      <c r="K115" s="4">
        <f t="shared" si="11"/>
        <v>0</v>
      </c>
      <c r="L115" s="3">
        <f>_xlfn.IFNA(VLOOKUP(CONCATENATE($A115,"_",$B115), 'Srbench noise 0.001'!$A$1:$AH$1300, 32, FALSE),"")</f>
        <v>0.99998039999999999</v>
      </c>
      <c r="M115" s="18">
        <f>_xlfn.IFNA(VLOOKUP(CONCATENATE($A115,"_",$B115), 'Srbench noise 0.001'!$A$1:$AH$1300, 34, FALSE),"")</f>
        <v>9.3374600000000006E-3</v>
      </c>
      <c r="N115" s="18">
        <f>_xlfn.IFNA(VLOOKUP(CONCATENATE($A115,"_",$B115), 'Srbench noise 0.001'!$A$1:$AH$1300, 16, FALSE),"")</f>
        <v>18</v>
      </c>
      <c r="O115" s="18">
        <f>_xlfn.IFNA(VLOOKUP(CONCATENATE($A115,"_",$B115), 'Srbench noise 0.001'!$A$1:$AH$1300, 18, FALSE),"")</f>
        <v>60.6</v>
      </c>
      <c r="P115" s="18" t="str">
        <f>_xlfn.IFNA(VLOOKUP(CONCATENATE($A115,"_",$B115), 'Srbench noise 0.001'!$A$1:$AH$1300, 28, FALSE),"")</f>
        <v>-0.135*x0*x1**2/(x1 - 0.9*x2) + 0.982*x0*x1</v>
      </c>
      <c r="Q115" s="18">
        <f t="shared" si="12"/>
        <v>1</v>
      </c>
      <c r="R115" s="18">
        <f t="shared" si="13"/>
        <v>0</v>
      </c>
      <c r="S115" s="4">
        <f t="shared" si="14"/>
        <v>0</v>
      </c>
      <c r="T115" s="3">
        <f>_xlfn.IFNA(VLOOKUP(CONCATENATE($A115,"_",$B115), 'Srbench noise 0.01'!$A$1:$AH$1300, 32, FALSE),"")</f>
        <v>0.99983986999999996</v>
      </c>
      <c r="U115" s="18">
        <f>_xlfn.IFNA(VLOOKUP(CONCATENATE($A115,"_",$B115), 'Srbench noise 0.01'!$A$1:$AH$1300, 34, FALSE),"")</f>
        <v>2.668738E-2</v>
      </c>
      <c r="V115" s="18">
        <f>_xlfn.IFNA(VLOOKUP(CONCATENATE($A115,"_",$B115), 'Srbench noise 0.01'!$A$1:$AH$1300, 16, FALSE),"")</f>
        <v>18</v>
      </c>
      <c r="W115" s="18">
        <f>_xlfn.IFNA(VLOOKUP(CONCATENATE($A115,"_",$B115), 'Srbench noise 0.01'!$A$1:$AH$1300, 18, FALSE),"")</f>
        <v>45.4</v>
      </c>
      <c r="X115" s="18" t="str">
        <f>_xlfn.IFNA(VLOOKUP(CONCATENATE($A115,"_",$B115), 'Srbench noise 0.01'!$A$1:$AH$1300, 28, FALSE),"")</f>
        <v>-0.18*x0*x1**2/(x1 - x2) + 0.97*x0*x1</v>
      </c>
      <c r="Y115" s="18">
        <f t="shared" si="15"/>
        <v>1</v>
      </c>
      <c r="Z115" s="18">
        <f t="shared" si="16"/>
        <v>0</v>
      </c>
      <c r="AA115" s="4">
        <f t="shared" si="17"/>
        <v>0</v>
      </c>
    </row>
    <row r="116" spans="1:27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0'!$A$1:$AH$1300, 32, FALSE),"")</f>
        <v>0.99998140999999996</v>
      </c>
      <c r="E116" s="18">
        <f>_xlfn.IFNA(VLOOKUP(CONCATENATE($A116,"_",$B116), 'Srbench noise 0'!$A$1:$AH$1300, 34, FALSE),"")</f>
        <v>9.0837000000000001E-3</v>
      </c>
      <c r="F116" s="18">
        <f>_xlfn.IFNA(VLOOKUP(CONCATENATE($A116,"_",$B116), 'Srbench noise 0'!$A$1:$AH$1300, 16, FALSE),"")</f>
        <v>19</v>
      </c>
      <c r="G116" s="18">
        <f>_xlfn.IFNA(VLOOKUP(CONCATENATE($A116,"_",$B116), 'Srbench noise 0'!$A$1:$AH$1300, 18, FALSE),"")</f>
        <v>3600.2</v>
      </c>
      <c r="H116" s="18" t="str">
        <f>_xlfn.IFNA(VLOOKUP(CONCATENATE($A116,"_",$B116), 'Srbench noise 0'!$A$1:$AH$1300, 28, FALSE),"")</f>
        <v>-0.13616749*x0*x1**2/(x1 - 0.9*x2) + 0.98122903*x0*x1 + 0.00315943</v>
      </c>
      <c r="I116" s="18">
        <f t="shared" si="9"/>
        <v>1</v>
      </c>
      <c r="J116" s="18">
        <f t="shared" si="10"/>
        <v>0</v>
      </c>
      <c r="K116" s="4">
        <f t="shared" si="11"/>
        <v>0</v>
      </c>
      <c r="L116" s="3">
        <f>_xlfn.IFNA(VLOOKUP(CONCATENATE($A116,"_",$B116), 'Srbench noise 0.001'!$A$1:$AH$1300, 32, FALSE),"")</f>
        <v>0.99998111000000001</v>
      </c>
      <c r="M116" s="18">
        <f>_xlfn.IFNA(VLOOKUP(CONCATENATE($A116,"_",$B116), 'Srbench noise 0.001'!$A$1:$AH$1300, 34, FALSE),"")</f>
        <v>9.1566600000000005E-3</v>
      </c>
      <c r="N116" s="18">
        <f>_xlfn.IFNA(VLOOKUP(CONCATENATE($A116,"_",$B116), 'Srbench noise 0.001'!$A$1:$AH$1300, 16, FALSE),"")</f>
        <v>19</v>
      </c>
      <c r="O116" s="18">
        <f>_xlfn.IFNA(VLOOKUP(CONCATENATE($A116,"_",$B116), 'Srbench noise 0.001'!$A$1:$AH$1300, 18, FALSE),"")</f>
        <v>74.7</v>
      </c>
      <c r="P116" s="18" t="str">
        <f>_xlfn.IFNA(VLOOKUP(CONCATENATE($A116,"_",$B116), 'Srbench noise 0.001'!$A$1:$AH$1300, 28, FALSE),"")</f>
        <v>-0.136*x0*x1**2/(x1 - 0.9*x2) + 0.981*x0*x1 + 0.003</v>
      </c>
      <c r="Q116" s="18">
        <f t="shared" si="12"/>
        <v>1</v>
      </c>
      <c r="R116" s="18">
        <f t="shared" si="13"/>
        <v>0</v>
      </c>
      <c r="S116" s="4">
        <f t="shared" si="14"/>
        <v>0</v>
      </c>
      <c r="T116" s="3">
        <f>_xlfn.IFNA(VLOOKUP(CONCATENATE($A116,"_",$B116), 'Srbench noise 0.01'!$A$1:$AH$1300, 32, FALSE),"")</f>
        <v>0.99993796000000001</v>
      </c>
      <c r="U116" s="18">
        <f>_xlfn.IFNA(VLOOKUP(CONCATENATE($A116,"_",$B116), 'Srbench noise 0.01'!$A$1:$AH$1300, 34, FALSE),"")</f>
        <v>1.6594169999999998E-2</v>
      </c>
      <c r="V116" s="18">
        <f>_xlfn.IFNA(VLOOKUP(CONCATENATE($A116,"_",$B116), 'Srbench noise 0.01'!$A$1:$AH$1300, 16, FALSE),"")</f>
        <v>19</v>
      </c>
      <c r="W116" s="18">
        <f>_xlfn.IFNA(VLOOKUP(CONCATENATE($A116,"_",$B116), 'Srbench noise 0.01'!$A$1:$AH$1300, 18, FALSE),"")</f>
        <v>43.1</v>
      </c>
      <c r="X116" s="18" t="str">
        <f>_xlfn.IFNA(VLOOKUP(CONCATENATE($A116,"_",$B116), 'Srbench noise 0.01'!$A$1:$AH$1300, 28, FALSE),"")</f>
        <v>-0.18*x0*x1**2/(x1 - x2) + 0.97*x0*x1 + 0.02</v>
      </c>
      <c r="Y116" s="18">
        <f t="shared" si="15"/>
        <v>1</v>
      </c>
      <c r="Z116" s="18">
        <f t="shared" si="16"/>
        <v>0</v>
      </c>
      <c r="AA116" s="4">
        <f t="shared" si="17"/>
        <v>0</v>
      </c>
    </row>
    <row r="117" spans="1:27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0'!$A$1:$AH$1300, 32, FALSE),"")</f>
        <v>0.99999077999999997</v>
      </c>
      <c r="E117" s="18">
        <f>_xlfn.IFNA(VLOOKUP(CONCATENATE($A117,"_",$B117), 'Srbench noise 0'!$A$1:$AH$1300, 34, FALSE),"")</f>
        <v>6.3972400000000002E-3</v>
      </c>
      <c r="F117" s="18">
        <f>_xlfn.IFNA(VLOOKUP(CONCATENATE($A117,"_",$B117), 'Srbench noise 0'!$A$1:$AH$1300, 16, FALSE),"")</f>
        <v>18</v>
      </c>
      <c r="G117" s="18">
        <f>_xlfn.IFNA(VLOOKUP(CONCATENATE($A117,"_",$B117), 'Srbench noise 0'!$A$1:$AH$1300, 18, FALSE),"")</f>
        <v>3600.6</v>
      </c>
      <c r="H117" s="18" t="str">
        <f>_xlfn.IFNA(VLOOKUP(CONCATENATE($A117,"_",$B117), 'Srbench noise 0'!$A$1:$AH$1300, 28, FALSE),"")</f>
        <v>0.42927071*x0*x1**3/(-0.33333333*x1 + x2)**2 + 1.00058348*x0*x1</v>
      </c>
      <c r="I117" s="18">
        <f t="shared" si="9"/>
        <v>1</v>
      </c>
      <c r="J117" s="18">
        <f t="shared" si="10"/>
        <v>0</v>
      </c>
      <c r="K117" s="4">
        <f t="shared" si="11"/>
        <v>0</v>
      </c>
      <c r="L117" s="3">
        <f>_xlfn.IFNA(VLOOKUP(CONCATENATE($A117,"_",$B117), 'Srbench noise 0.001'!$A$1:$AH$1300, 32, FALSE),"")</f>
        <v>0.99987358000000004</v>
      </c>
      <c r="M117" s="18">
        <f>_xlfn.IFNA(VLOOKUP(CONCATENATE($A117,"_",$B117), 'Srbench noise 0.001'!$A$1:$AH$1300, 34, FALSE),"")</f>
        <v>2.3694280000000002E-2</v>
      </c>
      <c r="N117" s="18">
        <f>_xlfn.IFNA(VLOOKUP(CONCATENATE($A117,"_",$B117), 'Srbench noise 0.001'!$A$1:$AH$1300, 16, FALSE),"")</f>
        <v>15</v>
      </c>
      <c r="O117" s="18">
        <f>_xlfn.IFNA(VLOOKUP(CONCATENATE($A117,"_",$B117), 'Srbench noise 0.001'!$A$1:$AH$1300, 18, FALSE),"")</f>
        <v>32.4</v>
      </c>
      <c r="P117" s="18" t="str">
        <f>_xlfn.IFNA(VLOOKUP(CONCATENATE($A117,"_",$B117), 'Srbench noise 0.001'!$A$1:$AH$1300, 28, FALSE),"")</f>
        <v>0.636*x0*x1**3/x2**2 + 0.993*x0*x1 + 0.006</v>
      </c>
      <c r="Q117" s="18">
        <f t="shared" si="12"/>
        <v>1</v>
      </c>
      <c r="R117" s="18">
        <f t="shared" si="13"/>
        <v>0</v>
      </c>
      <c r="S117" s="4">
        <f t="shared" si="14"/>
        <v>0</v>
      </c>
      <c r="T117" s="3">
        <f>_xlfn.IFNA(VLOOKUP(CONCATENATE($A117,"_",$B117), 'Srbench noise 0.01'!$A$1:$AH$1300, 32, FALSE),"")</f>
        <v>0.99985683000000003</v>
      </c>
      <c r="U117" s="18">
        <f>_xlfn.IFNA(VLOOKUP(CONCATENATE($A117,"_",$B117), 'Srbench noise 0.01'!$A$1:$AH$1300, 34, FALSE),"")</f>
        <v>2.521458E-2</v>
      </c>
      <c r="V117" s="18">
        <f>_xlfn.IFNA(VLOOKUP(CONCATENATE($A117,"_",$B117), 'Srbench noise 0.01'!$A$1:$AH$1300, 16, FALSE),"")</f>
        <v>15</v>
      </c>
      <c r="W117" s="18">
        <f>_xlfn.IFNA(VLOOKUP(CONCATENATE($A117,"_",$B117), 'Srbench noise 0.01'!$A$1:$AH$1300, 18, FALSE),"")</f>
        <v>28.8</v>
      </c>
      <c r="X117" s="18" t="str">
        <f>_xlfn.IFNA(VLOOKUP(CONCATENATE($A117,"_",$B117), 'Srbench noise 0.01'!$A$1:$AH$1300, 28, FALSE),"")</f>
        <v>0.64*x0*x1**3/x2**2 + 0.99*x0*x1 + 0.01</v>
      </c>
      <c r="Y117" s="18">
        <f t="shared" si="15"/>
        <v>1</v>
      </c>
      <c r="Z117" s="18">
        <f t="shared" si="16"/>
        <v>0</v>
      </c>
      <c r="AA117" s="4">
        <f t="shared" si="17"/>
        <v>0</v>
      </c>
    </row>
    <row r="118" spans="1:27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0'!$A$1:$AH$1300, 32, FALSE),"")</f>
        <v>0.99999185000000002</v>
      </c>
      <c r="E118" s="18">
        <f>_xlfn.IFNA(VLOOKUP(CONCATENATE($A118,"_",$B118), 'Srbench noise 0'!$A$1:$AH$1300, 34, FALSE),"")</f>
        <v>6.0192400000000004E-3</v>
      </c>
      <c r="F118" s="18">
        <f>_xlfn.IFNA(VLOOKUP(CONCATENATE($A118,"_",$B118), 'Srbench noise 0'!$A$1:$AH$1300, 16, FALSE),"")</f>
        <v>18</v>
      </c>
      <c r="G118" s="18">
        <f>_xlfn.IFNA(VLOOKUP(CONCATENATE($A118,"_",$B118), 'Srbench noise 0'!$A$1:$AH$1300, 18, FALSE),"")</f>
        <v>3600.2</v>
      </c>
      <c r="H118" s="18" t="str">
        <f>_xlfn.IFNA(VLOOKUP(CONCATENATE($A118,"_",$B118), 'Srbench noise 0'!$A$1:$AH$1300, 28, FALSE),"")</f>
        <v>0.43088783*x0*x1**3/(-0.33333333*x1 + x2)**2 + 1.00055938*x0*x1</v>
      </c>
      <c r="I118" s="18">
        <f t="shared" si="9"/>
        <v>1</v>
      </c>
      <c r="J118" s="18">
        <f t="shared" si="10"/>
        <v>0</v>
      </c>
      <c r="K118" s="4">
        <f t="shared" si="11"/>
        <v>0</v>
      </c>
      <c r="L118" s="3">
        <f>_xlfn.IFNA(VLOOKUP(CONCATENATE($A118,"_",$B118), 'Srbench noise 0.001'!$A$1:$AH$1300, 32, FALSE),"")</f>
        <v>0.99987968000000005</v>
      </c>
      <c r="M118" s="18">
        <f>_xlfn.IFNA(VLOOKUP(CONCATENATE($A118,"_",$B118), 'Srbench noise 0.001'!$A$1:$AH$1300, 34, FALSE),"")</f>
        <v>2.312606E-2</v>
      </c>
      <c r="N118" s="18">
        <f>_xlfn.IFNA(VLOOKUP(CONCATENATE($A118,"_",$B118), 'Srbench noise 0.001'!$A$1:$AH$1300, 16, FALSE),"")</f>
        <v>15</v>
      </c>
      <c r="O118" s="18">
        <f>_xlfn.IFNA(VLOOKUP(CONCATENATE($A118,"_",$B118), 'Srbench noise 0.001'!$A$1:$AH$1300, 18, FALSE),"")</f>
        <v>33.9</v>
      </c>
      <c r="P118" s="18" t="str">
        <f>_xlfn.IFNA(VLOOKUP(CONCATENATE($A118,"_",$B118), 'Srbench noise 0.001'!$A$1:$AH$1300, 28, FALSE),"")</f>
        <v>0.642*x0*x1**3/x2**2 + 0.993*x0*x1 + 0.003</v>
      </c>
      <c r="Q118" s="18">
        <f t="shared" si="12"/>
        <v>1</v>
      </c>
      <c r="R118" s="18">
        <f t="shared" si="13"/>
        <v>0</v>
      </c>
      <c r="S118" s="4">
        <f t="shared" si="14"/>
        <v>0</v>
      </c>
      <c r="T118" s="3">
        <f>_xlfn.IFNA(VLOOKUP(CONCATENATE($A118,"_",$B118), 'Srbench noise 0.01'!$A$1:$AH$1300, 32, FALSE),"")</f>
        <v>0.99980247</v>
      </c>
      <c r="U118" s="18">
        <f>_xlfn.IFNA(VLOOKUP(CONCATENATE($A118,"_",$B118), 'Srbench noise 0.01'!$A$1:$AH$1300, 34, FALSE),"")</f>
        <v>2.9631129999999999E-2</v>
      </c>
      <c r="V118" s="18">
        <f>_xlfn.IFNA(VLOOKUP(CONCATENATE($A118,"_",$B118), 'Srbench noise 0.01'!$A$1:$AH$1300, 16, FALSE),"")</f>
        <v>14</v>
      </c>
      <c r="W118" s="18">
        <f>_xlfn.IFNA(VLOOKUP(CONCATENATE($A118,"_",$B118), 'Srbench noise 0.01'!$A$1:$AH$1300, 18, FALSE),"")</f>
        <v>34.6</v>
      </c>
      <c r="X118" s="18" t="str">
        <f>_xlfn.IFNA(VLOOKUP(CONCATENATE($A118,"_",$B118), 'Srbench noise 0.01'!$A$1:$AH$1300, 28, FALSE),"")</f>
        <v>0.64*x0*x1**3/x2**2 + 0.99*x0*x1</v>
      </c>
      <c r="Y118" s="18">
        <f t="shared" si="15"/>
        <v>1</v>
      </c>
      <c r="Z118" s="18">
        <f t="shared" si="16"/>
        <v>0</v>
      </c>
      <c r="AA118" s="4">
        <f t="shared" si="17"/>
        <v>0</v>
      </c>
    </row>
    <row r="119" spans="1:27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0'!$A$1:$AH$1300, 32, FALSE),"")</f>
        <v>0.99999769000000005</v>
      </c>
      <c r="E119" s="18">
        <f>_xlfn.IFNA(VLOOKUP(CONCATENATE($A119,"_",$B119), 'Srbench noise 0'!$A$1:$AH$1300, 34, FALSE),"")</f>
        <v>3.2004199999999998E-3</v>
      </c>
      <c r="F119" s="18">
        <f>_xlfn.IFNA(VLOOKUP(CONCATENATE($A119,"_",$B119), 'Srbench noise 0'!$A$1:$AH$1300, 16, FALSE),"")</f>
        <v>23</v>
      </c>
      <c r="G119" s="18">
        <f>_xlfn.IFNA(VLOOKUP(CONCATENATE($A119,"_",$B119), 'Srbench noise 0'!$A$1:$AH$1300, 18, FALSE),"")</f>
        <v>3600.5</v>
      </c>
      <c r="H119" s="18" t="str">
        <f>_xlfn.IFNA(VLOOKUP(CONCATENATE($A119,"_",$B119), 'Srbench noise 0'!$A$1:$AH$1300, 28, FALSE),"")</f>
        <v>0.62071489*x0*x1**3/(x2*(-x1 + 1.5*x2)) + 1.00144436*x0*x1</v>
      </c>
      <c r="I119" s="18">
        <f t="shared" si="9"/>
        <v>1</v>
      </c>
      <c r="J119" s="18">
        <f t="shared" si="10"/>
        <v>0</v>
      </c>
      <c r="K119" s="4">
        <f t="shared" si="11"/>
        <v>0</v>
      </c>
      <c r="L119" s="3">
        <f>_xlfn.IFNA(VLOOKUP(CONCATENATE($A119,"_",$B119), 'Srbench noise 0.001'!$A$1:$AH$1300, 32, FALSE),"")</f>
        <v>0.99997875999999997</v>
      </c>
      <c r="M119" s="18">
        <f>_xlfn.IFNA(VLOOKUP(CONCATENATE($A119,"_",$B119), 'Srbench noise 0.001'!$A$1:$AH$1300, 34, FALSE),"")</f>
        <v>9.7136600000000007E-3</v>
      </c>
      <c r="N119" s="18">
        <f>_xlfn.IFNA(VLOOKUP(CONCATENATE($A119,"_",$B119), 'Srbench noise 0.001'!$A$1:$AH$1300, 16, FALSE),"")</f>
        <v>18</v>
      </c>
      <c r="O119" s="18">
        <f>_xlfn.IFNA(VLOOKUP(CONCATENATE($A119,"_",$B119), 'Srbench noise 0.001'!$A$1:$AH$1300, 18, FALSE),"")</f>
        <v>74.900000000000006</v>
      </c>
      <c r="P119" s="18" t="str">
        <f>_xlfn.IFNA(VLOOKUP(CONCATENATE($A119,"_",$B119), 'Srbench noise 0.001'!$A$1:$AH$1300, 28, FALSE),"")</f>
        <v>-0.12*x0*x1*x2/(x1 - 0.9*x2) + 0.849*x0*x1 + 0.003</v>
      </c>
      <c r="Q119" s="18">
        <f t="shared" si="12"/>
        <v>1</v>
      </c>
      <c r="R119" s="18">
        <f t="shared" si="13"/>
        <v>0</v>
      </c>
      <c r="S119" s="4">
        <f t="shared" si="14"/>
        <v>0</v>
      </c>
      <c r="T119" s="3">
        <f>_xlfn.IFNA(VLOOKUP(CONCATENATE($A119,"_",$B119), 'Srbench noise 0.01'!$A$1:$AH$1300, 32, FALSE),"")</f>
        <v>0.99721965999999995</v>
      </c>
      <c r="U119" s="18">
        <f>_xlfn.IFNA(VLOOKUP(CONCATENATE($A119,"_",$B119), 'Srbench noise 0.01'!$A$1:$AH$1300, 34, FALSE),"")</f>
        <v>0.11112717</v>
      </c>
      <c r="V119" s="18">
        <f>_xlfn.IFNA(VLOOKUP(CONCATENATE($A119,"_",$B119), 'Srbench noise 0.01'!$A$1:$AH$1300, 16, FALSE),"")</f>
        <v>19</v>
      </c>
      <c r="W119" s="18">
        <f>_xlfn.IFNA(VLOOKUP(CONCATENATE($A119,"_",$B119), 'Srbench noise 0.01'!$A$1:$AH$1300, 18, FALSE),"")</f>
        <v>25.5</v>
      </c>
      <c r="X119" s="18" t="str">
        <f>_xlfn.IFNA(VLOOKUP(CONCATENATE($A119,"_",$B119), 'Srbench noise 0.01'!$A$1:$AH$1300, 28, FALSE),"")</f>
        <v>1.05*x0*x1 - 4/(x1 - x2) - 5.6/x2</v>
      </c>
      <c r="Y119" s="18">
        <f t="shared" si="15"/>
        <v>0</v>
      </c>
      <c r="Z119" s="18">
        <f t="shared" si="16"/>
        <v>0</v>
      </c>
      <c r="AA119" s="4">
        <f t="shared" si="17"/>
        <v>0</v>
      </c>
    </row>
    <row r="120" spans="1:27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0'!$A$1:$AH$1300, 32, FALSE),"")</f>
        <v>0.99999711999999996</v>
      </c>
      <c r="E120" s="18">
        <f>_xlfn.IFNA(VLOOKUP(CONCATENATE($A120,"_",$B120), 'Srbench noise 0'!$A$1:$AH$1300, 34, FALSE),"")</f>
        <v>3.58042E-3</v>
      </c>
      <c r="F120" s="18">
        <f>_xlfn.IFNA(VLOOKUP(CONCATENATE($A120,"_",$B120), 'Srbench noise 0'!$A$1:$AH$1300, 16, FALSE),"")</f>
        <v>18</v>
      </c>
      <c r="G120" s="18">
        <f>_xlfn.IFNA(VLOOKUP(CONCATENATE($A120,"_",$B120), 'Srbench noise 0'!$A$1:$AH$1300, 18, FALSE),"")</f>
        <v>3601.4</v>
      </c>
      <c r="H120" s="18" t="str">
        <f>_xlfn.IFNA(VLOOKUP(CONCATENATE($A120,"_",$B120), 'Srbench noise 0'!$A$1:$AH$1300, 28, FALSE),"")</f>
        <v>0.39470757*x0*x1**3/(-0.4*x1 + x2)**2 + 1.00207626*x0*x1</v>
      </c>
      <c r="I120" s="18">
        <f t="shared" si="9"/>
        <v>1</v>
      </c>
      <c r="J120" s="18">
        <f t="shared" si="10"/>
        <v>0</v>
      </c>
      <c r="K120" s="4">
        <f t="shared" si="11"/>
        <v>0</v>
      </c>
      <c r="L120" s="3">
        <f>_xlfn.IFNA(VLOOKUP(CONCATENATE($A120,"_",$B120), 'Srbench noise 0.001'!$A$1:$AH$1300, 32, FALSE),"")</f>
        <v>0.99987303999999999</v>
      </c>
      <c r="M120" s="18">
        <f>_xlfn.IFNA(VLOOKUP(CONCATENATE($A120,"_",$B120), 'Srbench noise 0.001'!$A$1:$AH$1300, 34, FALSE),"")</f>
        <v>2.3768879999999999E-2</v>
      </c>
      <c r="N120" s="18">
        <f>_xlfn.IFNA(VLOOKUP(CONCATENATE($A120,"_",$B120), 'Srbench noise 0.001'!$A$1:$AH$1300, 16, FALSE),"")</f>
        <v>15</v>
      </c>
      <c r="O120" s="18">
        <f>_xlfn.IFNA(VLOOKUP(CONCATENATE($A120,"_",$B120), 'Srbench noise 0.001'!$A$1:$AH$1300, 18, FALSE),"")</f>
        <v>31.5</v>
      </c>
      <c r="P120" s="18" t="str">
        <f>_xlfn.IFNA(VLOOKUP(CONCATENATE($A120,"_",$B120), 'Srbench noise 0.001'!$A$1:$AH$1300, 28, FALSE),"")</f>
        <v>0.662*x0*x1**3/x2**2 + 0.991*x0*x1 + 0.006</v>
      </c>
      <c r="Q120" s="18">
        <f t="shared" si="12"/>
        <v>1</v>
      </c>
      <c r="R120" s="18">
        <f t="shared" si="13"/>
        <v>0</v>
      </c>
      <c r="S120" s="4">
        <f t="shared" si="14"/>
        <v>0</v>
      </c>
      <c r="T120" s="3">
        <f>_xlfn.IFNA(VLOOKUP(CONCATENATE($A120,"_",$B120), 'Srbench noise 0.01'!$A$1:$AH$1300, 32, FALSE),"")</f>
        <v>0.99985206999999998</v>
      </c>
      <c r="U120" s="18">
        <f>_xlfn.IFNA(VLOOKUP(CONCATENATE($A120,"_",$B120), 'Srbench noise 0.01'!$A$1:$AH$1300, 34, FALSE),"")</f>
        <v>2.5657329999999999E-2</v>
      </c>
      <c r="V120" s="18">
        <f>_xlfn.IFNA(VLOOKUP(CONCATENATE($A120,"_",$B120), 'Srbench noise 0.01'!$A$1:$AH$1300, 16, FALSE),"")</f>
        <v>14</v>
      </c>
      <c r="W120" s="18">
        <f>_xlfn.IFNA(VLOOKUP(CONCATENATE($A120,"_",$B120), 'Srbench noise 0.01'!$A$1:$AH$1300, 18, FALSE),"")</f>
        <v>31.1</v>
      </c>
      <c r="X120" s="18" t="str">
        <f>_xlfn.IFNA(VLOOKUP(CONCATENATE($A120,"_",$B120), 'Srbench noise 0.01'!$A$1:$AH$1300, 28, FALSE),"")</f>
        <v>0.66*x0*x1**3/x2**2 + 0.99*x0*x1</v>
      </c>
      <c r="Y120" s="18">
        <f t="shared" si="15"/>
        <v>1</v>
      </c>
      <c r="Z120" s="18">
        <f t="shared" si="16"/>
        <v>0</v>
      </c>
      <c r="AA120" s="4">
        <f t="shared" si="17"/>
        <v>0</v>
      </c>
    </row>
    <row r="121" spans="1:27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0'!$A$1:$AH$1300, 32, FALSE),"")</f>
        <v>0.99999769000000005</v>
      </c>
      <c r="E121" s="18">
        <f>_xlfn.IFNA(VLOOKUP(CONCATENATE($A121,"_",$B121), 'Srbench noise 0'!$A$1:$AH$1300, 34, FALSE),"")</f>
        <v>3.2146399999999999E-3</v>
      </c>
      <c r="F121" s="18">
        <f>_xlfn.IFNA(VLOOKUP(CONCATENATE($A121,"_",$B121), 'Srbench noise 0'!$A$1:$AH$1300, 16, FALSE),"")</f>
        <v>22</v>
      </c>
      <c r="G121" s="18">
        <f>_xlfn.IFNA(VLOOKUP(CONCATENATE($A121,"_",$B121), 'Srbench noise 0'!$A$1:$AH$1300, 18, FALSE),"")</f>
        <v>3600.7</v>
      </c>
      <c r="H121" s="18" t="str">
        <f>_xlfn.IFNA(VLOOKUP(CONCATENATE($A121,"_",$B121), 'Srbench noise 0'!$A$1:$AH$1300, 28, FALSE),"")</f>
        <v>-0.19151573*x0*x1*x2/(x1 - x2) + 0.76467407*x0*x1 + 0.00323101*x0*x2 - 0.00099116</v>
      </c>
      <c r="I121" s="18">
        <f t="shared" si="9"/>
        <v>1</v>
      </c>
      <c r="J121" s="18">
        <f t="shared" si="10"/>
        <v>0</v>
      </c>
      <c r="K121" s="4">
        <f t="shared" si="11"/>
        <v>0</v>
      </c>
      <c r="L121" s="3">
        <f>_xlfn.IFNA(VLOOKUP(CONCATENATE($A121,"_",$B121), 'Srbench noise 0.001'!$A$1:$AH$1300, 32, FALSE),"")</f>
        <v>0.99926649999999995</v>
      </c>
      <c r="M121" s="18">
        <f>_xlfn.IFNA(VLOOKUP(CONCATENATE($A121,"_",$B121), 'Srbench noise 0.001'!$A$1:$AH$1300, 34, FALSE),"")</f>
        <v>5.7291729999999999E-2</v>
      </c>
      <c r="N121" s="18">
        <f>_xlfn.IFNA(VLOOKUP(CONCATENATE($A121,"_",$B121), 'Srbench noise 0.001'!$A$1:$AH$1300, 16, FALSE),"")</f>
        <v>27</v>
      </c>
      <c r="O121" s="18">
        <f>_xlfn.IFNA(VLOOKUP(CONCATENATE($A121,"_",$B121), 'Srbench noise 0.001'!$A$1:$AH$1300, 18, FALSE),"")</f>
        <v>144.6</v>
      </c>
      <c r="P121" s="18" t="str">
        <f>_xlfn.IFNA(VLOOKUP(CONCATENATE($A121,"_",$B121), 'Srbench noise 0.001'!$A$1:$AH$1300, 28, FALSE),"")</f>
        <v>1.011*x0*x1 - 0.141 + 6.72/(-x1 + x2 + 1/x0) + 5.564/(1 - x2)</v>
      </c>
      <c r="Q121" s="18">
        <f t="shared" si="12"/>
        <v>1</v>
      </c>
      <c r="R121" s="18">
        <f t="shared" si="13"/>
        <v>0</v>
      </c>
      <c r="S121" s="4">
        <f t="shared" si="14"/>
        <v>0</v>
      </c>
      <c r="T121" s="3">
        <f>_xlfn.IFNA(VLOOKUP(CONCATENATE($A121,"_",$B121), 'Srbench noise 0.01'!$A$1:$AH$1300, 32, FALSE),"")</f>
        <v>0.99996222999999995</v>
      </c>
      <c r="U121" s="18">
        <f>_xlfn.IFNA(VLOOKUP(CONCATENATE($A121,"_",$B121), 'Srbench noise 0.01'!$A$1:$AH$1300, 34, FALSE),"")</f>
        <v>1.2999800000000001E-2</v>
      </c>
      <c r="V121" s="18">
        <f>_xlfn.IFNA(VLOOKUP(CONCATENATE($A121,"_",$B121), 'Srbench noise 0.01'!$A$1:$AH$1300, 16, FALSE),"")</f>
        <v>18</v>
      </c>
      <c r="W121" s="18">
        <f>_xlfn.IFNA(VLOOKUP(CONCATENATE($A121,"_",$B121), 'Srbench noise 0.01'!$A$1:$AH$1300, 18, FALSE),"")</f>
        <v>71.3</v>
      </c>
      <c r="X121" s="18" t="str">
        <f>_xlfn.IFNA(VLOOKUP(CONCATENATE($A121,"_",$B121), 'Srbench noise 0.01'!$A$1:$AH$1300, 28, FALSE),"")</f>
        <v>-0.14*x0*x1**2/(x1 - 0.9*x2) + 0.98*x0*x1</v>
      </c>
      <c r="Y121" s="18">
        <f t="shared" si="15"/>
        <v>1</v>
      </c>
      <c r="Z121" s="18">
        <f t="shared" si="16"/>
        <v>0</v>
      </c>
      <c r="AA121" s="4">
        <f t="shared" si="17"/>
        <v>0</v>
      </c>
    </row>
    <row r="122" spans="1:27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0'!$A$1:$AH$1300, 32, FALSE),"")</f>
        <v>0.99999139000000004</v>
      </c>
      <c r="E122" s="18">
        <f>_xlfn.IFNA(VLOOKUP(CONCATENATE($A122,"_",$B122), 'Srbench noise 0'!$A$1:$AH$1300, 34, FALSE),"")</f>
        <v>6.1847500000000001E-3</v>
      </c>
      <c r="F122" s="18">
        <f>_xlfn.IFNA(VLOOKUP(CONCATENATE($A122,"_",$B122), 'Srbench noise 0'!$A$1:$AH$1300, 16, FALSE),"")</f>
        <v>19</v>
      </c>
      <c r="G122" s="18">
        <f>_xlfn.IFNA(VLOOKUP(CONCATENATE($A122,"_",$B122), 'Srbench noise 0'!$A$1:$AH$1300, 18, FALSE),"")</f>
        <v>3601.6</v>
      </c>
      <c r="H122" s="18" t="str">
        <f>_xlfn.IFNA(VLOOKUP(CONCATENATE($A122,"_",$B122), 'Srbench noise 0'!$A$1:$AH$1300, 28, FALSE),"")</f>
        <v>1.05499159*x0*x1**4/x2**3 + 1.03044037*x0*x1 - 0.00350125*x0*x2 + 0.00177945</v>
      </c>
      <c r="I122" s="18">
        <f t="shared" si="9"/>
        <v>1</v>
      </c>
      <c r="J122" s="18">
        <f t="shared" si="10"/>
        <v>0</v>
      </c>
      <c r="K122" s="4">
        <f t="shared" si="11"/>
        <v>0</v>
      </c>
      <c r="L122" s="3">
        <f>_xlfn.IFNA(VLOOKUP(CONCATENATE($A122,"_",$B122), 'Srbench noise 0.001'!$A$1:$AH$1300, 32, FALSE),"")</f>
        <v>0.99917434999999999</v>
      </c>
      <c r="M122" s="18">
        <f>_xlfn.IFNA(VLOOKUP(CONCATENATE($A122,"_",$B122), 'Srbench noise 0.001'!$A$1:$AH$1300, 34, FALSE),"")</f>
        <v>6.0567469999999998E-2</v>
      </c>
      <c r="N122" s="18">
        <f>_xlfn.IFNA(VLOOKUP(CONCATENATE($A122,"_",$B122), 'Srbench noise 0.001'!$A$1:$AH$1300, 16, FALSE),"")</f>
        <v>23</v>
      </c>
      <c r="O122" s="18">
        <f>_xlfn.IFNA(VLOOKUP(CONCATENATE($A122,"_",$B122), 'Srbench noise 0.001'!$A$1:$AH$1300, 18, FALSE),"")</f>
        <v>72.3</v>
      </c>
      <c r="P122" s="18" t="str">
        <f>_xlfn.IFNA(VLOOKUP(CONCATENATE($A122,"_",$B122), 'Srbench noise 0.001'!$A$1:$AH$1300, 28, FALSE),"")</f>
        <v>1.018*x0*x1 + 0.087 + 5.891/(-x1 + x2 + 1/x0) - 7.368/x2</v>
      </c>
      <c r="Q122" s="18">
        <f t="shared" si="12"/>
        <v>1</v>
      </c>
      <c r="R122" s="18">
        <f t="shared" si="13"/>
        <v>0</v>
      </c>
      <c r="S122" s="4">
        <f t="shared" si="14"/>
        <v>0</v>
      </c>
      <c r="T122" s="3">
        <f>_xlfn.IFNA(VLOOKUP(CONCATENATE($A122,"_",$B122), 'Srbench noise 0.01'!$A$1:$AH$1300, 32, FALSE),"")</f>
        <v>0.99789251000000001</v>
      </c>
      <c r="U122" s="18">
        <f>_xlfn.IFNA(VLOOKUP(CONCATENATE($A122,"_",$B122), 'Srbench noise 0.01'!$A$1:$AH$1300, 34, FALSE),"")</f>
        <v>9.6766530000000003E-2</v>
      </c>
      <c r="V122" s="18">
        <f>_xlfn.IFNA(VLOOKUP(CONCATENATE($A122,"_",$B122), 'Srbench noise 0.01'!$A$1:$AH$1300, 16, FALSE),"")</f>
        <v>20</v>
      </c>
      <c r="W122" s="18">
        <f>_xlfn.IFNA(VLOOKUP(CONCATENATE($A122,"_",$B122), 'Srbench noise 0.01'!$A$1:$AH$1300, 18, FALSE),"")</f>
        <v>20.399999999999999</v>
      </c>
      <c r="X122" s="18" t="str">
        <f>_xlfn.IFNA(VLOOKUP(CONCATENATE($A122,"_",$B122), 'Srbench noise 0.01'!$A$1:$AH$1300, 28, FALSE),"")</f>
        <v>1.05*x0*x1 - 0.06 - 3.5/(x1 - x2) - 4.76/x2</v>
      </c>
      <c r="Y122" s="18">
        <f t="shared" si="15"/>
        <v>0</v>
      </c>
      <c r="Z122" s="18">
        <f t="shared" si="16"/>
        <v>0</v>
      </c>
      <c r="AA122" s="4">
        <f t="shared" si="17"/>
        <v>0</v>
      </c>
    </row>
    <row r="123" spans="1:27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0'!$A$1:$AH$1300, 32, FALSE),"")</f>
        <v>0.99999700999999996</v>
      </c>
      <c r="E123" s="18">
        <f>_xlfn.IFNA(VLOOKUP(CONCATENATE($A123,"_",$B123), 'Srbench noise 0'!$A$1:$AH$1300, 34, FALSE),"")</f>
        <v>3.6642100000000002E-3</v>
      </c>
      <c r="F123" s="18">
        <f>_xlfn.IFNA(VLOOKUP(CONCATENATE($A123,"_",$B123), 'Srbench noise 0'!$A$1:$AH$1300, 16, FALSE),"")</f>
        <v>19</v>
      </c>
      <c r="G123" s="18">
        <f>_xlfn.IFNA(VLOOKUP(CONCATENATE($A123,"_",$B123), 'Srbench noise 0'!$A$1:$AH$1300, 18, FALSE),"")</f>
        <v>3600.4</v>
      </c>
      <c r="H123" s="18" t="str">
        <f>_xlfn.IFNA(VLOOKUP(CONCATENATE($A123,"_",$B123), 'Srbench noise 0'!$A$1:$AH$1300, 28, FALSE),"")</f>
        <v>0.39395641*x0*x1**3/(-0.4*x1 + x2)**2 + 1.00210957*x0*x1 - 0.00053338</v>
      </c>
      <c r="I123" s="18">
        <f t="shared" si="9"/>
        <v>1</v>
      </c>
      <c r="J123" s="18">
        <f t="shared" si="10"/>
        <v>0</v>
      </c>
      <c r="K123" s="4">
        <f t="shared" si="11"/>
        <v>0</v>
      </c>
      <c r="L123" s="3">
        <f>_xlfn.IFNA(VLOOKUP(CONCATENATE($A123,"_",$B123), 'Srbench noise 0.001'!$A$1:$AH$1300, 32, FALSE),"")</f>
        <v>0.99986874999999997</v>
      </c>
      <c r="M123" s="18">
        <f>_xlfn.IFNA(VLOOKUP(CONCATENATE($A123,"_",$B123), 'Srbench noise 0.001'!$A$1:$AH$1300, 34, FALSE),"")</f>
        <v>2.4290269999999999E-2</v>
      </c>
      <c r="N123" s="18">
        <f>_xlfn.IFNA(VLOOKUP(CONCATENATE($A123,"_",$B123), 'Srbench noise 0.001'!$A$1:$AH$1300, 16, FALSE),"")</f>
        <v>15</v>
      </c>
      <c r="O123" s="18">
        <f>_xlfn.IFNA(VLOOKUP(CONCATENATE($A123,"_",$B123), 'Srbench noise 0.001'!$A$1:$AH$1300, 18, FALSE),"")</f>
        <v>32.299999999999997</v>
      </c>
      <c r="P123" s="18" t="str">
        <f>_xlfn.IFNA(VLOOKUP(CONCATENATE($A123,"_",$B123), 'Srbench noise 0.001'!$A$1:$AH$1300, 28, FALSE),"")</f>
        <v>0.646*x0*x1**3/x2**2 + 0.992*x0*x1 + 0.005</v>
      </c>
      <c r="Q123" s="18">
        <f t="shared" si="12"/>
        <v>1</v>
      </c>
      <c r="R123" s="18">
        <f t="shared" si="13"/>
        <v>0</v>
      </c>
      <c r="S123" s="4">
        <f t="shared" si="14"/>
        <v>0</v>
      </c>
      <c r="T123" s="3">
        <f>_xlfn.IFNA(VLOOKUP(CONCATENATE($A123,"_",$B123), 'Srbench noise 0.01'!$A$1:$AH$1300, 32, FALSE),"")</f>
        <v>0.99978908</v>
      </c>
      <c r="U123" s="18">
        <f>_xlfn.IFNA(VLOOKUP(CONCATENATE($A123,"_",$B123), 'Srbench noise 0.01'!$A$1:$AH$1300, 34, FALSE),"")</f>
        <v>3.0791860000000001E-2</v>
      </c>
      <c r="V123" s="18">
        <f>_xlfn.IFNA(VLOOKUP(CONCATENATE($A123,"_",$B123), 'Srbench noise 0.01'!$A$1:$AH$1300, 16, FALSE),"")</f>
        <v>14</v>
      </c>
      <c r="W123" s="18">
        <f>_xlfn.IFNA(VLOOKUP(CONCATENATE($A123,"_",$B123), 'Srbench noise 0.01'!$A$1:$AH$1300, 18, FALSE),"")</f>
        <v>32.200000000000003</v>
      </c>
      <c r="X123" s="18" t="str">
        <f>_xlfn.IFNA(VLOOKUP(CONCATENATE($A123,"_",$B123), 'Srbench noise 0.01'!$A$1:$AH$1300, 28, FALSE),"")</f>
        <v>0.64*x0*x1**3/x2**2 + 0.99*x0*x1</v>
      </c>
      <c r="Y123" s="18">
        <f t="shared" si="15"/>
        <v>1</v>
      </c>
      <c r="Z123" s="18">
        <f t="shared" si="16"/>
        <v>0</v>
      </c>
      <c r="AA123" s="4">
        <f t="shared" si="17"/>
        <v>0</v>
      </c>
    </row>
    <row r="124" spans="1:27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0'!$A$1:$AH$1300, 32, FALSE),"")</f>
        <v>0.99994455000000004</v>
      </c>
      <c r="E124" s="18">
        <f>_xlfn.IFNA(VLOOKUP(CONCATENATE($A124,"_",$B124), 'Srbench noise 0'!$A$1:$AH$1300, 34, FALSE),"")</f>
        <v>9.0196900000000003E-3</v>
      </c>
      <c r="F124" s="18">
        <f>_xlfn.IFNA(VLOOKUP(CONCATENATE($A124,"_",$B124), 'Srbench noise 0'!$A$1:$AH$1300, 16, FALSE),"")</f>
        <v>24</v>
      </c>
      <c r="G124" s="18">
        <f>_xlfn.IFNA(VLOOKUP(CONCATENATE($A124,"_",$B124), 'Srbench noise 0'!$A$1:$AH$1300, 18, FALSE),"")</f>
        <v>3600.2</v>
      </c>
      <c r="H124" s="18" t="str">
        <f>_xlfn.IFNA(VLOOKUP(CONCATENATE($A124,"_",$B124), 'Srbench noise 0'!$A$1:$AH$1300, 28, FALSE),"")</f>
        <v>(-1.12557654*x0*x2 + x1**2*(0.99559635*x3 + 0.00814008) + 0.61664133*x2**2*x3)/x1**2</v>
      </c>
      <c r="I124" s="18">
        <f t="shared" si="9"/>
        <v>1</v>
      </c>
      <c r="J124" s="18">
        <f t="shared" si="10"/>
        <v>0</v>
      </c>
      <c r="K124" s="4">
        <f t="shared" si="11"/>
        <v>0</v>
      </c>
      <c r="L124" s="3">
        <f>_xlfn.IFNA(VLOOKUP(CONCATENATE($A124,"_",$B124), 'Srbench noise 0.001'!$A$1:$AH$1300, 32, FALSE),"")</f>
        <v>0.99938629000000001</v>
      </c>
      <c r="M124" s="18">
        <f>_xlfn.IFNA(VLOOKUP(CONCATENATE($A124,"_",$B124), 'Srbench noise 0.001'!$A$1:$AH$1300, 34, FALSE),"")</f>
        <v>3.000709E-2</v>
      </c>
      <c r="N124" s="18">
        <f>_xlfn.IFNA(VLOOKUP(CONCATENATE($A124,"_",$B124), 'Srbench noise 0.001'!$A$1:$AH$1300, 16, FALSE),"")</f>
        <v>25</v>
      </c>
      <c r="O124" s="18">
        <f>_xlfn.IFNA(VLOOKUP(CONCATENATE($A124,"_",$B124), 'Srbench noise 0.001'!$A$1:$AH$1300, 18, FALSE),"")</f>
        <v>91.2</v>
      </c>
      <c r="P124" s="18" t="str">
        <f>_xlfn.IFNA(VLOOKUP(CONCATENATE($A124,"_",$B124), 'Srbench noise 0.001'!$A$1:$AH$1300, 28, FALSE),"")</f>
        <v>1.004*x3 + 4.129*cos(0.369*x0/x1) - 4.145 + 0.088*x2**2*x3**2/x1**2</v>
      </c>
      <c r="Q124" s="18">
        <f t="shared" si="12"/>
        <v>1</v>
      </c>
      <c r="R124" s="18">
        <f t="shared" si="13"/>
        <v>0</v>
      </c>
      <c r="S124" s="4">
        <f t="shared" si="14"/>
        <v>0</v>
      </c>
      <c r="T124" s="3">
        <f>_xlfn.IFNA(VLOOKUP(CONCATENATE($A124,"_",$B124), 'Srbench noise 0.01'!$A$1:$AH$1300, 32, FALSE),"")</f>
        <v>0.99555161999999997</v>
      </c>
      <c r="U124" s="18">
        <f>_xlfn.IFNA(VLOOKUP(CONCATENATE($A124,"_",$B124), 'Srbench noise 0.01'!$A$1:$AH$1300, 34, FALSE),"")</f>
        <v>8.0787510000000007E-2</v>
      </c>
      <c r="V124" s="18">
        <f>_xlfn.IFNA(VLOOKUP(CONCATENATE($A124,"_",$B124), 'Srbench noise 0.01'!$A$1:$AH$1300, 16, FALSE),"")</f>
        <v>7</v>
      </c>
      <c r="W124" s="18">
        <f>_xlfn.IFNA(VLOOKUP(CONCATENATE($A124,"_",$B124), 'Srbench noise 0.01'!$A$1:$AH$1300, 18, FALSE),"")</f>
        <v>5.2</v>
      </c>
      <c r="X124" s="18" t="str">
        <f>_xlfn.IFNA(VLOOKUP(CONCATENATE($A124,"_",$B124), 'Srbench noise 0.01'!$A$1:$AH$1300, 28, FALSE),"")</f>
        <v>-0.06*x0 + 1.05*x3</v>
      </c>
      <c r="Y124" s="18">
        <f t="shared" si="15"/>
        <v>0</v>
      </c>
      <c r="Z124" s="18">
        <f t="shared" si="16"/>
        <v>0</v>
      </c>
      <c r="AA124" s="4">
        <f t="shared" si="17"/>
        <v>0</v>
      </c>
    </row>
    <row r="125" spans="1:27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0'!$A$1:$AH$1300, 32, FALSE),"")</f>
        <v>0.99994773000000003</v>
      </c>
      <c r="E125" s="18">
        <f>_xlfn.IFNA(VLOOKUP(CONCATENATE($A125,"_",$B125), 'Srbench noise 0'!$A$1:$AH$1300, 34, FALSE),"")</f>
        <v>8.7419200000000002E-3</v>
      </c>
      <c r="F125" s="18">
        <f>_xlfn.IFNA(VLOOKUP(CONCATENATE($A125,"_",$B125), 'Srbench noise 0'!$A$1:$AH$1300, 16, FALSE),"")</f>
        <v>24</v>
      </c>
      <c r="G125" s="18">
        <f>_xlfn.IFNA(VLOOKUP(CONCATENATE($A125,"_",$B125), 'Srbench noise 0'!$A$1:$AH$1300, 18, FALSE),"")</f>
        <v>3600.5</v>
      </c>
      <c r="H125" s="18" t="str">
        <f>_xlfn.IFNA(VLOOKUP(CONCATENATE($A125,"_",$B125), 'Srbench noise 0'!$A$1:$AH$1300, 28, FALSE),"")</f>
        <v>(-1.12248662*x0*x2 + x1**2*(0.99614018*x3 + 0.00653512) + 0.61497389*x2**2*x3)/x1**2</v>
      </c>
      <c r="I125" s="18">
        <f t="shared" si="9"/>
        <v>1</v>
      </c>
      <c r="J125" s="18">
        <f t="shared" si="10"/>
        <v>0</v>
      </c>
      <c r="K125" s="4">
        <f t="shared" si="11"/>
        <v>0</v>
      </c>
      <c r="L125" s="3">
        <f>_xlfn.IFNA(VLOOKUP(CONCATENATE($A125,"_",$B125), 'Srbench noise 0.001'!$A$1:$AH$1300, 32, FALSE),"")</f>
        <v>0.99947927999999997</v>
      </c>
      <c r="M125" s="18">
        <f>_xlfn.IFNA(VLOOKUP(CONCATENATE($A125,"_",$B125), 'Srbench noise 0.001'!$A$1:$AH$1300, 34, FALSE),"")</f>
        <v>2.7591299999999999E-2</v>
      </c>
      <c r="N125" s="18">
        <f>_xlfn.IFNA(VLOOKUP(CONCATENATE($A125,"_",$B125), 'Srbench noise 0.001'!$A$1:$AH$1300, 16, FALSE),"")</f>
        <v>26</v>
      </c>
      <c r="O125" s="18">
        <f>_xlfn.IFNA(VLOOKUP(CONCATENATE($A125,"_",$B125), 'Srbench noise 0.001'!$A$1:$AH$1300, 18, FALSE),"")</f>
        <v>77.2</v>
      </c>
      <c r="P125" s="18" t="str">
        <f>_xlfn.IFNA(VLOOKUP(CONCATENATE($A125,"_",$B125), 'Srbench noise 0.001'!$A$1:$AH$1300, 28, FALSE),"")</f>
        <v>-0.218*x0/(x1 - x2) + 0.993*x3 + 0.065 + 0.112*x2**2*x3**2/x1**2</v>
      </c>
      <c r="Q125" s="18">
        <f t="shared" si="12"/>
        <v>1</v>
      </c>
      <c r="R125" s="18">
        <f t="shared" si="13"/>
        <v>0</v>
      </c>
      <c r="S125" s="4">
        <f t="shared" si="14"/>
        <v>0</v>
      </c>
      <c r="T125" s="3">
        <f>_xlfn.IFNA(VLOOKUP(CONCATENATE($A125,"_",$B125), 'Srbench noise 0.01'!$A$1:$AH$1300, 32, FALSE),"")</f>
        <v>0.99565977000000006</v>
      </c>
      <c r="U125" s="18">
        <f>_xlfn.IFNA(VLOOKUP(CONCATENATE($A125,"_",$B125), 'Srbench noise 0.01'!$A$1:$AH$1300, 34, FALSE),"")</f>
        <v>7.9657519999999996E-2</v>
      </c>
      <c r="V125" s="18">
        <f>_xlfn.IFNA(VLOOKUP(CONCATENATE($A125,"_",$B125), 'Srbench noise 0.01'!$A$1:$AH$1300, 16, FALSE),"")</f>
        <v>7</v>
      </c>
      <c r="W125" s="18">
        <f>_xlfn.IFNA(VLOOKUP(CONCATENATE($A125,"_",$B125), 'Srbench noise 0.01'!$A$1:$AH$1300, 18, FALSE),"")</f>
        <v>5.8</v>
      </c>
      <c r="X125" s="18" t="str">
        <f>_xlfn.IFNA(VLOOKUP(CONCATENATE($A125,"_",$B125), 'Srbench noise 0.01'!$A$1:$AH$1300, 28, FALSE),"")</f>
        <v>-0.05*x0 + 1.04*x3</v>
      </c>
      <c r="Y125" s="18">
        <f t="shared" si="15"/>
        <v>0</v>
      </c>
      <c r="Z125" s="18">
        <f t="shared" si="16"/>
        <v>0</v>
      </c>
      <c r="AA125" s="4">
        <f t="shared" si="17"/>
        <v>0</v>
      </c>
    </row>
    <row r="126" spans="1:27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0'!$A$1:$AH$1300, 32, FALSE),"")</f>
        <v>0.99993054999999997</v>
      </c>
      <c r="E126" s="18">
        <f>_xlfn.IFNA(VLOOKUP(CONCATENATE($A126,"_",$B126), 'Srbench noise 0'!$A$1:$AH$1300, 34, FALSE),"")</f>
        <v>1.0087580000000001E-2</v>
      </c>
      <c r="F126" s="18">
        <f>_xlfn.IFNA(VLOOKUP(CONCATENATE($A126,"_",$B126), 'Srbench noise 0'!$A$1:$AH$1300, 16, FALSE),"")</f>
        <v>22</v>
      </c>
      <c r="G126" s="18">
        <f>_xlfn.IFNA(VLOOKUP(CONCATENATE($A126,"_",$B126), 'Srbench noise 0'!$A$1:$AH$1300, 18, FALSE),"")</f>
        <v>3600.2</v>
      </c>
      <c r="H126" s="18" t="str">
        <f>_xlfn.IFNA(VLOOKUP(CONCATENATE($A126,"_",$B126), 'Srbench noise 0'!$A$1:$AH$1300, 28, FALSE),"")</f>
        <v>-1.11049925*x0*x2/x1**2 + 0.16488681*x1*x3/(x1 - x2) + 0.81567951*x3</v>
      </c>
      <c r="I126" s="18">
        <f t="shared" si="9"/>
        <v>1</v>
      </c>
      <c r="J126" s="18">
        <f t="shared" si="10"/>
        <v>0</v>
      </c>
      <c r="K126" s="4">
        <f t="shared" si="11"/>
        <v>0</v>
      </c>
      <c r="L126" s="3">
        <f>_xlfn.IFNA(VLOOKUP(CONCATENATE($A126,"_",$B126), 'Srbench noise 0.001'!$A$1:$AH$1300, 32, FALSE),"")</f>
        <v>0.99945724999999996</v>
      </c>
      <c r="M126" s="18">
        <f>_xlfn.IFNA(VLOOKUP(CONCATENATE($A126,"_",$B126), 'Srbench noise 0.001'!$A$1:$AH$1300, 34, FALSE),"")</f>
        <v>2.8200550000000001E-2</v>
      </c>
      <c r="N126" s="18">
        <f>_xlfn.IFNA(VLOOKUP(CONCATENATE($A126,"_",$B126), 'Srbench noise 0.001'!$A$1:$AH$1300, 16, FALSE),"")</f>
        <v>26</v>
      </c>
      <c r="O126" s="18">
        <f>_xlfn.IFNA(VLOOKUP(CONCATENATE($A126,"_",$B126), 'Srbench noise 0.001'!$A$1:$AH$1300, 18, FALSE),"")</f>
        <v>79.3</v>
      </c>
      <c r="P126" s="18" t="str">
        <f>_xlfn.IFNA(VLOOKUP(CONCATENATE($A126,"_",$B126), 'Srbench noise 0.001'!$A$1:$AH$1300, 28, FALSE),"")</f>
        <v>-0.224*x0/(x1 - x2) + 0.99*x3 + 0.073 + 0.12*x2**2*x3**2/x1**2</v>
      </c>
      <c r="Q126" s="18">
        <f t="shared" si="12"/>
        <v>1</v>
      </c>
      <c r="R126" s="18">
        <f t="shared" si="13"/>
        <v>0</v>
      </c>
      <c r="S126" s="4">
        <f t="shared" si="14"/>
        <v>0</v>
      </c>
      <c r="T126" s="3">
        <f>_xlfn.IFNA(VLOOKUP(CONCATENATE($A126,"_",$B126), 'Srbench noise 0.01'!$A$1:$AH$1300, 32, FALSE),"")</f>
        <v>0.99542003000000001</v>
      </c>
      <c r="U126" s="18">
        <f>_xlfn.IFNA(VLOOKUP(CONCATENATE($A126,"_",$B126), 'Srbench noise 0.01'!$A$1:$AH$1300, 34, FALSE),"")</f>
        <v>8.1919580000000006E-2</v>
      </c>
      <c r="V126" s="18">
        <f>_xlfn.IFNA(VLOOKUP(CONCATENATE($A126,"_",$B126), 'Srbench noise 0.01'!$A$1:$AH$1300, 16, FALSE),"")</f>
        <v>7</v>
      </c>
      <c r="W126" s="18">
        <f>_xlfn.IFNA(VLOOKUP(CONCATENATE($A126,"_",$B126), 'Srbench noise 0.01'!$A$1:$AH$1300, 18, FALSE),"")</f>
        <v>5.2</v>
      </c>
      <c r="X126" s="18" t="str">
        <f>_xlfn.IFNA(VLOOKUP(CONCATENATE($A126,"_",$B126), 'Srbench noise 0.01'!$A$1:$AH$1300, 28, FALSE),"")</f>
        <v>-0.05*x0 + 1.04*x3</v>
      </c>
      <c r="Y126" s="18">
        <f t="shared" si="15"/>
        <v>0</v>
      </c>
      <c r="Z126" s="18">
        <f t="shared" si="16"/>
        <v>0</v>
      </c>
      <c r="AA126" s="4">
        <f t="shared" si="17"/>
        <v>0</v>
      </c>
    </row>
    <row r="127" spans="1:27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0'!$A$1:$AH$1300, 32, FALSE),"")</f>
        <v>0.99994822999999999</v>
      </c>
      <c r="E127" s="18">
        <f>_xlfn.IFNA(VLOOKUP(CONCATENATE($A127,"_",$B127), 'Srbench noise 0'!$A$1:$AH$1300, 34, FALSE),"")</f>
        <v>8.7190500000000008E-3</v>
      </c>
      <c r="F127" s="18">
        <f>_xlfn.IFNA(VLOOKUP(CONCATENATE($A127,"_",$B127), 'Srbench noise 0'!$A$1:$AH$1300, 16, FALSE),"")</f>
        <v>24</v>
      </c>
      <c r="G127" s="18">
        <f>_xlfn.IFNA(VLOOKUP(CONCATENATE($A127,"_",$B127), 'Srbench noise 0'!$A$1:$AH$1300, 18, FALSE),"")</f>
        <v>3600.3</v>
      </c>
      <c r="H127" s="18" t="str">
        <f>_xlfn.IFNA(VLOOKUP(CONCATENATE($A127,"_",$B127), 'Srbench noise 0'!$A$1:$AH$1300, 28, FALSE),"")</f>
        <v>(-1.11592148*x0*x2 + x1**2*(0.99622472*x3 + 0.00671561) + 0.60848649*x2**2*x3)/x1**2</v>
      </c>
      <c r="I127" s="18">
        <f t="shared" si="9"/>
        <v>1</v>
      </c>
      <c r="J127" s="18">
        <f t="shared" si="10"/>
        <v>0</v>
      </c>
      <c r="K127" s="4">
        <f t="shared" si="11"/>
        <v>0</v>
      </c>
      <c r="L127" s="3">
        <f>_xlfn.IFNA(VLOOKUP(CONCATENATE($A127,"_",$B127), 'Srbench noise 0.001'!$A$1:$AH$1300, 32, FALSE),"")</f>
        <v>0.99948239999999999</v>
      </c>
      <c r="M127" s="18">
        <f>_xlfn.IFNA(VLOOKUP(CONCATENATE($A127,"_",$B127), 'Srbench noise 0.001'!$A$1:$AH$1300, 34, FALSE),"")</f>
        <v>2.75689E-2</v>
      </c>
      <c r="N127" s="18">
        <f>_xlfn.IFNA(VLOOKUP(CONCATENATE($A127,"_",$B127), 'Srbench noise 0.001'!$A$1:$AH$1300, 16, FALSE),"")</f>
        <v>26</v>
      </c>
      <c r="O127" s="18">
        <f>_xlfn.IFNA(VLOOKUP(CONCATENATE($A127,"_",$B127), 'Srbench noise 0.001'!$A$1:$AH$1300, 18, FALSE),"")</f>
        <v>65.599999999999994</v>
      </c>
      <c r="P127" s="18" t="str">
        <f>_xlfn.IFNA(VLOOKUP(CONCATENATE($A127,"_",$B127), 'Srbench noise 0.001'!$A$1:$AH$1300, 28, FALSE),"")</f>
        <v>-0.219*x0/(x1 - x2) + 0.99*x3 + 0.071 + 0.118*x2**2*x3**2/x1**2</v>
      </c>
      <c r="Q127" s="18">
        <f t="shared" si="12"/>
        <v>1</v>
      </c>
      <c r="R127" s="18">
        <f t="shared" si="13"/>
        <v>0</v>
      </c>
      <c r="S127" s="4">
        <f t="shared" si="14"/>
        <v>0</v>
      </c>
      <c r="T127" s="3">
        <f>_xlfn.IFNA(VLOOKUP(CONCATENATE($A127,"_",$B127), 'Srbench noise 0.01'!$A$1:$AH$1300, 32, FALSE),"")</f>
        <v>0.99571772999999997</v>
      </c>
      <c r="U127" s="18">
        <f>_xlfn.IFNA(VLOOKUP(CONCATENATE($A127,"_",$B127), 'Srbench noise 0.01'!$A$1:$AH$1300, 34, FALSE),"")</f>
        <v>7.9297660000000006E-2</v>
      </c>
      <c r="V127" s="18">
        <f>_xlfn.IFNA(VLOOKUP(CONCATENATE($A127,"_",$B127), 'Srbench noise 0.01'!$A$1:$AH$1300, 16, FALSE),"")</f>
        <v>7</v>
      </c>
      <c r="W127" s="18">
        <f>_xlfn.IFNA(VLOOKUP(CONCATENATE($A127,"_",$B127), 'Srbench noise 0.01'!$A$1:$AH$1300, 18, FALSE),"")</f>
        <v>5.0999999999999996</v>
      </c>
      <c r="X127" s="18" t="str">
        <f>_xlfn.IFNA(VLOOKUP(CONCATENATE($A127,"_",$B127), 'Srbench noise 0.01'!$A$1:$AH$1300, 28, FALSE),"")</f>
        <v>-0.05*x0 + 1.04*x3</v>
      </c>
      <c r="Y127" s="18">
        <f t="shared" si="15"/>
        <v>0</v>
      </c>
      <c r="Z127" s="18">
        <f t="shared" si="16"/>
        <v>0</v>
      </c>
      <c r="AA127" s="4">
        <f t="shared" si="17"/>
        <v>0</v>
      </c>
    </row>
    <row r="128" spans="1:27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0'!$A$1:$AH$1300, 32, FALSE),"")</f>
        <v>0.99994373999999997</v>
      </c>
      <c r="E128" s="18">
        <f>_xlfn.IFNA(VLOOKUP(CONCATENATE($A128,"_",$B128), 'Srbench noise 0'!$A$1:$AH$1300, 34, FALSE),"")</f>
        <v>9.0594200000000003E-3</v>
      </c>
      <c r="F128" s="18">
        <f>_xlfn.IFNA(VLOOKUP(CONCATENATE($A128,"_",$B128), 'Srbench noise 0'!$A$1:$AH$1300, 16, FALSE),"")</f>
        <v>24</v>
      </c>
      <c r="G128" s="18">
        <f>_xlfn.IFNA(VLOOKUP(CONCATENATE($A128,"_",$B128), 'Srbench noise 0'!$A$1:$AH$1300, 18, FALSE),"")</f>
        <v>3600.1</v>
      </c>
      <c r="H128" s="18" t="str">
        <f>_xlfn.IFNA(VLOOKUP(CONCATENATE($A128,"_",$B128), 'Srbench noise 0'!$A$1:$AH$1300, 28, FALSE),"")</f>
        <v>(-1.11454488*x0*x2 + x1**2*(0.99705696*x3 + 0.00582154) + 0.60038241*x2**2*x3)/x1**2</v>
      </c>
      <c r="I128" s="18">
        <f t="shared" si="9"/>
        <v>1</v>
      </c>
      <c r="J128" s="18">
        <f t="shared" si="10"/>
        <v>0</v>
      </c>
      <c r="K128" s="4">
        <f t="shared" si="11"/>
        <v>0</v>
      </c>
      <c r="L128" s="3">
        <f>_xlfn.IFNA(VLOOKUP(CONCATENATE($A128,"_",$B128), 'Srbench noise 0.001'!$A$1:$AH$1300, 32, FALSE),"")</f>
        <v>0.99951959999999995</v>
      </c>
      <c r="M128" s="18">
        <f>_xlfn.IFNA(VLOOKUP(CONCATENATE($A128,"_",$B128), 'Srbench noise 0.001'!$A$1:$AH$1300, 34, FALSE),"")</f>
        <v>2.6472430000000002E-2</v>
      </c>
      <c r="N128" s="18">
        <f>_xlfn.IFNA(VLOOKUP(CONCATENATE($A128,"_",$B128), 'Srbench noise 0.001'!$A$1:$AH$1300, 16, FALSE),"")</f>
        <v>21</v>
      </c>
      <c r="O128" s="18">
        <f>_xlfn.IFNA(VLOOKUP(CONCATENATE($A128,"_",$B128), 'Srbench noise 0.001'!$A$1:$AH$1300, 18, FALSE),"")</f>
        <v>60.2</v>
      </c>
      <c r="P128" s="18" t="str">
        <f>_xlfn.IFNA(VLOOKUP(CONCATENATE($A128,"_",$B128), 'Srbench noise 0.001'!$A$1:$AH$1300, 28, FALSE),"")</f>
        <v>-1.707*x0/x1**2 + 0.977*x3 + 0.264*x3/(x1 - x2) + 0.012</v>
      </c>
      <c r="Q128" s="18">
        <f t="shared" si="12"/>
        <v>1</v>
      </c>
      <c r="R128" s="18">
        <f t="shared" si="13"/>
        <v>0</v>
      </c>
      <c r="S128" s="4">
        <f t="shared" si="14"/>
        <v>0</v>
      </c>
      <c r="T128" s="3">
        <f>_xlfn.IFNA(VLOOKUP(CONCATENATE($A128,"_",$B128), 'Srbench noise 0.01'!$A$1:$AH$1300, 32, FALSE),"")</f>
        <v>0.99565627000000001</v>
      </c>
      <c r="U128" s="18">
        <f>_xlfn.IFNA(VLOOKUP(CONCATENATE($A128,"_",$B128), 'Srbench noise 0.01'!$A$1:$AH$1300, 34, FALSE),"")</f>
        <v>7.9601779999999997E-2</v>
      </c>
      <c r="V128" s="18">
        <f>_xlfn.IFNA(VLOOKUP(CONCATENATE($A128,"_",$B128), 'Srbench noise 0.01'!$A$1:$AH$1300, 16, FALSE),"")</f>
        <v>7</v>
      </c>
      <c r="W128" s="18">
        <f>_xlfn.IFNA(VLOOKUP(CONCATENATE($A128,"_",$B128), 'Srbench noise 0.01'!$A$1:$AH$1300, 18, FALSE),"")</f>
        <v>6.6</v>
      </c>
      <c r="X128" s="18" t="str">
        <f>_xlfn.IFNA(VLOOKUP(CONCATENATE($A128,"_",$B128), 'Srbench noise 0.01'!$A$1:$AH$1300, 28, FALSE),"")</f>
        <v>-0.05*x0 + 1.04*x3</v>
      </c>
      <c r="Y128" s="18">
        <f t="shared" si="15"/>
        <v>0</v>
      </c>
      <c r="Z128" s="18">
        <f t="shared" si="16"/>
        <v>0</v>
      </c>
      <c r="AA128" s="4">
        <f t="shared" si="17"/>
        <v>0</v>
      </c>
    </row>
    <row r="129" spans="1:27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0'!$A$1:$AH$1300, 32, FALSE),"")</f>
        <v>0.99994316999999999</v>
      </c>
      <c r="E129" s="18">
        <f>_xlfn.IFNA(VLOOKUP(CONCATENATE($A129,"_",$B129), 'Srbench noise 0'!$A$1:$AH$1300, 34, FALSE),"")</f>
        <v>9.0685399999999999E-3</v>
      </c>
      <c r="F129" s="18">
        <f>_xlfn.IFNA(VLOOKUP(CONCATENATE($A129,"_",$B129), 'Srbench noise 0'!$A$1:$AH$1300, 16, FALSE),"")</f>
        <v>24</v>
      </c>
      <c r="G129" s="18">
        <f>_xlfn.IFNA(VLOOKUP(CONCATENATE($A129,"_",$B129), 'Srbench noise 0'!$A$1:$AH$1300, 18, FALSE),"")</f>
        <v>3601.1</v>
      </c>
      <c r="H129" s="18" t="str">
        <f>_xlfn.IFNA(VLOOKUP(CONCATENATE($A129,"_",$B129), 'Srbench noise 0'!$A$1:$AH$1300, 28, FALSE),"")</f>
        <v>(-1.13646854*x0*x2 + x1**2*(0.99600029*x3 + 0.00845543) + 0.6144964*x2**2*x3)/x1**2</v>
      </c>
      <c r="I129" s="18">
        <f t="shared" si="9"/>
        <v>1</v>
      </c>
      <c r="J129" s="18">
        <f t="shared" si="10"/>
        <v>0</v>
      </c>
      <c r="K129" s="4">
        <f t="shared" si="11"/>
        <v>0</v>
      </c>
      <c r="L129" s="3">
        <f>_xlfn.IFNA(VLOOKUP(CONCATENATE($A129,"_",$B129), 'Srbench noise 0.001'!$A$1:$AH$1300, 32, FALSE),"")</f>
        <v>0.99948492</v>
      </c>
      <c r="M129" s="18">
        <f>_xlfn.IFNA(VLOOKUP(CONCATENATE($A129,"_",$B129), 'Srbench noise 0.001'!$A$1:$AH$1300, 34, FALSE),"")</f>
        <v>2.730107E-2</v>
      </c>
      <c r="N129" s="18">
        <f>_xlfn.IFNA(VLOOKUP(CONCATENATE($A129,"_",$B129), 'Srbench noise 0.001'!$A$1:$AH$1300, 16, FALSE),"")</f>
        <v>21</v>
      </c>
      <c r="O129" s="18">
        <f>_xlfn.IFNA(VLOOKUP(CONCATENATE($A129,"_",$B129), 'Srbench noise 0.001'!$A$1:$AH$1300, 18, FALSE),"")</f>
        <v>40.6</v>
      </c>
      <c r="P129" s="18" t="str">
        <f>_xlfn.IFNA(VLOOKUP(CONCATENATE($A129,"_",$B129), 'Srbench noise 0.001'!$A$1:$AH$1300, 28, FALSE),"")</f>
        <v>-1.712*x0/x1**2 + 0.978*x3 + 0.26*x3/(x1 - x2) + 0.009</v>
      </c>
      <c r="Q129" s="18">
        <f t="shared" si="12"/>
        <v>1</v>
      </c>
      <c r="R129" s="18">
        <f t="shared" si="13"/>
        <v>0</v>
      </c>
      <c r="S129" s="4">
        <f t="shared" si="14"/>
        <v>0</v>
      </c>
      <c r="T129" s="3">
        <f>_xlfn.IFNA(VLOOKUP(CONCATENATE($A129,"_",$B129), 'Srbench noise 0.01'!$A$1:$AH$1300, 32, FALSE),"")</f>
        <v>0.99948641999999999</v>
      </c>
      <c r="U129" s="18">
        <f>_xlfn.IFNA(VLOOKUP(CONCATENATE($A129,"_",$B129), 'Srbench noise 0.01'!$A$1:$AH$1300, 34, FALSE),"")</f>
        <v>2.726139E-2</v>
      </c>
      <c r="V129" s="18">
        <f>_xlfn.IFNA(VLOOKUP(CONCATENATE($A129,"_",$B129), 'Srbench noise 0.01'!$A$1:$AH$1300, 16, FALSE),"")</f>
        <v>20</v>
      </c>
      <c r="W129" s="18">
        <f>_xlfn.IFNA(VLOOKUP(CONCATENATE($A129,"_",$B129), 'Srbench noise 0.01'!$A$1:$AH$1300, 18, FALSE),"")</f>
        <v>37.299999999999997</v>
      </c>
      <c r="X129" s="18" t="str">
        <f>_xlfn.IFNA(VLOOKUP(CONCATENATE($A129,"_",$B129), 'Srbench noise 0.01'!$A$1:$AH$1300, 28, FALSE),"")</f>
        <v>-1.69*x0/x1**2 + 0.98*x3 + 0.26*x3/(x1 - x2)</v>
      </c>
      <c r="Y129" s="18">
        <f t="shared" si="15"/>
        <v>1</v>
      </c>
      <c r="Z129" s="18">
        <f t="shared" si="16"/>
        <v>0</v>
      </c>
      <c r="AA129" s="4">
        <f t="shared" si="17"/>
        <v>0</v>
      </c>
    </row>
    <row r="130" spans="1:27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0'!$A$1:$AH$1300, 32, FALSE),"")</f>
        <v>0.99994331000000003</v>
      </c>
      <c r="E130" s="18">
        <f>_xlfn.IFNA(VLOOKUP(CONCATENATE($A130,"_",$B130), 'Srbench noise 0'!$A$1:$AH$1300, 34, FALSE),"")</f>
        <v>9.0985300000000005E-3</v>
      </c>
      <c r="F130" s="18">
        <f>_xlfn.IFNA(VLOOKUP(CONCATENATE($A130,"_",$B130), 'Srbench noise 0'!$A$1:$AH$1300, 16, FALSE),"")</f>
        <v>24</v>
      </c>
      <c r="G130" s="18">
        <f>_xlfn.IFNA(VLOOKUP(CONCATENATE($A130,"_",$B130), 'Srbench noise 0'!$A$1:$AH$1300, 18, FALSE),"")</f>
        <v>3601</v>
      </c>
      <c r="H130" s="18" t="str">
        <f>_xlfn.IFNA(VLOOKUP(CONCATENATE($A130,"_",$B130), 'Srbench noise 0'!$A$1:$AH$1300, 28, FALSE),"")</f>
        <v>(-1.11932424*x0*x2 + x1**2*(0.99675851*x3 + 0.00659133) + 0.60197916*x2**2*x3)/x1**2</v>
      </c>
      <c r="I130" s="18">
        <f t="shared" si="9"/>
        <v>1</v>
      </c>
      <c r="J130" s="18">
        <f t="shared" si="10"/>
        <v>0</v>
      </c>
      <c r="K130" s="4">
        <f t="shared" si="11"/>
        <v>0</v>
      </c>
      <c r="L130" s="3">
        <f>_xlfn.IFNA(VLOOKUP(CONCATENATE($A130,"_",$B130), 'Srbench noise 0.001'!$A$1:$AH$1300, 32, FALSE),"")</f>
        <v>0.99951487000000006</v>
      </c>
      <c r="M130" s="18">
        <f>_xlfn.IFNA(VLOOKUP(CONCATENATE($A130,"_",$B130), 'Srbench noise 0.001'!$A$1:$AH$1300, 34, FALSE),"")</f>
        <v>2.6615920000000001E-2</v>
      </c>
      <c r="N130" s="18">
        <f>_xlfn.IFNA(VLOOKUP(CONCATENATE($A130,"_",$B130), 'Srbench noise 0.001'!$A$1:$AH$1300, 16, FALSE),"")</f>
        <v>21</v>
      </c>
      <c r="O130" s="18">
        <f>_xlfn.IFNA(VLOOKUP(CONCATENATE($A130,"_",$B130), 'Srbench noise 0.001'!$A$1:$AH$1300, 18, FALSE),"")</f>
        <v>55.3</v>
      </c>
      <c r="P130" s="18" t="str">
        <f>_xlfn.IFNA(VLOOKUP(CONCATENATE($A130,"_",$B130), 'Srbench noise 0.001'!$A$1:$AH$1300, 28, FALSE),"")</f>
        <v>-1.677*x0/x1**2 + 0.978*x3 + 0.261*x3/(x1 - x2) + 0.008</v>
      </c>
      <c r="Q130" s="18">
        <f t="shared" si="12"/>
        <v>1</v>
      </c>
      <c r="R130" s="18">
        <f t="shared" si="13"/>
        <v>0</v>
      </c>
      <c r="S130" s="4">
        <f t="shared" si="14"/>
        <v>0</v>
      </c>
      <c r="T130" s="3">
        <f>_xlfn.IFNA(VLOOKUP(CONCATENATE($A130,"_",$B130), 'Srbench noise 0.01'!$A$1:$AH$1300, 32, FALSE),"")</f>
        <v>0.99548506000000003</v>
      </c>
      <c r="U130" s="18">
        <f>_xlfn.IFNA(VLOOKUP(CONCATENATE($A130,"_",$B130), 'Srbench noise 0.01'!$A$1:$AH$1300, 34, FALSE),"")</f>
        <v>8.1196779999999996E-2</v>
      </c>
      <c r="V130" s="18">
        <f>_xlfn.IFNA(VLOOKUP(CONCATENATE($A130,"_",$B130), 'Srbench noise 0.01'!$A$1:$AH$1300, 16, FALSE),"")</f>
        <v>7</v>
      </c>
      <c r="W130" s="18">
        <f>_xlfn.IFNA(VLOOKUP(CONCATENATE($A130,"_",$B130), 'Srbench noise 0.01'!$A$1:$AH$1300, 18, FALSE),"")</f>
        <v>5.2</v>
      </c>
      <c r="X130" s="18" t="str">
        <f>_xlfn.IFNA(VLOOKUP(CONCATENATE($A130,"_",$B130), 'Srbench noise 0.01'!$A$1:$AH$1300, 28, FALSE),"")</f>
        <v>-0.06*x0 + 1.05*x3</v>
      </c>
      <c r="Y130" s="18">
        <f t="shared" si="15"/>
        <v>0</v>
      </c>
      <c r="Z130" s="18">
        <f t="shared" si="16"/>
        <v>0</v>
      </c>
      <c r="AA130" s="4">
        <f t="shared" si="17"/>
        <v>0</v>
      </c>
    </row>
    <row r="131" spans="1:27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0'!$A$1:$AH$1300, 32, FALSE),"")</f>
        <v>0.99994263000000005</v>
      </c>
      <c r="E131" s="18">
        <f>_xlfn.IFNA(VLOOKUP(CONCATENATE($A131,"_",$B131), 'Srbench noise 0'!$A$1:$AH$1300, 34, FALSE),"")</f>
        <v>9.1214399999999998E-3</v>
      </c>
      <c r="F131" s="18">
        <f>_xlfn.IFNA(VLOOKUP(CONCATENATE($A131,"_",$B131), 'Srbench noise 0'!$A$1:$AH$1300, 16, FALSE),"")</f>
        <v>24</v>
      </c>
      <c r="G131" s="18">
        <f>_xlfn.IFNA(VLOOKUP(CONCATENATE($A131,"_",$B131), 'Srbench noise 0'!$A$1:$AH$1300, 18, FALSE),"")</f>
        <v>3600.6</v>
      </c>
      <c r="H131" s="18" t="str">
        <f>_xlfn.IFNA(VLOOKUP(CONCATENATE($A131,"_",$B131), 'Srbench noise 0'!$A$1:$AH$1300, 28, FALSE),"")</f>
        <v>(-1.14171338*x0*x2 + x1**2*(0.9958524*x3 + 0.00804052) + 0.62209211*x2**2*x3)/x1**2</v>
      </c>
      <c r="I131" s="18">
        <f t="shared" si="9"/>
        <v>1</v>
      </c>
      <c r="J131" s="18">
        <f t="shared" si="10"/>
        <v>0</v>
      </c>
      <c r="K131" s="4">
        <f t="shared" si="11"/>
        <v>0</v>
      </c>
      <c r="L131" s="3">
        <f>_xlfn.IFNA(VLOOKUP(CONCATENATE($A131,"_",$B131), 'Srbench noise 0.001'!$A$1:$AH$1300, 32, FALSE),"")</f>
        <v>0.99943216000000001</v>
      </c>
      <c r="M131" s="18">
        <f>_xlfn.IFNA(VLOOKUP(CONCATENATE($A131,"_",$B131), 'Srbench noise 0.001'!$A$1:$AH$1300, 34, FALSE),"")</f>
        <v>2.8696510000000001E-2</v>
      </c>
      <c r="N131" s="18">
        <f>_xlfn.IFNA(VLOOKUP(CONCATENATE($A131,"_",$B131), 'Srbench noise 0.001'!$A$1:$AH$1300, 16, FALSE),"")</f>
        <v>21</v>
      </c>
      <c r="O131" s="18">
        <f>_xlfn.IFNA(VLOOKUP(CONCATENATE($A131,"_",$B131), 'Srbench noise 0.001'!$A$1:$AH$1300, 18, FALSE),"")</f>
        <v>89.9</v>
      </c>
      <c r="P131" s="18" t="str">
        <f>_xlfn.IFNA(VLOOKUP(CONCATENATE($A131,"_",$B131), 'Srbench noise 0.001'!$A$1:$AH$1300, 28, FALSE),"")</f>
        <v>(-1.763*x0 + x1**2*(0.996*x3 + 0.008) + 0.993*x2*x3)/x1**2</v>
      </c>
      <c r="Q131" s="18">
        <f t="shared" si="12"/>
        <v>1</v>
      </c>
      <c r="R131" s="18">
        <f t="shared" si="13"/>
        <v>0</v>
      </c>
      <c r="S131" s="4">
        <f t="shared" si="14"/>
        <v>0</v>
      </c>
      <c r="T131" s="3">
        <f>_xlfn.IFNA(VLOOKUP(CONCATENATE($A131,"_",$B131), 'Srbench noise 0.01'!$A$1:$AH$1300, 32, FALSE),"")</f>
        <v>0.99552481000000004</v>
      </c>
      <c r="U131" s="18">
        <f>_xlfn.IFNA(VLOOKUP(CONCATENATE($A131,"_",$B131), 'Srbench noise 0.01'!$A$1:$AH$1300, 34, FALSE),"")</f>
        <v>8.0560619999999999E-2</v>
      </c>
      <c r="V131" s="18">
        <f>_xlfn.IFNA(VLOOKUP(CONCATENATE($A131,"_",$B131), 'Srbench noise 0.01'!$A$1:$AH$1300, 16, FALSE),"")</f>
        <v>7</v>
      </c>
      <c r="W131" s="18">
        <f>_xlfn.IFNA(VLOOKUP(CONCATENATE($A131,"_",$B131), 'Srbench noise 0.01'!$A$1:$AH$1300, 18, FALSE),"")</f>
        <v>5.9</v>
      </c>
      <c r="X131" s="18" t="str">
        <f>_xlfn.IFNA(VLOOKUP(CONCATENATE($A131,"_",$B131), 'Srbench noise 0.01'!$A$1:$AH$1300, 28, FALSE),"")</f>
        <v>-0.06*x0 + 1.05*x3</v>
      </c>
      <c r="Y131" s="18">
        <f t="shared" si="15"/>
        <v>0</v>
      </c>
      <c r="Z131" s="18">
        <f t="shared" si="16"/>
        <v>0</v>
      </c>
      <c r="AA131" s="4">
        <f t="shared" si="17"/>
        <v>0</v>
      </c>
    </row>
    <row r="132" spans="1:27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0'!$A$1:$AH$1300, 32, FALSE),"")</f>
        <v>0.99994397999999995</v>
      </c>
      <c r="E132" s="18">
        <f>_xlfn.IFNA(VLOOKUP(CONCATENATE($A132,"_",$B132), 'Srbench noise 0'!$A$1:$AH$1300, 34, FALSE),"")</f>
        <v>9.0432099999999994E-3</v>
      </c>
      <c r="F132" s="18">
        <f>_xlfn.IFNA(VLOOKUP(CONCATENATE($A132,"_",$B132), 'Srbench noise 0'!$A$1:$AH$1300, 16, FALSE),"")</f>
        <v>24</v>
      </c>
      <c r="G132" s="18">
        <f>_xlfn.IFNA(VLOOKUP(CONCATENATE($A132,"_",$B132), 'Srbench noise 0'!$A$1:$AH$1300, 18, FALSE),"")</f>
        <v>3600.7</v>
      </c>
      <c r="H132" s="18" t="str">
        <f>_xlfn.IFNA(VLOOKUP(CONCATENATE($A132,"_",$B132), 'Srbench noise 0'!$A$1:$AH$1300, 28, FALSE),"")</f>
        <v>(-1.14355037*x0*x2 + x1**2*(0.99518171*x3 + 0.01010946) + 0.62615848*x2**2*x3)/x1**2</v>
      </c>
      <c r="I132" s="18">
        <f t="shared" si="9"/>
        <v>1</v>
      </c>
      <c r="J132" s="18">
        <f t="shared" si="10"/>
        <v>0</v>
      </c>
      <c r="K132" s="4">
        <f t="shared" si="11"/>
        <v>0</v>
      </c>
      <c r="L132" s="3">
        <f>_xlfn.IFNA(VLOOKUP(CONCATENATE($A132,"_",$B132), 'Srbench noise 0.001'!$A$1:$AH$1300, 32, FALSE),"")</f>
        <v>0.99949085999999998</v>
      </c>
      <c r="M132" s="18">
        <f>_xlfn.IFNA(VLOOKUP(CONCATENATE($A132,"_",$B132), 'Srbench noise 0.001'!$A$1:$AH$1300, 34, FALSE),"")</f>
        <v>2.726319E-2</v>
      </c>
      <c r="N132" s="18">
        <f>_xlfn.IFNA(VLOOKUP(CONCATENATE($A132,"_",$B132), 'Srbench noise 0.001'!$A$1:$AH$1300, 16, FALSE),"")</f>
        <v>26</v>
      </c>
      <c r="O132" s="18">
        <f>_xlfn.IFNA(VLOOKUP(CONCATENATE($A132,"_",$B132), 'Srbench noise 0.001'!$A$1:$AH$1300, 18, FALSE),"")</f>
        <v>70.5</v>
      </c>
      <c r="P132" s="18" t="str">
        <f>_xlfn.IFNA(VLOOKUP(CONCATENATE($A132,"_",$B132), 'Srbench noise 0.001'!$A$1:$AH$1300, 28, FALSE),"")</f>
        <v>-0.227*x0/(x1 - x2) + 0.988*x3 + 0.08 + 0.118*x2**2*x3**2/x1**2</v>
      </c>
      <c r="Q132" s="18">
        <f t="shared" si="12"/>
        <v>1</v>
      </c>
      <c r="R132" s="18">
        <f t="shared" si="13"/>
        <v>0</v>
      </c>
      <c r="S132" s="4">
        <f t="shared" si="14"/>
        <v>0</v>
      </c>
      <c r="T132" s="3">
        <f>_xlfn.IFNA(VLOOKUP(CONCATENATE($A132,"_",$B132), 'Srbench noise 0.01'!$A$1:$AH$1300, 32, FALSE),"")</f>
        <v>0.99559993000000002</v>
      </c>
      <c r="U132" s="18">
        <f>_xlfn.IFNA(VLOOKUP(CONCATENATE($A132,"_",$B132), 'Srbench noise 0.01'!$A$1:$AH$1300, 34, FALSE),"")</f>
        <v>8.0147319999999994E-2</v>
      </c>
      <c r="V132" s="18">
        <f>_xlfn.IFNA(VLOOKUP(CONCATENATE($A132,"_",$B132), 'Srbench noise 0.01'!$A$1:$AH$1300, 16, FALSE),"")</f>
        <v>7</v>
      </c>
      <c r="W132" s="18">
        <f>_xlfn.IFNA(VLOOKUP(CONCATENATE($A132,"_",$B132), 'Srbench noise 0.01'!$A$1:$AH$1300, 18, FALSE),"")</f>
        <v>5</v>
      </c>
      <c r="X132" s="18" t="str">
        <f>_xlfn.IFNA(VLOOKUP(CONCATENATE($A132,"_",$B132), 'Srbench noise 0.01'!$A$1:$AH$1300, 28, FALSE),"")</f>
        <v>-0.06*x0 + 1.05*x3</v>
      </c>
      <c r="Y132" s="18">
        <f t="shared" si="15"/>
        <v>0</v>
      </c>
      <c r="Z132" s="18">
        <f t="shared" si="16"/>
        <v>0</v>
      </c>
      <c r="AA132" s="4">
        <f t="shared" si="17"/>
        <v>0</v>
      </c>
    </row>
    <row r="133" spans="1:27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>
        <f>_xlfn.IFNA(VLOOKUP(CONCATENATE($A133,"_",$B133), 'Srbench noise 0'!$A$1:$AH$1300, 32, FALSE),"")</f>
        <v>0.99989697</v>
      </c>
      <c r="E133" s="18">
        <f>_xlfn.IFNA(VLOOKUP(CONCATENATE($A133,"_",$B133), 'Srbench noise 0'!$A$1:$AH$1300, 34, FALSE),"")</f>
        <v>1.230446E-2</v>
      </c>
      <c r="F133" s="18">
        <f>_xlfn.IFNA(VLOOKUP(CONCATENATE($A133,"_",$B133), 'Srbench noise 0'!$A$1:$AH$1300, 16, FALSE),"")</f>
        <v>30</v>
      </c>
      <c r="G133" s="18">
        <f>_xlfn.IFNA(VLOOKUP(CONCATENATE($A133,"_",$B133), 'Srbench noise 0'!$A$1:$AH$1300, 18, FALSE),"")</f>
        <v>3601.4</v>
      </c>
      <c r="H133" s="18" t="str">
        <f>_xlfn.IFNA(VLOOKUP(CONCATENATE($A133,"_",$B133), 'Srbench noise 0'!$A$1:$AH$1300, 28, FALSE),"")</f>
        <v>(x1**2*(1.00227721*x3 - 0.0121372) + 0.47236265*x2**3*log(x3)**2 - 1.58998473*x2*log(x0)**2)/x1**2</v>
      </c>
      <c r="I133" s="18">
        <f t="shared" ref="I133:I196" si="18">IF(D133&gt;0.999,1,0)</f>
        <v>1</v>
      </c>
      <c r="J133" s="18">
        <f t="shared" ref="J133:J196" si="19">IF(AND(D133=1, E133&lt;0.000001),1,IF(AND(D133&gt;0.999,E133&lt;0.001),"?",0))</f>
        <v>0</v>
      </c>
      <c r="K133" s="4">
        <f t="shared" ref="K133:K196" si="20">IF(J133&lt;&gt;"?",J133,"")</f>
        <v>0</v>
      </c>
      <c r="L133" s="3">
        <f>_xlfn.IFNA(VLOOKUP(CONCATENATE($A133,"_",$B133), 'Srbench noise 0.001'!$A$1:$AH$1300, 32, FALSE),"")</f>
        <v>0.99852490000000005</v>
      </c>
      <c r="M133" s="18">
        <f>_xlfn.IFNA(VLOOKUP(CONCATENATE($A133,"_",$B133), 'Srbench noise 0.001'!$A$1:$AH$1300, 34, FALSE),"")</f>
        <v>4.655745E-2</v>
      </c>
      <c r="N133" s="18">
        <f>_xlfn.IFNA(VLOOKUP(CONCATENATE($A133,"_",$B133), 'Srbench noise 0.001'!$A$1:$AH$1300, 16, FALSE),"")</f>
        <v>19</v>
      </c>
      <c r="O133" s="18">
        <f>_xlfn.IFNA(VLOOKUP(CONCATENATE($A133,"_",$B133), 'Srbench noise 0.001'!$A$1:$AH$1300, 18, FALSE),"")</f>
        <v>36.299999999999997</v>
      </c>
      <c r="P133" s="18" t="str">
        <f>_xlfn.IFNA(VLOOKUP(CONCATENATE($A133,"_",$B133), 'Srbench noise 0.001'!$A$1:$AH$1300, 28, FALSE),"")</f>
        <v>(-0.363*x0 + x1*(0.993*x3 + 0.03) + 0.191*x2*x3)/x1</v>
      </c>
      <c r="Q133" s="18">
        <f t="shared" ref="Q133:Q196" si="21">IF(L133&gt;0.999,1,0)</f>
        <v>0</v>
      </c>
      <c r="R133" s="18">
        <f t="shared" ref="R133:R196" si="22">IF(AND(L133=1, M133&lt;0.000001),1,IF(AND(L133&gt;0.999,M133&lt;0.001),"?",0))</f>
        <v>0</v>
      </c>
      <c r="S133" s="4">
        <f t="shared" ref="S133:S196" si="23">IF(R133&lt;&gt;"?",R133,"")</f>
        <v>0</v>
      </c>
      <c r="T133" s="3">
        <f>_xlfn.IFNA(VLOOKUP(CONCATENATE($A133,"_",$B133), 'Srbench noise 0.01'!$A$1:$AH$1300, 32, FALSE),"")</f>
        <v>0.99548968999999998</v>
      </c>
      <c r="U133" s="18">
        <f>_xlfn.IFNA(VLOOKUP(CONCATENATE($A133,"_",$B133), 'Srbench noise 0.01'!$A$1:$AH$1300, 34, FALSE),"")</f>
        <v>8.1410759999999999E-2</v>
      </c>
      <c r="V133" s="18">
        <f>_xlfn.IFNA(VLOOKUP(CONCATENATE($A133,"_",$B133), 'Srbench noise 0.01'!$A$1:$AH$1300, 16, FALSE),"")</f>
        <v>7</v>
      </c>
      <c r="W133" s="18">
        <f>_xlfn.IFNA(VLOOKUP(CONCATENATE($A133,"_",$B133), 'Srbench noise 0.01'!$A$1:$AH$1300, 18, FALSE),"")</f>
        <v>3.1</v>
      </c>
      <c r="X133" s="18" t="str">
        <f>_xlfn.IFNA(VLOOKUP(CONCATENATE($A133,"_",$B133), 'Srbench noise 0.01'!$A$1:$AH$1300, 28, FALSE),"")</f>
        <v>-0.05*x0 + 1.04*x3</v>
      </c>
      <c r="Y133" s="18">
        <f t="shared" ref="Y133:Y196" si="24">IF(T133&gt;0.999,1,0)</f>
        <v>0</v>
      </c>
      <c r="Z133" s="18">
        <f t="shared" ref="Z133:Z196" si="25">IF(AND(T133=1, U133&lt;0.000001),1,IF(AND(T133&gt;0.999,U133&lt;0.001),"?",0))</f>
        <v>0</v>
      </c>
      <c r="AA133" s="4">
        <f t="shared" ref="AA133:AA196" si="26">IF(Z133&lt;&gt;"?",Z133,"")</f>
        <v>0</v>
      </c>
    </row>
    <row r="134" spans="1:27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0'!$A$1:$AH$1300, 32, FALSE),"")</f>
        <v>0.99971262000000005</v>
      </c>
      <c r="E134" s="18">
        <f>_xlfn.IFNA(VLOOKUP(CONCATENATE($A134,"_",$B134), 'Srbench noise 0'!$A$1:$AH$1300, 34, FALSE),"")</f>
        <v>2.7103729999999999E-2</v>
      </c>
      <c r="F134" s="18">
        <f>_xlfn.IFNA(VLOOKUP(CONCATENATE($A134,"_",$B134), 'Srbench noise 0'!$A$1:$AH$1300, 16, FALSE),"")</f>
        <v>20</v>
      </c>
      <c r="G134" s="18">
        <f>_xlfn.IFNA(VLOOKUP(CONCATENATE($A134,"_",$B134), 'Srbench noise 0'!$A$1:$AH$1300, 18, FALSE),"")</f>
        <v>3600.8</v>
      </c>
      <c r="H134" s="18" t="str">
        <f>_xlfn.IFNA(VLOOKUP(CONCATENATE($A134,"_",$B134), 'Srbench noise 0'!$A$1:$AH$1300, 28, FALSE),"")</f>
        <v>0.04916684*x0**2*x1**2/x2**2 + 0.99321924*x0 - 1.01957337*x1*x3 + 0.09089809</v>
      </c>
      <c r="I134" s="18">
        <f t="shared" si="18"/>
        <v>1</v>
      </c>
      <c r="J134" s="18">
        <f t="shared" si="19"/>
        <v>0</v>
      </c>
      <c r="K134" s="4">
        <f t="shared" si="20"/>
        <v>0</v>
      </c>
      <c r="L134" s="3">
        <f>_xlfn.IFNA(VLOOKUP(CONCATENATE($A134,"_",$B134), 'Srbench noise 0.001'!$A$1:$AH$1300, 32, FALSE),"")</f>
        <v>0.99959542999999995</v>
      </c>
      <c r="M134" s="18">
        <f>_xlfn.IFNA(VLOOKUP(CONCATENATE($A134,"_",$B134), 'Srbench noise 0.001'!$A$1:$AH$1300, 34, FALSE),"")</f>
        <v>3.2158600000000002E-2</v>
      </c>
      <c r="N134" s="18">
        <f>_xlfn.IFNA(VLOOKUP(CONCATENATE($A134,"_",$B134), 'Srbench noise 0.001'!$A$1:$AH$1300, 16, FALSE),"")</f>
        <v>19</v>
      </c>
      <c r="O134" s="18">
        <f>_xlfn.IFNA(VLOOKUP(CONCATENATE($A134,"_",$B134), 'Srbench noise 0.001'!$A$1:$AH$1300, 18, FALSE),"")</f>
        <v>48.2</v>
      </c>
      <c r="P134" s="18" t="str">
        <f>_xlfn.IFNA(VLOOKUP(CONCATENATE($A134,"_",$B134), 'Srbench noise 0.001'!$A$1:$AH$1300, 28, FALSE),"")</f>
        <v>-0.106*x0*x1/(x1 - x2) + 0.997*x0 - 1.026*x1*x3</v>
      </c>
      <c r="Q134" s="18">
        <f t="shared" si="21"/>
        <v>1</v>
      </c>
      <c r="R134" s="18">
        <f t="shared" si="22"/>
        <v>0</v>
      </c>
      <c r="S134" s="4">
        <f t="shared" si="23"/>
        <v>0</v>
      </c>
      <c r="T134" s="3">
        <f>_xlfn.IFNA(VLOOKUP(CONCATENATE($A134,"_",$B134), 'Srbench noise 0.01'!$A$1:$AH$1300, 32, FALSE),"")</f>
        <v>0.9992221</v>
      </c>
      <c r="U134" s="18">
        <f>_xlfn.IFNA(VLOOKUP(CONCATENATE($A134,"_",$B134), 'Srbench noise 0.01'!$A$1:$AH$1300, 34, FALSE),"")</f>
        <v>4.4592189999999997E-2</v>
      </c>
      <c r="V134" s="18">
        <f>_xlfn.IFNA(VLOOKUP(CONCATENATE($A134,"_",$B134), 'Srbench noise 0.01'!$A$1:$AH$1300, 16, FALSE),"")</f>
        <v>17</v>
      </c>
      <c r="W134" s="18">
        <f>_xlfn.IFNA(VLOOKUP(CONCATENATE($A134,"_",$B134), 'Srbench noise 0.01'!$A$1:$AH$1300, 18, FALSE),"")</f>
        <v>48.3</v>
      </c>
      <c r="X134" s="18" t="str">
        <f>_xlfn.IFNA(VLOOKUP(CONCATENATE($A134,"_",$B134), 'Srbench noise 0.01'!$A$1:$AH$1300, 28, FALSE),"")</f>
        <v>-0.11*x0*x1/(x1 - x2) + x0 - 1.02*x1*x3</v>
      </c>
      <c r="Y134" s="18">
        <f t="shared" si="24"/>
        <v>1</v>
      </c>
      <c r="Z134" s="18">
        <f t="shared" si="25"/>
        <v>0</v>
      </c>
      <c r="AA134" s="4">
        <f t="shared" si="26"/>
        <v>0</v>
      </c>
    </row>
    <row r="135" spans="1:27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0'!$A$1:$AH$1300, 32, FALSE),"")</f>
        <v>0.99972116</v>
      </c>
      <c r="E135" s="18">
        <f>_xlfn.IFNA(VLOOKUP(CONCATENATE($A135,"_",$B135), 'Srbench noise 0'!$A$1:$AH$1300, 34, FALSE),"")</f>
        <v>2.6926450000000001E-2</v>
      </c>
      <c r="F135" s="18">
        <f>_xlfn.IFNA(VLOOKUP(CONCATENATE($A135,"_",$B135), 'Srbench noise 0'!$A$1:$AH$1300, 16, FALSE),"")</f>
        <v>20</v>
      </c>
      <c r="G135" s="18">
        <f>_xlfn.IFNA(VLOOKUP(CONCATENATE($A135,"_",$B135), 'Srbench noise 0'!$A$1:$AH$1300, 18, FALSE),"")</f>
        <v>3600.5</v>
      </c>
      <c r="H135" s="18" t="str">
        <f>_xlfn.IFNA(VLOOKUP(CONCATENATE($A135,"_",$B135), 'Srbench noise 0'!$A$1:$AH$1300, 28, FALSE),"")</f>
        <v>-0.09319086*x0*x1/(x1 - x2 + 0.25) + 0.99903794*x0 - 1.02333335*x1*x3</v>
      </c>
      <c r="I135" s="18">
        <f t="shared" si="18"/>
        <v>1</v>
      </c>
      <c r="J135" s="18">
        <f t="shared" si="19"/>
        <v>0</v>
      </c>
      <c r="K135" s="4">
        <f t="shared" si="20"/>
        <v>0</v>
      </c>
      <c r="L135" s="3">
        <f>_xlfn.IFNA(VLOOKUP(CONCATENATE($A135,"_",$B135), 'Srbench noise 0.001'!$A$1:$AH$1300, 32, FALSE),"")</f>
        <v>0.99962472999999996</v>
      </c>
      <c r="M135" s="18">
        <f>_xlfn.IFNA(VLOOKUP(CONCATENATE($A135,"_",$B135), 'Srbench noise 0.001'!$A$1:$AH$1300, 34, FALSE),"")</f>
        <v>3.1237129999999998E-2</v>
      </c>
      <c r="N135" s="18">
        <f>_xlfn.IFNA(VLOOKUP(CONCATENATE($A135,"_",$B135), 'Srbench noise 0.001'!$A$1:$AH$1300, 16, FALSE),"")</f>
        <v>19</v>
      </c>
      <c r="O135" s="18">
        <f>_xlfn.IFNA(VLOOKUP(CONCATENATE($A135,"_",$B135), 'Srbench noise 0.001'!$A$1:$AH$1300, 18, FALSE),"")</f>
        <v>44.6</v>
      </c>
      <c r="P135" s="18" t="str">
        <f>_xlfn.IFNA(VLOOKUP(CONCATENATE($A135,"_",$B135), 'Srbench noise 0.001'!$A$1:$AH$1300, 28, FALSE),"")</f>
        <v>-0.109*x0*x1/(x1 - x2) + 0.997*x0 - 1.027*x1*x3</v>
      </c>
      <c r="Q135" s="18">
        <f t="shared" si="21"/>
        <v>1</v>
      </c>
      <c r="R135" s="18">
        <f t="shared" si="22"/>
        <v>0</v>
      </c>
      <c r="S135" s="4">
        <f t="shared" si="23"/>
        <v>0</v>
      </c>
      <c r="T135" s="3">
        <f>_xlfn.IFNA(VLOOKUP(CONCATENATE($A135,"_",$B135), 'Srbench noise 0.01'!$A$1:$AH$1300, 32, FALSE),"")</f>
        <v>0.99904656999999997</v>
      </c>
      <c r="U135" s="18">
        <f>_xlfn.IFNA(VLOOKUP(CONCATENATE($A135,"_",$B135), 'Srbench noise 0.01'!$A$1:$AH$1300, 34, FALSE),"")</f>
        <v>4.9790210000000001E-2</v>
      </c>
      <c r="V135" s="18">
        <f>_xlfn.IFNA(VLOOKUP(CONCATENATE($A135,"_",$B135), 'Srbench noise 0.01'!$A$1:$AH$1300, 16, FALSE),"")</f>
        <v>17</v>
      </c>
      <c r="W135" s="18">
        <f>_xlfn.IFNA(VLOOKUP(CONCATENATE($A135,"_",$B135), 'Srbench noise 0.01'!$A$1:$AH$1300, 18, FALSE),"")</f>
        <v>38.299999999999997</v>
      </c>
      <c r="X135" s="18" t="str">
        <f>_xlfn.IFNA(VLOOKUP(CONCATENATE($A135,"_",$B135), 'Srbench noise 0.01'!$A$1:$AH$1300, 28, FALSE),"")</f>
        <v>0.41*x0*x1**2/x2**2 + 1.01*x0 - 1.02*x1*x3</v>
      </c>
      <c r="Y135" s="18">
        <f t="shared" si="24"/>
        <v>1</v>
      </c>
      <c r="Z135" s="18">
        <f t="shared" si="25"/>
        <v>0</v>
      </c>
      <c r="AA135" s="4">
        <f t="shared" si="26"/>
        <v>0</v>
      </c>
    </row>
    <row r="136" spans="1:27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0'!$A$1:$AH$1300, 32, FALSE),"")</f>
        <v>0.99986565000000005</v>
      </c>
      <c r="E136" s="18">
        <f>_xlfn.IFNA(VLOOKUP(CONCATENATE($A136,"_",$B136), 'Srbench noise 0'!$A$1:$AH$1300, 34, FALSE),"")</f>
        <v>1.8564110000000002E-2</v>
      </c>
      <c r="F136" s="18">
        <f>_xlfn.IFNA(VLOOKUP(CONCATENATE($A136,"_",$B136), 'Srbench noise 0'!$A$1:$AH$1300, 16, FALSE),"")</f>
        <v>24</v>
      </c>
      <c r="G136" s="18">
        <f>_xlfn.IFNA(VLOOKUP(CONCATENATE($A136,"_",$B136), 'Srbench noise 0'!$A$1:$AH$1300, 18, FALSE),"")</f>
        <v>3600.9</v>
      </c>
      <c r="H136" s="18" t="str">
        <f>_xlfn.IFNA(VLOOKUP(CONCATENATE($A136,"_",$B136), 'Srbench noise 0'!$A$1:$AH$1300, 28, FALSE),"")</f>
        <v>1.12481062*x0*x1**2/(x2**2*(x3 + log(x2))) + 1.00721098*x0 - 1.00276424*x1*x3 - 0.04282172</v>
      </c>
      <c r="I136" s="18">
        <f t="shared" si="18"/>
        <v>1</v>
      </c>
      <c r="J136" s="18">
        <f t="shared" si="19"/>
        <v>0</v>
      </c>
      <c r="K136" s="4">
        <f t="shared" si="20"/>
        <v>0</v>
      </c>
      <c r="L136" s="3">
        <f>_xlfn.IFNA(VLOOKUP(CONCATENATE($A136,"_",$B136), 'Srbench noise 0.001'!$A$1:$AH$1300, 32, FALSE),"")</f>
        <v>0.99976502</v>
      </c>
      <c r="M136" s="18">
        <f>_xlfn.IFNA(VLOOKUP(CONCATENATE($A136,"_",$B136), 'Srbench noise 0.001'!$A$1:$AH$1300, 34, FALSE),"")</f>
        <v>2.4550949999999998E-2</v>
      </c>
      <c r="N136" s="18">
        <f>_xlfn.IFNA(VLOOKUP(CONCATENATE($A136,"_",$B136), 'Srbench noise 0.001'!$A$1:$AH$1300, 16, FALSE),"")</f>
        <v>23</v>
      </c>
      <c r="O136" s="18">
        <f>_xlfn.IFNA(VLOOKUP(CONCATENATE($A136,"_",$B136), 'Srbench noise 0.001'!$A$1:$AH$1300, 18, FALSE),"")</f>
        <v>76.599999999999994</v>
      </c>
      <c r="P136" s="18" t="str">
        <f>_xlfn.IFNA(VLOOKUP(CONCATENATE($A136,"_",$B136), 'Srbench noise 0.001'!$A$1:$AH$1300, 28, FALSE),"")</f>
        <v>-0.124*x0*x1/(x1 - x2) + 0.993*x0 - 1.034*x1*x3 + 0.006*x2 - 0.035</v>
      </c>
      <c r="Q136" s="18">
        <f t="shared" si="21"/>
        <v>1</v>
      </c>
      <c r="R136" s="18">
        <f t="shared" si="22"/>
        <v>0</v>
      </c>
      <c r="S136" s="4">
        <f t="shared" si="23"/>
        <v>0</v>
      </c>
      <c r="T136" s="3">
        <f>_xlfn.IFNA(VLOOKUP(CONCATENATE($A136,"_",$B136), 'Srbench noise 0.01'!$A$1:$AH$1300, 32, FALSE),"")</f>
        <v>0.99960890999999996</v>
      </c>
      <c r="U136" s="18">
        <f>_xlfn.IFNA(VLOOKUP(CONCATENATE($A136,"_",$B136), 'Srbench noise 0.01'!$A$1:$AH$1300, 34, FALSE),"")</f>
        <v>3.1673050000000001E-2</v>
      </c>
      <c r="V136" s="18">
        <f>_xlfn.IFNA(VLOOKUP(CONCATENATE($A136,"_",$B136), 'Srbench noise 0.01'!$A$1:$AH$1300, 16, FALSE),"")</f>
        <v>17</v>
      </c>
      <c r="W136" s="18">
        <f>_xlfn.IFNA(VLOOKUP(CONCATENATE($A136,"_",$B136), 'Srbench noise 0.01'!$A$1:$AH$1300, 18, FALSE),"")</f>
        <v>48.3</v>
      </c>
      <c r="X136" s="18" t="str">
        <f>_xlfn.IFNA(VLOOKUP(CONCATENATE($A136,"_",$B136), 'Srbench noise 0.01'!$A$1:$AH$1300, 28, FALSE),"")</f>
        <v>-0.11*x0*x1/(x1 - x2) + x0 - 1.03*x1*x3</v>
      </c>
      <c r="Y136" s="18">
        <f t="shared" si="24"/>
        <v>1</v>
      </c>
      <c r="Z136" s="18">
        <f t="shared" si="25"/>
        <v>0</v>
      </c>
      <c r="AA136" s="4">
        <f t="shared" si="26"/>
        <v>0</v>
      </c>
    </row>
    <row r="137" spans="1:27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0'!$A$1:$AH$1300, 32, FALSE),"")</f>
        <v>0.99964518000000002</v>
      </c>
      <c r="E137" s="18">
        <f>_xlfn.IFNA(VLOOKUP(CONCATENATE($A137,"_",$B137), 'Srbench noise 0'!$A$1:$AH$1300, 34, FALSE),"")</f>
        <v>3.0280319999999999E-2</v>
      </c>
      <c r="F137" s="18">
        <f>_xlfn.IFNA(VLOOKUP(CONCATENATE($A137,"_",$B137), 'Srbench noise 0'!$A$1:$AH$1300, 16, FALSE),"")</f>
        <v>17</v>
      </c>
      <c r="G137" s="18">
        <f>_xlfn.IFNA(VLOOKUP(CONCATENATE($A137,"_",$B137), 'Srbench noise 0'!$A$1:$AH$1300, 18, FALSE),"")</f>
        <v>3600.3</v>
      </c>
      <c r="H137" s="18" t="str">
        <f>_xlfn.IFNA(VLOOKUP(CONCATENATE($A137,"_",$B137), 'Srbench noise 0'!$A$1:$AH$1300, 28, FALSE),"")</f>
        <v>-0.80516225*x0*cos(x1/x2) + 1.81043667*x0 - 1.02177718*x1*x3</v>
      </c>
      <c r="I137" s="18">
        <f t="shared" si="18"/>
        <v>1</v>
      </c>
      <c r="J137" s="18">
        <f t="shared" si="19"/>
        <v>0</v>
      </c>
      <c r="K137" s="4">
        <f t="shared" si="20"/>
        <v>0</v>
      </c>
      <c r="L137" s="3">
        <f>_xlfn.IFNA(VLOOKUP(CONCATENATE($A137,"_",$B137), 'Srbench noise 0.001'!$A$1:$AH$1300, 32, FALSE),"")</f>
        <v>0.99962846999999999</v>
      </c>
      <c r="M137" s="18">
        <f>_xlfn.IFNA(VLOOKUP(CONCATENATE($A137,"_",$B137), 'Srbench noise 0.001'!$A$1:$AH$1300, 34, FALSE),"")</f>
        <v>3.0984950000000001E-2</v>
      </c>
      <c r="N137" s="18">
        <f>_xlfn.IFNA(VLOOKUP(CONCATENATE($A137,"_",$B137), 'Srbench noise 0.001'!$A$1:$AH$1300, 16, FALSE),"")</f>
        <v>18</v>
      </c>
      <c r="O137" s="18">
        <f>_xlfn.IFNA(VLOOKUP(CONCATENATE($A137,"_",$B137), 'Srbench noise 0.001'!$A$1:$AH$1300, 18, FALSE),"")</f>
        <v>59.4</v>
      </c>
      <c r="P137" s="18" t="str">
        <f>_xlfn.IFNA(VLOOKUP(CONCATENATE($A137,"_",$B137), 'Srbench noise 0.001'!$A$1:$AH$1300, 28, FALSE),"")</f>
        <v>-0.413*x0*cos(1.408*x1/x2) + 1.418*x0 - 1.021*x1*x3</v>
      </c>
      <c r="Q137" s="18">
        <f t="shared" si="21"/>
        <v>1</v>
      </c>
      <c r="R137" s="18">
        <f t="shared" si="22"/>
        <v>0</v>
      </c>
      <c r="S137" s="4">
        <f t="shared" si="23"/>
        <v>0</v>
      </c>
      <c r="T137" s="3">
        <f>_xlfn.IFNA(VLOOKUP(CONCATENATE($A137,"_",$B137), 'Srbench noise 0.01'!$A$1:$AH$1300, 32, FALSE),"")</f>
        <v>0.99908967000000004</v>
      </c>
      <c r="U137" s="18">
        <f>_xlfn.IFNA(VLOOKUP(CONCATENATE($A137,"_",$B137), 'Srbench noise 0.01'!$A$1:$AH$1300, 34, FALSE),"")</f>
        <v>4.8501490000000001E-2</v>
      </c>
      <c r="V137" s="18">
        <f>_xlfn.IFNA(VLOOKUP(CONCATENATE($A137,"_",$B137), 'Srbench noise 0.01'!$A$1:$AH$1300, 16, FALSE),"")</f>
        <v>18</v>
      </c>
      <c r="W137" s="18">
        <f>_xlfn.IFNA(VLOOKUP(CONCATENATE($A137,"_",$B137), 'Srbench noise 0.01'!$A$1:$AH$1300, 18, FALSE),"")</f>
        <v>40.299999999999997</v>
      </c>
      <c r="X137" s="18" t="str">
        <f>_xlfn.IFNA(VLOOKUP(CONCATENATE($A137,"_",$B137), 'Srbench noise 0.01'!$A$1:$AH$1300, 28, FALSE),"")</f>
        <v>-0.42*x0*cos(1.4*x1/x2) + 1.42*x0 - 1.02*x1*x3</v>
      </c>
      <c r="Y137" s="18">
        <f t="shared" si="24"/>
        <v>1</v>
      </c>
      <c r="Z137" s="18">
        <f t="shared" si="25"/>
        <v>0</v>
      </c>
      <c r="AA137" s="4">
        <f t="shared" si="26"/>
        <v>0</v>
      </c>
    </row>
    <row r="138" spans="1:27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0'!$A$1:$AH$1300, 32, FALSE),"")</f>
        <v>0.99980102999999998</v>
      </c>
      <c r="E138" s="18">
        <f>_xlfn.IFNA(VLOOKUP(CONCATENATE($A138,"_",$B138), 'Srbench noise 0'!$A$1:$AH$1300, 34, FALSE),"")</f>
        <v>2.2699770000000001E-2</v>
      </c>
      <c r="F138" s="18">
        <f>_xlfn.IFNA(VLOOKUP(CONCATENATE($A138,"_",$B138), 'Srbench noise 0'!$A$1:$AH$1300, 16, FALSE),"")</f>
        <v>25</v>
      </c>
      <c r="G138" s="18">
        <f>_xlfn.IFNA(VLOOKUP(CONCATENATE($A138,"_",$B138), 'Srbench noise 0'!$A$1:$AH$1300, 18, FALSE),"")</f>
        <v>3600.3</v>
      </c>
      <c r="H138" s="18" t="str">
        <f>_xlfn.IFNA(VLOOKUP(CONCATENATE($A138,"_",$B138), 'Srbench noise 0'!$A$1:$AH$1300, 28, FALSE),"")</f>
        <v>-0.06871152*x0*x2/(x1 - x2 + 0.5/x3) + 0.93127438*x0 - 1.00620231*x1*x3 - 0.03623532</v>
      </c>
      <c r="I138" s="18">
        <f t="shared" si="18"/>
        <v>1</v>
      </c>
      <c r="J138" s="18">
        <f t="shared" si="19"/>
        <v>0</v>
      </c>
      <c r="K138" s="4">
        <f t="shared" si="20"/>
        <v>0</v>
      </c>
      <c r="L138" s="3">
        <f>_xlfn.IFNA(VLOOKUP(CONCATENATE($A138,"_",$B138), 'Srbench noise 0.001'!$A$1:$AH$1300, 32, FALSE),"")</f>
        <v>0.99964025999999995</v>
      </c>
      <c r="M138" s="18">
        <f>_xlfn.IFNA(VLOOKUP(CONCATENATE($A138,"_",$B138), 'Srbench noise 0.001'!$A$1:$AH$1300, 34, FALSE),"")</f>
        <v>3.0522870000000001E-2</v>
      </c>
      <c r="N138" s="18">
        <f>_xlfn.IFNA(VLOOKUP(CONCATENATE($A138,"_",$B138), 'Srbench noise 0.001'!$A$1:$AH$1300, 16, FALSE),"")</f>
        <v>19</v>
      </c>
      <c r="O138" s="18">
        <f>_xlfn.IFNA(VLOOKUP(CONCATENATE($A138,"_",$B138), 'Srbench noise 0.001'!$A$1:$AH$1300, 18, FALSE),"")</f>
        <v>48.5</v>
      </c>
      <c r="P138" s="18" t="str">
        <f>_xlfn.IFNA(VLOOKUP(CONCATENATE($A138,"_",$B138), 'Srbench noise 0.001'!$A$1:$AH$1300, 28, FALSE),"")</f>
        <v>-0.11*x0*x1/(x1 - x2) + 0.998*x0 - 1.03*x1*x3</v>
      </c>
      <c r="Q138" s="18">
        <f t="shared" si="21"/>
        <v>1</v>
      </c>
      <c r="R138" s="18">
        <f t="shared" si="22"/>
        <v>0</v>
      </c>
      <c r="S138" s="4">
        <f t="shared" si="23"/>
        <v>0</v>
      </c>
      <c r="T138" s="3">
        <f>_xlfn.IFNA(VLOOKUP(CONCATENATE($A138,"_",$B138), 'Srbench noise 0.01'!$A$1:$AH$1300, 32, FALSE),"")</f>
        <v>0.99959947999999998</v>
      </c>
      <c r="U138" s="18">
        <f>_xlfn.IFNA(VLOOKUP(CONCATENATE($A138,"_",$B138), 'Srbench noise 0.01'!$A$1:$AH$1300, 34, FALSE),"")</f>
        <v>3.2206579999999999E-2</v>
      </c>
      <c r="V138" s="18">
        <f>_xlfn.IFNA(VLOOKUP(CONCATENATE($A138,"_",$B138), 'Srbench noise 0.01'!$A$1:$AH$1300, 16, FALSE),"")</f>
        <v>17</v>
      </c>
      <c r="W138" s="18">
        <f>_xlfn.IFNA(VLOOKUP(CONCATENATE($A138,"_",$B138), 'Srbench noise 0.01'!$A$1:$AH$1300, 18, FALSE),"")</f>
        <v>50.8</v>
      </c>
      <c r="X138" s="18" t="str">
        <f>_xlfn.IFNA(VLOOKUP(CONCATENATE($A138,"_",$B138), 'Srbench noise 0.01'!$A$1:$AH$1300, 28, FALSE),"")</f>
        <v>-0.11*x0*x1/(x1 - x2) + x0 - 1.03*x1*x3</v>
      </c>
      <c r="Y138" s="18">
        <f t="shared" si="24"/>
        <v>1</v>
      </c>
      <c r="Z138" s="18">
        <f t="shared" si="25"/>
        <v>0</v>
      </c>
      <c r="AA138" s="4">
        <f t="shared" si="26"/>
        <v>0</v>
      </c>
    </row>
    <row r="139" spans="1:27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0'!$A$1:$AH$1300, 32, FALSE),"")</f>
        <v>0.99967605999999998</v>
      </c>
      <c r="E139" s="18">
        <f>_xlfn.IFNA(VLOOKUP(CONCATENATE($A139,"_",$B139), 'Srbench noise 0'!$A$1:$AH$1300, 34, FALSE),"")</f>
        <v>2.8705390000000001E-2</v>
      </c>
      <c r="F139" s="18">
        <f>_xlfn.IFNA(VLOOKUP(CONCATENATE($A139,"_",$B139), 'Srbench noise 0'!$A$1:$AH$1300, 16, FALSE),"")</f>
        <v>19</v>
      </c>
      <c r="G139" s="18">
        <f>_xlfn.IFNA(VLOOKUP(CONCATENATE($A139,"_",$B139), 'Srbench noise 0'!$A$1:$AH$1300, 18, FALSE),"")</f>
        <v>3601.1</v>
      </c>
      <c r="H139" s="18" t="str">
        <f>_xlfn.IFNA(VLOOKUP(CONCATENATE($A139,"_",$B139), 'Srbench noise 0'!$A$1:$AH$1300, 28, FALSE),"")</f>
        <v>-0.06148847*x0*x2/(x1 - 0.84147098*x2) + 0.92648643*x0 - 1.02188547*x1*x3</v>
      </c>
      <c r="I139" s="18">
        <f t="shared" si="18"/>
        <v>1</v>
      </c>
      <c r="J139" s="18">
        <f t="shared" si="19"/>
        <v>0</v>
      </c>
      <c r="K139" s="4">
        <f t="shared" si="20"/>
        <v>0</v>
      </c>
      <c r="L139" s="3">
        <f>_xlfn.IFNA(VLOOKUP(CONCATENATE($A139,"_",$B139), 'Srbench noise 0.001'!$A$1:$AH$1300, 32, FALSE),"")</f>
        <v>0.99981092999999999</v>
      </c>
      <c r="M139" s="18">
        <f>_xlfn.IFNA(VLOOKUP(CONCATENATE($A139,"_",$B139), 'Srbench noise 0.001'!$A$1:$AH$1300, 34, FALSE),"")</f>
        <v>2.193051E-2</v>
      </c>
      <c r="N139" s="18">
        <f>_xlfn.IFNA(VLOOKUP(CONCATENATE($A139,"_",$B139), 'Srbench noise 0.001'!$A$1:$AH$1300, 16, FALSE),"")</f>
        <v>31</v>
      </c>
      <c r="O139" s="18">
        <f>_xlfn.IFNA(VLOOKUP(CONCATENATE($A139,"_",$B139), 'Srbench noise 0.001'!$A$1:$AH$1300, 18, FALSE),"")</f>
        <v>63.4</v>
      </c>
      <c r="P139" s="18" t="str">
        <f>_xlfn.IFNA(VLOOKUP(CONCATENATE($A139,"_",$B139), 'Srbench noise 0.001'!$A$1:$AH$1300, 28, FALSE),"")</f>
        <v>0.979*x0 - 0.286*x0/(x1 - x2) - 0.998*x1*x3 + 0.136 + 1.724/(-x1 - x2 + x3)</v>
      </c>
      <c r="Q139" s="18">
        <f t="shared" si="21"/>
        <v>1</v>
      </c>
      <c r="R139" s="18">
        <f t="shared" si="22"/>
        <v>0</v>
      </c>
      <c r="S139" s="4">
        <f t="shared" si="23"/>
        <v>0</v>
      </c>
      <c r="T139" s="3">
        <f>_xlfn.IFNA(VLOOKUP(CONCATENATE($A139,"_",$B139), 'Srbench noise 0.01'!$A$1:$AH$1300, 32, FALSE),"")</f>
        <v>0.99957567000000003</v>
      </c>
      <c r="U139" s="18">
        <f>_xlfn.IFNA(VLOOKUP(CONCATENATE($A139,"_",$B139), 'Srbench noise 0.01'!$A$1:$AH$1300, 34, FALSE),"")</f>
        <v>3.2853939999999998E-2</v>
      </c>
      <c r="V139" s="18">
        <f>_xlfn.IFNA(VLOOKUP(CONCATENATE($A139,"_",$B139), 'Srbench noise 0.01'!$A$1:$AH$1300, 16, FALSE),"")</f>
        <v>17</v>
      </c>
      <c r="W139" s="18">
        <f>_xlfn.IFNA(VLOOKUP(CONCATENATE($A139,"_",$B139), 'Srbench noise 0.01'!$A$1:$AH$1300, 18, FALSE),"")</f>
        <v>51.4</v>
      </c>
      <c r="X139" s="18" t="str">
        <f>_xlfn.IFNA(VLOOKUP(CONCATENATE($A139,"_",$B139), 'Srbench noise 0.01'!$A$1:$AH$1300, 28, FALSE),"")</f>
        <v>-0.11*x0*x1/(x1 - x2) + x0 - 1.03*x1*x3</v>
      </c>
      <c r="Y139" s="18">
        <f t="shared" si="24"/>
        <v>1</v>
      </c>
      <c r="Z139" s="18">
        <f t="shared" si="25"/>
        <v>0</v>
      </c>
      <c r="AA139" s="4">
        <f t="shared" si="26"/>
        <v>0</v>
      </c>
    </row>
    <row r="140" spans="1:27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0'!$A$1:$AH$1300, 32, FALSE),"")</f>
        <v>0.99999839000000001</v>
      </c>
      <c r="E140" s="18">
        <f>_xlfn.IFNA(VLOOKUP(CONCATENATE($A140,"_",$B140), 'Srbench noise 0'!$A$1:$AH$1300, 34, FALSE),"")</f>
        <v>2.0538499999999999E-3</v>
      </c>
      <c r="F140" s="18">
        <f>_xlfn.IFNA(VLOOKUP(CONCATENATE($A140,"_",$B140), 'Srbench noise 0'!$A$1:$AH$1300, 16, FALSE),"")</f>
        <v>29</v>
      </c>
      <c r="G140" s="18">
        <f>_xlfn.IFNA(VLOOKUP(CONCATENATE($A140,"_",$B140), 'Srbench noise 0'!$A$1:$AH$1300, 18, FALSE),"")</f>
        <v>3600.4</v>
      </c>
      <c r="H140" s="18" t="str">
        <f>_xlfn.IFNA(VLOOKUP(CONCATENATE($A140,"_",$B140), 'Srbench noise 0'!$A$1:$AH$1300, 28, FALSE),"")</f>
        <v>0.48378619*x0 + 0.51590731*x0/cos(x1/x2)**2 - 3.23727305*x1*x3/(cos(x1/x2) + 0.8)**2</v>
      </c>
      <c r="I140" s="18">
        <f t="shared" si="18"/>
        <v>1</v>
      </c>
      <c r="J140" s="18">
        <f t="shared" si="19"/>
        <v>0</v>
      </c>
      <c r="K140" s="4">
        <f t="shared" si="20"/>
        <v>0</v>
      </c>
      <c r="L140" s="3">
        <f>_xlfn.IFNA(VLOOKUP(CONCATENATE($A140,"_",$B140), 'Srbench noise 0.001'!$A$1:$AH$1300, 32, FALSE),"")</f>
        <v>0.99965822000000004</v>
      </c>
      <c r="M140" s="18">
        <f>_xlfn.IFNA(VLOOKUP(CONCATENATE($A140,"_",$B140), 'Srbench noise 0.001'!$A$1:$AH$1300, 34, FALSE),"")</f>
        <v>2.988273E-2</v>
      </c>
      <c r="N140" s="18">
        <f>_xlfn.IFNA(VLOOKUP(CONCATENATE($A140,"_",$B140), 'Srbench noise 0.001'!$A$1:$AH$1300, 16, FALSE),"")</f>
        <v>21</v>
      </c>
      <c r="O140" s="18">
        <f>_xlfn.IFNA(VLOOKUP(CONCATENATE($A140,"_",$B140), 'Srbench noise 0.001'!$A$1:$AH$1300, 18, FALSE),"")</f>
        <v>53.9</v>
      </c>
      <c r="P140" s="18" t="str">
        <f>_xlfn.IFNA(VLOOKUP(CONCATENATE($A140,"_",$B140), 'Srbench noise 0.001'!$A$1:$AH$1300, 28, FALSE),"")</f>
        <v>0.966*x0 + 0.035*x0/(x1/x2 - 1)**2 - 1.024*x1*x3 + 0.015</v>
      </c>
      <c r="Q140" s="18">
        <f t="shared" si="21"/>
        <v>1</v>
      </c>
      <c r="R140" s="18">
        <f t="shared" si="22"/>
        <v>0</v>
      </c>
      <c r="S140" s="4">
        <f t="shared" si="23"/>
        <v>0</v>
      </c>
      <c r="T140" s="3">
        <f>_xlfn.IFNA(VLOOKUP(CONCATENATE($A140,"_",$B140), 'Srbench noise 0.01'!$A$1:$AH$1300, 32, FALSE),"")</f>
        <v>0.99949474999999999</v>
      </c>
      <c r="U140" s="18">
        <f>_xlfn.IFNA(VLOOKUP(CONCATENATE($A140,"_",$B140), 'Srbench noise 0.01'!$A$1:$AH$1300, 34, FALSE),"")</f>
        <v>3.633314E-2</v>
      </c>
      <c r="V140" s="18">
        <f>_xlfn.IFNA(VLOOKUP(CONCATENATE($A140,"_",$B140), 'Srbench noise 0.01'!$A$1:$AH$1300, 16, FALSE),"")</f>
        <v>18</v>
      </c>
      <c r="W140" s="18">
        <f>_xlfn.IFNA(VLOOKUP(CONCATENATE($A140,"_",$B140), 'Srbench noise 0.01'!$A$1:$AH$1300, 18, FALSE),"")</f>
        <v>50.5</v>
      </c>
      <c r="X140" s="18" t="str">
        <f>_xlfn.IFNA(VLOOKUP(CONCATENATE($A140,"_",$B140), 'Srbench noise 0.01'!$A$1:$AH$1300, 28, FALSE),"")</f>
        <v>0.09*x0*x2/(x1 - x2)**2 + x0 - x1*x3 - 0.04</v>
      </c>
      <c r="Y140" s="18">
        <f t="shared" si="24"/>
        <v>1</v>
      </c>
      <c r="Z140" s="18">
        <f t="shared" si="25"/>
        <v>0</v>
      </c>
      <c r="AA140" s="4">
        <f t="shared" si="26"/>
        <v>0</v>
      </c>
    </row>
    <row r="141" spans="1:27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0'!$A$1:$AH$1300, 32, FALSE),"")</f>
        <v>0.99985007000000004</v>
      </c>
      <c r="E141" s="18">
        <f>_xlfn.IFNA(VLOOKUP(CONCATENATE($A141,"_",$B141), 'Srbench noise 0'!$A$1:$AH$1300, 34, FALSE),"")</f>
        <v>1.9673309999999999E-2</v>
      </c>
      <c r="F141" s="18">
        <f>_xlfn.IFNA(VLOOKUP(CONCATENATE($A141,"_",$B141), 'Srbench noise 0'!$A$1:$AH$1300, 16, FALSE),"")</f>
        <v>28</v>
      </c>
      <c r="G141" s="18">
        <f>_xlfn.IFNA(VLOOKUP(CONCATENATE($A141,"_",$B141), 'Srbench noise 0'!$A$1:$AH$1300, 18, FALSE),"")</f>
        <v>3601</v>
      </c>
      <c r="H141" s="18" t="str">
        <f>_xlfn.IFNA(VLOOKUP(CONCATENATE($A141,"_",$B141), 'Srbench noise 0'!$A$1:$AH$1300, 28, FALSE),"")</f>
        <v>-0.14074271*x0*x1/(x1 - x2) + 0.98889168*x0 - 1.12956093*x1*x3*cos(0.5 - 1/x2) + 0.05023659</v>
      </c>
      <c r="I141" s="18">
        <f t="shared" si="18"/>
        <v>1</v>
      </c>
      <c r="J141" s="18">
        <f t="shared" si="19"/>
        <v>0</v>
      </c>
      <c r="K141" s="4">
        <f t="shared" si="20"/>
        <v>0</v>
      </c>
      <c r="L141" s="3">
        <f>_xlfn.IFNA(VLOOKUP(CONCATENATE($A141,"_",$B141), 'Srbench noise 0.001'!$A$1:$AH$1300, 32, FALSE),"")</f>
        <v>0.99963159999999995</v>
      </c>
      <c r="M141" s="18">
        <f>_xlfn.IFNA(VLOOKUP(CONCATENATE($A141,"_",$B141), 'Srbench noise 0.001'!$A$1:$AH$1300, 34, FALSE),"")</f>
        <v>3.0838109999999998E-2</v>
      </c>
      <c r="N141" s="18">
        <f>_xlfn.IFNA(VLOOKUP(CONCATENATE($A141,"_",$B141), 'Srbench noise 0.001'!$A$1:$AH$1300, 16, FALSE),"")</f>
        <v>20</v>
      </c>
      <c r="O141" s="18">
        <f>_xlfn.IFNA(VLOOKUP(CONCATENATE($A141,"_",$B141), 'Srbench noise 0.001'!$A$1:$AH$1300, 18, FALSE),"")</f>
        <v>52</v>
      </c>
      <c r="P141" s="18" t="str">
        <f>_xlfn.IFNA(VLOOKUP(CONCATENATE($A141,"_",$B141), 'Srbench noise 0.001'!$A$1:$AH$1300, 28, FALSE),"")</f>
        <v>-0.106*x0*x1/(x1 - x2) + 0.997*x0 - 1.027*x1*x3 + 0.014</v>
      </c>
      <c r="Q141" s="18">
        <f t="shared" si="21"/>
        <v>1</v>
      </c>
      <c r="R141" s="18">
        <f t="shared" si="22"/>
        <v>0</v>
      </c>
      <c r="S141" s="4">
        <f t="shared" si="23"/>
        <v>0</v>
      </c>
      <c r="T141" s="3">
        <f>_xlfn.IFNA(VLOOKUP(CONCATENATE($A141,"_",$B141), 'Srbench noise 0.01'!$A$1:$AH$1300, 32, FALSE),"")</f>
        <v>0.99854642000000005</v>
      </c>
      <c r="U141" s="18">
        <f>_xlfn.IFNA(VLOOKUP(CONCATENATE($A141,"_",$B141), 'Srbench noise 0.01'!$A$1:$AH$1300, 34, FALSE),"")</f>
        <v>6.1255709999999998E-2</v>
      </c>
      <c r="V141" s="18">
        <f>_xlfn.IFNA(VLOOKUP(CONCATENATE($A141,"_",$B141), 'Srbench noise 0.01'!$A$1:$AH$1300, 16, FALSE),"")</f>
        <v>17</v>
      </c>
      <c r="W141" s="18">
        <f>_xlfn.IFNA(VLOOKUP(CONCATENATE($A141,"_",$B141), 'Srbench noise 0.01'!$A$1:$AH$1300, 18, FALSE),"")</f>
        <v>39.799999999999997</v>
      </c>
      <c r="X141" s="18" t="str">
        <f>_xlfn.IFNA(VLOOKUP(CONCATENATE($A141,"_",$B141), 'Srbench noise 0.01'!$A$1:$AH$1300, 28, FALSE),"")</f>
        <v>x0 - 0.17*x0/(x1 - x2) - 0.99*x1*x3 - 0.07</v>
      </c>
      <c r="Y141" s="18">
        <f t="shared" si="24"/>
        <v>0</v>
      </c>
      <c r="Z141" s="18">
        <f t="shared" si="25"/>
        <v>0</v>
      </c>
      <c r="AA141" s="4">
        <f t="shared" si="26"/>
        <v>0</v>
      </c>
    </row>
    <row r="142" spans="1:27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0'!$A$1:$AH$1300, 32, FALSE),"")</f>
        <v>0.99971984000000003</v>
      </c>
      <c r="E142" s="18">
        <f>_xlfn.IFNA(VLOOKUP(CONCATENATE($A142,"_",$B142), 'Srbench noise 0'!$A$1:$AH$1300, 34, FALSE),"")</f>
        <v>2.6870169999999999E-2</v>
      </c>
      <c r="F142" s="18">
        <f>_xlfn.IFNA(VLOOKUP(CONCATENATE($A142,"_",$B142), 'Srbench noise 0'!$A$1:$AH$1300, 16, FALSE),"")</f>
        <v>20</v>
      </c>
      <c r="G142" s="18">
        <f>_xlfn.IFNA(VLOOKUP(CONCATENATE($A142,"_",$B142), 'Srbench noise 0'!$A$1:$AH$1300, 18, FALSE),"")</f>
        <v>3601</v>
      </c>
      <c r="H142" s="18" t="str">
        <f>_xlfn.IFNA(VLOOKUP(CONCATENATE($A142,"_",$B142), 'Srbench noise 0'!$A$1:$AH$1300, 28, FALSE),"")</f>
        <v>0.05048174*x0**2*x1**2/x2**2 + 0.99295753*x0 - 1.01710931*x1*x3 + 0.08580962</v>
      </c>
      <c r="I142" s="18">
        <f t="shared" si="18"/>
        <v>1</v>
      </c>
      <c r="J142" s="18">
        <f t="shared" si="19"/>
        <v>0</v>
      </c>
      <c r="K142" s="4">
        <f t="shared" si="20"/>
        <v>0</v>
      </c>
      <c r="L142" s="3">
        <f>_xlfn.IFNA(VLOOKUP(CONCATENATE($A142,"_",$B142), 'Srbench noise 0.001'!$A$1:$AH$1300, 32, FALSE),"")</f>
        <v>0.99959211000000003</v>
      </c>
      <c r="M142" s="18">
        <f>_xlfn.IFNA(VLOOKUP(CONCATENATE($A142,"_",$B142), 'Srbench noise 0.001'!$A$1:$AH$1300, 34, FALSE),"")</f>
        <v>3.2421989999999998E-2</v>
      </c>
      <c r="N142" s="18">
        <f>_xlfn.IFNA(VLOOKUP(CONCATENATE($A142,"_",$B142), 'Srbench noise 0.001'!$A$1:$AH$1300, 16, FALSE),"")</f>
        <v>19</v>
      </c>
      <c r="O142" s="18">
        <f>_xlfn.IFNA(VLOOKUP(CONCATENATE($A142,"_",$B142), 'Srbench noise 0.001'!$A$1:$AH$1300, 18, FALSE),"")</f>
        <v>39.799999999999997</v>
      </c>
      <c r="P142" s="18" t="str">
        <f>_xlfn.IFNA(VLOOKUP(CONCATENATE($A142,"_",$B142), 'Srbench noise 0.001'!$A$1:$AH$1300, 28, FALSE),"")</f>
        <v>-0.109*x0*x1/(x1 - x2) + 0.998*x0 - 1.022*x1*x3</v>
      </c>
      <c r="Q142" s="18">
        <f t="shared" si="21"/>
        <v>1</v>
      </c>
      <c r="R142" s="18">
        <f t="shared" si="22"/>
        <v>0</v>
      </c>
      <c r="S142" s="4">
        <f t="shared" si="23"/>
        <v>0</v>
      </c>
      <c r="T142" s="3">
        <f>_xlfn.IFNA(VLOOKUP(CONCATENATE($A142,"_",$B142), 'Srbench noise 0.01'!$A$1:$AH$1300, 32, FALSE),"")</f>
        <v>0.99939792999999999</v>
      </c>
      <c r="U142" s="18">
        <f>_xlfn.IFNA(VLOOKUP(CONCATENATE($A142,"_",$B142), 'Srbench noise 0.01'!$A$1:$AH$1300, 34, FALSE),"")</f>
        <v>3.9390649999999999E-2</v>
      </c>
      <c r="V142" s="18">
        <f>_xlfn.IFNA(VLOOKUP(CONCATENATE($A142,"_",$B142), 'Srbench noise 0.01'!$A$1:$AH$1300, 16, FALSE),"")</f>
        <v>17</v>
      </c>
      <c r="W142" s="18">
        <f>_xlfn.IFNA(VLOOKUP(CONCATENATE($A142,"_",$B142), 'Srbench noise 0.01'!$A$1:$AH$1300, 18, FALSE),"")</f>
        <v>38.799999999999997</v>
      </c>
      <c r="X142" s="18" t="str">
        <f>_xlfn.IFNA(VLOOKUP(CONCATENATE($A142,"_",$B142), 'Srbench noise 0.01'!$A$1:$AH$1300, 28, FALSE),"")</f>
        <v>x0 - 0.11*x0/(x1 - 0.8*x2) - 0.99*x1*x3 - 0.09</v>
      </c>
      <c r="Y142" s="18">
        <f t="shared" si="24"/>
        <v>1</v>
      </c>
      <c r="Z142" s="18">
        <f t="shared" si="25"/>
        <v>0</v>
      </c>
      <c r="AA142" s="4">
        <f t="shared" si="26"/>
        <v>0</v>
      </c>
    </row>
    <row r="143" spans="1:27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0'!$A$1:$AH$1300, 32, FALSE),"")</f>
        <v>0.99979397000000003</v>
      </c>
      <c r="E143" s="18">
        <f>_xlfn.IFNA(VLOOKUP(CONCATENATE($A143,"_",$B143), 'Srbench noise 0'!$A$1:$AH$1300, 34, FALSE),"")</f>
        <v>2.2969750000000001E-2</v>
      </c>
      <c r="F143" s="18">
        <f>_xlfn.IFNA(VLOOKUP(CONCATENATE($A143,"_",$B143), 'Srbench noise 0'!$A$1:$AH$1300, 16, FALSE),"")</f>
        <v>24</v>
      </c>
      <c r="G143" s="18">
        <f>_xlfn.IFNA(VLOOKUP(CONCATENATE($A143,"_",$B143), 'Srbench noise 0'!$A$1:$AH$1300, 18, FALSE),"")</f>
        <v>3600.5</v>
      </c>
      <c r="H143" s="18" t="str">
        <f>_xlfn.IFNA(VLOOKUP(CONCATENATE($A143,"_",$B143), 'Srbench noise 0'!$A$1:$AH$1300, 28, FALSE),"")</f>
        <v>0.08909888*x0*x1/(-x1 + x2 + 0.5*x3 - 1) + 0.99983983*x0 - 1.0144239*x1*x3 - 0.02033228</v>
      </c>
      <c r="I143" s="18">
        <f t="shared" si="18"/>
        <v>1</v>
      </c>
      <c r="J143" s="18">
        <f t="shared" si="19"/>
        <v>0</v>
      </c>
      <c r="K143" s="4">
        <f t="shared" si="20"/>
        <v>0</v>
      </c>
      <c r="L143" s="3">
        <f>_xlfn.IFNA(VLOOKUP(CONCATENATE($A143,"_",$B143), 'Srbench noise 0.001'!$A$1:$AH$1300, 32, FALSE),"")</f>
        <v>0.99981735000000005</v>
      </c>
      <c r="M143" s="18">
        <f>_xlfn.IFNA(VLOOKUP(CONCATENATE($A143,"_",$B143), 'Srbench noise 0.001'!$A$1:$AH$1300, 34, FALSE),"")</f>
        <v>2.1626880000000001E-2</v>
      </c>
      <c r="N143" s="18">
        <f>_xlfn.IFNA(VLOOKUP(CONCATENATE($A143,"_",$B143), 'Srbench noise 0.001'!$A$1:$AH$1300, 16, FALSE),"")</f>
        <v>31</v>
      </c>
      <c r="O143" s="18">
        <f>_xlfn.IFNA(VLOOKUP(CONCATENATE($A143,"_",$B143), 'Srbench noise 0.001'!$A$1:$AH$1300, 18, FALSE),"")</f>
        <v>60.6</v>
      </c>
      <c r="P143" s="18" t="str">
        <f>_xlfn.IFNA(VLOOKUP(CONCATENATE($A143,"_",$B143), 'Srbench noise 0.001'!$A$1:$AH$1300, 28, FALSE),"")</f>
        <v>0.978*x0 - 0.294*x0/(x1 - x2) - 0.998*x1*x3 + 0.143 + 1.796/(-x1 - x2 + x3)</v>
      </c>
      <c r="Q143" s="18">
        <f t="shared" si="21"/>
        <v>1</v>
      </c>
      <c r="R143" s="18">
        <f t="shared" si="22"/>
        <v>0</v>
      </c>
      <c r="S143" s="4">
        <f t="shared" si="23"/>
        <v>0</v>
      </c>
      <c r="T143" s="3">
        <f>_xlfn.IFNA(VLOOKUP(CONCATENATE($A143,"_",$B143), 'Srbench noise 0.01'!$A$1:$AH$1300, 32, FALSE),"")</f>
        <v>0.99922277999999998</v>
      </c>
      <c r="U143" s="18">
        <f>_xlfn.IFNA(VLOOKUP(CONCATENATE($A143,"_",$B143), 'Srbench noise 0.01'!$A$1:$AH$1300, 34, FALSE),"")</f>
        <v>4.4612869999999999E-2</v>
      </c>
      <c r="V143" s="18">
        <f>_xlfn.IFNA(VLOOKUP(CONCATENATE($A143,"_",$B143), 'Srbench noise 0.01'!$A$1:$AH$1300, 16, FALSE),"")</f>
        <v>24</v>
      </c>
      <c r="W143" s="18">
        <f>_xlfn.IFNA(VLOOKUP(CONCATENATE($A143,"_",$B143), 'Srbench noise 0.01'!$A$1:$AH$1300, 18, FALSE),"")</f>
        <v>55.8</v>
      </c>
      <c r="X143" s="18" t="str">
        <f>_xlfn.IFNA(VLOOKUP(CONCATENATE($A143,"_",$B143), 'Srbench noise 0.01'!$A$1:$AH$1300, 28, FALSE),"")</f>
        <v>0.97*x0 - 0.33*x0/(x1 - x2) - x1*x3 + 0.19 - 2.29/x2</v>
      </c>
      <c r="Y143" s="18">
        <f t="shared" si="24"/>
        <v>1</v>
      </c>
      <c r="Z143" s="18">
        <f t="shared" si="25"/>
        <v>0</v>
      </c>
      <c r="AA143" s="4">
        <f t="shared" si="26"/>
        <v>0</v>
      </c>
    </row>
    <row r="144" spans="1:27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0'!$A$1:$AH$1300, 32, FALSE),"")</f>
        <v>0.99750609000000001</v>
      </c>
      <c r="E144" s="18">
        <f>_xlfn.IFNA(VLOOKUP(CONCATENATE($A144,"_",$B144), 'Srbench noise 0'!$A$1:$AH$1300, 34, FALSE),"")</f>
        <v>5.7146549999999997E-2</v>
      </c>
      <c r="F144" s="18">
        <f>_xlfn.IFNA(VLOOKUP(CONCATENATE($A144,"_",$B144), 'Srbench noise 0'!$A$1:$AH$1300, 16, FALSE),"")</f>
        <v>24</v>
      </c>
      <c r="G144" s="18">
        <f>_xlfn.IFNA(VLOOKUP(CONCATENATE($A144,"_",$B144), 'Srbench noise 0'!$A$1:$AH$1300, 18, FALSE),"")</f>
        <v>3600.2</v>
      </c>
      <c r="H144" s="18" t="str">
        <f>_xlfn.IFNA(VLOOKUP(CONCATENATE($A144,"_",$B144), 'Srbench noise 0'!$A$1:$AH$1300, 28, FALSE),"")</f>
        <v>0.82420806*x0*sin(x0/(x1 + x2) + 2.71828183) + 1.44122662*x0 - 0.52680689*log(x1)*log(x2) - 0.4958878</v>
      </c>
      <c r="I144" s="18">
        <f t="shared" si="18"/>
        <v>0</v>
      </c>
      <c r="J144" s="18">
        <f t="shared" si="19"/>
        <v>0</v>
      </c>
      <c r="K144" s="4">
        <f t="shared" si="20"/>
        <v>0</v>
      </c>
      <c r="L144" s="3">
        <f>_xlfn.IFNA(VLOOKUP(CONCATENATE($A144,"_",$B144), 'Srbench noise 0.001'!$A$1:$AH$1300, 32, FALSE),"")</f>
        <v>0.99750556999999995</v>
      </c>
      <c r="M144" s="18">
        <f>_xlfn.IFNA(VLOOKUP(CONCATENATE($A144,"_",$B144), 'Srbench noise 0.001'!$A$1:$AH$1300, 34, FALSE),"")</f>
        <v>5.715249E-2</v>
      </c>
      <c r="N144" s="18">
        <f>_xlfn.IFNA(VLOOKUP(CONCATENATE($A144,"_",$B144), 'Srbench noise 0.001'!$A$1:$AH$1300, 16, FALSE),"")</f>
        <v>24</v>
      </c>
      <c r="O144" s="18">
        <f>_xlfn.IFNA(VLOOKUP(CONCATENATE($A144,"_",$B144), 'Srbench noise 0.001'!$A$1:$AH$1300, 18, FALSE),"")</f>
        <v>3600.8</v>
      </c>
      <c r="P144" s="18" t="str">
        <f>_xlfn.IFNA(VLOOKUP(CONCATENATE($A144,"_",$B144), 'Srbench noise 0.001'!$A$1:$AH$1300, 28, FALSE),"")</f>
        <v>0.824*x0*sin(x0/(x1 + x2) + 2.718) + 1.441*x0 - 0.527*log(x1)*log(x2) - 0.496</v>
      </c>
      <c r="Q144" s="18">
        <f t="shared" si="21"/>
        <v>0</v>
      </c>
      <c r="R144" s="18">
        <f t="shared" si="22"/>
        <v>0</v>
      </c>
      <c r="S144" s="4">
        <f t="shared" si="23"/>
        <v>0</v>
      </c>
      <c r="T144" s="3">
        <f>_xlfn.IFNA(VLOOKUP(CONCATENATE($A144,"_",$B144), 'Srbench noise 0.01'!$A$1:$AH$1300, 32, FALSE),"")</f>
        <v>0.98953336999999997</v>
      </c>
      <c r="U144" s="18">
        <f>_xlfn.IFNA(VLOOKUP(CONCATENATE($A144,"_",$B144), 'Srbench noise 0.01'!$A$1:$AH$1300, 34, FALSE),"")</f>
        <v>0.11707209</v>
      </c>
      <c r="V144" s="18">
        <f>_xlfn.IFNA(VLOOKUP(CONCATENATE($A144,"_",$B144), 'Srbench noise 0.01'!$A$1:$AH$1300, 16, FALSE),"")</f>
        <v>30</v>
      </c>
      <c r="W144" s="18">
        <f>_xlfn.IFNA(VLOOKUP(CONCATENATE($A144,"_",$B144), 'Srbench noise 0.01'!$A$1:$AH$1300, 18, FALSE),"")</f>
        <v>114.8</v>
      </c>
      <c r="X144" s="18" t="str">
        <f>_xlfn.IFNA(VLOOKUP(CONCATENATE($A144,"_",$B144), 'Srbench noise 0.01'!$A$1:$AH$1300, 28, FALSE),"")</f>
        <v>4.48*x0**0.5 - 3.98*x0/((x1 + 0.5)*(x2 + 0.5)) - 5.21 + 2.1/x2 + 2.11/x1</v>
      </c>
      <c r="Y144" s="18">
        <f t="shared" si="24"/>
        <v>0</v>
      </c>
      <c r="Z144" s="18">
        <f t="shared" si="25"/>
        <v>0</v>
      </c>
      <c r="AA144" s="4">
        <f t="shared" si="26"/>
        <v>0</v>
      </c>
    </row>
    <row r="145" spans="1:27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0'!$A$1:$AH$1300, 32, FALSE),"")</f>
        <v>0.99664841999999998</v>
      </c>
      <c r="E145" s="18">
        <f>_xlfn.IFNA(VLOOKUP(CONCATENATE($A145,"_",$B145), 'Srbench noise 0'!$A$1:$AH$1300, 34, FALSE),"")</f>
        <v>6.574257E-2</v>
      </c>
      <c r="F145" s="18">
        <f>_xlfn.IFNA(VLOOKUP(CONCATENATE($A145,"_",$B145), 'Srbench noise 0'!$A$1:$AH$1300, 16, FALSE),"")</f>
        <v>29</v>
      </c>
      <c r="G145" s="18">
        <f>_xlfn.IFNA(VLOOKUP(CONCATENATE($A145,"_",$B145), 'Srbench noise 0'!$A$1:$AH$1300, 18, FALSE),"")</f>
        <v>3601</v>
      </c>
      <c r="H145" s="18" t="str">
        <f>_xlfn.IFNA(VLOOKUP(CONCATENATE($A145,"_",$B145), 'Srbench noise 0'!$A$1:$AH$1300, 28, FALSE),"")</f>
        <v>0.01825157*x0**2 + 2.00910382*x0 - 1.31321526*(x0 + 1)**2/(x1 + x2 + 3.14159265) - 0.62361851*log(x1)*log(x2) - 0.18135895</v>
      </c>
      <c r="I145" s="18">
        <f t="shared" si="18"/>
        <v>0</v>
      </c>
      <c r="J145" s="18">
        <f t="shared" si="19"/>
        <v>0</v>
      </c>
      <c r="K145" s="4">
        <f t="shared" si="20"/>
        <v>0</v>
      </c>
      <c r="L145" s="3">
        <f>_xlfn.IFNA(VLOOKUP(CONCATENATE($A145,"_",$B145), 'Srbench noise 0.001'!$A$1:$AH$1300, 32, FALSE),"")</f>
        <v>0.99664112000000005</v>
      </c>
      <c r="M145" s="18">
        <f>_xlfn.IFNA(VLOOKUP(CONCATENATE($A145,"_",$B145), 'Srbench noise 0.001'!$A$1:$AH$1300, 34, FALSE),"")</f>
        <v>6.5814150000000002E-2</v>
      </c>
      <c r="N145" s="18">
        <f>_xlfn.IFNA(VLOOKUP(CONCATENATE($A145,"_",$B145), 'Srbench noise 0.001'!$A$1:$AH$1300, 16, FALSE),"")</f>
        <v>29</v>
      </c>
      <c r="O145" s="18">
        <f>_xlfn.IFNA(VLOOKUP(CONCATENATE($A145,"_",$B145), 'Srbench noise 0.001'!$A$1:$AH$1300, 18, FALSE),"")</f>
        <v>3601.4</v>
      </c>
      <c r="P145" s="18" t="str">
        <f>_xlfn.IFNA(VLOOKUP(CONCATENATE($A145,"_",$B145), 'Srbench noise 0.001'!$A$1:$AH$1300, 28, FALSE),"")</f>
        <v>0.018*x0**2 + 2.009*x0 - 1.314*(x0 + 1)**2/(x1 + x2 + 3.142) - 0.624*log(x1)*log(x2) - 0.181</v>
      </c>
      <c r="Q145" s="18">
        <f t="shared" si="21"/>
        <v>0</v>
      </c>
      <c r="R145" s="18">
        <f t="shared" si="22"/>
        <v>0</v>
      </c>
      <c r="S145" s="4">
        <f t="shared" si="23"/>
        <v>0</v>
      </c>
      <c r="T145" s="3">
        <f>_xlfn.IFNA(VLOOKUP(CONCATENATE($A145,"_",$B145), 'Srbench noise 0.01'!$A$1:$AH$1300, 32, FALSE),"")</f>
        <v>0.98902161</v>
      </c>
      <c r="U145" s="18">
        <f>_xlfn.IFNA(VLOOKUP(CONCATENATE($A145,"_",$B145), 'Srbench noise 0.01'!$A$1:$AH$1300, 34, FALSE),"")</f>
        <v>0.11898478</v>
      </c>
      <c r="V145" s="18">
        <f>_xlfn.IFNA(VLOOKUP(CONCATENATE($A145,"_",$B145), 'Srbench noise 0.01'!$A$1:$AH$1300, 16, FALSE),"")</f>
        <v>48</v>
      </c>
      <c r="W145" s="18">
        <f>_xlfn.IFNA(VLOOKUP(CONCATENATE($A145,"_",$B145), 'Srbench noise 0.01'!$A$1:$AH$1300, 18, FALSE),"")</f>
        <v>185.5</v>
      </c>
      <c r="X145" s="18" t="str">
        <f>_xlfn.IFNA(VLOOKUP(CONCATENATE($A145,"_",$B145), 'Srbench noise 0.01'!$A$1:$AH$1300, 28, FALSE),"")</f>
        <v>(-1.05*x1*cos(x0**0.5) + x2*(0.3*x2*cos(x1/x0**0.5) + 0.07*x2 - 3.92*cos(x0**0.5) - 0.89*cos(x1/x0**0.5) + 2.22) + 4.84*cos(x0**0.5))/x2</v>
      </c>
      <c r="Y145" s="18">
        <f t="shared" si="24"/>
        <v>0</v>
      </c>
      <c r="Z145" s="18">
        <f t="shared" si="25"/>
        <v>0</v>
      </c>
      <c r="AA145" s="4">
        <f t="shared" si="26"/>
        <v>0</v>
      </c>
    </row>
    <row r="146" spans="1:27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0'!$A$1:$AH$1300, 32, FALSE),"")</f>
        <v>0.99660196000000001</v>
      </c>
      <c r="E146" s="18">
        <f>_xlfn.IFNA(VLOOKUP(CONCATENATE($A146,"_",$B146), 'Srbench noise 0'!$A$1:$AH$1300, 34, FALSE),"")</f>
        <v>6.647467E-2</v>
      </c>
      <c r="F146" s="18">
        <f>_xlfn.IFNA(VLOOKUP(CONCATENATE($A146,"_",$B146), 'Srbench noise 0'!$A$1:$AH$1300, 16, FALSE),"")</f>
        <v>24</v>
      </c>
      <c r="G146" s="18">
        <f>_xlfn.IFNA(VLOOKUP(CONCATENATE($A146,"_",$B146), 'Srbench noise 0'!$A$1:$AH$1300, 18, FALSE),"")</f>
        <v>3600.9</v>
      </c>
      <c r="H146" s="18" t="str">
        <f>_xlfn.IFNA(VLOOKUP(CONCATENATE($A146,"_",$B146), 'Srbench noise 0'!$A$1:$AH$1300, 28, FALSE),"")</f>
        <v>1.95384757*x0 - 0.97944945*(x0 + 1)**2/(x1 + x2 + 2) - 0.61046752*log(x1)*log(x2) - 0.19783914</v>
      </c>
      <c r="I146" s="18">
        <f t="shared" si="18"/>
        <v>0</v>
      </c>
      <c r="J146" s="18">
        <f t="shared" si="19"/>
        <v>0</v>
      </c>
      <c r="K146" s="4">
        <f t="shared" si="20"/>
        <v>0</v>
      </c>
      <c r="L146" s="3">
        <f>_xlfn.IFNA(VLOOKUP(CONCATENATE($A146,"_",$B146), 'Srbench noise 0.001'!$A$1:$AH$1300, 32, FALSE),"")</f>
        <v>0.99660046999999996</v>
      </c>
      <c r="M146" s="18">
        <f>_xlfn.IFNA(VLOOKUP(CONCATENATE($A146,"_",$B146), 'Srbench noise 0.001'!$A$1:$AH$1300, 34, FALSE),"")</f>
        <v>6.6489240000000005E-2</v>
      </c>
      <c r="N146" s="18">
        <f>_xlfn.IFNA(VLOOKUP(CONCATENATE($A146,"_",$B146), 'Srbench noise 0.001'!$A$1:$AH$1300, 16, FALSE),"")</f>
        <v>24</v>
      </c>
      <c r="O146" s="18">
        <f>_xlfn.IFNA(VLOOKUP(CONCATENATE($A146,"_",$B146), 'Srbench noise 0.001'!$A$1:$AH$1300, 18, FALSE),"")</f>
        <v>3601.4</v>
      </c>
      <c r="P146" s="18" t="str">
        <f>_xlfn.IFNA(VLOOKUP(CONCATENATE($A146,"_",$B146), 'Srbench noise 0.001'!$A$1:$AH$1300, 28, FALSE),"")</f>
        <v>1.955*x0 - 0.98*(x0 + 1)**2/(x1 + x2 + 2) - 0.611*log(x1)*log(x2) - 0.198</v>
      </c>
      <c r="Q146" s="18">
        <f t="shared" si="21"/>
        <v>0</v>
      </c>
      <c r="R146" s="18">
        <f t="shared" si="22"/>
        <v>0</v>
      </c>
      <c r="S146" s="4">
        <f t="shared" si="23"/>
        <v>0</v>
      </c>
      <c r="T146" s="3">
        <f>_xlfn.IFNA(VLOOKUP(CONCATENATE($A146,"_",$B146), 'Srbench noise 0.01'!$A$1:$AH$1300, 32, FALSE),"")</f>
        <v>0.99539191999999999</v>
      </c>
      <c r="U146" s="18">
        <f>_xlfn.IFNA(VLOOKUP(CONCATENATE($A146,"_",$B146), 'Srbench noise 0.01'!$A$1:$AH$1300, 34, FALSE),"")</f>
        <v>7.7410870000000007E-2</v>
      </c>
      <c r="V146" s="18">
        <f>_xlfn.IFNA(VLOOKUP(CONCATENATE($A146,"_",$B146), 'Srbench noise 0.01'!$A$1:$AH$1300, 16, FALSE),"")</f>
        <v>30</v>
      </c>
      <c r="W146" s="18">
        <f>_xlfn.IFNA(VLOOKUP(CONCATENATE($A146,"_",$B146), 'Srbench noise 0.01'!$A$1:$AH$1300, 18, FALSE),"")</f>
        <v>114.6</v>
      </c>
      <c r="X146" s="18" t="str">
        <f>_xlfn.IFNA(VLOOKUP(CONCATENATE($A146,"_",$B146), 'Srbench noise 0.01'!$A$1:$AH$1300, 28, FALSE),"")</f>
        <v>-2.17*x0**1.5/(x1 + x2 + 1) + 18.68*(0.25*x0 + 1)**0.5 + 0.57*log(x1)*log(1/x2) - 19.41</v>
      </c>
      <c r="Y146" s="18">
        <f t="shared" si="24"/>
        <v>0</v>
      </c>
      <c r="Z146" s="18">
        <f t="shared" si="25"/>
        <v>0</v>
      </c>
      <c r="AA146" s="4">
        <f t="shared" si="26"/>
        <v>0</v>
      </c>
    </row>
    <row r="147" spans="1:27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0'!$A$1:$AH$1300, 32, FALSE),"")</f>
        <v>0.99641906000000002</v>
      </c>
      <c r="E147" s="18">
        <f>_xlfn.IFNA(VLOOKUP(CONCATENATE($A147,"_",$B147), 'Srbench noise 0'!$A$1:$AH$1300, 34, FALSE),"")</f>
        <v>6.8145620000000004E-2</v>
      </c>
      <c r="F147" s="18">
        <f>_xlfn.IFNA(VLOOKUP(CONCATENATE($A147,"_",$B147), 'Srbench noise 0'!$A$1:$AH$1300, 16, FALSE),"")</f>
        <v>24</v>
      </c>
      <c r="G147" s="18">
        <f>_xlfn.IFNA(VLOOKUP(CONCATENATE($A147,"_",$B147), 'Srbench noise 0'!$A$1:$AH$1300, 18, FALSE),"")</f>
        <v>3601.7</v>
      </c>
      <c r="H147" s="18" t="str">
        <f>_xlfn.IFNA(VLOOKUP(CONCATENATE($A147,"_",$B147), 'Srbench noise 0'!$A$1:$AH$1300, 28, FALSE),"")</f>
        <v>-1.45537852*x0**2/(0.5*x0 + x1 + x2) + 1.99533502*x0 - 0.56113738*log(x1)*log(x2) - 0.58416465</v>
      </c>
      <c r="I147" s="18">
        <f t="shared" si="18"/>
        <v>0</v>
      </c>
      <c r="J147" s="18">
        <f t="shared" si="19"/>
        <v>0</v>
      </c>
      <c r="K147" s="4">
        <f t="shared" si="20"/>
        <v>0</v>
      </c>
      <c r="L147" s="3">
        <f>_xlfn.IFNA(VLOOKUP(CONCATENATE($A147,"_",$B147), 'Srbench noise 0.001'!$A$1:$AH$1300, 32, FALSE),"")</f>
        <v>0.99978937000000001</v>
      </c>
      <c r="M147" s="18">
        <f>_xlfn.IFNA(VLOOKUP(CONCATENATE($A147,"_",$B147), 'Srbench noise 0.001'!$A$1:$AH$1300, 34, FALSE),"")</f>
        <v>1.6527130000000001E-2</v>
      </c>
      <c r="N147" s="18">
        <f>_xlfn.IFNA(VLOOKUP(CONCATENATE($A147,"_",$B147), 'Srbench noise 0.001'!$A$1:$AH$1300, 16, FALSE),"")</f>
        <v>35</v>
      </c>
      <c r="O147" s="18">
        <f>_xlfn.IFNA(VLOOKUP(CONCATENATE($A147,"_",$B147), 'Srbench noise 0.001'!$A$1:$AH$1300, 18, FALSE),"")</f>
        <v>690.2</v>
      </c>
      <c r="P147" s="18" t="str">
        <f>_xlfn.IFNA(VLOOKUP(CONCATENATE($A147,"_",$B147), 'Srbench noise 0.001'!$A$1:$AH$1300, 28, FALSE),"")</f>
        <v>1.025*x0*x1/(x0 + x2/x1 + x1*x2/x0) + 1.017*x0*x2/(x0 - 0.5 + x1*x2/x0)</v>
      </c>
      <c r="Q147" s="18">
        <f t="shared" si="21"/>
        <v>1</v>
      </c>
      <c r="R147" s="18">
        <f t="shared" si="22"/>
        <v>0</v>
      </c>
      <c r="S147" s="4">
        <f t="shared" si="23"/>
        <v>0</v>
      </c>
      <c r="T147" s="3">
        <f>_xlfn.IFNA(VLOOKUP(CONCATENATE($A147,"_",$B147), 'Srbench noise 0.01'!$A$1:$AH$1300, 32, FALSE),"")</f>
        <v>0.99388049000000001</v>
      </c>
      <c r="U147" s="18">
        <f>_xlfn.IFNA(VLOOKUP(CONCATENATE($A147,"_",$B147), 'Srbench noise 0.01'!$A$1:$AH$1300, 34, FALSE),"")</f>
        <v>8.9083560000000006E-2</v>
      </c>
      <c r="V147" s="18">
        <f>_xlfn.IFNA(VLOOKUP(CONCATENATE($A147,"_",$B147), 'Srbench noise 0.01'!$A$1:$AH$1300, 16, FALSE),"")</f>
        <v>32</v>
      </c>
      <c r="W147" s="18">
        <f>_xlfn.IFNA(VLOOKUP(CONCATENATE($A147,"_",$B147), 'Srbench noise 0.01'!$A$1:$AH$1300, 18, FALSE),"")</f>
        <v>232.1</v>
      </c>
      <c r="X147" s="18" t="str">
        <f>_xlfn.IFNA(VLOOKUP(CONCATENATE($A147,"_",$B147), 'Srbench noise 0.01'!$A$1:$AH$1300, 28, FALSE),"")</f>
        <v>2.19*x0*x1/(x0 + x1) - 2.42*x1*x2/(x0 + x1) + 1.06*x2 - 0.44 + 0.33*x1**0.5*x2/x0</v>
      </c>
      <c r="Y147" s="18">
        <f t="shared" si="24"/>
        <v>0</v>
      </c>
      <c r="Z147" s="18">
        <f t="shared" si="25"/>
        <v>0</v>
      </c>
      <c r="AA147" s="4">
        <f t="shared" si="26"/>
        <v>0</v>
      </c>
    </row>
    <row r="148" spans="1:27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0'!$A$1:$AH$1300, 32, FALSE),"")</f>
        <v>0.99581257999999995</v>
      </c>
      <c r="E148" s="18">
        <f>_xlfn.IFNA(VLOOKUP(CONCATENATE($A148,"_",$B148), 'Srbench noise 0'!$A$1:$AH$1300, 34, FALSE),"")</f>
        <v>7.383315E-2</v>
      </c>
      <c r="F148" s="18">
        <f>_xlfn.IFNA(VLOOKUP(CONCATENATE($A148,"_",$B148), 'Srbench noise 0'!$A$1:$AH$1300, 16, FALSE),"")</f>
        <v>24</v>
      </c>
      <c r="G148" s="18">
        <f>_xlfn.IFNA(VLOOKUP(CONCATENATE($A148,"_",$B148), 'Srbench noise 0'!$A$1:$AH$1300, 18, FALSE),"")</f>
        <v>3600.5</v>
      </c>
      <c r="H148" s="18" t="str">
        <f>_xlfn.IFNA(VLOOKUP(CONCATENATE($A148,"_",$B148), 'Srbench noise 0'!$A$1:$AH$1300, 28, FALSE),"")</f>
        <v>1.77132623*x0 - 0.79449234*(x0 + 0.5)**2/(x1 + x2 + 1) - 0.51267989*log(x1)*log(x2) - 0.32803294</v>
      </c>
      <c r="I148" s="18">
        <f t="shared" si="18"/>
        <v>0</v>
      </c>
      <c r="J148" s="18">
        <f t="shared" si="19"/>
        <v>0</v>
      </c>
      <c r="K148" s="4">
        <f t="shared" si="20"/>
        <v>0</v>
      </c>
      <c r="L148" s="3">
        <f>_xlfn.IFNA(VLOOKUP(CONCATENATE($A148,"_",$B148), 'Srbench noise 0.001'!$A$1:$AH$1300, 32, FALSE),"")</f>
        <v>0.99581463000000003</v>
      </c>
      <c r="M148" s="18">
        <f>_xlfn.IFNA(VLOOKUP(CONCATENATE($A148,"_",$B148), 'Srbench noise 0.001'!$A$1:$AH$1300, 34, FALSE),"")</f>
        <v>7.3815049999999993E-2</v>
      </c>
      <c r="N148" s="18">
        <f>_xlfn.IFNA(VLOOKUP(CONCATENATE($A148,"_",$B148), 'Srbench noise 0.001'!$A$1:$AH$1300, 16, FALSE),"")</f>
        <v>24</v>
      </c>
      <c r="O148" s="18">
        <f>_xlfn.IFNA(VLOOKUP(CONCATENATE($A148,"_",$B148), 'Srbench noise 0.001'!$A$1:$AH$1300, 18, FALSE),"")</f>
        <v>3600.4</v>
      </c>
      <c r="P148" s="18" t="str">
        <f>_xlfn.IFNA(VLOOKUP(CONCATENATE($A148,"_",$B148), 'Srbench noise 0.001'!$A$1:$AH$1300, 28, FALSE),"")</f>
        <v>1.771*x0 - 0.795*(x0 + 0.5)**2/(x1 + x2 + 1) - 0.513*log(x1)*log(x2) - 0.328</v>
      </c>
      <c r="Q148" s="18">
        <f t="shared" si="21"/>
        <v>0</v>
      </c>
      <c r="R148" s="18">
        <f t="shared" si="22"/>
        <v>0</v>
      </c>
      <c r="S148" s="4">
        <f t="shared" si="23"/>
        <v>0</v>
      </c>
      <c r="T148" s="3">
        <f>_xlfn.IFNA(VLOOKUP(CONCATENATE($A148,"_",$B148), 'Srbench noise 0.01'!$A$1:$AH$1300, 32, FALSE),"")</f>
        <v>0.99101647000000004</v>
      </c>
      <c r="U148" s="18">
        <f>_xlfn.IFNA(VLOOKUP(CONCATENATE($A148,"_",$B148), 'Srbench noise 0.01'!$A$1:$AH$1300, 34, FALSE),"")</f>
        <v>0.10814379</v>
      </c>
      <c r="V148" s="18">
        <f>_xlfn.IFNA(VLOOKUP(CONCATENATE($A148,"_",$B148), 'Srbench noise 0.01'!$A$1:$AH$1300, 16, FALSE),"")</f>
        <v>35</v>
      </c>
      <c r="W148" s="18">
        <f>_xlfn.IFNA(VLOOKUP(CONCATENATE($A148,"_",$B148), 'Srbench noise 0.01'!$A$1:$AH$1300, 18, FALSE),"")</f>
        <v>344.2</v>
      </c>
      <c r="X148" s="18" t="str">
        <f>_xlfn.IFNA(VLOOKUP(CONCATENATE($A148,"_",$B148), 'Srbench noise 0.01'!$A$1:$AH$1300, 28, FALSE),"")</f>
        <v>-1.94*log(x1)*cos((x0 + x0/x2)**0.5) + 1.44 - 4.54*log(x2)*cos(1.1*(0.83*x0 + 1)**0.5)/(x1 + 0.5)</v>
      </c>
      <c r="Y148" s="18">
        <f t="shared" si="24"/>
        <v>0</v>
      </c>
      <c r="Z148" s="18">
        <f t="shared" si="25"/>
        <v>0</v>
      </c>
      <c r="AA148" s="4">
        <f t="shared" si="26"/>
        <v>0</v>
      </c>
    </row>
    <row r="149" spans="1:27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0'!$A$1:$AH$1300, 32, FALSE),"")</f>
        <v>0.99850561000000004</v>
      </c>
      <c r="E149" s="18">
        <f>_xlfn.IFNA(VLOOKUP(CONCATENATE($A149,"_",$B149), 'Srbench noise 0'!$A$1:$AH$1300, 34, FALSE),"")</f>
        <v>4.3865149999999999E-2</v>
      </c>
      <c r="F149" s="18">
        <f>_xlfn.IFNA(VLOOKUP(CONCATENATE($A149,"_",$B149), 'Srbench noise 0'!$A$1:$AH$1300, 16, FALSE),"")</f>
        <v>22</v>
      </c>
      <c r="G149" s="18">
        <f>_xlfn.IFNA(VLOOKUP(CONCATENATE($A149,"_",$B149), 'Srbench noise 0'!$A$1:$AH$1300, 18, FALSE),"")</f>
        <v>3601</v>
      </c>
      <c r="H149" s="18" t="str">
        <f>_xlfn.IFNA(VLOOKUP(CONCATENATE($A149,"_",$B149), 'Srbench noise 0'!$A$1:$AH$1300, 28, FALSE),"")</f>
        <v>-0.46523139*x0*log(x0*sin(1/x1))*sin(log(x0/x2)) + 0.98538413*x0 + 0.05421599</v>
      </c>
      <c r="I149" s="18">
        <f t="shared" si="18"/>
        <v>0</v>
      </c>
      <c r="J149" s="18">
        <f t="shared" si="19"/>
        <v>0</v>
      </c>
      <c r="K149" s="4">
        <f t="shared" si="20"/>
        <v>0</v>
      </c>
      <c r="L149" s="3">
        <f>_xlfn.IFNA(VLOOKUP(CONCATENATE($A149,"_",$B149), 'Srbench noise 0.001'!$A$1:$AH$1300, 32, FALSE),"")</f>
        <v>0.99964176999999999</v>
      </c>
      <c r="M149" s="18">
        <f>_xlfn.IFNA(VLOOKUP(CONCATENATE($A149,"_",$B149), 'Srbench noise 0.001'!$A$1:$AH$1300, 34, FALSE),"")</f>
        <v>2.1476619999999998E-2</v>
      </c>
      <c r="N149" s="18">
        <f>_xlfn.IFNA(VLOOKUP(CONCATENATE($A149,"_",$B149), 'Srbench noise 0.001'!$A$1:$AH$1300, 16, FALSE),"")</f>
        <v>22</v>
      </c>
      <c r="O149" s="18">
        <f>_xlfn.IFNA(VLOOKUP(CONCATENATE($A149,"_",$B149), 'Srbench noise 0.001'!$A$1:$AH$1300, 18, FALSE),"")</f>
        <v>1746.2</v>
      </c>
      <c r="P149" s="18" t="str">
        <f>_xlfn.IFNA(VLOOKUP(CONCATENATE($A149,"_",$B149), 'Srbench noise 0.001'!$A$1:$AH$1300, 28, FALSE),"")</f>
        <v>0.522*x0*sin(log(x1/x0))*sin(log(x0/x2)) + 0.999*x0 + 0.011</v>
      </c>
      <c r="Q149" s="18">
        <f t="shared" si="21"/>
        <v>1</v>
      </c>
      <c r="R149" s="18">
        <f t="shared" si="22"/>
        <v>0</v>
      </c>
      <c r="S149" s="4">
        <f t="shared" si="23"/>
        <v>0</v>
      </c>
      <c r="T149" s="3">
        <f>_xlfn.IFNA(VLOOKUP(CONCATENATE($A149,"_",$B149), 'Srbench noise 0.01'!$A$1:$AH$1300, 32, FALSE),"")</f>
        <v>0.99498284000000004</v>
      </c>
      <c r="U149" s="18">
        <f>_xlfn.IFNA(VLOOKUP(CONCATENATE($A149,"_",$B149), 'Srbench noise 0.01'!$A$1:$AH$1300, 34, FALSE),"")</f>
        <v>8.0374230000000005E-2</v>
      </c>
      <c r="V149" s="18">
        <f>_xlfn.IFNA(VLOOKUP(CONCATENATE($A149,"_",$B149), 'Srbench noise 0.01'!$A$1:$AH$1300, 16, FALSE),"")</f>
        <v>53</v>
      </c>
      <c r="W149" s="18">
        <f>_xlfn.IFNA(VLOOKUP(CONCATENATE($A149,"_",$B149), 'Srbench noise 0.01'!$A$1:$AH$1300, 18, FALSE),"")</f>
        <v>351.3</v>
      </c>
      <c r="X149" s="18" t="str">
        <f>_xlfn.IFNA(VLOOKUP(CONCATENATE($A149,"_",$B149), 'Srbench noise 0.01'!$A$1:$AH$1300, 28, FALSE),"")</f>
        <v>-3.17*x0/(x1 + x2) + 0.34*x1 - 1.06*x2**0.5/(0.32*x0/x1 + 1/(x0*x1))**0.5 + 0.33*x2 - 22.26/(0.32*x0 + 1)**0.5 + 20.67 + 3.7/(x1 + x2)</v>
      </c>
      <c r="Y149" s="18">
        <f t="shared" si="24"/>
        <v>0</v>
      </c>
      <c r="Z149" s="18">
        <f t="shared" si="25"/>
        <v>0</v>
      </c>
      <c r="AA149" s="4">
        <f t="shared" si="26"/>
        <v>0</v>
      </c>
    </row>
    <row r="150" spans="1:27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>
        <f>_xlfn.IFNA(VLOOKUP(CONCATENATE($A150,"_",$B150), 'Srbench noise 0'!$A$1:$AH$1300, 32, FALSE),"")</f>
        <v>0.99651957000000002</v>
      </c>
      <c r="E150" s="18">
        <f>_xlfn.IFNA(VLOOKUP(CONCATENATE($A150,"_",$B150), 'Srbench noise 0'!$A$1:$AH$1300, 34, FALSE),"")</f>
        <v>6.7131469999999999E-2</v>
      </c>
      <c r="F150" s="18">
        <f>_xlfn.IFNA(VLOOKUP(CONCATENATE($A150,"_",$B150), 'Srbench noise 0'!$A$1:$AH$1300, 16, FALSE),"")</f>
        <v>29</v>
      </c>
      <c r="G150" s="18">
        <f>_xlfn.IFNA(VLOOKUP(CONCATENATE($A150,"_",$B150), 'Srbench noise 0'!$A$1:$AH$1300, 18, FALSE),"")</f>
        <v>3600.6</v>
      </c>
      <c r="H150" s="18" t="str">
        <f>_xlfn.IFNA(VLOOKUP(CONCATENATE($A150,"_",$B150), 'Srbench noise 0'!$A$1:$AH$1300, 28, FALSE),"")</f>
        <v>-1.55552691*x0**2/(0.5*x0 + x1 + x2) + 2.07336993*x0 - 0.90098828*x2/(1 + x2/x1)</v>
      </c>
      <c r="I150" s="18">
        <f t="shared" si="18"/>
        <v>0</v>
      </c>
      <c r="J150" s="18">
        <f t="shared" si="19"/>
        <v>0</v>
      </c>
      <c r="K150" s="4">
        <f t="shared" si="20"/>
        <v>0</v>
      </c>
      <c r="L150" s="3">
        <f>_xlfn.IFNA(VLOOKUP(CONCATENATE($A150,"_",$B150), 'Srbench noise 0.001'!$A$1:$AH$1300, 32, FALSE),"")</f>
        <v>0.99650450999999995</v>
      </c>
      <c r="M150" s="18">
        <f>_xlfn.IFNA(VLOOKUP(CONCATENATE($A150,"_",$B150), 'Srbench noise 0.001'!$A$1:$AH$1300, 34, FALSE),"")</f>
        <v>6.7276569999999994E-2</v>
      </c>
      <c r="N150" s="18">
        <f>_xlfn.IFNA(VLOOKUP(CONCATENATE($A150,"_",$B150), 'Srbench noise 0.001'!$A$1:$AH$1300, 16, FALSE),"")</f>
        <v>39</v>
      </c>
      <c r="O150" s="18">
        <f>_xlfn.IFNA(VLOOKUP(CONCATENATE($A150,"_",$B150), 'Srbench noise 0.001'!$A$1:$AH$1300, 18, FALSE),"")</f>
        <v>3600.4</v>
      </c>
      <c r="P150" s="18" t="str">
        <f>_xlfn.IFNA(VLOOKUP(CONCATENATE($A150,"_",$B150), 'Srbench noise 0.001'!$A$1:$AH$1300, 28, FALSE),"")</f>
        <v>-1.556*x0**2/(x1*(0.5*x0/x1 + 1 + x2/x1)) + 2.074*x0 - 0.901*x2/(1 + x2/x1)</v>
      </c>
      <c r="Q150" s="18">
        <f t="shared" si="21"/>
        <v>0</v>
      </c>
      <c r="R150" s="18">
        <f t="shared" si="22"/>
        <v>0</v>
      </c>
      <c r="S150" s="4">
        <f t="shared" si="23"/>
        <v>0</v>
      </c>
      <c r="T150" s="3">
        <f>_xlfn.IFNA(VLOOKUP(CONCATENATE($A150,"_",$B150), 'Srbench noise 0.01'!$A$1:$AH$1300, 32, FALSE),"")</f>
        <v>0.99224276</v>
      </c>
      <c r="U150" s="18">
        <f>_xlfn.IFNA(VLOOKUP(CONCATENATE($A150,"_",$B150), 'Srbench noise 0.01'!$A$1:$AH$1300, 34, FALSE),"")</f>
        <v>0.10022201999999999</v>
      </c>
      <c r="V150" s="18">
        <f>_xlfn.IFNA(VLOOKUP(CONCATENATE($A150,"_",$B150), 'Srbench noise 0.01'!$A$1:$AH$1300, 16, FALSE),"")</f>
        <v>31</v>
      </c>
      <c r="W150" s="18">
        <f>_xlfn.IFNA(VLOOKUP(CONCATENATE($A150,"_",$B150), 'Srbench noise 0.01'!$A$1:$AH$1300, 18, FALSE),"")</f>
        <v>90.9</v>
      </c>
      <c r="X150" s="18" t="str">
        <f>_xlfn.IFNA(VLOOKUP(CONCATENATE($A150,"_",$B150), 'Srbench noise 0.01'!$A$1:$AH$1300, 28, FALSE),"")</f>
        <v>-0.59*x0*x1/(-x2 - 1) - 1.05*x0 - 0.42*x1 + 1.03*log(x0)**2*log(x2) + 2.1*log(x0) + 2.39</v>
      </c>
      <c r="Y150" s="18">
        <f t="shared" si="24"/>
        <v>0</v>
      </c>
      <c r="Z150" s="18">
        <f t="shared" si="25"/>
        <v>0</v>
      </c>
      <c r="AA150" s="4">
        <f t="shared" si="26"/>
        <v>0</v>
      </c>
    </row>
    <row r="151" spans="1:27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0'!$A$1:$AH$1300, 32, FALSE),"")</f>
        <v>0.99615876000000003</v>
      </c>
      <c r="E151" s="18">
        <f>_xlfn.IFNA(VLOOKUP(CONCATENATE($A151,"_",$B151), 'Srbench noise 0'!$A$1:$AH$1300, 34, FALSE),"")</f>
        <v>7.0654599999999998E-2</v>
      </c>
      <c r="F151" s="18">
        <f>_xlfn.IFNA(VLOOKUP(CONCATENATE($A151,"_",$B151), 'Srbench noise 0'!$A$1:$AH$1300, 16, FALSE),"")</f>
        <v>39</v>
      </c>
      <c r="G151" s="18">
        <f>_xlfn.IFNA(VLOOKUP(CONCATENATE($A151,"_",$B151), 'Srbench noise 0'!$A$1:$AH$1300, 18, FALSE),"")</f>
        <v>3600.8</v>
      </c>
      <c r="H151" s="18" t="str">
        <f>_xlfn.IFNA(VLOOKUP(CONCATENATE($A151,"_",$B151), 'Srbench noise 0'!$A$1:$AH$1300, 28, FALSE),"")</f>
        <v>0.97950098*x0 + 0.20617384*x1/x2 - 0.7329354*(x0 - 0.5*x1 - 0.5*x2)**2/(x1 + x2 + 1/x1) - 0.30226386 + 0.0441265*x2**2/x1</v>
      </c>
      <c r="I151" s="18">
        <f t="shared" si="18"/>
        <v>0</v>
      </c>
      <c r="J151" s="18">
        <f t="shared" si="19"/>
        <v>0</v>
      </c>
      <c r="K151" s="4">
        <f t="shared" si="20"/>
        <v>0</v>
      </c>
      <c r="L151" s="3">
        <f>_xlfn.IFNA(VLOOKUP(CONCATENATE($A151,"_",$B151), 'Srbench noise 0.001'!$A$1:$AH$1300, 32, FALSE),"")</f>
        <v>0.99614994000000001</v>
      </c>
      <c r="M151" s="18">
        <f>_xlfn.IFNA(VLOOKUP(CONCATENATE($A151,"_",$B151), 'Srbench noise 0.001'!$A$1:$AH$1300, 34, FALSE),"")</f>
        <v>7.0735619999999999E-2</v>
      </c>
      <c r="N151" s="18">
        <f>_xlfn.IFNA(VLOOKUP(CONCATENATE($A151,"_",$B151), 'Srbench noise 0.001'!$A$1:$AH$1300, 16, FALSE),"")</f>
        <v>39</v>
      </c>
      <c r="O151" s="18">
        <f>_xlfn.IFNA(VLOOKUP(CONCATENATE($A151,"_",$B151), 'Srbench noise 0.001'!$A$1:$AH$1300, 18, FALSE),"")</f>
        <v>3601.2</v>
      </c>
      <c r="P151" s="18" t="str">
        <f>_xlfn.IFNA(VLOOKUP(CONCATENATE($A151,"_",$B151), 'Srbench noise 0.001'!$A$1:$AH$1300, 28, FALSE),"")</f>
        <v>0.979*x0 + 0.206*x1/x2 - 0.732*(x0 - 0.5*x1 - 0.5*x2)**2/(x1 + x2 + 1/x1) - 0.302 + 0.044*x2**2/x1</v>
      </c>
      <c r="Q151" s="18">
        <f t="shared" si="21"/>
        <v>0</v>
      </c>
      <c r="R151" s="18">
        <f t="shared" si="22"/>
        <v>0</v>
      </c>
      <c r="S151" s="4">
        <f t="shared" si="23"/>
        <v>0</v>
      </c>
      <c r="T151" s="3">
        <f>_xlfn.IFNA(VLOOKUP(CONCATENATE($A151,"_",$B151), 'Srbench noise 0.01'!$A$1:$AH$1300, 32, FALSE),"")</f>
        <v>0.99235751999999999</v>
      </c>
      <c r="U151" s="18">
        <f>_xlfn.IFNA(VLOOKUP(CONCATENATE($A151,"_",$B151), 'Srbench noise 0.01'!$A$1:$AH$1300, 34, FALSE),"")</f>
        <v>9.9660189999999996E-2</v>
      </c>
      <c r="V151" s="18">
        <f>_xlfn.IFNA(VLOOKUP(CONCATENATE($A151,"_",$B151), 'Srbench noise 0.01'!$A$1:$AH$1300, 16, FALSE),"")</f>
        <v>33</v>
      </c>
      <c r="W151" s="18">
        <f>_xlfn.IFNA(VLOOKUP(CONCATENATE($A151,"_",$B151), 'Srbench noise 0.01'!$A$1:$AH$1300, 18, FALSE),"")</f>
        <v>368.4</v>
      </c>
      <c r="X151" s="18" t="str">
        <f>_xlfn.IFNA(VLOOKUP(CONCATENATE($A151,"_",$B151), 'Srbench noise 0.01'!$A$1:$AH$1300, 28, FALSE),"")</f>
        <v>2.21*x0**0.5 - 0.18*x0**2/x2 + 0.33*x0*x1*sin(1/x2) - 0.32*x1 + 0.15*x2*log(x0)**2 - 0.92</v>
      </c>
      <c r="Y151" s="18">
        <f t="shared" si="24"/>
        <v>0</v>
      </c>
      <c r="Z151" s="18">
        <f t="shared" si="25"/>
        <v>0</v>
      </c>
      <c r="AA151" s="4">
        <f t="shared" si="26"/>
        <v>0</v>
      </c>
    </row>
    <row r="152" spans="1:27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0'!$A$1:$AH$1300, 32, FALSE),"")</f>
        <v>0.99694691000000002</v>
      </c>
      <c r="E152" s="18">
        <f>_xlfn.IFNA(VLOOKUP(CONCATENATE($A152,"_",$B152), 'Srbench noise 0'!$A$1:$AH$1300, 34, FALSE),"")</f>
        <v>6.2713859999999996E-2</v>
      </c>
      <c r="F152" s="18">
        <f>_xlfn.IFNA(VLOOKUP(CONCATENATE($A152,"_",$B152), 'Srbench noise 0'!$A$1:$AH$1300, 16, FALSE),"")</f>
        <v>25</v>
      </c>
      <c r="G152" s="18">
        <f>_xlfn.IFNA(VLOOKUP(CONCATENATE($A152,"_",$B152), 'Srbench noise 0'!$A$1:$AH$1300, 18, FALSE),"")</f>
        <v>3600.3</v>
      </c>
      <c r="H152" s="18" t="str">
        <f>_xlfn.IFNA(VLOOKUP(CONCATENATE($A152,"_",$B152), 'Srbench noise 0'!$A$1:$AH$1300, 28, FALSE),"")</f>
        <v>1.72300297*x0 - 0.86297079*(x0 + 1)**3.5/(x0 + x1 + x2 + 1)**2 - 0.55803396*log(x1)*log(x2) - 0.38591044</v>
      </c>
      <c r="I152" s="18">
        <f t="shared" si="18"/>
        <v>0</v>
      </c>
      <c r="J152" s="18">
        <f t="shared" si="19"/>
        <v>0</v>
      </c>
      <c r="K152" s="4">
        <f t="shared" si="20"/>
        <v>0</v>
      </c>
      <c r="L152" s="3">
        <f>_xlfn.IFNA(VLOOKUP(CONCATENATE($A152,"_",$B152), 'Srbench noise 0.001'!$A$1:$AH$1300, 32, FALSE),"")</f>
        <v>0.99694671000000001</v>
      </c>
      <c r="M152" s="18">
        <f>_xlfn.IFNA(VLOOKUP(CONCATENATE($A152,"_",$B152), 'Srbench noise 0.001'!$A$1:$AH$1300, 34, FALSE),"")</f>
        <v>6.2715930000000003E-2</v>
      </c>
      <c r="N152" s="18">
        <f>_xlfn.IFNA(VLOOKUP(CONCATENATE($A152,"_",$B152), 'Srbench noise 0.001'!$A$1:$AH$1300, 16, FALSE),"")</f>
        <v>25</v>
      </c>
      <c r="O152" s="18">
        <f>_xlfn.IFNA(VLOOKUP(CONCATENATE($A152,"_",$B152), 'Srbench noise 0.001'!$A$1:$AH$1300, 18, FALSE),"")</f>
        <v>3600.9</v>
      </c>
      <c r="P152" s="18" t="str">
        <f>_xlfn.IFNA(VLOOKUP(CONCATENATE($A152,"_",$B152), 'Srbench noise 0.001'!$A$1:$AH$1300, 28, FALSE),"")</f>
        <v>1.723*x0 - 0.863*(x0 + 1)**3.5/(x0 + x1 + x2 + 1)**2 - 0.558*log(x1)*log(x2) - 0.386</v>
      </c>
      <c r="Q152" s="18">
        <f t="shared" si="21"/>
        <v>0</v>
      </c>
      <c r="R152" s="18">
        <f t="shared" si="22"/>
        <v>0</v>
      </c>
      <c r="S152" s="4">
        <f t="shared" si="23"/>
        <v>0</v>
      </c>
      <c r="T152" s="3">
        <f>_xlfn.IFNA(VLOOKUP(CONCATENATE($A152,"_",$B152), 'Srbench noise 0.01'!$A$1:$AH$1300, 32, FALSE),"")</f>
        <v>0.99542556999999998</v>
      </c>
      <c r="U152" s="18">
        <f>_xlfn.IFNA(VLOOKUP(CONCATENATE($A152,"_",$B152), 'Srbench noise 0.01'!$A$1:$AH$1300, 34, FALSE),"")</f>
        <v>7.6764869999999999E-2</v>
      </c>
      <c r="V152" s="18">
        <f>_xlfn.IFNA(VLOOKUP(CONCATENATE($A152,"_",$B152), 'Srbench noise 0.01'!$A$1:$AH$1300, 16, FALSE),"")</f>
        <v>30</v>
      </c>
      <c r="W152" s="18">
        <f>_xlfn.IFNA(VLOOKUP(CONCATENATE($A152,"_",$B152), 'Srbench noise 0.01'!$A$1:$AH$1300, 18, FALSE),"")</f>
        <v>102</v>
      </c>
      <c r="X152" s="18" t="str">
        <f>_xlfn.IFNA(VLOOKUP(CONCATENATE($A152,"_",$B152), 'Srbench noise 0.01'!$A$1:$AH$1300, 28, FALSE),"")</f>
        <v>-2.14*x0**1.5/(x1 + x2 + 1) + 18.52*(0.25*x0 + 1)**0.5 + 0.56*log(x1)*log(1/x2) - 19.24</v>
      </c>
      <c r="Y152" s="18">
        <f t="shared" si="24"/>
        <v>0</v>
      </c>
      <c r="Z152" s="18">
        <f t="shared" si="25"/>
        <v>0</v>
      </c>
      <c r="AA152" s="4">
        <f t="shared" si="26"/>
        <v>0</v>
      </c>
    </row>
    <row r="153" spans="1:27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0'!$A$1:$AH$1300, 32, FALSE),"")</f>
        <v>0.99855716999999999</v>
      </c>
      <c r="E153" s="18">
        <f>_xlfn.IFNA(VLOOKUP(CONCATENATE($A153,"_",$B153), 'Srbench noise 0'!$A$1:$AH$1300, 34, FALSE),"")</f>
        <v>4.3389669999999998E-2</v>
      </c>
      <c r="F153" s="18">
        <f>_xlfn.IFNA(VLOOKUP(CONCATENATE($A153,"_",$B153), 'Srbench noise 0'!$A$1:$AH$1300, 16, FALSE),"")</f>
        <v>35</v>
      </c>
      <c r="G153" s="18">
        <f>_xlfn.IFNA(VLOOKUP(CONCATENATE($A153,"_",$B153), 'Srbench noise 0'!$A$1:$AH$1300, 18, FALSE),"")</f>
        <v>3600.2</v>
      </c>
      <c r="H153" s="18" t="str">
        <f>_xlfn.IFNA(VLOOKUP(CONCATENATE($A153,"_",$B153), 'Srbench noise 0'!$A$1:$AH$1300, 28, FALSE),"")</f>
        <v>0.98828494*x0 + 3.85855887*sin(log(x0/x1))*cos(1.04880885*(0.90909091*x0*sin(2/(x2 + 0.5)) + 0.45454545 + 1/x0)**0.5) + 0.03812343</v>
      </c>
      <c r="I153" s="18">
        <f t="shared" si="18"/>
        <v>0</v>
      </c>
      <c r="J153" s="18">
        <f t="shared" si="19"/>
        <v>0</v>
      </c>
      <c r="K153" s="4">
        <f t="shared" si="20"/>
        <v>0</v>
      </c>
      <c r="L153" s="3">
        <f>_xlfn.IFNA(VLOOKUP(CONCATENATE($A153,"_",$B153), 'Srbench noise 0.001'!$A$1:$AH$1300, 32, FALSE),"")</f>
        <v>0.99854818999999995</v>
      </c>
      <c r="M153" s="18">
        <f>_xlfn.IFNA(VLOOKUP(CONCATENATE($A153,"_",$B153), 'Srbench noise 0.001'!$A$1:$AH$1300, 34, FALSE),"")</f>
        <v>4.3524470000000003E-2</v>
      </c>
      <c r="N153" s="18">
        <f>_xlfn.IFNA(VLOOKUP(CONCATENATE($A153,"_",$B153), 'Srbench noise 0.001'!$A$1:$AH$1300, 16, FALSE),"")</f>
        <v>35</v>
      </c>
      <c r="O153" s="18">
        <f>_xlfn.IFNA(VLOOKUP(CONCATENATE($A153,"_",$B153), 'Srbench noise 0.001'!$A$1:$AH$1300, 18, FALSE),"")</f>
        <v>3600.5</v>
      </c>
      <c r="P153" s="18" t="str">
        <f>_xlfn.IFNA(VLOOKUP(CONCATENATE($A153,"_",$B153), 'Srbench noise 0.001'!$A$1:$AH$1300, 28, FALSE),"")</f>
        <v>0.988*x0 + 3.858*sin(log(x0/x1))*cos(1.049*(0.909*x0*sin(2/(x2 + 0.5)) + 0.455 + 1/x0)**0.5) + 0.038</v>
      </c>
      <c r="Q153" s="18">
        <f t="shared" si="21"/>
        <v>0</v>
      </c>
      <c r="R153" s="18">
        <f t="shared" si="22"/>
        <v>0</v>
      </c>
      <c r="S153" s="4">
        <f t="shared" si="23"/>
        <v>0</v>
      </c>
      <c r="T153" s="3">
        <f>_xlfn.IFNA(VLOOKUP(CONCATENATE($A153,"_",$B153), 'Srbench noise 0.01'!$A$1:$AH$1300, 32, FALSE),"")</f>
        <v>0.99116762999999997</v>
      </c>
      <c r="U153" s="18">
        <f>_xlfn.IFNA(VLOOKUP(CONCATENATE($A153,"_",$B153), 'Srbench noise 0.01'!$A$1:$AH$1300, 34, FALSE),"")</f>
        <v>0.10735375</v>
      </c>
      <c r="V153" s="18">
        <f>_xlfn.IFNA(VLOOKUP(CONCATENATE($A153,"_",$B153), 'Srbench noise 0.01'!$A$1:$AH$1300, 16, FALSE),"")</f>
        <v>47</v>
      </c>
      <c r="W153" s="18">
        <f>_xlfn.IFNA(VLOOKUP(CONCATENATE($A153,"_",$B153), 'Srbench noise 0.01'!$A$1:$AH$1300, 18, FALSE),"")</f>
        <v>231.2</v>
      </c>
      <c r="X153" s="18" t="str">
        <f>_xlfn.IFNA(VLOOKUP(CONCATENATE($A153,"_",$B153), 'Srbench noise 0.01'!$A$1:$AH$1300, 28, FALSE),"")</f>
        <v>0.54*x0**2*sin(1/x2)/(-x1 - 1/x1) + 7.49*(0.5*x0 + 1)**0.5 - 0.87*log(x1)*cos((x0/x2 + 1/x2)**0.5) - 7.96</v>
      </c>
      <c r="Y153" s="18">
        <f t="shared" si="24"/>
        <v>0</v>
      </c>
      <c r="Z153" s="18">
        <f t="shared" si="25"/>
        <v>0</v>
      </c>
      <c r="AA153" s="4">
        <f t="shared" si="26"/>
        <v>0</v>
      </c>
    </row>
    <row r="154" spans="1:27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0'!$A$1:$AH$1300, 32, FALSE),"")</f>
        <v>1</v>
      </c>
      <c r="E154" s="18">
        <f>_xlfn.IFNA(VLOOKUP(CONCATENATE($A154,"_",$B154), 'Srbench noise 0'!$A$1:$AH$1300, 34, FALSE),"")</f>
        <v>0</v>
      </c>
      <c r="F154" s="18">
        <f>_xlfn.IFNA(VLOOKUP(CONCATENATE($A154,"_",$B154), 'Srbench noise 0'!$A$1:$AH$1300, 16, FALSE),"")</f>
        <v>5</v>
      </c>
      <c r="G154" s="18">
        <f>_xlfn.IFNA(VLOOKUP(CONCATENATE($A154,"_",$B154), 'Srbench noise 0'!$A$1:$AH$1300, 18, FALSE),"")</f>
        <v>10.5</v>
      </c>
      <c r="H154" s="18" t="str">
        <f>_xlfn.IFNA(VLOOKUP(CONCATENATE($A154,"_",$B154), 'Srbench noise 0'!$A$1:$AH$1300, 28, FALSE),"")</f>
        <v>x0*x1*sin(x2)</v>
      </c>
      <c r="I154" s="18">
        <f t="shared" si="18"/>
        <v>1</v>
      </c>
      <c r="J154" s="18">
        <f t="shared" si="19"/>
        <v>1</v>
      </c>
      <c r="K154" s="4">
        <f t="shared" si="20"/>
        <v>1</v>
      </c>
      <c r="L154" s="3">
        <f>_xlfn.IFNA(VLOOKUP(CONCATENATE($A154,"_",$B154), 'Srbench noise 0.001'!$A$1:$AH$1300, 32, FALSE),"")</f>
        <v>1</v>
      </c>
      <c r="M154" s="18">
        <f>_xlfn.IFNA(VLOOKUP(CONCATENATE($A154,"_",$B154), 'Srbench noise 0.001'!$A$1:$AH$1300, 34, FALSE),"")</f>
        <v>0</v>
      </c>
      <c r="N154" s="18">
        <f>_xlfn.IFNA(VLOOKUP(CONCATENATE($A154,"_",$B154), 'Srbench noise 0.001'!$A$1:$AH$1300, 16, FALSE),"")</f>
        <v>5</v>
      </c>
      <c r="O154" s="18">
        <f>_xlfn.IFNA(VLOOKUP(CONCATENATE($A154,"_",$B154), 'Srbench noise 0.001'!$A$1:$AH$1300, 18, FALSE),"")</f>
        <v>10.8</v>
      </c>
      <c r="P154" s="18" t="str">
        <f>_xlfn.IFNA(VLOOKUP(CONCATENATE($A154,"_",$B154), 'Srbench noise 0.001'!$A$1:$AH$1300, 28, FALSE),"")</f>
        <v>x0*x1*sin(x2)</v>
      </c>
      <c r="Q154" s="18">
        <f t="shared" si="21"/>
        <v>1</v>
      </c>
      <c r="R154" s="18">
        <f t="shared" si="22"/>
        <v>1</v>
      </c>
      <c r="S154" s="4">
        <f t="shared" si="23"/>
        <v>1</v>
      </c>
      <c r="T154" s="3">
        <f>_xlfn.IFNA(VLOOKUP(CONCATENATE($A154,"_",$B154), 'Srbench noise 0.01'!$A$1:$AH$1300, 32, FALSE),"")</f>
        <v>1</v>
      </c>
      <c r="U154" s="18">
        <f>_xlfn.IFNA(VLOOKUP(CONCATENATE($A154,"_",$B154), 'Srbench noise 0.01'!$A$1:$AH$1300, 34, FALSE),"")</f>
        <v>0</v>
      </c>
      <c r="V154" s="18">
        <f>_xlfn.IFNA(VLOOKUP(CONCATENATE($A154,"_",$B154), 'Srbench noise 0.01'!$A$1:$AH$1300, 16, FALSE),"")</f>
        <v>5</v>
      </c>
      <c r="W154" s="18">
        <f>_xlfn.IFNA(VLOOKUP(CONCATENATE($A154,"_",$B154), 'Srbench noise 0.01'!$A$1:$AH$1300, 18, FALSE),"")</f>
        <v>10.4</v>
      </c>
      <c r="X154" s="18" t="str">
        <f>_xlfn.IFNA(VLOOKUP(CONCATENATE($A154,"_",$B154), 'Srbench noise 0.01'!$A$1:$AH$1300, 28, FALSE),"")</f>
        <v>x0*x1*sin(x2)</v>
      </c>
      <c r="Y154" s="18">
        <f t="shared" si="24"/>
        <v>1</v>
      </c>
      <c r="Z154" s="18">
        <f t="shared" si="25"/>
        <v>1</v>
      </c>
      <c r="AA154" s="4">
        <f t="shared" si="26"/>
        <v>1</v>
      </c>
    </row>
    <row r="155" spans="1:27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0'!$A$1:$AH$1300, 32, FALSE),"")</f>
        <v>1</v>
      </c>
      <c r="E155" s="18">
        <f>_xlfn.IFNA(VLOOKUP(CONCATENATE($A155,"_",$B155), 'Srbench noise 0'!$A$1:$AH$1300, 34, FALSE),"")</f>
        <v>0</v>
      </c>
      <c r="F155" s="18">
        <f>_xlfn.IFNA(VLOOKUP(CONCATENATE($A155,"_",$B155), 'Srbench noise 0'!$A$1:$AH$1300, 16, FALSE),"")</f>
        <v>5</v>
      </c>
      <c r="G155" s="18">
        <f>_xlfn.IFNA(VLOOKUP(CONCATENATE($A155,"_",$B155), 'Srbench noise 0'!$A$1:$AH$1300, 18, FALSE),"")</f>
        <v>12.1</v>
      </c>
      <c r="H155" s="18" t="str">
        <f>_xlfn.IFNA(VLOOKUP(CONCATENATE($A155,"_",$B155), 'Srbench noise 0'!$A$1:$AH$1300, 28, FALSE),"")</f>
        <v>x0*x1*sin(x2)</v>
      </c>
      <c r="I155" s="18">
        <f t="shared" si="18"/>
        <v>1</v>
      </c>
      <c r="J155" s="18">
        <f t="shared" si="19"/>
        <v>1</v>
      </c>
      <c r="K155" s="4">
        <f t="shared" si="20"/>
        <v>1</v>
      </c>
      <c r="L155" s="3">
        <f>_xlfn.IFNA(VLOOKUP(CONCATENATE($A155,"_",$B155), 'Srbench noise 0.001'!$A$1:$AH$1300, 32, FALSE),"")</f>
        <v>1</v>
      </c>
      <c r="M155" s="18">
        <f>_xlfn.IFNA(VLOOKUP(CONCATENATE($A155,"_",$B155), 'Srbench noise 0.001'!$A$1:$AH$1300, 34, FALSE),"")</f>
        <v>0</v>
      </c>
      <c r="N155" s="18">
        <f>_xlfn.IFNA(VLOOKUP(CONCATENATE($A155,"_",$B155), 'Srbench noise 0.001'!$A$1:$AH$1300, 16, FALSE),"")</f>
        <v>5</v>
      </c>
      <c r="O155" s="18">
        <f>_xlfn.IFNA(VLOOKUP(CONCATENATE($A155,"_",$B155), 'Srbench noise 0.001'!$A$1:$AH$1300, 18, FALSE),"")</f>
        <v>9.3000000000000007</v>
      </c>
      <c r="P155" s="18" t="str">
        <f>_xlfn.IFNA(VLOOKUP(CONCATENATE($A155,"_",$B155), 'Srbench noise 0.001'!$A$1:$AH$1300, 28, FALSE),"")</f>
        <v>x0*x1*sin(x2)</v>
      </c>
      <c r="Q155" s="18">
        <f t="shared" si="21"/>
        <v>1</v>
      </c>
      <c r="R155" s="18">
        <f t="shared" si="22"/>
        <v>1</v>
      </c>
      <c r="S155" s="4">
        <f t="shared" si="23"/>
        <v>1</v>
      </c>
      <c r="T155" s="3">
        <f>_xlfn.IFNA(VLOOKUP(CONCATENATE($A155,"_",$B155), 'Srbench noise 0.01'!$A$1:$AH$1300, 32, FALSE),"")</f>
        <v>1</v>
      </c>
      <c r="U155" s="18">
        <f>_xlfn.IFNA(VLOOKUP(CONCATENATE($A155,"_",$B155), 'Srbench noise 0.01'!$A$1:$AH$1300, 34, FALSE),"")</f>
        <v>0</v>
      </c>
      <c r="V155" s="18">
        <f>_xlfn.IFNA(VLOOKUP(CONCATENATE($A155,"_",$B155), 'Srbench noise 0.01'!$A$1:$AH$1300, 16, FALSE),"")</f>
        <v>5</v>
      </c>
      <c r="W155" s="18">
        <f>_xlfn.IFNA(VLOOKUP(CONCATENATE($A155,"_",$B155), 'Srbench noise 0.01'!$A$1:$AH$1300, 18, FALSE),"")</f>
        <v>8.6999999999999993</v>
      </c>
      <c r="X155" s="18" t="str">
        <f>_xlfn.IFNA(VLOOKUP(CONCATENATE($A155,"_",$B155), 'Srbench noise 0.01'!$A$1:$AH$1300, 28, FALSE),"")</f>
        <v>x0*x1*sin(x2)</v>
      </c>
      <c r="Y155" s="18">
        <f t="shared" si="24"/>
        <v>1</v>
      </c>
      <c r="Z155" s="18">
        <f t="shared" si="25"/>
        <v>1</v>
      </c>
      <c r="AA155" s="4">
        <f t="shared" si="26"/>
        <v>1</v>
      </c>
    </row>
    <row r="156" spans="1:27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0'!$A$1:$AH$1300, 32, FALSE),"")</f>
        <v>1</v>
      </c>
      <c r="E156" s="18">
        <f>_xlfn.IFNA(VLOOKUP(CONCATENATE($A156,"_",$B156), 'Srbench noise 0'!$A$1:$AH$1300, 34, FALSE),"")</f>
        <v>0</v>
      </c>
      <c r="F156" s="18">
        <f>_xlfn.IFNA(VLOOKUP(CONCATENATE($A156,"_",$B156), 'Srbench noise 0'!$A$1:$AH$1300, 16, FALSE),"")</f>
        <v>5</v>
      </c>
      <c r="G156" s="18">
        <f>_xlfn.IFNA(VLOOKUP(CONCATENATE($A156,"_",$B156), 'Srbench noise 0'!$A$1:$AH$1300, 18, FALSE),"")</f>
        <v>7.3</v>
      </c>
      <c r="H156" s="18" t="str">
        <f>_xlfn.IFNA(VLOOKUP(CONCATENATE($A156,"_",$B156), 'Srbench noise 0'!$A$1:$AH$1300, 28, FALSE),"")</f>
        <v>x0*x1*sin(x2)</v>
      </c>
      <c r="I156" s="18">
        <f t="shared" si="18"/>
        <v>1</v>
      </c>
      <c r="J156" s="18">
        <f t="shared" si="19"/>
        <v>1</v>
      </c>
      <c r="K156" s="4">
        <f t="shared" si="20"/>
        <v>1</v>
      </c>
      <c r="L156" s="3">
        <f>_xlfn.IFNA(VLOOKUP(CONCATENATE($A156,"_",$B156), 'Srbench noise 0.001'!$A$1:$AH$1300, 32, FALSE),"")</f>
        <v>1</v>
      </c>
      <c r="M156" s="18">
        <f>_xlfn.IFNA(VLOOKUP(CONCATENATE($A156,"_",$B156), 'Srbench noise 0.001'!$A$1:$AH$1300, 34, FALSE),"")</f>
        <v>0</v>
      </c>
      <c r="N156" s="18">
        <f>_xlfn.IFNA(VLOOKUP(CONCATENATE($A156,"_",$B156), 'Srbench noise 0.001'!$A$1:$AH$1300, 16, FALSE),"")</f>
        <v>5</v>
      </c>
      <c r="O156" s="18">
        <f>_xlfn.IFNA(VLOOKUP(CONCATENATE($A156,"_",$B156), 'Srbench noise 0.001'!$A$1:$AH$1300, 18, FALSE),"")</f>
        <v>6.8</v>
      </c>
      <c r="P156" s="18" t="str">
        <f>_xlfn.IFNA(VLOOKUP(CONCATENATE($A156,"_",$B156), 'Srbench noise 0.001'!$A$1:$AH$1300, 28, FALSE),"")</f>
        <v>x0*x1*sin(x2)</v>
      </c>
      <c r="Q156" s="18">
        <f t="shared" si="21"/>
        <v>1</v>
      </c>
      <c r="R156" s="18">
        <f t="shared" si="22"/>
        <v>1</v>
      </c>
      <c r="S156" s="4">
        <f t="shared" si="23"/>
        <v>1</v>
      </c>
      <c r="T156" s="3">
        <f>_xlfn.IFNA(VLOOKUP(CONCATENATE($A156,"_",$B156), 'Srbench noise 0.01'!$A$1:$AH$1300, 32, FALSE),"")</f>
        <v>1</v>
      </c>
      <c r="U156" s="18">
        <f>_xlfn.IFNA(VLOOKUP(CONCATENATE($A156,"_",$B156), 'Srbench noise 0.01'!$A$1:$AH$1300, 34, FALSE),"")</f>
        <v>0</v>
      </c>
      <c r="V156" s="18">
        <f>_xlfn.IFNA(VLOOKUP(CONCATENATE($A156,"_",$B156), 'Srbench noise 0.01'!$A$1:$AH$1300, 16, FALSE),"")</f>
        <v>5</v>
      </c>
      <c r="W156" s="18">
        <f>_xlfn.IFNA(VLOOKUP(CONCATENATE($A156,"_",$B156), 'Srbench noise 0.01'!$A$1:$AH$1300, 18, FALSE),"")</f>
        <v>7.7</v>
      </c>
      <c r="X156" s="18" t="str">
        <f>_xlfn.IFNA(VLOOKUP(CONCATENATE($A156,"_",$B156), 'Srbench noise 0.01'!$A$1:$AH$1300, 28, FALSE),"")</f>
        <v>x0*x1*sin(x2)</v>
      </c>
      <c r="Y156" s="18">
        <f t="shared" si="24"/>
        <v>1</v>
      </c>
      <c r="Z156" s="18">
        <f t="shared" si="25"/>
        <v>1</v>
      </c>
      <c r="AA156" s="4">
        <f t="shared" si="26"/>
        <v>1</v>
      </c>
    </row>
    <row r="157" spans="1:27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0'!$A$1:$AH$1300, 32, FALSE),"")</f>
        <v>1</v>
      </c>
      <c r="E157" s="18">
        <f>_xlfn.IFNA(VLOOKUP(CONCATENATE($A157,"_",$B157), 'Srbench noise 0'!$A$1:$AH$1300, 34, FALSE),"")</f>
        <v>0</v>
      </c>
      <c r="F157" s="18">
        <f>_xlfn.IFNA(VLOOKUP(CONCATENATE($A157,"_",$B157), 'Srbench noise 0'!$A$1:$AH$1300, 16, FALSE),"")</f>
        <v>5</v>
      </c>
      <c r="G157" s="18">
        <f>_xlfn.IFNA(VLOOKUP(CONCATENATE($A157,"_",$B157), 'Srbench noise 0'!$A$1:$AH$1300, 18, FALSE),"")</f>
        <v>8.5</v>
      </c>
      <c r="H157" s="18" t="str">
        <f>_xlfn.IFNA(VLOOKUP(CONCATENATE($A157,"_",$B157), 'Srbench noise 0'!$A$1:$AH$1300, 28, FALSE),"")</f>
        <v>x0*x1*sin(x2)</v>
      </c>
      <c r="I157" s="18">
        <f t="shared" si="18"/>
        <v>1</v>
      </c>
      <c r="J157" s="18">
        <f t="shared" si="19"/>
        <v>1</v>
      </c>
      <c r="K157" s="4">
        <f t="shared" si="20"/>
        <v>1</v>
      </c>
      <c r="L157" s="3">
        <f>_xlfn.IFNA(VLOOKUP(CONCATENATE($A157,"_",$B157), 'Srbench noise 0.001'!$A$1:$AH$1300, 32, FALSE),"")</f>
        <v>0.99999998000000001</v>
      </c>
      <c r="M157" s="18">
        <f>_xlfn.IFNA(VLOOKUP(CONCATENATE($A157,"_",$B157), 'Srbench noise 0.001'!$A$1:$AH$1300, 34, FALSE),"")</f>
        <v>1E-3</v>
      </c>
      <c r="N157" s="18">
        <f>_xlfn.IFNA(VLOOKUP(CONCATENATE($A157,"_",$B157), 'Srbench noise 0.001'!$A$1:$AH$1300, 16, FALSE),"")</f>
        <v>7</v>
      </c>
      <c r="O157" s="18">
        <f>_xlfn.IFNA(VLOOKUP(CONCATENATE($A157,"_",$B157), 'Srbench noise 0.001'!$A$1:$AH$1300, 18, FALSE),"")</f>
        <v>5.4</v>
      </c>
      <c r="P157" s="18" t="str">
        <f>_xlfn.IFNA(VLOOKUP(CONCATENATE($A157,"_",$B157), 'Srbench noise 0.001'!$A$1:$AH$1300, 28, FALSE),"")</f>
        <v>x0*x1*sin(x2) + 0.001</v>
      </c>
      <c r="Q157" s="18">
        <f t="shared" si="21"/>
        <v>1</v>
      </c>
      <c r="R157" s="18">
        <f t="shared" si="22"/>
        <v>0</v>
      </c>
      <c r="S157" s="4">
        <f t="shared" si="23"/>
        <v>0</v>
      </c>
      <c r="T157" s="3">
        <f>_xlfn.IFNA(VLOOKUP(CONCATENATE($A157,"_",$B157), 'Srbench noise 0.01'!$A$1:$AH$1300, 32, FALSE),"")</f>
        <v>0.99999821</v>
      </c>
      <c r="U157" s="18">
        <f>_xlfn.IFNA(VLOOKUP(CONCATENATE($A157,"_",$B157), 'Srbench noise 0.01'!$A$1:$AH$1300, 34, FALSE),"")</f>
        <v>0.01</v>
      </c>
      <c r="V157" s="18">
        <f>_xlfn.IFNA(VLOOKUP(CONCATENATE($A157,"_",$B157), 'Srbench noise 0.01'!$A$1:$AH$1300, 16, FALSE),"")</f>
        <v>7</v>
      </c>
      <c r="W157" s="18">
        <f>_xlfn.IFNA(VLOOKUP(CONCATENATE($A157,"_",$B157), 'Srbench noise 0.01'!$A$1:$AH$1300, 18, FALSE),"")</f>
        <v>8.1</v>
      </c>
      <c r="X157" s="18" t="str">
        <f>_xlfn.IFNA(VLOOKUP(CONCATENATE($A157,"_",$B157), 'Srbench noise 0.01'!$A$1:$AH$1300, 28, FALSE),"")</f>
        <v>x0*x1*sin(x2) + 0.01</v>
      </c>
      <c r="Y157" s="18">
        <f t="shared" si="24"/>
        <v>1</v>
      </c>
      <c r="Z157" s="18">
        <f t="shared" si="25"/>
        <v>0</v>
      </c>
      <c r="AA157" s="4">
        <f t="shared" si="26"/>
        <v>0</v>
      </c>
    </row>
    <row r="158" spans="1:27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0'!$A$1:$AH$1300, 32, FALSE),"")</f>
        <v>1</v>
      </c>
      <c r="E158" s="18">
        <f>_xlfn.IFNA(VLOOKUP(CONCATENATE($A158,"_",$B158), 'Srbench noise 0'!$A$1:$AH$1300, 34, FALSE),"")</f>
        <v>0</v>
      </c>
      <c r="F158" s="18">
        <f>_xlfn.IFNA(VLOOKUP(CONCATENATE($A158,"_",$B158), 'Srbench noise 0'!$A$1:$AH$1300, 16, FALSE),"")</f>
        <v>5</v>
      </c>
      <c r="G158" s="18">
        <f>_xlfn.IFNA(VLOOKUP(CONCATENATE($A158,"_",$B158), 'Srbench noise 0'!$A$1:$AH$1300, 18, FALSE),"")</f>
        <v>10.8</v>
      </c>
      <c r="H158" s="18" t="str">
        <f>_xlfn.IFNA(VLOOKUP(CONCATENATE($A158,"_",$B158), 'Srbench noise 0'!$A$1:$AH$1300, 28, FALSE),"")</f>
        <v>x0*x1*sin(x2)</v>
      </c>
      <c r="I158" s="18">
        <f t="shared" si="18"/>
        <v>1</v>
      </c>
      <c r="J158" s="18">
        <f t="shared" si="19"/>
        <v>1</v>
      </c>
      <c r="K158" s="4">
        <f t="shared" si="20"/>
        <v>1</v>
      </c>
      <c r="L158" s="3">
        <f>_xlfn.IFNA(VLOOKUP(CONCATENATE($A158,"_",$B158), 'Srbench noise 0.001'!$A$1:$AH$1300, 32, FALSE),"")</f>
        <v>1</v>
      </c>
      <c r="M158" s="18">
        <f>_xlfn.IFNA(VLOOKUP(CONCATENATE($A158,"_",$B158), 'Srbench noise 0.001'!$A$1:$AH$1300, 34, FALSE),"")</f>
        <v>0</v>
      </c>
      <c r="N158" s="18">
        <f>_xlfn.IFNA(VLOOKUP(CONCATENATE($A158,"_",$B158), 'Srbench noise 0.001'!$A$1:$AH$1300, 16, FALSE),"")</f>
        <v>5</v>
      </c>
      <c r="O158" s="18">
        <f>_xlfn.IFNA(VLOOKUP(CONCATENATE($A158,"_",$B158), 'Srbench noise 0.001'!$A$1:$AH$1300, 18, FALSE),"")</f>
        <v>11.7</v>
      </c>
      <c r="P158" s="18" t="str">
        <f>_xlfn.IFNA(VLOOKUP(CONCATENATE($A158,"_",$B158), 'Srbench noise 0.001'!$A$1:$AH$1300, 28, FALSE),"")</f>
        <v>x0*x1*sin(x2)</v>
      </c>
      <c r="Q158" s="18">
        <f t="shared" si="21"/>
        <v>1</v>
      </c>
      <c r="R158" s="18">
        <f t="shared" si="22"/>
        <v>1</v>
      </c>
      <c r="S158" s="4">
        <f t="shared" si="23"/>
        <v>1</v>
      </c>
      <c r="T158" s="3">
        <f>_xlfn.IFNA(VLOOKUP(CONCATENATE($A158,"_",$B158), 'Srbench noise 0.01'!$A$1:$AH$1300, 32, FALSE),"")</f>
        <v>1</v>
      </c>
      <c r="U158" s="18">
        <f>_xlfn.IFNA(VLOOKUP(CONCATENATE($A158,"_",$B158), 'Srbench noise 0.01'!$A$1:$AH$1300, 34, FALSE),"")</f>
        <v>0</v>
      </c>
      <c r="V158" s="18">
        <f>_xlfn.IFNA(VLOOKUP(CONCATENATE($A158,"_",$B158), 'Srbench noise 0.01'!$A$1:$AH$1300, 16, FALSE),"")</f>
        <v>5</v>
      </c>
      <c r="W158" s="18">
        <f>_xlfn.IFNA(VLOOKUP(CONCATENATE($A158,"_",$B158), 'Srbench noise 0.01'!$A$1:$AH$1300, 18, FALSE),"")</f>
        <v>10.8</v>
      </c>
      <c r="X158" s="18" t="str">
        <f>_xlfn.IFNA(VLOOKUP(CONCATENATE($A158,"_",$B158), 'Srbench noise 0.01'!$A$1:$AH$1300, 28, FALSE),"")</f>
        <v>x0*x1*sin(x2)</v>
      </c>
      <c r="Y158" s="18">
        <f t="shared" si="24"/>
        <v>1</v>
      </c>
      <c r="Z158" s="18">
        <f t="shared" si="25"/>
        <v>1</v>
      </c>
      <c r="AA158" s="4">
        <f t="shared" si="26"/>
        <v>1</v>
      </c>
    </row>
    <row r="159" spans="1:27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0'!$A$1:$AH$1300, 32, FALSE),"")</f>
        <v>1</v>
      </c>
      <c r="E159" s="18">
        <f>_xlfn.IFNA(VLOOKUP(CONCATENATE($A159,"_",$B159), 'Srbench noise 0'!$A$1:$AH$1300, 34, FALSE),"")</f>
        <v>0</v>
      </c>
      <c r="F159" s="18">
        <f>_xlfn.IFNA(VLOOKUP(CONCATENATE($A159,"_",$B159), 'Srbench noise 0'!$A$1:$AH$1300, 16, FALSE),"")</f>
        <v>5</v>
      </c>
      <c r="G159" s="18">
        <f>_xlfn.IFNA(VLOOKUP(CONCATENATE($A159,"_",$B159), 'Srbench noise 0'!$A$1:$AH$1300, 18, FALSE),"")</f>
        <v>10.3</v>
      </c>
      <c r="H159" s="18" t="str">
        <f>_xlfn.IFNA(VLOOKUP(CONCATENATE($A159,"_",$B159), 'Srbench noise 0'!$A$1:$AH$1300, 28, FALSE),"")</f>
        <v>x0*x1*sin(x2)</v>
      </c>
      <c r="I159" s="18">
        <f t="shared" si="18"/>
        <v>1</v>
      </c>
      <c r="J159" s="18">
        <f t="shared" si="19"/>
        <v>1</v>
      </c>
      <c r="K159" s="4">
        <f t="shared" si="20"/>
        <v>1</v>
      </c>
      <c r="L159" s="3">
        <f>_xlfn.IFNA(VLOOKUP(CONCATENATE($A159,"_",$B159), 'Srbench noise 0.001'!$A$1:$AH$1300, 32, FALSE),"")</f>
        <v>1</v>
      </c>
      <c r="M159" s="18">
        <f>_xlfn.IFNA(VLOOKUP(CONCATENATE($A159,"_",$B159), 'Srbench noise 0.001'!$A$1:$AH$1300, 34, FALSE),"")</f>
        <v>0</v>
      </c>
      <c r="N159" s="18">
        <f>_xlfn.IFNA(VLOOKUP(CONCATENATE($A159,"_",$B159), 'Srbench noise 0.001'!$A$1:$AH$1300, 16, FALSE),"")</f>
        <v>5</v>
      </c>
      <c r="O159" s="18">
        <f>_xlfn.IFNA(VLOOKUP(CONCATENATE($A159,"_",$B159), 'Srbench noise 0.001'!$A$1:$AH$1300, 18, FALSE),"")</f>
        <v>9.8000000000000007</v>
      </c>
      <c r="P159" s="18" t="str">
        <f>_xlfn.IFNA(VLOOKUP(CONCATENATE($A159,"_",$B159), 'Srbench noise 0.001'!$A$1:$AH$1300, 28, FALSE),"")</f>
        <v>x0*x1*sin(x2)</v>
      </c>
      <c r="Q159" s="18">
        <f t="shared" si="21"/>
        <v>1</v>
      </c>
      <c r="R159" s="18">
        <f t="shared" si="22"/>
        <v>1</v>
      </c>
      <c r="S159" s="4">
        <f t="shared" si="23"/>
        <v>1</v>
      </c>
      <c r="T159" s="3">
        <f>_xlfn.IFNA(VLOOKUP(CONCATENATE($A159,"_",$B159), 'Srbench noise 0.01'!$A$1:$AH$1300, 32, FALSE),"")</f>
        <v>1</v>
      </c>
      <c r="U159" s="18">
        <f>_xlfn.IFNA(VLOOKUP(CONCATENATE($A159,"_",$B159), 'Srbench noise 0.01'!$A$1:$AH$1300, 34, FALSE),"")</f>
        <v>0</v>
      </c>
      <c r="V159" s="18">
        <f>_xlfn.IFNA(VLOOKUP(CONCATENATE($A159,"_",$B159), 'Srbench noise 0.01'!$A$1:$AH$1300, 16, FALSE),"")</f>
        <v>5</v>
      </c>
      <c r="W159" s="18">
        <f>_xlfn.IFNA(VLOOKUP(CONCATENATE($A159,"_",$B159), 'Srbench noise 0.01'!$A$1:$AH$1300, 18, FALSE),"")</f>
        <v>6.5</v>
      </c>
      <c r="X159" s="18" t="str">
        <f>_xlfn.IFNA(VLOOKUP(CONCATENATE($A159,"_",$B159), 'Srbench noise 0.01'!$A$1:$AH$1300, 28, FALSE),"")</f>
        <v>x0*x1*sin(x2)</v>
      </c>
      <c r="Y159" s="18">
        <f t="shared" si="24"/>
        <v>1</v>
      </c>
      <c r="Z159" s="18">
        <f t="shared" si="25"/>
        <v>1</v>
      </c>
      <c r="AA159" s="4">
        <f t="shared" si="26"/>
        <v>1</v>
      </c>
    </row>
    <row r="160" spans="1:27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0'!$A$1:$AH$1300, 32, FALSE),"")</f>
        <v>1</v>
      </c>
      <c r="E160" s="18">
        <f>_xlfn.IFNA(VLOOKUP(CONCATENATE($A160,"_",$B160), 'Srbench noise 0'!$A$1:$AH$1300, 34, FALSE),"")</f>
        <v>0</v>
      </c>
      <c r="F160" s="18">
        <f>_xlfn.IFNA(VLOOKUP(CONCATENATE($A160,"_",$B160), 'Srbench noise 0'!$A$1:$AH$1300, 16, FALSE),"")</f>
        <v>5</v>
      </c>
      <c r="G160" s="18">
        <f>_xlfn.IFNA(VLOOKUP(CONCATENATE($A160,"_",$B160), 'Srbench noise 0'!$A$1:$AH$1300, 18, FALSE),"")</f>
        <v>9.6999999999999993</v>
      </c>
      <c r="H160" s="18" t="str">
        <f>_xlfn.IFNA(VLOOKUP(CONCATENATE($A160,"_",$B160), 'Srbench noise 0'!$A$1:$AH$1300, 28, FALSE),"")</f>
        <v>x0*x1*sin(x2)</v>
      </c>
      <c r="I160" s="18">
        <f t="shared" si="18"/>
        <v>1</v>
      </c>
      <c r="J160" s="18">
        <f t="shared" si="19"/>
        <v>1</v>
      </c>
      <c r="K160" s="4">
        <f t="shared" si="20"/>
        <v>1</v>
      </c>
      <c r="L160" s="3">
        <f>_xlfn.IFNA(VLOOKUP(CONCATENATE($A160,"_",$B160), 'Srbench noise 0.001'!$A$1:$AH$1300, 32, FALSE),"")</f>
        <v>1</v>
      </c>
      <c r="M160" s="18">
        <f>_xlfn.IFNA(VLOOKUP(CONCATENATE($A160,"_",$B160), 'Srbench noise 0.001'!$A$1:$AH$1300, 34, FALSE),"")</f>
        <v>0</v>
      </c>
      <c r="N160" s="18">
        <f>_xlfn.IFNA(VLOOKUP(CONCATENATE($A160,"_",$B160), 'Srbench noise 0.001'!$A$1:$AH$1300, 16, FALSE),"")</f>
        <v>5</v>
      </c>
      <c r="O160" s="18">
        <f>_xlfn.IFNA(VLOOKUP(CONCATENATE($A160,"_",$B160), 'Srbench noise 0.001'!$A$1:$AH$1300, 18, FALSE),"")</f>
        <v>8.6999999999999993</v>
      </c>
      <c r="P160" s="18" t="str">
        <f>_xlfn.IFNA(VLOOKUP(CONCATENATE($A160,"_",$B160), 'Srbench noise 0.001'!$A$1:$AH$1300, 28, FALSE),"")</f>
        <v>x0*x1*sin(x2)</v>
      </c>
      <c r="Q160" s="18">
        <f t="shared" si="21"/>
        <v>1</v>
      </c>
      <c r="R160" s="18">
        <f t="shared" si="22"/>
        <v>1</v>
      </c>
      <c r="S160" s="4">
        <f t="shared" si="23"/>
        <v>1</v>
      </c>
      <c r="T160" s="3">
        <f>_xlfn.IFNA(VLOOKUP(CONCATENATE($A160,"_",$B160), 'Srbench noise 0.01'!$A$1:$AH$1300, 32, FALSE),"")</f>
        <v>1</v>
      </c>
      <c r="U160" s="18">
        <f>_xlfn.IFNA(VLOOKUP(CONCATENATE($A160,"_",$B160), 'Srbench noise 0.01'!$A$1:$AH$1300, 34, FALSE),"")</f>
        <v>0</v>
      </c>
      <c r="V160" s="18">
        <f>_xlfn.IFNA(VLOOKUP(CONCATENATE($A160,"_",$B160), 'Srbench noise 0.01'!$A$1:$AH$1300, 16, FALSE),"")</f>
        <v>5</v>
      </c>
      <c r="W160" s="18">
        <f>_xlfn.IFNA(VLOOKUP(CONCATENATE($A160,"_",$B160), 'Srbench noise 0.01'!$A$1:$AH$1300, 18, FALSE),"")</f>
        <v>5.6</v>
      </c>
      <c r="X160" s="18" t="str">
        <f>_xlfn.IFNA(VLOOKUP(CONCATENATE($A160,"_",$B160), 'Srbench noise 0.01'!$A$1:$AH$1300, 28, FALSE),"")</f>
        <v>x0*x1*sin(x2)</v>
      </c>
      <c r="Y160" s="18">
        <f t="shared" si="24"/>
        <v>1</v>
      </c>
      <c r="Z160" s="18">
        <f t="shared" si="25"/>
        <v>1</v>
      </c>
      <c r="AA160" s="4">
        <f t="shared" si="26"/>
        <v>1</v>
      </c>
    </row>
    <row r="161" spans="1:27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0'!$A$1:$AH$1300, 32, FALSE),"")</f>
        <v>1</v>
      </c>
      <c r="E161" s="18">
        <f>_xlfn.IFNA(VLOOKUP(CONCATENATE($A161,"_",$B161), 'Srbench noise 0'!$A$1:$AH$1300, 34, FALSE),"")</f>
        <v>0</v>
      </c>
      <c r="F161" s="18">
        <f>_xlfn.IFNA(VLOOKUP(CONCATENATE($A161,"_",$B161), 'Srbench noise 0'!$A$1:$AH$1300, 16, FALSE),"")</f>
        <v>5</v>
      </c>
      <c r="G161" s="18">
        <f>_xlfn.IFNA(VLOOKUP(CONCATENATE($A161,"_",$B161), 'Srbench noise 0'!$A$1:$AH$1300, 18, FALSE),"")</f>
        <v>11.6</v>
      </c>
      <c r="H161" s="18" t="str">
        <f>_xlfn.IFNA(VLOOKUP(CONCATENATE($A161,"_",$B161), 'Srbench noise 0'!$A$1:$AH$1300, 28, FALSE),"")</f>
        <v>x0*x1*sin(x2)</v>
      </c>
      <c r="I161" s="18">
        <f t="shared" si="18"/>
        <v>1</v>
      </c>
      <c r="J161" s="18">
        <f t="shared" si="19"/>
        <v>1</v>
      </c>
      <c r="K161" s="4">
        <f t="shared" si="20"/>
        <v>1</v>
      </c>
      <c r="L161" s="3">
        <f>_xlfn.IFNA(VLOOKUP(CONCATENATE($A161,"_",$B161), 'Srbench noise 0.001'!$A$1:$AH$1300, 32, FALSE),"")</f>
        <v>0.99999998000000001</v>
      </c>
      <c r="M161" s="18">
        <f>_xlfn.IFNA(VLOOKUP(CONCATENATE($A161,"_",$B161), 'Srbench noise 0.001'!$A$1:$AH$1300, 34, FALSE),"")</f>
        <v>1E-3</v>
      </c>
      <c r="N161" s="18">
        <f>_xlfn.IFNA(VLOOKUP(CONCATENATE($A161,"_",$B161), 'Srbench noise 0.001'!$A$1:$AH$1300, 16, FALSE),"")</f>
        <v>7</v>
      </c>
      <c r="O161" s="18">
        <f>_xlfn.IFNA(VLOOKUP(CONCATENATE($A161,"_",$B161), 'Srbench noise 0.001'!$A$1:$AH$1300, 18, FALSE),"")</f>
        <v>12.1</v>
      </c>
      <c r="P161" s="18" t="str">
        <f>_xlfn.IFNA(VLOOKUP(CONCATENATE($A161,"_",$B161), 'Srbench noise 0.001'!$A$1:$AH$1300, 28, FALSE),"")</f>
        <v>x0*x1*sin(x2) + 0.001</v>
      </c>
      <c r="Q161" s="18">
        <f t="shared" si="21"/>
        <v>1</v>
      </c>
      <c r="R161" s="18">
        <f t="shared" si="22"/>
        <v>0</v>
      </c>
      <c r="S161" s="4">
        <f t="shared" si="23"/>
        <v>0</v>
      </c>
      <c r="T161" s="3">
        <f>_xlfn.IFNA(VLOOKUP(CONCATENATE($A161,"_",$B161), 'Srbench noise 0.01'!$A$1:$AH$1300, 32, FALSE),"")</f>
        <v>0.99999819000000001</v>
      </c>
      <c r="U161" s="18">
        <f>_xlfn.IFNA(VLOOKUP(CONCATENATE($A161,"_",$B161), 'Srbench noise 0.01'!$A$1:$AH$1300, 34, FALSE),"")</f>
        <v>0.01</v>
      </c>
      <c r="V161" s="18">
        <f>_xlfn.IFNA(VLOOKUP(CONCATENATE($A161,"_",$B161), 'Srbench noise 0.01'!$A$1:$AH$1300, 16, FALSE),"")</f>
        <v>7</v>
      </c>
      <c r="W161" s="18">
        <f>_xlfn.IFNA(VLOOKUP(CONCATENATE($A161,"_",$B161), 'Srbench noise 0.01'!$A$1:$AH$1300, 18, FALSE),"")</f>
        <v>12.2</v>
      </c>
      <c r="X161" s="18" t="str">
        <f>_xlfn.IFNA(VLOOKUP(CONCATENATE($A161,"_",$B161), 'Srbench noise 0.01'!$A$1:$AH$1300, 28, FALSE),"")</f>
        <v>x0*x1*sin(x2) + 0.01</v>
      </c>
      <c r="Y161" s="18">
        <f t="shared" si="24"/>
        <v>1</v>
      </c>
      <c r="Z161" s="18">
        <f t="shared" si="25"/>
        <v>0</v>
      </c>
      <c r="AA161" s="4">
        <f t="shared" si="26"/>
        <v>0</v>
      </c>
    </row>
    <row r="162" spans="1:27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0'!$A$1:$AH$1300, 32, FALSE),"")</f>
        <v>1</v>
      </c>
      <c r="E162" s="18">
        <f>_xlfn.IFNA(VLOOKUP(CONCATENATE($A162,"_",$B162), 'Srbench noise 0'!$A$1:$AH$1300, 34, FALSE),"")</f>
        <v>0</v>
      </c>
      <c r="F162" s="18">
        <f>_xlfn.IFNA(VLOOKUP(CONCATENATE($A162,"_",$B162), 'Srbench noise 0'!$A$1:$AH$1300, 16, FALSE),"")</f>
        <v>5</v>
      </c>
      <c r="G162" s="18">
        <f>_xlfn.IFNA(VLOOKUP(CONCATENATE($A162,"_",$B162), 'Srbench noise 0'!$A$1:$AH$1300, 18, FALSE),"")</f>
        <v>5.2</v>
      </c>
      <c r="H162" s="18" t="str">
        <f>_xlfn.IFNA(VLOOKUP(CONCATENATE($A162,"_",$B162), 'Srbench noise 0'!$A$1:$AH$1300, 28, FALSE),"")</f>
        <v>x0*x1*sin(x2)</v>
      </c>
      <c r="I162" s="18">
        <f t="shared" si="18"/>
        <v>1</v>
      </c>
      <c r="J162" s="18">
        <f t="shared" si="19"/>
        <v>1</v>
      </c>
      <c r="K162" s="4">
        <f t="shared" si="20"/>
        <v>1</v>
      </c>
      <c r="L162" s="3">
        <f>_xlfn.IFNA(VLOOKUP(CONCATENATE($A162,"_",$B162), 'Srbench noise 0.001'!$A$1:$AH$1300, 32, FALSE),"")</f>
        <v>1</v>
      </c>
      <c r="M162" s="18">
        <f>_xlfn.IFNA(VLOOKUP(CONCATENATE($A162,"_",$B162), 'Srbench noise 0.001'!$A$1:$AH$1300, 34, FALSE),"")</f>
        <v>0</v>
      </c>
      <c r="N162" s="18">
        <f>_xlfn.IFNA(VLOOKUP(CONCATENATE($A162,"_",$B162), 'Srbench noise 0.001'!$A$1:$AH$1300, 16, FALSE),"")</f>
        <v>5</v>
      </c>
      <c r="O162" s="18">
        <f>_xlfn.IFNA(VLOOKUP(CONCATENATE($A162,"_",$B162), 'Srbench noise 0.001'!$A$1:$AH$1300, 18, FALSE),"")</f>
        <v>7.9</v>
      </c>
      <c r="P162" s="18" t="str">
        <f>_xlfn.IFNA(VLOOKUP(CONCATENATE($A162,"_",$B162), 'Srbench noise 0.001'!$A$1:$AH$1300, 28, FALSE),"")</f>
        <v>x0*x1*sin(x2)</v>
      </c>
      <c r="Q162" s="18">
        <f t="shared" si="21"/>
        <v>1</v>
      </c>
      <c r="R162" s="18">
        <f t="shared" si="22"/>
        <v>1</v>
      </c>
      <c r="S162" s="4">
        <f t="shared" si="23"/>
        <v>1</v>
      </c>
      <c r="T162" s="3">
        <f>_xlfn.IFNA(VLOOKUP(CONCATENATE($A162,"_",$B162), 'Srbench noise 0.01'!$A$1:$AH$1300, 32, FALSE),"")</f>
        <v>1</v>
      </c>
      <c r="U162" s="18">
        <f>_xlfn.IFNA(VLOOKUP(CONCATENATE($A162,"_",$B162), 'Srbench noise 0.01'!$A$1:$AH$1300, 34, FALSE),"")</f>
        <v>0</v>
      </c>
      <c r="V162" s="18">
        <f>_xlfn.IFNA(VLOOKUP(CONCATENATE($A162,"_",$B162), 'Srbench noise 0.01'!$A$1:$AH$1300, 16, FALSE),"")</f>
        <v>5</v>
      </c>
      <c r="W162" s="18">
        <f>_xlfn.IFNA(VLOOKUP(CONCATENATE($A162,"_",$B162), 'Srbench noise 0.01'!$A$1:$AH$1300, 18, FALSE),"")</f>
        <v>8.8000000000000007</v>
      </c>
      <c r="X162" s="18" t="str">
        <f>_xlfn.IFNA(VLOOKUP(CONCATENATE($A162,"_",$B162), 'Srbench noise 0.01'!$A$1:$AH$1300, 28, FALSE),"")</f>
        <v>x0*x1*sin(x2)</v>
      </c>
      <c r="Y162" s="18">
        <f t="shared" si="24"/>
        <v>1</v>
      </c>
      <c r="Z162" s="18">
        <f t="shared" si="25"/>
        <v>1</v>
      </c>
      <c r="AA162" s="4">
        <f t="shared" si="26"/>
        <v>1</v>
      </c>
    </row>
    <row r="163" spans="1:27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0'!$A$1:$AH$1300, 32, FALSE),"")</f>
        <v>1</v>
      </c>
      <c r="E163" s="18">
        <f>_xlfn.IFNA(VLOOKUP(CONCATENATE($A163,"_",$B163), 'Srbench noise 0'!$A$1:$AH$1300, 34, FALSE),"")</f>
        <v>0</v>
      </c>
      <c r="F163" s="18">
        <f>_xlfn.IFNA(VLOOKUP(CONCATENATE($A163,"_",$B163), 'Srbench noise 0'!$A$1:$AH$1300, 16, FALSE),"")</f>
        <v>5</v>
      </c>
      <c r="G163" s="18">
        <f>_xlfn.IFNA(VLOOKUP(CONCATENATE($A163,"_",$B163), 'Srbench noise 0'!$A$1:$AH$1300, 18, FALSE),"")</f>
        <v>10.6</v>
      </c>
      <c r="H163" s="18" t="str">
        <f>_xlfn.IFNA(VLOOKUP(CONCATENATE($A163,"_",$B163), 'Srbench noise 0'!$A$1:$AH$1300, 28, FALSE),"")</f>
        <v>x0*x1*sin(x2)</v>
      </c>
      <c r="I163" s="18">
        <f t="shared" si="18"/>
        <v>1</v>
      </c>
      <c r="J163" s="18">
        <f t="shared" si="19"/>
        <v>1</v>
      </c>
      <c r="K163" s="4">
        <f t="shared" si="20"/>
        <v>1</v>
      </c>
      <c r="L163" s="3">
        <f>_xlfn.IFNA(VLOOKUP(CONCATENATE($A163,"_",$B163), 'Srbench noise 0.001'!$A$1:$AH$1300, 32, FALSE),"")</f>
        <v>1</v>
      </c>
      <c r="M163" s="18">
        <f>_xlfn.IFNA(VLOOKUP(CONCATENATE($A163,"_",$B163), 'Srbench noise 0.001'!$A$1:$AH$1300, 34, FALSE),"")</f>
        <v>0</v>
      </c>
      <c r="N163" s="18">
        <f>_xlfn.IFNA(VLOOKUP(CONCATENATE($A163,"_",$B163), 'Srbench noise 0.001'!$A$1:$AH$1300, 16, FALSE),"")</f>
        <v>5</v>
      </c>
      <c r="O163" s="18">
        <f>_xlfn.IFNA(VLOOKUP(CONCATENATE($A163,"_",$B163), 'Srbench noise 0.001'!$A$1:$AH$1300, 18, FALSE),"")</f>
        <v>8.9</v>
      </c>
      <c r="P163" s="18" t="str">
        <f>_xlfn.IFNA(VLOOKUP(CONCATENATE($A163,"_",$B163), 'Srbench noise 0.001'!$A$1:$AH$1300, 28, FALSE),"")</f>
        <v>x0*x1*sin(x2)</v>
      </c>
      <c r="Q163" s="18">
        <f t="shared" si="21"/>
        <v>1</v>
      </c>
      <c r="R163" s="18">
        <f t="shared" si="22"/>
        <v>1</v>
      </c>
      <c r="S163" s="4">
        <f t="shared" si="23"/>
        <v>1</v>
      </c>
      <c r="T163" s="3">
        <f>_xlfn.IFNA(VLOOKUP(CONCATENATE($A163,"_",$B163), 'Srbench noise 0.01'!$A$1:$AH$1300, 32, FALSE),"")</f>
        <v>1</v>
      </c>
      <c r="U163" s="18">
        <f>_xlfn.IFNA(VLOOKUP(CONCATENATE($A163,"_",$B163), 'Srbench noise 0.01'!$A$1:$AH$1300, 34, FALSE),"")</f>
        <v>0</v>
      </c>
      <c r="V163" s="18">
        <f>_xlfn.IFNA(VLOOKUP(CONCATENATE($A163,"_",$B163), 'Srbench noise 0.01'!$A$1:$AH$1300, 16, FALSE),"")</f>
        <v>5</v>
      </c>
      <c r="W163" s="18">
        <f>_xlfn.IFNA(VLOOKUP(CONCATENATE($A163,"_",$B163), 'Srbench noise 0.01'!$A$1:$AH$1300, 18, FALSE),"")</f>
        <v>6</v>
      </c>
      <c r="X163" s="18" t="str">
        <f>_xlfn.IFNA(VLOOKUP(CONCATENATE($A163,"_",$B163), 'Srbench noise 0.01'!$A$1:$AH$1300, 28, FALSE),"")</f>
        <v>x0*x1*sin(x2)</v>
      </c>
      <c r="Y163" s="18">
        <f t="shared" si="24"/>
        <v>1</v>
      </c>
      <c r="Z163" s="18">
        <f t="shared" si="25"/>
        <v>1</v>
      </c>
      <c r="AA163" s="4">
        <f t="shared" si="26"/>
        <v>1</v>
      </c>
    </row>
    <row r="164" spans="1:27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0'!$A$1:$AH$1300, 32, FALSE),"")</f>
        <v>1</v>
      </c>
      <c r="E164" s="18">
        <f>_xlfn.IFNA(VLOOKUP(CONCATENATE($A164,"_",$B164), 'Srbench noise 0'!$A$1:$AH$1300, 34, FALSE),"")</f>
        <v>0</v>
      </c>
      <c r="F164" s="18">
        <f>_xlfn.IFNA(VLOOKUP(CONCATENATE($A164,"_",$B164), 'Srbench noise 0'!$A$1:$AH$1300, 16, FALSE),"")</f>
        <v>6</v>
      </c>
      <c r="G164" s="18">
        <f>_xlfn.IFNA(VLOOKUP(CONCATENATE($A164,"_",$B164), 'Srbench noise 0'!$A$1:$AH$1300, 18, FALSE),"")</f>
        <v>17</v>
      </c>
      <c r="H164" s="18" t="str">
        <f>_xlfn.IFNA(VLOOKUP(CONCATENATE($A164,"_",$B164), 'Srbench noise 0'!$A$1:$AH$1300, 28, FALSE),"")</f>
        <v>x0*x1*x2*sin(x3)</v>
      </c>
      <c r="I164" s="18">
        <f t="shared" si="18"/>
        <v>1</v>
      </c>
      <c r="J164" s="18">
        <f t="shared" si="19"/>
        <v>1</v>
      </c>
      <c r="K164" s="4">
        <f t="shared" si="20"/>
        <v>1</v>
      </c>
      <c r="L164" s="3">
        <f>_xlfn.IFNA(VLOOKUP(CONCATENATE($A164,"_",$B164), 'Srbench noise 0.001'!$A$1:$AH$1300, 32, FALSE),"")</f>
        <v>1</v>
      </c>
      <c r="M164" s="18">
        <f>_xlfn.IFNA(VLOOKUP(CONCATENATE($A164,"_",$B164), 'Srbench noise 0.001'!$A$1:$AH$1300, 34, FALSE),"")</f>
        <v>0</v>
      </c>
      <c r="N164" s="18">
        <f>_xlfn.IFNA(VLOOKUP(CONCATENATE($A164,"_",$B164), 'Srbench noise 0.001'!$A$1:$AH$1300, 16, FALSE),"")</f>
        <v>6</v>
      </c>
      <c r="O164" s="18">
        <f>_xlfn.IFNA(VLOOKUP(CONCATENATE($A164,"_",$B164), 'Srbench noise 0.001'!$A$1:$AH$1300, 18, FALSE),"")</f>
        <v>18</v>
      </c>
      <c r="P164" s="18" t="str">
        <f>_xlfn.IFNA(VLOOKUP(CONCATENATE($A164,"_",$B164), 'Srbench noise 0.001'!$A$1:$AH$1300, 28, FALSE),"")</f>
        <v>x0*x1*x2*sin(x3)</v>
      </c>
      <c r="Q164" s="18">
        <f t="shared" si="21"/>
        <v>1</v>
      </c>
      <c r="R164" s="18">
        <f t="shared" si="22"/>
        <v>1</v>
      </c>
      <c r="S164" s="4">
        <f t="shared" si="23"/>
        <v>1</v>
      </c>
      <c r="T164" s="3">
        <f>_xlfn.IFNA(VLOOKUP(CONCATENATE($A164,"_",$B164), 'Srbench noise 0.01'!$A$1:$AH$1300, 32, FALSE),"")</f>
        <v>1</v>
      </c>
      <c r="U164" s="18">
        <f>_xlfn.IFNA(VLOOKUP(CONCATENATE($A164,"_",$B164), 'Srbench noise 0.01'!$A$1:$AH$1300, 34, FALSE),"")</f>
        <v>0</v>
      </c>
      <c r="V164" s="18">
        <f>_xlfn.IFNA(VLOOKUP(CONCATENATE($A164,"_",$B164), 'Srbench noise 0.01'!$A$1:$AH$1300, 16, FALSE),"")</f>
        <v>6</v>
      </c>
      <c r="W164" s="18">
        <f>_xlfn.IFNA(VLOOKUP(CONCATENATE($A164,"_",$B164), 'Srbench noise 0.01'!$A$1:$AH$1300, 18, FALSE),"")</f>
        <v>11.8</v>
      </c>
      <c r="X164" s="18" t="str">
        <f>_xlfn.IFNA(VLOOKUP(CONCATENATE($A164,"_",$B164), 'Srbench noise 0.01'!$A$1:$AH$1300, 28, FALSE),"")</f>
        <v>x0*x1*x2*sin(x3)</v>
      </c>
      <c r="Y164" s="18">
        <f t="shared" si="24"/>
        <v>1</v>
      </c>
      <c r="Z164" s="18">
        <f t="shared" si="25"/>
        <v>1</v>
      </c>
      <c r="AA164" s="4">
        <f t="shared" si="26"/>
        <v>1</v>
      </c>
    </row>
    <row r="165" spans="1:27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0'!$A$1:$AH$1300, 32, FALSE),"")</f>
        <v>1</v>
      </c>
      <c r="E165" s="18">
        <f>_xlfn.IFNA(VLOOKUP(CONCATENATE($A165,"_",$B165), 'Srbench noise 0'!$A$1:$AH$1300, 34, FALSE),"")</f>
        <v>0</v>
      </c>
      <c r="F165" s="18">
        <f>_xlfn.IFNA(VLOOKUP(CONCATENATE($A165,"_",$B165), 'Srbench noise 0'!$A$1:$AH$1300, 16, FALSE),"")</f>
        <v>6</v>
      </c>
      <c r="G165" s="18">
        <f>_xlfn.IFNA(VLOOKUP(CONCATENATE($A165,"_",$B165), 'Srbench noise 0'!$A$1:$AH$1300, 18, FALSE),"")</f>
        <v>16.7</v>
      </c>
      <c r="H165" s="18" t="str">
        <f>_xlfn.IFNA(VLOOKUP(CONCATENATE($A165,"_",$B165), 'Srbench noise 0'!$A$1:$AH$1300, 28, FALSE),"")</f>
        <v>x0*x1*x2*sin(x3)</v>
      </c>
      <c r="I165" s="18">
        <f t="shared" si="18"/>
        <v>1</v>
      </c>
      <c r="J165" s="18">
        <f t="shared" si="19"/>
        <v>1</v>
      </c>
      <c r="K165" s="4">
        <f t="shared" si="20"/>
        <v>1</v>
      </c>
      <c r="L165" s="3">
        <f>_xlfn.IFNA(VLOOKUP(CONCATENATE($A165,"_",$B165), 'Srbench noise 0.001'!$A$1:$AH$1300, 32, FALSE),"")</f>
        <v>1</v>
      </c>
      <c r="M165" s="18">
        <f>_xlfn.IFNA(VLOOKUP(CONCATENATE($A165,"_",$B165), 'Srbench noise 0.001'!$A$1:$AH$1300, 34, FALSE),"")</f>
        <v>0</v>
      </c>
      <c r="N165" s="18">
        <f>_xlfn.IFNA(VLOOKUP(CONCATENATE($A165,"_",$B165), 'Srbench noise 0.001'!$A$1:$AH$1300, 16, FALSE),"")</f>
        <v>6</v>
      </c>
      <c r="O165" s="18">
        <f>_xlfn.IFNA(VLOOKUP(CONCATENATE($A165,"_",$B165), 'Srbench noise 0.001'!$A$1:$AH$1300, 18, FALSE),"")</f>
        <v>10.8</v>
      </c>
      <c r="P165" s="18" t="str">
        <f>_xlfn.IFNA(VLOOKUP(CONCATENATE($A165,"_",$B165), 'Srbench noise 0.001'!$A$1:$AH$1300, 28, FALSE),"")</f>
        <v>x0*x1*x2*sin(x3)</v>
      </c>
      <c r="Q165" s="18">
        <f t="shared" si="21"/>
        <v>1</v>
      </c>
      <c r="R165" s="18">
        <f t="shared" si="22"/>
        <v>1</v>
      </c>
      <c r="S165" s="4">
        <f t="shared" si="23"/>
        <v>1</v>
      </c>
      <c r="T165" s="3">
        <f>_xlfn.IFNA(VLOOKUP(CONCATENATE($A165,"_",$B165), 'Srbench noise 0.01'!$A$1:$AH$1300, 32, FALSE),"")</f>
        <v>1</v>
      </c>
      <c r="U165" s="18">
        <f>_xlfn.IFNA(VLOOKUP(CONCATENATE($A165,"_",$B165), 'Srbench noise 0.01'!$A$1:$AH$1300, 34, FALSE),"")</f>
        <v>0</v>
      </c>
      <c r="V165" s="18">
        <f>_xlfn.IFNA(VLOOKUP(CONCATENATE($A165,"_",$B165), 'Srbench noise 0.01'!$A$1:$AH$1300, 16, FALSE),"")</f>
        <v>6</v>
      </c>
      <c r="W165" s="18">
        <f>_xlfn.IFNA(VLOOKUP(CONCATENATE($A165,"_",$B165), 'Srbench noise 0.01'!$A$1:$AH$1300, 18, FALSE),"")</f>
        <v>16.7</v>
      </c>
      <c r="X165" s="18" t="str">
        <f>_xlfn.IFNA(VLOOKUP(CONCATENATE($A165,"_",$B165), 'Srbench noise 0.01'!$A$1:$AH$1300, 28, FALSE),"")</f>
        <v>x0*x1*x2*sin(x3)</v>
      </c>
      <c r="Y165" s="18">
        <f t="shared" si="24"/>
        <v>1</v>
      </c>
      <c r="Z165" s="18">
        <f t="shared" si="25"/>
        <v>1</v>
      </c>
      <c r="AA165" s="4">
        <f t="shared" si="26"/>
        <v>1</v>
      </c>
    </row>
    <row r="166" spans="1:27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0'!$A$1:$AH$1300, 32, FALSE),"")</f>
        <v>1</v>
      </c>
      <c r="E166" s="18">
        <f>_xlfn.IFNA(VLOOKUP(CONCATENATE($A166,"_",$B166), 'Srbench noise 0'!$A$1:$AH$1300, 34, FALSE),"")</f>
        <v>0</v>
      </c>
      <c r="F166" s="18">
        <f>_xlfn.IFNA(VLOOKUP(CONCATENATE($A166,"_",$B166), 'Srbench noise 0'!$A$1:$AH$1300, 16, FALSE),"")</f>
        <v>6</v>
      </c>
      <c r="G166" s="18">
        <f>_xlfn.IFNA(VLOOKUP(CONCATENATE($A166,"_",$B166), 'Srbench noise 0'!$A$1:$AH$1300, 18, FALSE),"")</f>
        <v>18.100000000000001</v>
      </c>
      <c r="H166" s="18" t="str">
        <f>_xlfn.IFNA(VLOOKUP(CONCATENATE($A166,"_",$B166), 'Srbench noise 0'!$A$1:$AH$1300, 28, FALSE),"")</f>
        <v>x0*x1*x2*sin(x3)</v>
      </c>
      <c r="I166" s="18">
        <f t="shared" si="18"/>
        <v>1</v>
      </c>
      <c r="J166" s="18">
        <f t="shared" si="19"/>
        <v>1</v>
      </c>
      <c r="K166" s="4">
        <f t="shared" si="20"/>
        <v>1</v>
      </c>
      <c r="L166" s="3">
        <f>_xlfn.IFNA(VLOOKUP(CONCATENATE($A166,"_",$B166), 'Srbench noise 0.001'!$A$1:$AH$1300, 32, FALSE),"")</f>
        <v>1</v>
      </c>
      <c r="M166" s="18">
        <f>_xlfn.IFNA(VLOOKUP(CONCATENATE($A166,"_",$B166), 'Srbench noise 0.001'!$A$1:$AH$1300, 34, FALSE),"")</f>
        <v>0</v>
      </c>
      <c r="N166" s="18">
        <f>_xlfn.IFNA(VLOOKUP(CONCATENATE($A166,"_",$B166), 'Srbench noise 0.001'!$A$1:$AH$1300, 16, FALSE),"")</f>
        <v>6</v>
      </c>
      <c r="O166" s="18">
        <f>_xlfn.IFNA(VLOOKUP(CONCATENATE($A166,"_",$B166), 'Srbench noise 0.001'!$A$1:$AH$1300, 18, FALSE),"")</f>
        <v>12.1</v>
      </c>
      <c r="P166" s="18" t="str">
        <f>_xlfn.IFNA(VLOOKUP(CONCATENATE($A166,"_",$B166), 'Srbench noise 0.001'!$A$1:$AH$1300, 28, FALSE),"")</f>
        <v>x0*x1*x2*sin(x3)</v>
      </c>
      <c r="Q166" s="18">
        <f t="shared" si="21"/>
        <v>1</v>
      </c>
      <c r="R166" s="18">
        <f t="shared" si="22"/>
        <v>1</v>
      </c>
      <c r="S166" s="4">
        <f t="shared" si="23"/>
        <v>1</v>
      </c>
      <c r="T166" s="3">
        <f>_xlfn.IFNA(VLOOKUP(CONCATENATE($A166,"_",$B166), 'Srbench noise 0.01'!$A$1:$AH$1300, 32, FALSE),"")</f>
        <v>1</v>
      </c>
      <c r="U166" s="18">
        <f>_xlfn.IFNA(VLOOKUP(CONCATENATE($A166,"_",$B166), 'Srbench noise 0.01'!$A$1:$AH$1300, 34, FALSE),"")</f>
        <v>0</v>
      </c>
      <c r="V166" s="18">
        <f>_xlfn.IFNA(VLOOKUP(CONCATENATE($A166,"_",$B166), 'Srbench noise 0.01'!$A$1:$AH$1300, 16, FALSE),"")</f>
        <v>6</v>
      </c>
      <c r="W166" s="18">
        <f>_xlfn.IFNA(VLOOKUP(CONCATENATE($A166,"_",$B166), 'Srbench noise 0.01'!$A$1:$AH$1300, 18, FALSE),"")</f>
        <v>16.5</v>
      </c>
      <c r="X166" s="18" t="str">
        <f>_xlfn.IFNA(VLOOKUP(CONCATENATE($A166,"_",$B166), 'Srbench noise 0.01'!$A$1:$AH$1300, 28, FALSE),"")</f>
        <v>x0*x1*x2*sin(x3)</v>
      </c>
      <c r="Y166" s="18">
        <f t="shared" si="24"/>
        <v>1</v>
      </c>
      <c r="Z166" s="18">
        <f t="shared" si="25"/>
        <v>1</v>
      </c>
      <c r="AA166" s="4">
        <f t="shared" si="26"/>
        <v>1</v>
      </c>
    </row>
    <row r="167" spans="1:27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0'!$A$1:$AH$1300, 32, FALSE),"")</f>
        <v>1</v>
      </c>
      <c r="E167" s="18">
        <f>_xlfn.IFNA(VLOOKUP(CONCATENATE($A167,"_",$B167), 'Srbench noise 0'!$A$1:$AH$1300, 34, FALSE),"")</f>
        <v>0</v>
      </c>
      <c r="F167" s="18">
        <f>_xlfn.IFNA(VLOOKUP(CONCATENATE($A167,"_",$B167), 'Srbench noise 0'!$A$1:$AH$1300, 16, FALSE),"")</f>
        <v>6</v>
      </c>
      <c r="G167" s="18">
        <f>_xlfn.IFNA(VLOOKUP(CONCATENATE($A167,"_",$B167), 'Srbench noise 0'!$A$1:$AH$1300, 18, FALSE),"")</f>
        <v>17.3</v>
      </c>
      <c r="H167" s="18" t="str">
        <f>_xlfn.IFNA(VLOOKUP(CONCATENATE($A167,"_",$B167), 'Srbench noise 0'!$A$1:$AH$1300, 28, FALSE),"")</f>
        <v>x0*x1*x2*sin(x3)</v>
      </c>
      <c r="I167" s="18">
        <f t="shared" si="18"/>
        <v>1</v>
      </c>
      <c r="J167" s="18">
        <f t="shared" si="19"/>
        <v>1</v>
      </c>
      <c r="K167" s="4">
        <f t="shared" si="20"/>
        <v>1</v>
      </c>
      <c r="L167" s="3">
        <f>_xlfn.IFNA(VLOOKUP(CONCATENATE($A167,"_",$B167), 'Srbench noise 0.001'!$A$1:$AH$1300, 32, FALSE),"")</f>
        <v>0.99999998999999995</v>
      </c>
      <c r="M167" s="18">
        <f>_xlfn.IFNA(VLOOKUP(CONCATENATE($A167,"_",$B167), 'Srbench noise 0.001'!$A$1:$AH$1300, 34, FALSE),"")</f>
        <v>2E-3</v>
      </c>
      <c r="N167" s="18">
        <f>_xlfn.IFNA(VLOOKUP(CONCATENATE($A167,"_",$B167), 'Srbench noise 0.001'!$A$1:$AH$1300, 16, FALSE),"")</f>
        <v>8</v>
      </c>
      <c r="O167" s="18">
        <f>_xlfn.IFNA(VLOOKUP(CONCATENATE($A167,"_",$B167), 'Srbench noise 0.001'!$A$1:$AH$1300, 18, FALSE),"")</f>
        <v>14.9</v>
      </c>
      <c r="P167" s="18" t="str">
        <f>_xlfn.IFNA(VLOOKUP(CONCATENATE($A167,"_",$B167), 'Srbench noise 0.001'!$A$1:$AH$1300, 28, FALSE),"")</f>
        <v>x0*x1*x2*sin(x3) + 0.002</v>
      </c>
      <c r="Q167" s="18">
        <f t="shared" si="21"/>
        <v>1</v>
      </c>
      <c r="R167" s="18">
        <f t="shared" si="22"/>
        <v>0</v>
      </c>
      <c r="S167" s="4">
        <f t="shared" si="23"/>
        <v>0</v>
      </c>
      <c r="T167" s="3">
        <f>_xlfn.IFNA(VLOOKUP(CONCATENATE($A167,"_",$B167), 'Srbench noise 0.01'!$A$1:$AH$1300, 32, FALSE),"")</f>
        <v>0.99999937000000005</v>
      </c>
      <c r="U167" s="18">
        <f>_xlfn.IFNA(VLOOKUP(CONCATENATE($A167,"_",$B167), 'Srbench noise 0.01'!$A$1:$AH$1300, 34, FALSE),"")</f>
        <v>0.02</v>
      </c>
      <c r="V167" s="18">
        <f>_xlfn.IFNA(VLOOKUP(CONCATENATE($A167,"_",$B167), 'Srbench noise 0.01'!$A$1:$AH$1300, 16, FALSE),"")</f>
        <v>8</v>
      </c>
      <c r="W167" s="18">
        <f>_xlfn.IFNA(VLOOKUP(CONCATENATE($A167,"_",$B167), 'Srbench noise 0.01'!$A$1:$AH$1300, 18, FALSE),"")</f>
        <v>14.8</v>
      </c>
      <c r="X167" s="18" t="str">
        <f>_xlfn.IFNA(VLOOKUP(CONCATENATE($A167,"_",$B167), 'Srbench noise 0.01'!$A$1:$AH$1300, 28, FALSE),"")</f>
        <v>x0*x1*x2*sin(x3) + 0.02</v>
      </c>
      <c r="Y167" s="18">
        <f t="shared" si="24"/>
        <v>1</v>
      </c>
      <c r="Z167" s="18">
        <f t="shared" si="25"/>
        <v>0</v>
      </c>
      <c r="AA167" s="4">
        <f t="shared" si="26"/>
        <v>0</v>
      </c>
    </row>
    <row r="168" spans="1:27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0'!$A$1:$AH$1300, 32, FALSE),"")</f>
        <v>1</v>
      </c>
      <c r="E168" s="18">
        <f>_xlfn.IFNA(VLOOKUP(CONCATENATE($A168,"_",$B168), 'Srbench noise 0'!$A$1:$AH$1300, 34, FALSE),"")</f>
        <v>0</v>
      </c>
      <c r="F168" s="18">
        <f>_xlfn.IFNA(VLOOKUP(CONCATENATE($A168,"_",$B168), 'Srbench noise 0'!$A$1:$AH$1300, 16, FALSE),"")</f>
        <v>6</v>
      </c>
      <c r="G168" s="18">
        <f>_xlfn.IFNA(VLOOKUP(CONCATENATE($A168,"_",$B168), 'Srbench noise 0'!$A$1:$AH$1300, 18, FALSE),"")</f>
        <v>17.3</v>
      </c>
      <c r="H168" s="18" t="str">
        <f>_xlfn.IFNA(VLOOKUP(CONCATENATE($A168,"_",$B168), 'Srbench noise 0'!$A$1:$AH$1300, 28, FALSE),"")</f>
        <v>x0*x1*x2*sin(x3)</v>
      </c>
      <c r="I168" s="18">
        <f t="shared" si="18"/>
        <v>1</v>
      </c>
      <c r="J168" s="18">
        <f t="shared" si="19"/>
        <v>1</v>
      </c>
      <c r="K168" s="4">
        <f t="shared" si="20"/>
        <v>1</v>
      </c>
      <c r="L168" s="3">
        <f>_xlfn.IFNA(VLOOKUP(CONCATENATE($A168,"_",$B168), 'Srbench noise 0.001'!$A$1:$AH$1300, 32, FALSE),"")</f>
        <v>1</v>
      </c>
      <c r="M168" s="18">
        <f>_xlfn.IFNA(VLOOKUP(CONCATENATE($A168,"_",$B168), 'Srbench noise 0.001'!$A$1:$AH$1300, 34, FALSE),"")</f>
        <v>0</v>
      </c>
      <c r="N168" s="18">
        <f>_xlfn.IFNA(VLOOKUP(CONCATENATE($A168,"_",$B168), 'Srbench noise 0.001'!$A$1:$AH$1300, 16, FALSE),"")</f>
        <v>6</v>
      </c>
      <c r="O168" s="18">
        <f>_xlfn.IFNA(VLOOKUP(CONCATENATE($A168,"_",$B168), 'Srbench noise 0.001'!$A$1:$AH$1300, 18, FALSE),"")</f>
        <v>17.7</v>
      </c>
      <c r="P168" s="18" t="str">
        <f>_xlfn.IFNA(VLOOKUP(CONCATENATE($A168,"_",$B168), 'Srbench noise 0.001'!$A$1:$AH$1300, 28, FALSE),"")</f>
        <v>x0*x1*x2*sin(x3)</v>
      </c>
      <c r="Q168" s="18">
        <f t="shared" si="21"/>
        <v>1</v>
      </c>
      <c r="R168" s="18">
        <f t="shared" si="22"/>
        <v>1</v>
      </c>
      <c r="S168" s="4">
        <f t="shared" si="23"/>
        <v>1</v>
      </c>
      <c r="T168" s="3">
        <f>_xlfn.IFNA(VLOOKUP(CONCATENATE($A168,"_",$B168), 'Srbench noise 0.01'!$A$1:$AH$1300, 32, FALSE),"")</f>
        <v>1</v>
      </c>
      <c r="U168" s="18">
        <f>_xlfn.IFNA(VLOOKUP(CONCATENATE($A168,"_",$B168), 'Srbench noise 0.01'!$A$1:$AH$1300, 34, FALSE),"")</f>
        <v>0</v>
      </c>
      <c r="V168" s="18">
        <f>_xlfn.IFNA(VLOOKUP(CONCATENATE($A168,"_",$B168), 'Srbench noise 0.01'!$A$1:$AH$1300, 16, FALSE),"")</f>
        <v>6</v>
      </c>
      <c r="W168" s="18">
        <f>_xlfn.IFNA(VLOOKUP(CONCATENATE($A168,"_",$B168), 'Srbench noise 0.01'!$A$1:$AH$1300, 18, FALSE),"")</f>
        <v>17.5</v>
      </c>
      <c r="X168" s="18" t="str">
        <f>_xlfn.IFNA(VLOOKUP(CONCATENATE($A168,"_",$B168), 'Srbench noise 0.01'!$A$1:$AH$1300, 28, FALSE),"")</f>
        <v>x0*x1*x2*sin(x3)</v>
      </c>
      <c r="Y168" s="18">
        <f t="shared" si="24"/>
        <v>1</v>
      </c>
      <c r="Z168" s="18">
        <f t="shared" si="25"/>
        <v>1</v>
      </c>
      <c r="AA168" s="4">
        <f t="shared" si="26"/>
        <v>1</v>
      </c>
    </row>
    <row r="169" spans="1:27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0'!$A$1:$AH$1300, 32, FALSE),"")</f>
        <v>1</v>
      </c>
      <c r="E169" s="18">
        <f>_xlfn.IFNA(VLOOKUP(CONCATENATE($A169,"_",$B169), 'Srbench noise 0'!$A$1:$AH$1300, 34, FALSE),"")</f>
        <v>0</v>
      </c>
      <c r="F169" s="18">
        <f>_xlfn.IFNA(VLOOKUP(CONCATENATE($A169,"_",$B169), 'Srbench noise 0'!$A$1:$AH$1300, 16, FALSE),"")</f>
        <v>6</v>
      </c>
      <c r="G169" s="18">
        <f>_xlfn.IFNA(VLOOKUP(CONCATENATE($A169,"_",$B169), 'Srbench noise 0'!$A$1:$AH$1300, 18, FALSE),"")</f>
        <v>16.5</v>
      </c>
      <c r="H169" s="18" t="str">
        <f>_xlfn.IFNA(VLOOKUP(CONCATENATE($A169,"_",$B169), 'Srbench noise 0'!$A$1:$AH$1300, 28, FALSE),"")</f>
        <v>x0*x1*x2*sin(x3)</v>
      </c>
      <c r="I169" s="18">
        <f t="shared" si="18"/>
        <v>1</v>
      </c>
      <c r="J169" s="18">
        <f t="shared" si="19"/>
        <v>1</v>
      </c>
      <c r="K169" s="4">
        <f t="shared" si="20"/>
        <v>1</v>
      </c>
      <c r="L169" s="3">
        <f>_xlfn.IFNA(VLOOKUP(CONCATENATE($A169,"_",$B169), 'Srbench noise 0.001'!$A$1:$AH$1300, 32, FALSE),"")</f>
        <v>1</v>
      </c>
      <c r="M169" s="18">
        <f>_xlfn.IFNA(VLOOKUP(CONCATENATE($A169,"_",$B169), 'Srbench noise 0.001'!$A$1:$AH$1300, 34, FALSE),"")</f>
        <v>0</v>
      </c>
      <c r="N169" s="18">
        <f>_xlfn.IFNA(VLOOKUP(CONCATENATE($A169,"_",$B169), 'Srbench noise 0.001'!$A$1:$AH$1300, 16, FALSE),"")</f>
        <v>6</v>
      </c>
      <c r="O169" s="18">
        <f>_xlfn.IFNA(VLOOKUP(CONCATENATE($A169,"_",$B169), 'Srbench noise 0.001'!$A$1:$AH$1300, 18, FALSE),"")</f>
        <v>11.1</v>
      </c>
      <c r="P169" s="18" t="str">
        <f>_xlfn.IFNA(VLOOKUP(CONCATENATE($A169,"_",$B169), 'Srbench noise 0.001'!$A$1:$AH$1300, 28, FALSE),"")</f>
        <v>x0*x1*x2*sin(x3)</v>
      </c>
      <c r="Q169" s="18">
        <f t="shared" si="21"/>
        <v>1</v>
      </c>
      <c r="R169" s="18">
        <f t="shared" si="22"/>
        <v>1</v>
      </c>
      <c r="S169" s="4">
        <f t="shared" si="23"/>
        <v>1</v>
      </c>
      <c r="T169" s="3">
        <f>_xlfn.IFNA(VLOOKUP(CONCATENATE($A169,"_",$B169), 'Srbench noise 0.01'!$A$1:$AH$1300, 32, FALSE),"")</f>
        <v>1</v>
      </c>
      <c r="U169" s="18">
        <f>_xlfn.IFNA(VLOOKUP(CONCATENATE($A169,"_",$B169), 'Srbench noise 0.01'!$A$1:$AH$1300, 34, FALSE),"")</f>
        <v>0</v>
      </c>
      <c r="V169" s="18">
        <f>_xlfn.IFNA(VLOOKUP(CONCATENATE($A169,"_",$B169), 'Srbench noise 0.01'!$A$1:$AH$1300, 16, FALSE),"")</f>
        <v>6</v>
      </c>
      <c r="W169" s="18">
        <f>_xlfn.IFNA(VLOOKUP(CONCATENATE($A169,"_",$B169), 'Srbench noise 0.01'!$A$1:$AH$1300, 18, FALSE),"")</f>
        <v>13</v>
      </c>
      <c r="X169" s="18" t="str">
        <f>_xlfn.IFNA(VLOOKUP(CONCATENATE($A169,"_",$B169), 'Srbench noise 0.01'!$A$1:$AH$1300, 28, FALSE),"")</f>
        <v>x0*x1*x2*sin(x3)</v>
      </c>
      <c r="Y169" s="18">
        <f t="shared" si="24"/>
        <v>1</v>
      </c>
      <c r="Z169" s="18">
        <f t="shared" si="25"/>
        <v>1</v>
      </c>
      <c r="AA169" s="4">
        <f t="shared" si="26"/>
        <v>1</v>
      </c>
    </row>
    <row r="170" spans="1:27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0'!$A$1:$AH$1300, 32, FALSE),"")</f>
        <v>1</v>
      </c>
      <c r="E170" s="18">
        <f>_xlfn.IFNA(VLOOKUP(CONCATENATE($A170,"_",$B170), 'Srbench noise 0'!$A$1:$AH$1300, 34, FALSE),"")</f>
        <v>0</v>
      </c>
      <c r="F170" s="18">
        <f>_xlfn.IFNA(VLOOKUP(CONCATENATE($A170,"_",$B170), 'Srbench noise 0'!$A$1:$AH$1300, 16, FALSE),"")</f>
        <v>6</v>
      </c>
      <c r="G170" s="18">
        <f>_xlfn.IFNA(VLOOKUP(CONCATENATE($A170,"_",$B170), 'Srbench noise 0'!$A$1:$AH$1300, 18, FALSE),"")</f>
        <v>17.600000000000001</v>
      </c>
      <c r="H170" s="18" t="str">
        <f>_xlfn.IFNA(VLOOKUP(CONCATENATE($A170,"_",$B170), 'Srbench noise 0'!$A$1:$AH$1300, 28, FALSE),"")</f>
        <v>x0*x1*x2*sin(x3)</v>
      </c>
      <c r="I170" s="18">
        <f t="shared" si="18"/>
        <v>1</v>
      </c>
      <c r="J170" s="18">
        <f t="shared" si="19"/>
        <v>1</v>
      </c>
      <c r="K170" s="4">
        <f t="shared" si="20"/>
        <v>1</v>
      </c>
      <c r="L170" s="3">
        <f>_xlfn.IFNA(VLOOKUP(CONCATENATE($A170,"_",$B170), 'Srbench noise 0.001'!$A$1:$AH$1300, 32, FALSE),"")</f>
        <v>1</v>
      </c>
      <c r="M170" s="18">
        <f>_xlfn.IFNA(VLOOKUP(CONCATENATE($A170,"_",$B170), 'Srbench noise 0.001'!$A$1:$AH$1300, 34, FALSE),"")</f>
        <v>0</v>
      </c>
      <c r="N170" s="18">
        <f>_xlfn.IFNA(VLOOKUP(CONCATENATE($A170,"_",$B170), 'Srbench noise 0.001'!$A$1:$AH$1300, 16, FALSE),"")</f>
        <v>6</v>
      </c>
      <c r="O170" s="18">
        <f>_xlfn.IFNA(VLOOKUP(CONCATENATE($A170,"_",$B170), 'Srbench noise 0.001'!$A$1:$AH$1300, 18, FALSE),"")</f>
        <v>14.9</v>
      </c>
      <c r="P170" s="18" t="str">
        <f>_xlfn.IFNA(VLOOKUP(CONCATENATE($A170,"_",$B170), 'Srbench noise 0.001'!$A$1:$AH$1300, 28, FALSE),"")</f>
        <v>x0*x1*x2*sin(x3)</v>
      </c>
      <c r="Q170" s="18">
        <f t="shared" si="21"/>
        <v>1</v>
      </c>
      <c r="R170" s="18">
        <f t="shared" si="22"/>
        <v>1</v>
      </c>
      <c r="S170" s="4">
        <f t="shared" si="23"/>
        <v>1</v>
      </c>
      <c r="T170" s="3">
        <f>_xlfn.IFNA(VLOOKUP(CONCATENATE($A170,"_",$B170), 'Srbench noise 0.01'!$A$1:$AH$1300, 32, FALSE),"")</f>
        <v>1</v>
      </c>
      <c r="U170" s="18">
        <f>_xlfn.IFNA(VLOOKUP(CONCATENATE($A170,"_",$B170), 'Srbench noise 0.01'!$A$1:$AH$1300, 34, FALSE),"")</f>
        <v>0</v>
      </c>
      <c r="V170" s="18">
        <f>_xlfn.IFNA(VLOOKUP(CONCATENATE($A170,"_",$B170), 'Srbench noise 0.01'!$A$1:$AH$1300, 16, FALSE),"")</f>
        <v>6</v>
      </c>
      <c r="W170" s="18">
        <f>_xlfn.IFNA(VLOOKUP(CONCATENATE($A170,"_",$B170), 'Srbench noise 0.01'!$A$1:$AH$1300, 18, FALSE),"")</f>
        <v>13.9</v>
      </c>
      <c r="X170" s="18" t="str">
        <f>_xlfn.IFNA(VLOOKUP(CONCATENATE($A170,"_",$B170), 'Srbench noise 0.01'!$A$1:$AH$1300, 28, FALSE),"")</f>
        <v>x0*x1*x2*sin(x3)</v>
      </c>
      <c r="Y170" s="18">
        <f t="shared" si="24"/>
        <v>1</v>
      </c>
      <c r="Z170" s="18">
        <f t="shared" si="25"/>
        <v>1</v>
      </c>
      <c r="AA170" s="4">
        <f t="shared" si="26"/>
        <v>1</v>
      </c>
    </row>
    <row r="171" spans="1:27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0'!$A$1:$AH$1300, 32, FALSE),"")</f>
        <v>1</v>
      </c>
      <c r="E171" s="18">
        <f>_xlfn.IFNA(VLOOKUP(CONCATENATE($A171,"_",$B171), 'Srbench noise 0'!$A$1:$AH$1300, 34, FALSE),"")</f>
        <v>0</v>
      </c>
      <c r="F171" s="18">
        <f>_xlfn.IFNA(VLOOKUP(CONCATENATE($A171,"_",$B171), 'Srbench noise 0'!$A$1:$AH$1300, 16, FALSE),"")</f>
        <v>6</v>
      </c>
      <c r="G171" s="18">
        <f>_xlfn.IFNA(VLOOKUP(CONCATENATE($A171,"_",$B171), 'Srbench noise 0'!$A$1:$AH$1300, 18, FALSE),"")</f>
        <v>13.4</v>
      </c>
      <c r="H171" s="18" t="str">
        <f>_xlfn.IFNA(VLOOKUP(CONCATENATE($A171,"_",$B171), 'Srbench noise 0'!$A$1:$AH$1300, 28, FALSE),"")</f>
        <v>x0*x1*x2*sin(x3)</v>
      </c>
      <c r="I171" s="18">
        <f t="shared" si="18"/>
        <v>1</v>
      </c>
      <c r="J171" s="18">
        <f t="shared" si="19"/>
        <v>1</v>
      </c>
      <c r="K171" s="4">
        <f t="shared" si="20"/>
        <v>1</v>
      </c>
      <c r="L171" s="3">
        <f>_xlfn.IFNA(VLOOKUP(CONCATENATE($A171,"_",$B171), 'Srbench noise 0.001'!$A$1:$AH$1300, 32, FALSE),"")</f>
        <v>0.99999998999999995</v>
      </c>
      <c r="M171" s="18">
        <f>_xlfn.IFNA(VLOOKUP(CONCATENATE($A171,"_",$B171), 'Srbench noise 0.001'!$A$1:$AH$1300, 34, FALSE),"")</f>
        <v>2E-3</v>
      </c>
      <c r="N171" s="18">
        <f>_xlfn.IFNA(VLOOKUP(CONCATENATE($A171,"_",$B171), 'Srbench noise 0.001'!$A$1:$AH$1300, 16, FALSE),"")</f>
        <v>8</v>
      </c>
      <c r="O171" s="18">
        <f>_xlfn.IFNA(VLOOKUP(CONCATENATE($A171,"_",$B171), 'Srbench noise 0.001'!$A$1:$AH$1300, 18, FALSE),"")</f>
        <v>19.5</v>
      </c>
      <c r="P171" s="18" t="str">
        <f>_xlfn.IFNA(VLOOKUP(CONCATENATE($A171,"_",$B171), 'Srbench noise 0.001'!$A$1:$AH$1300, 28, FALSE),"")</f>
        <v>x0*x1*x2*sin(x3) + 0.002</v>
      </c>
      <c r="Q171" s="18">
        <f t="shared" si="21"/>
        <v>1</v>
      </c>
      <c r="R171" s="18">
        <f t="shared" si="22"/>
        <v>0</v>
      </c>
      <c r="S171" s="4">
        <f t="shared" si="23"/>
        <v>0</v>
      </c>
      <c r="T171" s="3">
        <f>_xlfn.IFNA(VLOOKUP(CONCATENATE($A171,"_",$B171), 'Srbench noise 0.01'!$A$1:$AH$1300, 32, FALSE),"")</f>
        <v>0.99999939999999998</v>
      </c>
      <c r="U171" s="18">
        <f>_xlfn.IFNA(VLOOKUP(CONCATENATE($A171,"_",$B171), 'Srbench noise 0.01'!$A$1:$AH$1300, 34, FALSE),"")</f>
        <v>0.02</v>
      </c>
      <c r="V171" s="18">
        <f>_xlfn.IFNA(VLOOKUP(CONCATENATE($A171,"_",$B171), 'Srbench noise 0.01'!$A$1:$AH$1300, 16, FALSE),"")</f>
        <v>8</v>
      </c>
      <c r="W171" s="18">
        <f>_xlfn.IFNA(VLOOKUP(CONCATENATE($A171,"_",$B171), 'Srbench noise 0.01'!$A$1:$AH$1300, 18, FALSE),"")</f>
        <v>19</v>
      </c>
      <c r="X171" s="18" t="str">
        <f>_xlfn.IFNA(VLOOKUP(CONCATENATE($A171,"_",$B171), 'Srbench noise 0.01'!$A$1:$AH$1300, 28, FALSE),"")</f>
        <v>x0*x1*x2*sin(x3) + 0.02</v>
      </c>
      <c r="Y171" s="18">
        <f t="shared" si="24"/>
        <v>1</v>
      </c>
      <c r="Z171" s="18">
        <f t="shared" si="25"/>
        <v>0</v>
      </c>
      <c r="AA171" s="4">
        <f t="shared" si="26"/>
        <v>0</v>
      </c>
    </row>
    <row r="172" spans="1:27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0'!$A$1:$AH$1300, 32, FALSE),"")</f>
        <v>1</v>
      </c>
      <c r="E172" s="18">
        <f>_xlfn.IFNA(VLOOKUP(CONCATENATE($A172,"_",$B172), 'Srbench noise 0'!$A$1:$AH$1300, 34, FALSE),"")</f>
        <v>0</v>
      </c>
      <c r="F172" s="18">
        <f>_xlfn.IFNA(VLOOKUP(CONCATENATE($A172,"_",$B172), 'Srbench noise 0'!$A$1:$AH$1300, 16, FALSE),"")</f>
        <v>6</v>
      </c>
      <c r="G172" s="18">
        <f>_xlfn.IFNA(VLOOKUP(CONCATENATE($A172,"_",$B172), 'Srbench noise 0'!$A$1:$AH$1300, 18, FALSE),"")</f>
        <v>15</v>
      </c>
      <c r="H172" s="18" t="str">
        <f>_xlfn.IFNA(VLOOKUP(CONCATENATE($A172,"_",$B172), 'Srbench noise 0'!$A$1:$AH$1300, 28, FALSE),"")</f>
        <v>x0*x1*x2*sin(x3)</v>
      </c>
      <c r="I172" s="18">
        <f t="shared" si="18"/>
        <v>1</v>
      </c>
      <c r="J172" s="18">
        <f t="shared" si="19"/>
        <v>1</v>
      </c>
      <c r="K172" s="4">
        <f t="shared" si="20"/>
        <v>1</v>
      </c>
      <c r="L172" s="3">
        <f>_xlfn.IFNA(VLOOKUP(CONCATENATE($A172,"_",$B172), 'Srbench noise 0.001'!$A$1:$AH$1300, 32, FALSE),"")</f>
        <v>1</v>
      </c>
      <c r="M172" s="18">
        <f>_xlfn.IFNA(VLOOKUP(CONCATENATE($A172,"_",$B172), 'Srbench noise 0.001'!$A$1:$AH$1300, 34, FALSE),"")</f>
        <v>0</v>
      </c>
      <c r="N172" s="18">
        <f>_xlfn.IFNA(VLOOKUP(CONCATENATE($A172,"_",$B172), 'Srbench noise 0.001'!$A$1:$AH$1300, 16, FALSE),"")</f>
        <v>6</v>
      </c>
      <c r="O172" s="18">
        <f>_xlfn.IFNA(VLOOKUP(CONCATENATE($A172,"_",$B172), 'Srbench noise 0.001'!$A$1:$AH$1300, 18, FALSE),"")</f>
        <v>14.1</v>
      </c>
      <c r="P172" s="18" t="str">
        <f>_xlfn.IFNA(VLOOKUP(CONCATENATE($A172,"_",$B172), 'Srbench noise 0.001'!$A$1:$AH$1300, 28, FALSE),"")</f>
        <v>x0*x1*x2*sin(x3)</v>
      </c>
      <c r="Q172" s="18">
        <f t="shared" si="21"/>
        <v>1</v>
      </c>
      <c r="R172" s="18">
        <f t="shared" si="22"/>
        <v>1</v>
      </c>
      <c r="S172" s="4">
        <f t="shared" si="23"/>
        <v>1</v>
      </c>
      <c r="T172" s="3">
        <f>_xlfn.IFNA(VLOOKUP(CONCATENATE($A172,"_",$B172), 'Srbench noise 0.01'!$A$1:$AH$1300, 32, FALSE),"")</f>
        <v>1</v>
      </c>
      <c r="U172" s="18">
        <f>_xlfn.IFNA(VLOOKUP(CONCATENATE($A172,"_",$B172), 'Srbench noise 0.01'!$A$1:$AH$1300, 34, FALSE),"")</f>
        <v>0</v>
      </c>
      <c r="V172" s="18">
        <f>_xlfn.IFNA(VLOOKUP(CONCATENATE($A172,"_",$B172), 'Srbench noise 0.01'!$A$1:$AH$1300, 16, FALSE),"")</f>
        <v>6</v>
      </c>
      <c r="W172" s="18">
        <f>_xlfn.IFNA(VLOOKUP(CONCATENATE($A172,"_",$B172), 'Srbench noise 0.01'!$A$1:$AH$1300, 18, FALSE),"")</f>
        <v>10.199999999999999</v>
      </c>
      <c r="X172" s="18" t="str">
        <f>_xlfn.IFNA(VLOOKUP(CONCATENATE($A172,"_",$B172), 'Srbench noise 0.01'!$A$1:$AH$1300, 28, FALSE),"")</f>
        <v>x0*x1*x2*sin(x3)</v>
      </c>
      <c r="Y172" s="18">
        <f t="shared" si="24"/>
        <v>1</v>
      </c>
      <c r="Z172" s="18">
        <f t="shared" si="25"/>
        <v>1</v>
      </c>
      <c r="AA172" s="4">
        <f t="shared" si="26"/>
        <v>1</v>
      </c>
    </row>
    <row r="173" spans="1:27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0'!$A$1:$AH$1300, 32, FALSE),"")</f>
        <v>1</v>
      </c>
      <c r="E173" s="18">
        <f>_xlfn.IFNA(VLOOKUP(CONCATENATE($A173,"_",$B173), 'Srbench noise 0'!$A$1:$AH$1300, 34, FALSE),"")</f>
        <v>0</v>
      </c>
      <c r="F173" s="18">
        <f>_xlfn.IFNA(VLOOKUP(CONCATENATE($A173,"_",$B173), 'Srbench noise 0'!$A$1:$AH$1300, 16, FALSE),"")</f>
        <v>6</v>
      </c>
      <c r="G173" s="18">
        <f>_xlfn.IFNA(VLOOKUP(CONCATENATE($A173,"_",$B173), 'Srbench noise 0'!$A$1:$AH$1300, 18, FALSE),"")</f>
        <v>17.8</v>
      </c>
      <c r="H173" s="18" t="str">
        <f>_xlfn.IFNA(VLOOKUP(CONCATENATE($A173,"_",$B173), 'Srbench noise 0'!$A$1:$AH$1300, 28, FALSE),"")</f>
        <v>x0*x1*x2*sin(x3)</v>
      </c>
      <c r="I173" s="18">
        <f t="shared" si="18"/>
        <v>1</v>
      </c>
      <c r="J173" s="18">
        <f t="shared" si="19"/>
        <v>1</v>
      </c>
      <c r="K173" s="4">
        <f t="shared" si="20"/>
        <v>1</v>
      </c>
      <c r="L173" s="3">
        <f>_xlfn.IFNA(VLOOKUP(CONCATENATE($A173,"_",$B173), 'Srbench noise 0.001'!$A$1:$AH$1300, 32, FALSE),"")</f>
        <v>1</v>
      </c>
      <c r="M173" s="18">
        <f>_xlfn.IFNA(VLOOKUP(CONCATENATE($A173,"_",$B173), 'Srbench noise 0.001'!$A$1:$AH$1300, 34, FALSE),"")</f>
        <v>0</v>
      </c>
      <c r="N173" s="18">
        <f>_xlfn.IFNA(VLOOKUP(CONCATENATE($A173,"_",$B173), 'Srbench noise 0.001'!$A$1:$AH$1300, 16, FALSE),"")</f>
        <v>6</v>
      </c>
      <c r="O173" s="18">
        <f>_xlfn.IFNA(VLOOKUP(CONCATENATE($A173,"_",$B173), 'Srbench noise 0.001'!$A$1:$AH$1300, 18, FALSE),"")</f>
        <v>16.7</v>
      </c>
      <c r="P173" s="18" t="str">
        <f>_xlfn.IFNA(VLOOKUP(CONCATENATE($A173,"_",$B173), 'Srbench noise 0.001'!$A$1:$AH$1300, 28, FALSE),"")</f>
        <v>x0*x1*x2*sin(x3)</v>
      </c>
      <c r="Q173" s="18">
        <f t="shared" si="21"/>
        <v>1</v>
      </c>
      <c r="R173" s="18">
        <f t="shared" si="22"/>
        <v>1</v>
      </c>
      <c r="S173" s="4">
        <f t="shared" si="23"/>
        <v>1</v>
      </c>
      <c r="T173" s="3">
        <f>_xlfn.IFNA(VLOOKUP(CONCATENATE($A173,"_",$B173), 'Srbench noise 0.01'!$A$1:$AH$1300, 32, FALSE),"")</f>
        <v>1</v>
      </c>
      <c r="U173" s="18">
        <f>_xlfn.IFNA(VLOOKUP(CONCATENATE($A173,"_",$B173), 'Srbench noise 0.01'!$A$1:$AH$1300, 34, FALSE),"")</f>
        <v>0</v>
      </c>
      <c r="V173" s="18">
        <f>_xlfn.IFNA(VLOOKUP(CONCATENATE($A173,"_",$B173), 'Srbench noise 0.01'!$A$1:$AH$1300, 16, FALSE),"")</f>
        <v>6</v>
      </c>
      <c r="W173" s="18">
        <f>_xlfn.IFNA(VLOOKUP(CONCATENATE($A173,"_",$B173), 'Srbench noise 0.01'!$A$1:$AH$1300, 18, FALSE),"")</f>
        <v>16.7</v>
      </c>
      <c r="X173" s="18" t="str">
        <f>_xlfn.IFNA(VLOOKUP(CONCATENATE($A173,"_",$B173), 'Srbench noise 0.01'!$A$1:$AH$1300, 28, FALSE),"")</f>
        <v>x0*x1*x2*sin(x3)</v>
      </c>
      <c r="Y173" s="18">
        <f t="shared" si="24"/>
        <v>1</v>
      </c>
      <c r="Z173" s="18">
        <f t="shared" si="25"/>
        <v>1</v>
      </c>
      <c r="AA173" s="4">
        <f t="shared" si="26"/>
        <v>1</v>
      </c>
    </row>
    <row r="174" spans="1:27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0'!$A$1:$AH$1300, 32, FALSE),"")</f>
        <v>0.99720567000000004</v>
      </c>
      <c r="E174" s="18">
        <f>_xlfn.IFNA(VLOOKUP(CONCATENATE($A174,"_",$B174), 'Srbench noise 0'!$A$1:$AH$1300, 34, FALSE),"")</f>
        <v>4.4938699999999998E-2</v>
      </c>
      <c r="F174" s="18">
        <f>_xlfn.IFNA(VLOOKUP(CONCATENATE($A174,"_",$B174), 'Srbench noise 0'!$A$1:$AH$1300, 16, FALSE),"")</f>
        <v>23</v>
      </c>
      <c r="G174" s="18">
        <f>_xlfn.IFNA(VLOOKUP(CONCATENATE($A174,"_",$B174), 'Srbench noise 0'!$A$1:$AH$1300, 18, FALSE),"")</f>
        <v>3601</v>
      </c>
      <c r="H174" s="18" t="str">
        <f>_xlfn.IFNA(VLOOKUP(CONCATENATE($A174,"_",$B174), 'Srbench noise 0'!$A$1:$AH$1300, 28, FALSE),"")</f>
        <v>0.08689292*x0*x2 - 0.08727399*x0*x3 - 0.08922552*x1*x2 + 0.08964719*x1*x3 + 0.50823617*x2 + 0.49174236*x3</v>
      </c>
      <c r="I174" s="18">
        <f t="shared" si="18"/>
        <v>0</v>
      </c>
      <c r="J174" s="18">
        <f t="shared" si="19"/>
        <v>0</v>
      </c>
      <c r="K174" s="4">
        <f t="shared" si="20"/>
        <v>0</v>
      </c>
      <c r="L174" s="3">
        <f>_xlfn.IFNA(VLOOKUP(CONCATENATE($A174,"_",$B174), 'Srbench noise 0.001'!$A$1:$AH$1300, 32, FALSE),"")</f>
        <v>0.99706532000000003</v>
      </c>
      <c r="M174" s="18">
        <f>_xlfn.IFNA(VLOOKUP(CONCATENATE($A174,"_",$B174), 'Srbench noise 0.001'!$A$1:$AH$1300, 34, FALSE),"")</f>
        <v>4.6053440000000001E-2</v>
      </c>
      <c r="N174" s="18">
        <f>_xlfn.IFNA(VLOOKUP(CONCATENATE($A174,"_",$B174), 'Srbench noise 0.001'!$A$1:$AH$1300, 16, FALSE),"")</f>
        <v>23</v>
      </c>
      <c r="O174" s="18">
        <f>_xlfn.IFNA(VLOOKUP(CONCATENATE($A174,"_",$B174), 'Srbench noise 0.001'!$A$1:$AH$1300, 18, FALSE),"")</f>
        <v>3601</v>
      </c>
      <c r="P174" s="18" t="str">
        <f>_xlfn.IFNA(VLOOKUP(CONCATENATE($A174,"_",$B174), 'Srbench noise 0.001'!$A$1:$AH$1300, 28, FALSE),"")</f>
        <v>0.087*x0*x2 - 0.087*x0*x3 - 0.089*x1*x2 + 0.09*x1*x3 + 0.508*x2 + 0.492*x3</v>
      </c>
      <c r="Q174" s="18">
        <f t="shared" si="21"/>
        <v>0</v>
      </c>
      <c r="R174" s="18">
        <f t="shared" si="22"/>
        <v>0</v>
      </c>
      <c r="S174" s="4">
        <f t="shared" si="23"/>
        <v>0</v>
      </c>
      <c r="T174" s="3">
        <f>_xlfn.IFNA(VLOOKUP(CONCATENATE($A174,"_",$B174), 'Srbench noise 0.01'!$A$1:$AH$1300, 32, FALSE),"")</f>
        <v>0.99344942000000003</v>
      </c>
      <c r="U174" s="18">
        <f>_xlfn.IFNA(VLOOKUP(CONCATENATE($A174,"_",$B174), 'Srbench noise 0.01'!$A$1:$AH$1300, 34, FALSE),"")</f>
        <v>6.8805279999999996E-2</v>
      </c>
      <c r="V174" s="18">
        <f>_xlfn.IFNA(VLOOKUP(CONCATENATE($A174,"_",$B174), 'Srbench noise 0.01'!$A$1:$AH$1300, 16, FALSE),"")</f>
        <v>44</v>
      </c>
      <c r="W174" s="18">
        <f>_xlfn.IFNA(VLOOKUP(CONCATENATE($A174,"_",$B174), 'Srbench noise 0.01'!$A$1:$AH$1300, 18, FALSE),"")</f>
        <v>546.79999999999995</v>
      </c>
      <c r="X174" s="18" t="str">
        <f>_xlfn.IFNA(VLOOKUP(CONCATENATE($A174,"_",$B174), 'Srbench noise 0.01'!$A$1:$AH$1300, 28, FALSE),"")</f>
        <v>0.75*x2 + 0.26*x3 + 2.65*x3/(x2 + x3) - 1.34 - 5.29*x3/(x1*(x2 + x3)) + 2.67/x1 - 0.5*x2/x0 + 0.5*x3/x0</v>
      </c>
      <c r="Y174" s="18">
        <f t="shared" si="24"/>
        <v>0</v>
      </c>
      <c r="Z174" s="18">
        <f t="shared" si="25"/>
        <v>0</v>
      </c>
      <c r="AA174" s="4">
        <f t="shared" si="26"/>
        <v>0</v>
      </c>
    </row>
    <row r="175" spans="1:27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0'!$A$1:$AH$1300, 32, FALSE),"")</f>
        <v>0.99924705000000003</v>
      </c>
      <c r="E175" s="18">
        <f>_xlfn.IFNA(VLOOKUP(CONCATENATE($A175,"_",$B175), 'Srbench noise 0'!$A$1:$AH$1300, 34, FALSE),"")</f>
        <v>2.3232679999999999E-2</v>
      </c>
      <c r="F175" s="18">
        <f>_xlfn.IFNA(VLOOKUP(CONCATENATE($A175,"_",$B175), 'Srbench noise 0'!$A$1:$AH$1300, 16, FALSE),"")</f>
        <v>31</v>
      </c>
      <c r="G175" s="18">
        <f>_xlfn.IFNA(VLOOKUP(CONCATENATE($A175,"_",$B175), 'Srbench noise 0'!$A$1:$AH$1300, 18, FALSE),"")</f>
        <v>3600.5</v>
      </c>
      <c r="H175" s="18" t="str">
        <f>_xlfn.IFNA(VLOOKUP(CONCATENATE($A175,"_",$B175), 'Srbench noise 0'!$A$1:$AH$1300, 28, FALSE),"")</f>
        <v>0.2864398*x0**0.5*x2 - 0.28543009*x0**0.5*x3 - 0.29019613*x1**0.5*x2 + 0.29176805*x1**0.5*x3 + 0.5062797*x2 + 0.48904023*x3</v>
      </c>
      <c r="I175" s="18">
        <f t="shared" si="18"/>
        <v>1</v>
      </c>
      <c r="J175" s="18">
        <f t="shared" si="19"/>
        <v>0</v>
      </c>
      <c r="K175" s="4">
        <f t="shared" si="20"/>
        <v>0</v>
      </c>
      <c r="L175" s="3">
        <f>_xlfn.IFNA(VLOOKUP(CONCATENATE($A175,"_",$B175), 'Srbench noise 0.001'!$A$1:$AH$1300, 32, FALSE),"")</f>
        <v>0.99924214</v>
      </c>
      <c r="M175" s="18">
        <f>_xlfn.IFNA(VLOOKUP(CONCATENATE($A175,"_",$B175), 'Srbench noise 0.001'!$A$1:$AH$1300, 34, FALSE),"")</f>
        <v>2.330844E-2</v>
      </c>
      <c r="N175" s="18">
        <f>_xlfn.IFNA(VLOOKUP(CONCATENATE($A175,"_",$B175), 'Srbench noise 0.001'!$A$1:$AH$1300, 16, FALSE),"")</f>
        <v>31</v>
      </c>
      <c r="O175" s="18">
        <f>_xlfn.IFNA(VLOOKUP(CONCATENATE($A175,"_",$B175), 'Srbench noise 0.001'!$A$1:$AH$1300, 18, FALSE),"")</f>
        <v>2304.8000000000002</v>
      </c>
      <c r="P175" s="18" t="str">
        <f>_xlfn.IFNA(VLOOKUP(CONCATENATE($A175,"_",$B175), 'Srbench noise 0.001'!$A$1:$AH$1300, 28, FALSE),"")</f>
        <v>0.286*x0**0.5*x2 - 0.285*x0**0.5*x3 - 0.29*x1**0.5*x2 + 0.292*x1**0.5*x3 + 0.506*x2 + 0.489*x3</v>
      </c>
      <c r="Q175" s="18">
        <f t="shared" si="21"/>
        <v>1</v>
      </c>
      <c r="R175" s="18">
        <f t="shared" si="22"/>
        <v>0</v>
      </c>
      <c r="S175" s="4">
        <f t="shared" si="23"/>
        <v>0</v>
      </c>
      <c r="T175" s="3">
        <f>_xlfn.IFNA(VLOOKUP(CONCATENATE($A175,"_",$B175), 'Srbench noise 0.01'!$A$1:$AH$1300, 32, FALSE),"")</f>
        <v>0.99334032000000005</v>
      </c>
      <c r="U175" s="18">
        <f>_xlfn.IFNA(VLOOKUP(CONCATENATE($A175,"_",$B175), 'Srbench noise 0.01'!$A$1:$AH$1300, 34, FALSE),"")</f>
        <v>6.9094630000000004E-2</v>
      </c>
      <c r="V175" s="18">
        <f>_xlfn.IFNA(VLOOKUP(CONCATENATE($A175,"_",$B175), 'Srbench noise 0.01'!$A$1:$AH$1300, 16, FALSE),"")</f>
        <v>23</v>
      </c>
      <c r="W175" s="18">
        <f>_xlfn.IFNA(VLOOKUP(CONCATENATE($A175,"_",$B175), 'Srbench noise 0.01'!$A$1:$AH$1300, 18, FALSE),"")</f>
        <v>197.4</v>
      </c>
      <c r="X175" s="18" t="str">
        <f>_xlfn.IFNA(VLOOKUP(CONCATENATE($A175,"_",$B175), 'Srbench noise 0.01'!$A$1:$AH$1300, 28, FALSE),"")</f>
        <v>0.08*x0*x2 - 0.08*x0*x3 - 0.09*x1*x2 + 0.09*x1*x3 + 0.5*x2 + 0.49*x3</v>
      </c>
      <c r="Y175" s="18">
        <f t="shared" si="24"/>
        <v>0</v>
      </c>
      <c r="Z175" s="18">
        <f t="shared" si="25"/>
        <v>0</v>
      </c>
      <c r="AA175" s="4">
        <f t="shared" si="26"/>
        <v>0</v>
      </c>
    </row>
    <row r="176" spans="1:27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0'!$A$1:$AH$1300, 32, FALSE),"")</f>
        <v>0.99851783999999999</v>
      </c>
      <c r="E176" s="18">
        <f>_xlfn.IFNA(VLOOKUP(CONCATENATE($A176,"_",$B176), 'Srbench noise 0'!$A$1:$AH$1300, 34, FALSE),"")</f>
        <v>3.273972E-2</v>
      </c>
      <c r="F176" s="18">
        <f>_xlfn.IFNA(VLOOKUP(CONCATENATE($A176,"_",$B176), 'Srbench noise 0'!$A$1:$AH$1300, 16, FALSE),"")</f>
        <v>45</v>
      </c>
      <c r="G176" s="18">
        <f>_xlfn.IFNA(VLOOKUP(CONCATENATE($A176,"_",$B176), 'Srbench noise 0'!$A$1:$AH$1300, 18, FALSE),"")</f>
        <v>3601.7</v>
      </c>
      <c r="H176" s="18" t="str">
        <f>_xlfn.IFNA(VLOOKUP(CONCATENATE($A176,"_",$B176), 'Srbench noise 0'!$A$1:$AH$1300, 28, FALSE),"")</f>
        <v>0.52074781*x2/(1/x1 + x1/x0) + 0.99351565*x3 - 0.51907907*x3/(1/x1 + x1/x0) + 0.01316246 + 0.3163041*x2/x1 - 0.31305775*x3/x1</v>
      </c>
      <c r="I176" s="18">
        <f t="shared" si="18"/>
        <v>0</v>
      </c>
      <c r="J176" s="18">
        <f t="shared" si="19"/>
        <v>0</v>
      </c>
      <c r="K176" s="4">
        <f t="shared" si="20"/>
        <v>0</v>
      </c>
      <c r="L176" s="3">
        <f>_xlfn.IFNA(VLOOKUP(CONCATENATE($A176,"_",$B176), 'Srbench noise 0.001'!$A$1:$AH$1300, 32, FALSE),"")</f>
        <v>0.99850709999999998</v>
      </c>
      <c r="M176" s="18">
        <f>_xlfn.IFNA(VLOOKUP(CONCATENATE($A176,"_",$B176), 'Srbench noise 0.001'!$A$1:$AH$1300, 34, FALSE),"")</f>
        <v>3.2858180000000001E-2</v>
      </c>
      <c r="N176" s="18">
        <f>_xlfn.IFNA(VLOOKUP(CONCATENATE($A176,"_",$B176), 'Srbench noise 0.001'!$A$1:$AH$1300, 16, FALSE),"")</f>
        <v>45</v>
      </c>
      <c r="O176" s="18">
        <f>_xlfn.IFNA(VLOOKUP(CONCATENATE($A176,"_",$B176), 'Srbench noise 0.001'!$A$1:$AH$1300, 18, FALSE),"")</f>
        <v>3601.8</v>
      </c>
      <c r="P176" s="18" t="str">
        <f>_xlfn.IFNA(VLOOKUP(CONCATENATE($A176,"_",$B176), 'Srbench noise 0.001'!$A$1:$AH$1300, 28, FALSE),"")</f>
        <v>0.521*x2/(1/x1 + x1/x0) + 0.994*x3 - 0.519*x3/(1/x1 + x1/x0) + 0.013 + 0.316*x2/x1 - 0.313*x3/x1</v>
      </c>
      <c r="Q176" s="18">
        <f t="shared" si="21"/>
        <v>0</v>
      </c>
      <c r="R176" s="18">
        <f t="shared" si="22"/>
        <v>0</v>
      </c>
      <c r="S176" s="4">
        <f t="shared" si="23"/>
        <v>0</v>
      </c>
      <c r="T176" s="3">
        <f>_xlfn.IFNA(VLOOKUP(CONCATENATE($A176,"_",$B176), 'Srbench noise 0.01'!$A$1:$AH$1300, 32, FALSE),"")</f>
        <v>0.99583661000000001</v>
      </c>
      <c r="U176" s="18">
        <f>_xlfn.IFNA(VLOOKUP(CONCATENATE($A176,"_",$B176), 'Srbench noise 0.01'!$A$1:$AH$1300, 34, FALSE),"")</f>
        <v>5.4872110000000002E-2</v>
      </c>
      <c r="V176" s="18">
        <f>_xlfn.IFNA(VLOOKUP(CONCATENATE($A176,"_",$B176), 'Srbench noise 0.01'!$A$1:$AH$1300, 16, FALSE),"")</f>
        <v>39</v>
      </c>
      <c r="W176" s="18">
        <f>_xlfn.IFNA(VLOOKUP(CONCATENATE($A176,"_",$B176), 'Srbench noise 0.01'!$A$1:$AH$1300, 18, FALSE),"")</f>
        <v>582.1</v>
      </c>
      <c r="X176" s="18" t="str">
        <f>_xlfn.IFNA(VLOOKUP(CONCATENATE($A176,"_",$B176), 'Srbench noise 0.01'!$A$1:$AH$1300, 28, FALSE),"")</f>
        <v>0.58*x2 - 0.72*x2/(x0 + 1/x1) + 0.43*x3 + 0.71*x3/(x0 + 1/x1) + 0.41*x2/x1 - 0.41*x3/x1</v>
      </c>
      <c r="Y176" s="18">
        <f t="shared" si="24"/>
        <v>0</v>
      </c>
      <c r="Z176" s="18">
        <f t="shared" si="25"/>
        <v>0</v>
      </c>
      <c r="AA176" s="4">
        <f t="shared" si="26"/>
        <v>0</v>
      </c>
    </row>
    <row r="177" spans="1:27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0'!$A$1:$AH$1300, 32, FALSE),"")</f>
        <v>0.99746312000000004</v>
      </c>
      <c r="E177" s="18">
        <f>_xlfn.IFNA(VLOOKUP(CONCATENATE($A177,"_",$B177), 'Srbench noise 0'!$A$1:$AH$1300, 34, FALSE),"")</f>
        <v>4.283083E-2</v>
      </c>
      <c r="F177" s="18">
        <f>_xlfn.IFNA(VLOOKUP(CONCATENATE($A177,"_",$B177), 'Srbench noise 0'!$A$1:$AH$1300, 16, FALSE),"")</f>
        <v>26</v>
      </c>
      <c r="G177" s="18">
        <f>_xlfn.IFNA(VLOOKUP(CONCATENATE($A177,"_",$B177), 'Srbench noise 0'!$A$1:$AH$1300, 18, FALSE),"")</f>
        <v>3600.5</v>
      </c>
      <c r="H177" s="18" t="str">
        <f>_xlfn.IFNA(VLOOKUP(CONCATENATE($A177,"_",$B177), 'Srbench noise 0'!$A$1:$AH$1300, 28, FALSE),"")</f>
        <v>-0.08898289*x1*x2 + 0.08929545*x1*x3 - 0.59561481*x2*sin(1/x0) + 0.9967336*x2 + 0.60221386*x3*sin(1/x0)</v>
      </c>
      <c r="I177" s="18">
        <f t="shared" si="18"/>
        <v>0</v>
      </c>
      <c r="J177" s="18">
        <f t="shared" si="19"/>
        <v>0</v>
      </c>
      <c r="K177" s="4">
        <f t="shared" si="20"/>
        <v>0</v>
      </c>
      <c r="L177" s="3">
        <f>_xlfn.IFNA(VLOOKUP(CONCATENATE($A177,"_",$B177), 'Srbench noise 0.001'!$A$1:$AH$1300, 32, FALSE),"")</f>
        <v>0.99926908000000003</v>
      </c>
      <c r="M177" s="18">
        <f>_xlfn.IFNA(VLOOKUP(CONCATENATE($A177,"_",$B177), 'Srbench noise 0.001'!$A$1:$AH$1300, 34, FALSE),"")</f>
        <v>2.299008E-2</v>
      </c>
      <c r="N177" s="18">
        <f>_xlfn.IFNA(VLOOKUP(CONCATENATE($A177,"_",$B177), 'Srbench noise 0.001'!$A$1:$AH$1300, 16, FALSE),"")</f>
        <v>32</v>
      </c>
      <c r="O177" s="18">
        <f>_xlfn.IFNA(VLOOKUP(CONCATENATE($A177,"_",$B177), 'Srbench noise 0.001'!$A$1:$AH$1300, 18, FALSE),"")</f>
        <v>3600.2</v>
      </c>
      <c r="P177" s="18" t="str">
        <f>_xlfn.IFNA(VLOOKUP(CONCATENATE($A177,"_",$B177), 'Srbench noise 0.001'!$A$1:$AH$1300, 28, FALSE),"")</f>
        <v>-0.228*x2*log(x1) - 0.851*x2*sin(1/(x0 + 0.5)) + 0.999*x2 + 0.229*x3*log(x1) + 0.851*x3*sin(1/(x0 + 0.5))</v>
      </c>
      <c r="Q177" s="18">
        <f t="shared" si="21"/>
        <v>1</v>
      </c>
      <c r="R177" s="18">
        <f t="shared" si="22"/>
        <v>0</v>
      </c>
      <c r="S177" s="4">
        <f t="shared" si="23"/>
        <v>0</v>
      </c>
      <c r="T177" s="3">
        <f>_xlfn.IFNA(VLOOKUP(CONCATENATE($A177,"_",$B177), 'Srbench noise 0.01'!$A$1:$AH$1300, 32, FALSE),"")</f>
        <v>0.99673208999999996</v>
      </c>
      <c r="U177" s="18">
        <f>_xlfn.IFNA(VLOOKUP(CONCATENATE($A177,"_",$B177), 'Srbench noise 0.01'!$A$1:$AH$1300, 34, FALSE),"")</f>
        <v>4.8611759999999997E-2</v>
      </c>
      <c r="V177" s="18">
        <f>_xlfn.IFNA(VLOOKUP(CONCATENATE($A177,"_",$B177), 'Srbench noise 0.01'!$A$1:$AH$1300, 16, FALSE),"")</f>
        <v>23</v>
      </c>
      <c r="W177" s="18">
        <f>_xlfn.IFNA(VLOOKUP(CONCATENATE($A177,"_",$B177), 'Srbench noise 0.01'!$A$1:$AH$1300, 18, FALSE),"")</f>
        <v>184.9</v>
      </c>
      <c r="X177" s="18" t="str">
        <f>_xlfn.IFNA(VLOOKUP(CONCATENATE($A177,"_",$B177), 'Srbench noise 0.01'!$A$1:$AH$1300, 28, FALSE),"")</f>
        <v>0.09*x0*x2 - 0.09*x0*x3 - 0.09*x1*x2 + 0.09*x1*x3 + 0.51*x2 + 0.49*x3</v>
      </c>
      <c r="Y177" s="18">
        <f t="shared" si="24"/>
        <v>0</v>
      </c>
      <c r="Z177" s="18">
        <f t="shared" si="25"/>
        <v>0</v>
      </c>
      <c r="AA177" s="4">
        <f t="shared" si="26"/>
        <v>0</v>
      </c>
    </row>
    <row r="178" spans="1:27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0'!$A$1:$AH$1300, 32, FALSE),"")</f>
        <v>0.99010259</v>
      </c>
      <c r="E178" s="18">
        <f>_xlfn.IFNA(VLOOKUP(CONCATENATE($A178,"_",$B178), 'Srbench noise 0'!$A$1:$AH$1300, 34, FALSE),"")</f>
        <v>8.4641809999999998E-2</v>
      </c>
      <c r="F178" s="18">
        <f>_xlfn.IFNA(VLOOKUP(CONCATENATE($A178,"_",$B178), 'Srbench noise 0'!$A$1:$AH$1300, 16, FALSE),"")</f>
        <v>32</v>
      </c>
      <c r="G178" s="18">
        <f>_xlfn.IFNA(VLOOKUP(CONCATENATE($A178,"_",$B178), 'Srbench noise 0'!$A$1:$AH$1300, 18, FALSE),"")</f>
        <v>3600.2</v>
      </c>
      <c r="H178" s="18" t="str">
        <f>_xlfn.IFNA(VLOOKUP(CONCATENATE($A178,"_",$B178), 'Srbench noise 0'!$A$1:$AH$1300, 28, FALSE),"")</f>
        <v>(0.30603325*x0*x2 - 0.30632352*x1*x2 + (x3 + 1)*(-0.25416546*x0 + 0.25028826*x1 + 0.50387955*x2 + 0.50171597*x3))/(x3 + 1)</v>
      </c>
      <c r="I178" s="18">
        <f t="shared" si="18"/>
        <v>0</v>
      </c>
      <c r="J178" s="18">
        <f t="shared" si="19"/>
        <v>0</v>
      </c>
      <c r="K178" s="4">
        <f t="shared" si="20"/>
        <v>0</v>
      </c>
      <c r="L178" s="3">
        <f>_xlfn.IFNA(VLOOKUP(CONCATENATE($A178,"_",$B178), 'Srbench noise 0.001'!$A$1:$AH$1300, 32, FALSE),"")</f>
        <v>0.99009122000000005</v>
      </c>
      <c r="M178" s="18">
        <f>_xlfn.IFNA(VLOOKUP(CONCATENATE($A178,"_",$B178), 'Srbench noise 0.001'!$A$1:$AH$1300, 34, FALSE),"")</f>
        <v>8.4690399999999999E-2</v>
      </c>
      <c r="N178" s="18">
        <f>_xlfn.IFNA(VLOOKUP(CONCATENATE($A178,"_",$B178), 'Srbench noise 0.001'!$A$1:$AH$1300, 16, FALSE),"")</f>
        <v>32</v>
      </c>
      <c r="O178" s="18">
        <f>_xlfn.IFNA(VLOOKUP(CONCATENATE($A178,"_",$B178), 'Srbench noise 0.001'!$A$1:$AH$1300, 18, FALSE),"")</f>
        <v>3600.4</v>
      </c>
      <c r="P178" s="18" t="str">
        <f>_xlfn.IFNA(VLOOKUP(CONCATENATE($A178,"_",$B178), 'Srbench noise 0.001'!$A$1:$AH$1300, 28, FALSE),"")</f>
        <v>(0.306*x0*x2 - 0.306*x1*x2 + (x3 + 1)*(-0.256*x0 + 0.25*x1 + 0.503*x2 + 0.502*x3))/(x3 + 1)</v>
      </c>
      <c r="Q178" s="18">
        <f t="shared" si="21"/>
        <v>0</v>
      </c>
      <c r="R178" s="18">
        <f t="shared" si="22"/>
        <v>0</v>
      </c>
      <c r="S178" s="4">
        <f t="shared" si="23"/>
        <v>0</v>
      </c>
      <c r="T178" s="3">
        <f>_xlfn.IFNA(VLOOKUP(CONCATENATE($A178,"_",$B178), 'Srbench noise 0.01'!$A$1:$AH$1300, 32, FALSE),"")</f>
        <v>0.99576507000000003</v>
      </c>
      <c r="U178" s="18">
        <f>_xlfn.IFNA(VLOOKUP(CONCATENATE($A178,"_",$B178), 'Srbench noise 0.01'!$A$1:$AH$1300, 34, FALSE),"")</f>
        <v>5.5366529999999997E-2</v>
      </c>
      <c r="V178" s="18">
        <f>_xlfn.IFNA(VLOOKUP(CONCATENATE($A178,"_",$B178), 'Srbench noise 0.01'!$A$1:$AH$1300, 16, FALSE),"")</f>
        <v>28</v>
      </c>
      <c r="W178" s="18">
        <f>_xlfn.IFNA(VLOOKUP(CONCATENATE($A178,"_",$B178), 'Srbench noise 0.01'!$A$1:$AH$1300, 18, FALSE),"")</f>
        <v>354.1</v>
      </c>
      <c r="X178" s="18" t="str">
        <f>_xlfn.IFNA(VLOOKUP(CONCATENATE($A178,"_",$B178), 'Srbench noise 0.01'!$A$1:$AH$1300, 28, FALSE),"")</f>
        <v>(x1*(0.08*x0*x2 - 0.08*x0*x3 + 0.04*x2 + 0.96*x3) + 0.51*x2 - 0.51*x3)/x1</v>
      </c>
      <c r="Y178" s="18">
        <f t="shared" si="24"/>
        <v>0</v>
      </c>
      <c r="Z178" s="18">
        <f t="shared" si="25"/>
        <v>0</v>
      </c>
      <c r="AA178" s="4">
        <f t="shared" si="26"/>
        <v>0</v>
      </c>
    </row>
    <row r="179" spans="1:27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0'!$A$1:$AH$1300, 32, FALSE),"")</f>
        <v>1</v>
      </c>
      <c r="E179" s="18">
        <f>_xlfn.IFNA(VLOOKUP(CONCATENATE($A179,"_",$B179), 'Srbench noise 0'!$A$1:$AH$1300, 34, FALSE),"")</f>
        <v>0</v>
      </c>
      <c r="F179" s="18">
        <f>_xlfn.IFNA(VLOOKUP(CONCATENATE($A179,"_",$B179), 'Srbench noise 0'!$A$1:$AH$1300, 16, FALSE),"")</f>
        <v>20</v>
      </c>
      <c r="G179" s="18">
        <f>_xlfn.IFNA(VLOOKUP(CONCATENATE($A179,"_",$B179), 'Srbench noise 0'!$A$1:$AH$1300, 18, FALSE),"")</f>
        <v>3084.1</v>
      </c>
      <c r="H179" s="18" t="str">
        <f>_xlfn.IFNA(VLOOKUP(CONCATENATE($A179,"_",$B179), 'Srbench noise 0'!$A$1:$AH$1300, 28, FALSE),"")</f>
        <v>x0*x2/(x0 + x1) + x3/(x0/x1 + 1)</v>
      </c>
      <c r="I179" s="18">
        <f t="shared" si="18"/>
        <v>1</v>
      </c>
      <c r="J179" s="18">
        <f t="shared" si="19"/>
        <v>1</v>
      </c>
      <c r="K179" s="4">
        <f t="shared" si="20"/>
        <v>1</v>
      </c>
      <c r="L179" s="3">
        <f>_xlfn.IFNA(VLOOKUP(CONCATENATE($A179,"_",$B179), 'Srbench noise 0.001'!$A$1:$AH$1300, 32, FALSE),"")</f>
        <v>0.99914976</v>
      </c>
      <c r="M179" s="18">
        <f>_xlfn.IFNA(VLOOKUP(CONCATENATE($A179,"_",$B179), 'Srbench noise 0.001'!$A$1:$AH$1300, 34, FALSE),"")</f>
        <v>2.4799669999999999E-2</v>
      </c>
      <c r="N179" s="18">
        <f>_xlfn.IFNA(VLOOKUP(CONCATENATE($A179,"_",$B179), 'Srbench noise 0.001'!$A$1:$AH$1300, 16, FALSE),"")</f>
        <v>59</v>
      </c>
      <c r="O179" s="18">
        <f>_xlfn.IFNA(VLOOKUP(CONCATENATE($A179,"_",$B179), 'Srbench noise 0.001'!$A$1:$AH$1300, 18, FALSE),"")</f>
        <v>1710.6</v>
      </c>
      <c r="P179" s="18" t="str">
        <f>_xlfn.IFNA(VLOOKUP(CONCATENATE($A179,"_",$B179), 'Srbench noise 0.001'!$A$1:$AH$1300, 28, FALSE),"")</f>
        <v>0.934*x2 - 1.314*x2/(x0/(x1 + x3) + 1) + 0.395*x2/(x0/x2 + 1) + 0.064*x3 + 1.311*x3/(x0/(x1 + x2) + 1) - 0.386*x3/(x0/x3 + 1)</v>
      </c>
      <c r="Q179" s="18">
        <f t="shared" si="21"/>
        <v>1</v>
      </c>
      <c r="R179" s="18">
        <f t="shared" si="22"/>
        <v>0</v>
      </c>
      <c r="S179" s="4">
        <f t="shared" si="23"/>
        <v>0</v>
      </c>
      <c r="T179" s="3">
        <f>_xlfn.IFNA(VLOOKUP(CONCATENATE($A179,"_",$B179), 'Srbench noise 0.01'!$A$1:$AH$1300, 32, FALSE),"")</f>
        <v>0.99275674999999997</v>
      </c>
      <c r="U179" s="18">
        <f>_xlfn.IFNA(VLOOKUP(CONCATENATE($A179,"_",$B179), 'Srbench noise 0.01'!$A$1:$AH$1300, 34, FALSE),"")</f>
        <v>7.2384030000000002E-2</v>
      </c>
      <c r="V179" s="18">
        <f>_xlfn.IFNA(VLOOKUP(CONCATENATE($A179,"_",$B179), 'Srbench noise 0.01'!$A$1:$AH$1300, 16, FALSE),"")</f>
        <v>44</v>
      </c>
      <c r="W179" s="18">
        <f>_xlfn.IFNA(VLOOKUP(CONCATENATE($A179,"_",$B179), 'Srbench noise 0.01'!$A$1:$AH$1300, 18, FALSE),"")</f>
        <v>1070.8</v>
      </c>
      <c r="X179" s="18" t="str">
        <f>_xlfn.IFNA(VLOOKUP(CONCATENATE($A179,"_",$B179), 'Srbench noise 0.01'!$A$1:$AH$1300, 28, FALSE),"")</f>
        <v>0.9*x0/(x0/x2 + 1) + 0.34*x1*x3/(x2 + 1) - 0.27*x1 + 0.26*x2 - 0.24*x3 + 0.9*x3/(x0/x2 + 1) + 0.32</v>
      </c>
      <c r="Y179" s="18">
        <f t="shared" si="24"/>
        <v>0</v>
      </c>
      <c r="Z179" s="18">
        <f t="shared" si="25"/>
        <v>0</v>
      </c>
      <c r="AA179" s="4">
        <f t="shared" si="26"/>
        <v>0</v>
      </c>
    </row>
    <row r="180" spans="1:27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0'!$A$1:$AH$1300, 32, FALSE),"")</f>
        <v>0.99825043999999996</v>
      </c>
      <c r="E180" s="18">
        <f>_xlfn.IFNA(VLOOKUP(CONCATENATE($A180,"_",$B180), 'Srbench noise 0'!$A$1:$AH$1300, 34, FALSE),"")</f>
        <v>3.570868E-2</v>
      </c>
      <c r="F180" s="18">
        <f>_xlfn.IFNA(VLOOKUP(CONCATENATE($A180,"_",$B180), 'Srbench noise 0'!$A$1:$AH$1300, 16, FALSE),"")</f>
        <v>27</v>
      </c>
      <c r="G180" s="18">
        <f>_xlfn.IFNA(VLOOKUP(CONCATENATE($A180,"_",$B180), 'Srbench noise 0'!$A$1:$AH$1300, 18, FALSE),"")</f>
        <v>3601</v>
      </c>
      <c r="H180" s="18" t="str">
        <f>_xlfn.IFNA(VLOOKUP(CONCATENATE($A180,"_",$B180), 'Srbench noise 0'!$A$1:$AH$1300, 28, FALSE),"")</f>
        <v>0.29542034*x0**0.5*x2 - 0.29488946*x0**0.5*x3 - 0.08496982*x1*x2 + 0.0853159*x1*x3 + 0.25158216*x2 + 0.74660847*x3</v>
      </c>
      <c r="I180" s="18">
        <f t="shared" si="18"/>
        <v>0</v>
      </c>
      <c r="J180" s="18">
        <f t="shared" si="19"/>
        <v>0</v>
      </c>
      <c r="K180" s="4">
        <f t="shared" si="20"/>
        <v>0</v>
      </c>
      <c r="L180" s="3">
        <f>_xlfn.IFNA(VLOOKUP(CONCATENATE($A180,"_",$B180), 'Srbench noise 0.001'!$A$1:$AH$1300, 32, FALSE),"")</f>
        <v>0.99925931000000001</v>
      </c>
      <c r="M180" s="18">
        <f>_xlfn.IFNA(VLOOKUP(CONCATENATE($A180,"_",$B180), 'Srbench noise 0.001'!$A$1:$AH$1300, 34, FALSE),"")</f>
        <v>2.3234169999999998E-2</v>
      </c>
      <c r="N180" s="18">
        <f>_xlfn.IFNA(VLOOKUP(CONCATENATE($A180,"_",$B180), 'Srbench noise 0.001'!$A$1:$AH$1300, 16, FALSE),"")</f>
        <v>31</v>
      </c>
      <c r="O180" s="18">
        <f>_xlfn.IFNA(VLOOKUP(CONCATENATE($A180,"_",$B180), 'Srbench noise 0.001'!$A$1:$AH$1300, 18, FALSE),"")</f>
        <v>3221.9</v>
      </c>
      <c r="P180" s="18" t="str">
        <f>_xlfn.IFNA(VLOOKUP(CONCATENATE($A180,"_",$B180), 'Srbench noise 0.001'!$A$1:$AH$1300, 28, FALSE),"")</f>
        <v>0.293*x0**0.5*x2 - 0.292*x0**0.5*x3 - 0.287*x1**0.5*x2 + 0.288*x1**0.5*x3 + 0.489*x2 + 0.508*x3</v>
      </c>
      <c r="Q180" s="18">
        <f t="shared" si="21"/>
        <v>1</v>
      </c>
      <c r="R180" s="18">
        <f t="shared" si="22"/>
        <v>0</v>
      </c>
      <c r="S180" s="4">
        <f t="shared" si="23"/>
        <v>0</v>
      </c>
      <c r="T180" s="3">
        <f>_xlfn.IFNA(VLOOKUP(CONCATENATE($A180,"_",$B180), 'Srbench noise 0.01'!$A$1:$AH$1300, 32, FALSE),"")</f>
        <v>0.99507637999999998</v>
      </c>
      <c r="U180" s="18">
        <f>_xlfn.IFNA(VLOOKUP(CONCATENATE($A180,"_",$B180), 'Srbench noise 0.01'!$A$1:$AH$1300, 34, FALSE),"")</f>
        <v>5.9903369999999997E-2</v>
      </c>
      <c r="V180" s="18">
        <f>_xlfn.IFNA(VLOOKUP(CONCATENATE($A180,"_",$B180), 'Srbench noise 0.01'!$A$1:$AH$1300, 16, FALSE),"")</f>
        <v>28</v>
      </c>
      <c r="W180" s="18">
        <f>_xlfn.IFNA(VLOOKUP(CONCATENATE($A180,"_",$B180), 'Srbench noise 0.01'!$A$1:$AH$1300, 18, FALSE),"")</f>
        <v>168.7</v>
      </c>
      <c r="X180" s="18" t="str">
        <f>_xlfn.IFNA(VLOOKUP(CONCATENATE($A180,"_",$B180), 'Srbench noise 0.01'!$A$1:$AH$1300, 28, FALSE),"")</f>
        <v>(x0*(-0.08*x1*x2 + 0.08*x1*x3 + 0.96*x2 + 0.05*x3) - 0.52*x2 + 0.52*x3)/x0</v>
      </c>
      <c r="Y180" s="18">
        <f t="shared" si="24"/>
        <v>0</v>
      </c>
      <c r="Z180" s="18">
        <f t="shared" si="25"/>
        <v>0</v>
      </c>
      <c r="AA180" s="4">
        <f t="shared" si="26"/>
        <v>0</v>
      </c>
    </row>
    <row r="181" spans="1:27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0'!$A$1:$AH$1300, 32, FALSE),"")</f>
        <v>0.99927195999999996</v>
      </c>
      <c r="E181" s="18">
        <f>_xlfn.IFNA(VLOOKUP(CONCATENATE($A181,"_",$B181), 'Srbench noise 0'!$A$1:$AH$1300, 34, FALSE),"")</f>
        <v>2.2944800000000001E-2</v>
      </c>
      <c r="F181" s="18">
        <f>_xlfn.IFNA(VLOOKUP(CONCATENATE($A181,"_",$B181), 'Srbench noise 0'!$A$1:$AH$1300, 16, FALSE),"")</f>
        <v>31</v>
      </c>
      <c r="G181" s="18">
        <f>_xlfn.IFNA(VLOOKUP(CONCATENATE($A181,"_",$B181), 'Srbench noise 0'!$A$1:$AH$1300, 18, FALSE),"")</f>
        <v>3600.3</v>
      </c>
      <c r="H181" s="18" t="str">
        <f>_xlfn.IFNA(VLOOKUP(CONCATENATE($A181,"_",$B181), 'Srbench noise 0'!$A$1:$AH$1300, 28, FALSE),"")</f>
        <v>0.29191462*x0**0.5*x2 - 0.29223133*x0**0.5*x3 - 0.28937579*x1**0.5*x2 + 0.29101909*x1**0.5*x3 + 0.49639679*x2 + 0.50164921*x3</v>
      </c>
      <c r="I181" s="18">
        <f t="shared" si="18"/>
        <v>1</v>
      </c>
      <c r="J181" s="18">
        <f t="shared" si="19"/>
        <v>0</v>
      </c>
      <c r="K181" s="4">
        <f t="shared" si="20"/>
        <v>0</v>
      </c>
      <c r="L181" s="3">
        <f>_xlfn.IFNA(VLOOKUP(CONCATENATE($A181,"_",$B181), 'Srbench noise 0.001'!$A$1:$AH$1300, 32, FALSE),"")</f>
        <v>0.99927540999999998</v>
      </c>
      <c r="M181" s="18">
        <f>_xlfn.IFNA(VLOOKUP(CONCATENATE($A181,"_",$B181), 'Srbench noise 0.001'!$A$1:$AH$1300, 34, FALSE),"")</f>
        <v>2.289039E-2</v>
      </c>
      <c r="N181" s="18">
        <f>_xlfn.IFNA(VLOOKUP(CONCATENATE($A181,"_",$B181), 'Srbench noise 0.001'!$A$1:$AH$1300, 16, FALSE),"")</f>
        <v>31</v>
      </c>
      <c r="O181" s="18">
        <f>_xlfn.IFNA(VLOOKUP(CONCATENATE($A181,"_",$B181), 'Srbench noise 0.001'!$A$1:$AH$1300, 18, FALSE),"")</f>
        <v>3340.4</v>
      </c>
      <c r="P181" s="18" t="str">
        <f>_xlfn.IFNA(VLOOKUP(CONCATENATE($A181,"_",$B181), 'Srbench noise 0.001'!$A$1:$AH$1300, 28, FALSE),"")</f>
        <v>0.292*x0**0.5*x2 - 0.292*x0**0.5*x3 - 0.29*x1**0.5*x2 + 0.291*x1**0.5*x3 + 0.497*x2 + 0.501*x3</v>
      </c>
      <c r="Q181" s="18">
        <f t="shared" si="21"/>
        <v>1</v>
      </c>
      <c r="R181" s="18">
        <f t="shared" si="22"/>
        <v>0</v>
      </c>
      <c r="S181" s="4">
        <f t="shared" si="23"/>
        <v>0</v>
      </c>
      <c r="T181" s="3">
        <f>_xlfn.IFNA(VLOOKUP(CONCATENATE($A181,"_",$B181), 'Srbench noise 0.01'!$A$1:$AH$1300, 32, FALSE),"")</f>
        <v>0.99716358999999999</v>
      </c>
      <c r="U181" s="18">
        <f>_xlfn.IFNA(VLOOKUP(CONCATENATE($A181,"_",$B181), 'Srbench noise 0.01'!$A$1:$AH$1300, 34, FALSE),"")</f>
        <v>4.5288769999999999E-2</v>
      </c>
      <c r="V181" s="18">
        <f>_xlfn.IFNA(VLOOKUP(CONCATENATE($A181,"_",$B181), 'Srbench noise 0.01'!$A$1:$AH$1300, 16, FALSE),"")</f>
        <v>23</v>
      </c>
      <c r="W181" s="18">
        <f>_xlfn.IFNA(VLOOKUP(CONCATENATE($A181,"_",$B181), 'Srbench noise 0.01'!$A$1:$AH$1300, 18, FALSE),"")</f>
        <v>292.3</v>
      </c>
      <c r="X181" s="18" t="str">
        <f>_xlfn.IFNA(VLOOKUP(CONCATENATE($A181,"_",$B181), 'Srbench noise 0.01'!$A$1:$AH$1300, 28, FALSE),"")</f>
        <v>0.09*x0*x2 - 0.09*x0*x3 - 0.09*x1*x2 + 0.09*x1*x3 + 0.5*x2 + 0.5*x3</v>
      </c>
      <c r="Y181" s="18">
        <f t="shared" si="24"/>
        <v>0</v>
      </c>
      <c r="Z181" s="18">
        <f t="shared" si="25"/>
        <v>0</v>
      </c>
      <c r="AA181" s="4">
        <f t="shared" si="26"/>
        <v>0</v>
      </c>
    </row>
    <row r="182" spans="1:27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0'!$A$1:$AH$1300, 32, FALSE),"")</f>
        <v>0.99953497000000002</v>
      </c>
      <c r="E182" s="18">
        <f>_xlfn.IFNA(VLOOKUP(CONCATENATE($A182,"_",$B182), 'Srbench noise 0'!$A$1:$AH$1300, 34, FALSE),"")</f>
        <v>1.835699E-2</v>
      </c>
      <c r="F182" s="18">
        <f>_xlfn.IFNA(VLOOKUP(CONCATENATE($A182,"_",$B182), 'Srbench noise 0'!$A$1:$AH$1300, 16, FALSE),"")</f>
        <v>27</v>
      </c>
      <c r="G182" s="18">
        <f>_xlfn.IFNA(VLOOKUP(CONCATENATE($A182,"_",$B182), 'Srbench noise 0'!$A$1:$AH$1300, 18, FALSE),"")</f>
        <v>3600.8</v>
      </c>
      <c r="H182" s="18" t="str">
        <f>_xlfn.IFNA(VLOOKUP(CONCATENATE($A182,"_",$B182), 'Srbench noise 0'!$A$1:$AH$1300, 28, FALSE),"")</f>
        <v>0.74175913*0.5**(x1/x0)*x2 - 0.74050254*0.5**(x1/x0)*x3 + 0.14024822*x2 + 0.85928166*x3</v>
      </c>
      <c r="I182" s="18">
        <f t="shared" si="18"/>
        <v>1</v>
      </c>
      <c r="J182" s="18">
        <f t="shared" si="19"/>
        <v>0</v>
      </c>
      <c r="K182" s="4">
        <f t="shared" si="20"/>
        <v>0</v>
      </c>
      <c r="L182" s="3">
        <f>_xlfn.IFNA(VLOOKUP(CONCATENATE($A182,"_",$B182), 'Srbench noise 0.001'!$A$1:$AH$1300, 32, FALSE),"")</f>
        <v>0.99953524000000005</v>
      </c>
      <c r="M182" s="18">
        <f>_xlfn.IFNA(VLOOKUP(CONCATENATE($A182,"_",$B182), 'Srbench noise 0.001'!$A$1:$AH$1300, 34, FALSE),"")</f>
        <v>1.835173E-2</v>
      </c>
      <c r="N182" s="18">
        <f>_xlfn.IFNA(VLOOKUP(CONCATENATE($A182,"_",$B182), 'Srbench noise 0.001'!$A$1:$AH$1300, 16, FALSE),"")</f>
        <v>27</v>
      </c>
      <c r="O182" s="18">
        <f>_xlfn.IFNA(VLOOKUP(CONCATENATE($A182,"_",$B182), 'Srbench noise 0.001'!$A$1:$AH$1300, 18, FALSE),"")</f>
        <v>768</v>
      </c>
      <c r="P182" s="18" t="str">
        <f>_xlfn.IFNA(VLOOKUP(CONCATENATE($A182,"_",$B182), 'Srbench noise 0.001'!$A$1:$AH$1300, 28, FALSE),"")</f>
        <v>0.742*0.5**(x1/x0)*x2 - 0.742*0.5**(x1/x0)*x3 + 0.14*x2 + 0.86*x3</v>
      </c>
      <c r="Q182" s="18">
        <f t="shared" si="21"/>
        <v>1</v>
      </c>
      <c r="R182" s="18">
        <f t="shared" si="22"/>
        <v>0</v>
      </c>
      <c r="S182" s="4">
        <f t="shared" si="23"/>
        <v>0</v>
      </c>
      <c r="T182" s="3">
        <f>_xlfn.IFNA(VLOOKUP(CONCATENATE($A182,"_",$B182), 'Srbench noise 0.01'!$A$1:$AH$1300, 32, FALSE),"")</f>
        <v>0.99589285999999999</v>
      </c>
      <c r="U182" s="18">
        <f>_xlfn.IFNA(VLOOKUP(CONCATENATE($A182,"_",$B182), 'Srbench noise 0.01'!$A$1:$AH$1300, 34, FALSE),"")</f>
        <v>5.4554539999999999E-2</v>
      </c>
      <c r="V182" s="18">
        <f>_xlfn.IFNA(VLOOKUP(CONCATENATE($A182,"_",$B182), 'Srbench noise 0.01'!$A$1:$AH$1300, 16, FALSE),"")</f>
        <v>25</v>
      </c>
      <c r="W182" s="18">
        <f>_xlfn.IFNA(VLOOKUP(CONCATENATE($A182,"_",$B182), 'Srbench noise 0.01'!$A$1:$AH$1300, 18, FALSE),"")</f>
        <v>447.6</v>
      </c>
      <c r="X182" s="18" t="str">
        <f>_xlfn.IFNA(VLOOKUP(CONCATENATE($A182,"_",$B182), 'Srbench noise 0.01'!$A$1:$AH$1300, 28, FALSE),"")</f>
        <v>-0.46*x2*(x1/x0)**0.5 + 0.98*x2 + 0.47*x3*(x1/x0)**0.5 + 0.02</v>
      </c>
      <c r="Y182" s="18">
        <f t="shared" si="24"/>
        <v>0</v>
      </c>
      <c r="Z182" s="18">
        <f t="shared" si="25"/>
        <v>0</v>
      </c>
      <c r="AA182" s="4">
        <f t="shared" si="26"/>
        <v>0</v>
      </c>
    </row>
    <row r="183" spans="1:27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0'!$A$1:$AH$1300, 32, FALSE),"")</f>
        <v>0.99926941999999996</v>
      </c>
      <c r="E183" s="18">
        <f>_xlfn.IFNA(VLOOKUP(CONCATENATE($A183,"_",$B183), 'Srbench noise 0'!$A$1:$AH$1300, 34, FALSE),"")</f>
        <v>2.2913039999999999E-2</v>
      </c>
      <c r="F183" s="18">
        <f>_xlfn.IFNA(VLOOKUP(CONCATENATE($A183,"_",$B183), 'Srbench noise 0'!$A$1:$AH$1300, 16, FALSE),"")</f>
        <v>31</v>
      </c>
      <c r="G183" s="18">
        <f>_xlfn.IFNA(VLOOKUP(CONCATENATE($A183,"_",$B183), 'Srbench noise 0'!$A$1:$AH$1300, 18, FALSE),"")</f>
        <v>3600.6</v>
      </c>
      <c r="H183" s="18" t="str">
        <f>_xlfn.IFNA(VLOOKUP(CONCATENATE($A183,"_",$B183), 'Srbench noise 0'!$A$1:$AH$1300, 28, FALSE),"")</f>
        <v>0.2905114*x0**0.5*x2 - 0.29084382*x0**0.5*x3 - 0.29099717*x1**0.5*x2 + 0.2918989*x1**0.5*x3 + 0.499713*x2 + 0.499713*x3</v>
      </c>
      <c r="I183" s="18">
        <f t="shared" si="18"/>
        <v>1</v>
      </c>
      <c r="J183" s="18">
        <f t="shared" si="19"/>
        <v>0</v>
      </c>
      <c r="K183" s="4">
        <f t="shared" si="20"/>
        <v>0</v>
      </c>
      <c r="L183" s="3">
        <f>_xlfn.IFNA(VLOOKUP(CONCATENATE($A183,"_",$B183), 'Srbench noise 0.001'!$A$1:$AH$1300, 32, FALSE),"")</f>
        <v>0.99926026999999995</v>
      </c>
      <c r="M183" s="18">
        <f>_xlfn.IFNA(VLOOKUP(CONCATENATE($A183,"_",$B183), 'Srbench noise 0.001'!$A$1:$AH$1300, 34, FALSE),"")</f>
        <v>2.3056199999999999E-2</v>
      </c>
      <c r="N183" s="18">
        <f>_xlfn.IFNA(VLOOKUP(CONCATENATE($A183,"_",$B183), 'Srbench noise 0.001'!$A$1:$AH$1300, 16, FALSE),"")</f>
        <v>31</v>
      </c>
      <c r="O183" s="18">
        <f>_xlfn.IFNA(VLOOKUP(CONCATENATE($A183,"_",$B183), 'Srbench noise 0.001'!$A$1:$AH$1300, 18, FALSE),"")</f>
        <v>2438.6999999999998</v>
      </c>
      <c r="P183" s="18" t="str">
        <f>_xlfn.IFNA(VLOOKUP(CONCATENATE($A183,"_",$B183), 'Srbench noise 0.001'!$A$1:$AH$1300, 28, FALSE),"")</f>
        <v>0.291*x0**0.5*x2 - 0.291*x0**0.5*x3 - 0.292*x1**0.5*x2 + 0.292*x1**0.5*x3 + 0.501*x2 + 0.5*x3</v>
      </c>
      <c r="Q183" s="18">
        <f t="shared" si="21"/>
        <v>1</v>
      </c>
      <c r="R183" s="18">
        <f t="shared" si="22"/>
        <v>0</v>
      </c>
      <c r="S183" s="4">
        <f t="shared" si="23"/>
        <v>0</v>
      </c>
      <c r="T183" s="3">
        <f>_xlfn.IFNA(VLOOKUP(CONCATENATE($A183,"_",$B183), 'Srbench noise 0.01'!$A$1:$AH$1300, 32, FALSE),"")</f>
        <v>1</v>
      </c>
      <c r="U183" s="18">
        <f>_xlfn.IFNA(VLOOKUP(CONCATENATE($A183,"_",$B183), 'Srbench noise 0.01'!$A$1:$AH$1300, 34, FALSE),"")</f>
        <v>0</v>
      </c>
      <c r="V183" s="18">
        <f>_xlfn.IFNA(VLOOKUP(CONCATENATE($A183,"_",$B183), 'Srbench noise 0.01'!$A$1:$AH$1300, 16, FALSE),"")</f>
        <v>19</v>
      </c>
      <c r="W183" s="18">
        <f>_xlfn.IFNA(VLOOKUP(CONCATENATE($A183,"_",$B183), 'Srbench noise 0.01'!$A$1:$AH$1300, 18, FALSE),"")</f>
        <v>1103.9000000000001</v>
      </c>
      <c r="X183" s="18" t="str">
        <f>_xlfn.IFNA(VLOOKUP(CONCATENATE($A183,"_",$B183), 'Srbench noise 0.01'!$A$1:$AH$1300, 28, FALSE),"")</f>
        <v>(x0*x2 - x0*x3 + x3*(x0 + x1))/(x0 + x1)</v>
      </c>
      <c r="Y183" s="18">
        <f t="shared" si="24"/>
        <v>1</v>
      </c>
      <c r="Z183" s="18">
        <f t="shared" si="25"/>
        <v>1</v>
      </c>
      <c r="AA183" s="4">
        <f t="shared" si="26"/>
        <v>1</v>
      </c>
    </row>
    <row r="184" spans="1:27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0'!$A$1:$AH$1300, 32, FALSE),"")</f>
        <v>1</v>
      </c>
      <c r="E184" s="18">
        <f>_xlfn.IFNA(VLOOKUP(CONCATENATE($A184,"_",$B184), 'Srbench noise 0'!$A$1:$AH$1300, 34, FALSE),"")</f>
        <v>0</v>
      </c>
      <c r="F184" s="18">
        <f>_xlfn.IFNA(VLOOKUP(CONCATENATE($A184,"_",$B184), 'Srbench noise 0'!$A$1:$AH$1300, 16, FALSE),"")</f>
        <v>13</v>
      </c>
      <c r="G184" s="18">
        <f>_xlfn.IFNA(VLOOKUP(CONCATENATE($A184,"_",$B184), 'Srbench noise 0'!$A$1:$AH$1300, 18, FALSE),"")</f>
        <v>127.7</v>
      </c>
      <c r="H184" s="18" t="str">
        <f>_xlfn.IFNA(VLOOKUP(CONCATENATE($A184,"_",$B184), 'Srbench noise 0'!$A$1:$AH$1300, 28, FALSE),"")</f>
        <v>0.25*x0*x3**2*(x1**2 + x2**2)</v>
      </c>
      <c r="I184" s="18">
        <f t="shared" si="18"/>
        <v>1</v>
      </c>
      <c r="J184" s="18">
        <f t="shared" si="19"/>
        <v>1</v>
      </c>
      <c r="K184" s="4">
        <f t="shared" si="20"/>
        <v>1</v>
      </c>
      <c r="L184" s="3">
        <f>_xlfn.IFNA(VLOOKUP(CONCATENATE($A184,"_",$B184), 'Srbench noise 0.001'!$A$1:$AH$1300, 32, FALSE),"")</f>
        <v>1</v>
      </c>
      <c r="M184" s="18">
        <f>_xlfn.IFNA(VLOOKUP(CONCATENATE($A184,"_",$B184), 'Srbench noise 0.001'!$A$1:$AH$1300, 34, FALSE),"")</f>
        <v>0</v>
      </c>
      <c r="N184" s="18">
        <f>_xlfn.IFNA(VLOOKUP(CONCATENATE($A184,"_",$B184), 'Srbench noise 0.001'!$A$1:$AH$1300, 16, FALSE),"")</f>
        <v>16</v>
      </c>
      <c r="O184" s="18">
        <f>_xlfn.IFNA(VLOOKUP(CONCATENATE($A184,"_",$B184), 'Srbench noise 0.001'!$A$1:$AH$1300, 18, FALSE),"")</f>
        <v>124.9</v>
      </c>
      <c r="P184" s="18" t="str">
        <f>_xlfn.IFNA(VLOOKUP(CONCATENATE($A184,"_",$B184), 'Srbench noise 0.001'!$A$1:$AH$1300, 28, FALSE),"")</f>
        <v>x0*x3**2*(0.25*x1**2 + 0.25*x2**2)</v>
      </c>
      <c r="Q184" s="18">
        <f t="shared" si="21"/>
        <v>1</v>
      </c>
      <c r="R184" s="18">
        <f t="shared" si="22"/>
        <v>1</v>
      </c>
      <c r="S184" s="4">
        <f t="shared" si="23"/>
        <v>1</v>
      </c>
      <c r="T184" s="3">
        <f>_xlfn.IFNA(VLOOKUP(CONCATENATE($A184,"_",$B184), 'Srbench noise 0.01'!$A$1:$AH$1300, 32, FALSE),"")</f>
        <v>1</v>
      </c>
      <c r="U184" s="18">
        <f>_xlfn.IFNA(VLOOKUP(CONCATENATE($A184,"_",$B184), 'Srbench noise 0.01'!$A$1:$AH$1300, 34, FALSE),"")</f>
        <v>0</v>
      </c>
      <c r="V184" s="18">
        <f>_xlfn.IFNA(VLOOKUP(CONCATENATE($A184,"_",$B184), 'Srbench noise 0.01'!$A$1:$AH$1300, 16, FALSE),"")</f>
        <v>16</v>
      </c>
      <c r="W184" s="18">
        <f>_xlfn.IFNA(VLOOKUP(CONCATENATE($A184,"_",$B184), 'Srbench noise 0.01'!$A$1:$AH$1300, 18, FALSE),"")</f>
        <v>173.3</v>
      </c>
      <c r="X184" s="18" t="str">
        <f>_xlfn.IFNA(VLOOKUP(CONCATENATE($A184,"_",$B184), 'Srbench noise 0.01'!$A$1:$AH$1300, 28, FALSE),"")</f>
        <v>x0*x3**2*(0.25*x1**2 + 0.25*x2**2)</v>
      </c>
      <c r="Y184" s="18">
        <f t="shared" si="24"/>
        <v>1</v>
      </c>
      <c r="Z184" s="18">
        <f t="shared" si="25"/>
        <v>1</v>
      </c>
      <c r="AA184" s="4">
        <f t="shared" si="26"/>
        <v>1</v>
      </c>
    </row>
    <row r="185" spans="1:27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0'!$A$1:$AH$1300, 32, FALSE),"")</f>
        <v>1</v>
      </c>
      <c r="E185" s="18">
        <f>_xlfn.IFNA(VLOOKUP(CONCATENATE($A185,"_",$B185), 'Srbench noise 0'!$A$1:$AH$1300, 34, FALSE),"")</f>
        <v>0</v>
      </c>
      <c r="F185" s="18">
        <f>_xlfn.IFNA(VLOOKUP(CONCATENATE($A185,"_",$B185), 'Srbench noise 0'!$A$1:$AH$1300, 16, FALSE),"")</f>
        <v>19</v>
      </c>
      <c r="G185" s="18">
        <f>_xlfn.IFNA(VLOOKUP(CONCATENATE($A185,"_",$B185), 'Srbench noise 0'!$A$1:$AH$1300, 18, FALSE),"")</f>
        <v>93.6</v>
      </c>
      <c r="H185" s="18" t="str">
        <f>_xlfn.IFNA(VLOOKUP(CONCATENATE($A185,"_",$B185), 'Srbench noise 0'!$A$1:$AH$1300, 28, FALSE),"")</f>
        <v>0.125*x0*x3**2*((x1 - x2)**2 + (x1 + x2)**2)</v>
      </c>
      <c r="I185" s="18">
        <f t="shared" si="18"/>
        <v>1</v>
      </c>
      <c r="J185" s="18">
        <f t="shared" si="19"/>
        <v>1</v>
      </c>
      <c r="K185" s="4">
        <f t="shared" si="20"/>
        <v>1</v>
      </c>
      <c r="L185" s="3">
        <f>_xlfn.IFNA(VLOOKUP(CONCATENATE($A185,"_",$B185), 'Srbench noise 0.001'!$A$1:$AH$1300, 32, FALSE),"")</f>
        <v>1</v>
      </c>
      <c r="M185" s="18">
        <f>_xlfn.IFNA(VLOOKUP(CONCATENATE($A185,"_",$B185), 'Srbench noise 0.001'!$A$1:$AH$1300, 34, FALSE),"")</f>
        <v>0</v>
      </c>
      <c r="N185" s="18">
        <f>_xlfn.IFNA(VLOOKUP(CONCATENATE($A185,"_",$B185), 'Srbench noise 0.001'!$A$1:$AH$1300, 16, FALSE),"")</f>
        <v>22</v>
      </c>
      <c r="O185" s="18">
        <f>_xlfn.IFNA(VLOOKUP(CONCATENATE($A185,"_",$B185), 'Srbench noise 0.001'!$A$1:$AH$1300, 18, FALSE),"")</f>
        <v>82.2</v>
      </c>
      <c r="P185" s="18" t="str">
        <f>_xlfn.IFNA(VLOOKUP(CONCATENATE($A185,"_",$B185), 'Srbench noise 0.001'!$A$1:$AH$1300, 28, FALSE),"")</f>
        <v>x0*x3**2*(0.125*(x1 - x2)**2 + 0.125*(x1 + x2)**2)</v>
      </c>
      <c r="Q185" s="18">
        <f t="shared" si="21"/>
        <v>1</v>
      </c>
      <c r="R185" s="18">
        <f t="shared" si="22"/>
        <v>1</v>
      </c>
      <c r="S185" s="4">
        <f t="shared" si="23"/>
        <v>1</v>
      </c>
      <c r="T185" s="3">
        <f>_xlfn.IFNA(VLOOKUP(CONCATENATE($A185,"_",$B185), 'Srbench noise 0.01'!$A$1:$AH$1300, 32, FALSE),"")</f>
        <v>0.99623300000000004</v>
      </c>
      <c r="U185" s="18">
        <f>_xlfn.IFNA(VLOOKUP(CONCATENATE($A185,"_",$B185), 'Srbench noise 0.01'!$A$1:$AH$1300, 34, FALSE),"")</f>
        <v>0.88597915000000005</v>
      </c>
      <c r="V185" s="18">
        <f>_xlfn.IFNA(VLOOKUP(CONCATENATE($A185,"_",$B185), 'Srbench noise 0.01'!$A$1:$AH$1300, 16, FALSE),"")</f>
        <v>22</v>
      </c>
      <c r="W185" s="18">
        <f>_xlfn.IFNA(VLOOKUP(CONCATENATE($A185,"_",$B185), 'Srbench noise 0.01'!$A$1:$AH$1300, 18, FALSE),"")</f>
        <v>85.6</v>
      </c>
      <c r="X185" s="18" t="str">
        <f>_xlfn.IFNA(VLOOKUP(CONCATENATE($A185,"_",$B185), 'Srbench noise 0.01'!$A$1:$AH$1300, 28, FALSE),"")</f>
        <v>x0*x3**2*(0.13*(x1 - x2)**2 + 0.12*(x1 + x2)**2)</v>
      </c>
      <c r="Y185" s="18">
        <f t="shared" si="24"/>
        <v>0</v>
      </c>
      <c r="Z185" s="18">
        <f t="shared" si="25"/>
        <v>0</v>
      </c>
      <c r="AA185" s="4">
        <f t="shared" si="26"/>
        <v>0</v>
      </c>
    </row>
    <row r="186" spans="1:27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0'!$A$1:$AH$1300, 32, FALSE),"")</f>
        <v>1</v>
      </c>
      <c r="E186" s="18">
        <f>_xlfn.IFNA(VLOOKUP(CONCATENATE($A186,"_",$B186), 'Srbench noise 0'!$A$1:$AH$1300, 34, FALSE),"")</f>
        <v>0</v>
      </c>
      <c r="F186" s="18">
        <f>_xlfn.IFNA(VLOOKUP(CONCATENATE($A186,"_",$B186), 'Srbench noise 0'!$A$1:$AH$1300, 16, FALSE),"")</f>
        <v>22</v>
      </c>
      <c r="G186" s="18">
        <f>_xlfn.IFNA(VLOOKUP(CONCATENATE($A186,"_",$B186), 'Srbench noise 0'!$A$1:$AH$1300, 18, FALSE),"")</f>
        <v>93.7</v>
      </c>
      <c r="H186" s="18" t="str">
        <f>_xlfn.IFNA(VLOOKUP(CONCATENATE($A186,"_",$B186), 'Srbench noise 0'!$A$1:$AH$1300, 28, FALSE),"")</f>
        <v>x0*x3**2*(0.125*(x1 - x2)**2 + 0.125*(x1 + x2)**2)</v>
      </c>
      <c r="I186" s="18">
        <f t="shared" si="18"/>
        <v>1</v>
      </c>
      <c r="J186" s="18">
        <f t="shared" si="19"/>
        <v>1</v>
      </c>
      <c r="K186" s="4">
        <f t="shared" si="20"/>
        <v>1</v>
      </c>
      <c r="L186" s="3">
        <f>_xlfn.IFNA(VLOOKUP(CONCATENATE($A186,"_",$B186), 'Srbench noise 0.001'!$A$1:$AH$1300, 32, FALSE),"")</f>
        <v>0.99999976999999995</v>
      </c>
      <c r="M186" s="18">
        <f>_xlfn.IFNA(VLOOKUP(CONCATENATE($A186,"_",$B186), 'Srbench noise 0.001'!$A$1:$AH$1300, 34, FALSE),"")</f>
        <v>7.0000000000000001E-3</v>
      </c>
      <c r="N186" s="18">
        <f>_xlfn.IFNA(VLOOKUP(CONCATENATE($A186,"_",$B186), 'Srbench noise 0.001'!$A$1:$AH$1300, 16, FALSE),"")</f>
        <v>20</v>
      </c>
      <c r="O186" s="18">
        <f>_xlfn.IFNA(VLOOKUP(CONCATENATE($A186,"_",$B186), 'Srbench noise 0.001'!$A$1:$AH$1300, 18, FALSE),"")</f>
        <v>110.9</v>
      </c>
      <c r="P186" s="18" t="str">
        <f>_xlfn.IFNA(VLOOKUP(CONCATENATE($A186,"_",$B186), 'Srbench noise 0.001'!$A$1:$AH$1300, 28, FALSE),"")</f>
        <v>0.25*x0*x1**2*x3**2 + 0.25*x0*x2**2*x3**2 + 0.007</v>
      </c>
      <c r="Q186" s="18">
        <f t="shared" si="21"/>
        <v>1</v>
      </c>
      <c r="R186" s="18">
        <f t="shared" si="22"/>
        <v>0</v>
      </c>
      <c r="S186" s="4">
        <f t="shared" si="23"/>
        <v>0</v>
      </c>
      <c r="T186" s="3">
        <f>_xlfn.IFNA(VLOOKUP(CONCATENATE($A186,"_",$B186), 'Srbench noise 0.01'!$A$1:$AH$1300, 32, FALSE),"")</f>
        <v>0.99999572000000003</v>
      </c>
      <c r="U186" s="18">
        <f>_xlfn.IFNA(VLOOKUP(CONCATENATE($A186,"_",$B186), 'Srbench noise 0.01'!$A$1:$AH$1300, 34, FALSE),"")</f>
        <v>0.03</v>
      </c>
      <c r="V186" s="18">
        <f>_xlfn.IFNA(VLOOKUP(CONCATENATE($A186,"_",$B186), 'Srbench noise 0.01'!$A$1:$AH$1300, 16, FALSE),"")</f>
        <v>20</v>
      </c>
      <c r="W186" s="18">
        <f>_xlfn.IFNA(VLOOKUP(CONCATENATE($A186,"_",$B186), 'Srbench noise 0.01'!$A$1:$AH$1300, 18, FALSE),"")</f>
        <v>102.1</v>
      </c>
      <c r="X186" s="18" t="str">
        <f>_xlfn.IFNA(VLOOKUP(CONCATENATE($A186,"_",$B186), 'Srbench noise 0.01'!$A$1:$AH$1300, 28, FALSE),"")</f>
        <v>0.25*x0*x1**2*x3**2 + 0.25*x0*x2**2*x3**2 + 0.03</v>
      </c>
      <c r="Y186" s="18">
        <f t="shared" si="24"/>
        <v>1</v>
      </c>
      <c r="Z186" s="18">
        <f t="shared" si="25"/>
        <v>0</v>
      </c>
      <c r="AA186" s="4">
        <f t="shared" si="26"/>
        <v>0</v>
      </c>
    </row>
    <row r="187" spans="1:27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0'!$A$1:$AH$1300, 32, FALSE),"")</f>
        <v>1</v>
      </c>
      <c r="E187" s="18">
        <f>_xlfn.IFNA(VLOOKUP(CONCATENATE($A187,"_",$B187), 'Srbench noise 0'!$A$1:$AH$1300, 34, FALSE),"")</f>
        <v>0</v>
      </c>
      <c r="F187" s="18">
        <f>_xlfn.IFNA(VLOOKUP(CONCATENATE($A187,"_",$B187), 'Srbench noise 0'!$A$1:$AH$1300, 16, FALSE),"")</f>
        <v>13</v>
      </c>
      <c r="G187" s="18">
        <f>_xlfn.IFNA(VLOOKUP(CONCATENATE($A187,"_",$B187), 'Srbench noise 0'!$A$1:$AH$1300, 18, FALSE),"")</f>
        <v>136.30000000000001</v>
      </c>
      <c r="H187" s="18" t="str">
        <f>_xlfn.IFNA(VLOOKUP(CONCATENATE($A187,"_",$B187), 'Srbench noise 0'!$A$1:$AH$1300, 28, FALSE),"")</f>
        <v>0.25*x0*x3**2*(x1**2 + x2**2)</v>
      </c>
      <c r="I187" s="18">
        <f t="shared" si="18"/>
        <v>1</v>
      </c>
      <c r="J187" s="18">
        <f t="shared" si="19"/>
        <v>1</v>
      </c>
      <c r="K187" s="4">
        <f t="shared" si="20"/>
        <v>1</v>
      </c>
      <c r="L187" s="3">
        <f>_xlfn.IFNA(VLOOKUP(CONCATENATE($A187,"_",$B187), 'Srbench noise 0.001'!$A$1:$AH$1300, 32, FALSE),"")</f>
        <v>1</v>
      </c>
      <c r="M187" s="18">
        <f>_xlfn.IFNA(VLOOKUP(CONCATENATE($A187,"_",$B187), 'Srbench noise 0.001'!$A$1:$AH$1300, 34, FALSE),"")</f>
        <v>0</v>
      </c>
      <c r="N187" s="18">
        <f>_xlfn.IFNA(VLOOKUP(CONCATENATE($A187,"_",$B187), 'Srbench noise 0.001'!$A$1:$AH$1300, 16, FALSE),"")</f>
        <v>16</v>
      </c>
      <c r="O187" s="18">
        <f>_xlfn.IFNA(VLOOKUP(CONCATENATE($A187,"_",$B187), 'Srbench noise 0.001'!$A$1:$AH$1300, 18, FALSE),"")</f>
        <v>111.5</v>
      </c>
      <c r="P187" s="18" t="str">
        <f>_xlfn.IFNA(VLOOKUP(CONCATENATE($A187,"_",$B187), 'Srbench noise 0.001'!$A$1:$AH$1300, 28, FALSE),"")</f>
        <v>x0*x3**2*(0.25*x1**2 + 0.25*x2**2)</v>
      </c>
      <c r="Q187" s="18">
        <f t="shared" si="21"/>
        <v>1</v>
      </c>
      <c r="R187" s="18">
        <f t="shared" si="22"/>
        <v>1</v>
      </c>
      <c r="S187" s="4">
        <f t="shared" si="23"/>
        <v>1</v>
      </c>
      <c r="T187" s="3">
        <f>_xlfn.IFNA(VLOOKUP(CONCATENATE($A187,"_",$B187), 'Srbench noise 0.01'!$A$1:$AH$1300, 32, FALSE),"")</f>
        <v>0.99999572000000003</v>
      </c>
      <c r="U187" s="18">
        <f>_xlfn.IFNA(VLOOKUP(CONCATENATE($A187,"_",$B187), 'Srbench noise 0.01'!$A$1:$AH$1300, 34, FALSE),"")</f>
        <v>0.03</v>
      </c>
      <c r="V187" s="18">
        <f>_xlfn.IFNA(VLOOKUP(CONCATENATE($A187,"_",$B187), 'Srbench noise 0.01'!$A$1:$AH$1300, 16, FALSE),"")</f>
        <v>21</v>
      </c>
      <c r="W187" s="18">
        <f>_xlfn.IFNA(VLOOKUP(CONCATENATE($A187,"_",$B187), 'Srbench noise 0.01'!$A$1:$AH$1300, 18, FALSE),"")</f>
        <v>123.4</v>
      </c>
      <c r="X187" s="18" t="str">
        <f>_xlfn.IFNA(VLOOKUP(CONCATENATE($A187,"_",$B187), 'Srbench noise 0.01'!$A$1:$AH$1300, 28, FALSE),"")</f>
        <v>-0.5*x0*x1*x2*x3**2 + 0.25*x0*x3**2*(x1 + x2)**2 + 0.03</v>
      </c>
      <c r="Y187" s="18">
        <f t="shared" si="24"/>
        <v>1</v>
      </c>
      <c r="Z187" s="18">
        <f t="shared" si="25"/>
        <v>0</v>
      </c>
      <c r="AA187" s="4">
        <f t="shared" si="26"/>
        <v>0</v>
      </c>
    </row>
    <row r="188" spans="1:27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0'!$A$1:$AH$1300, 32, FALSE),"")</f>
        <v>1</v>
      </c>
      <c r="E188" s="18">
        <f>_xlfn.IFNA(VLOOKUP(CONCATENATE($A188,"_",$B188), 'Srbench noise 0'!$A$1:$AH$1300, 34, FALSE),"")</f>
        <v>0</v>
      </c>
      <c r="F188" s="18">
        <f>_xlfn.IFNA(VLOOKUP(CONCATENATE($A188,"_",$B188), 'Srbench noise 0'!$A$1:$AH$1300, 16, FALSE),"")</f>
        <v>13</v>
      </c>
      <c r="G188" s="18">
        <f>_xlfn.IFNA(VLOOKUP(CONCATENATE($A188,"_",$B188), 'Srbench noise 0'!$A$1:$AH$1300, 18, FALSE),"")</f>
        <v>120.2</v>
      </c>
      <c r="H188" s="18" t="str">
        <f>_xlfn.IFNA(VLOOKUP(CONCATENATE($A188,"_",$B188), 'Srbench noise 0'!$A$1:$AH$1300, 28, FALSE),"")</f>
        <v>0.25*x0*x3**2*(x1**2 + x2**2)</v>
      </c>
      <c r="I188" s="18">
        <f t="shared" si="18"/>
        <v>1</v>
      </c>
      <c r="J188" s="18">
        <f t="shared" si="19"/>
        <v>1</v>
      </c>
      <c r="K188" s="4">
        <f t="shared" si="20"/>
        <v>1</v>
      </c>
      <c r="L188" s="3">
        <f>_xlfn.IFNA(VLOOKUP(CONCATENATE($A188,"_",$B188), 'Srbench noise 0.001'!$A$1:$AH$1300, 32, FALSE),"")</f>
        <v>1</v>
      </c>
      <c r="M188" s="18">
        <f>_xlfn.IFNA(VLOOKUP(CONCATENATE($A188,"_",$B188), 'Srbench noise 0.001'!$A$1:$AH$1300, 34, FALSE),"")</f>
        <v>0</v>
      </c>
      <c r="N188" s="18">
        <f>_xlfn.IFNA(VLOOKUP(CONCATENATE($A188,"_",$B188), 'Srbench noise 0.001'!$A$1:$AH$1300, 16, FALSE),"")</f>
        <v>16</v>
      </c>
      <c r="O188" s="18">
        <f>_xlfn.IFNA(VLOOKUP(CONCATENATE($A188,"_",$B188), 'Srbench noise 0.001'!$A$1:$AH$1300, 18, FALSE),"")</f>
        <v>108.5</v>
      </c>
      <c r="P188" s="18" t="str">
        <f>_xlfn.IFNA(VLOOKUP(CONCATENATE($A188,"_",$B188), 'Srbench noise 0.001'!$A$1:$AH$1300, 28, FALSE),"")</f>
        <v>x0*x3**2*(0.25*x1**2 + 0.25*x2**2)</v>
      </c>
      <c r="Q188" s="18">
        <f t="shared" si="21"/>
        <v>1</v>
      </c>
      <c r="R188" s="18">
        <f t="shared" si="22"/>
        <v>1</v>
      </c>
      <c r="S188" s="4">
        <f t="shared" si="23"/>
        <v>1</v>
      </c>
      <c r="T188" s="3">
        <f>_xlfn.IFNA(VLOOKUP(CONCATENATE($A188,"_",$B188), 'Srbench noise 0.01'!$A$1:$AH$1300, 32, FALSE),"")</f>
        <v>1</v>
      </c>
      <c r="U188" s="18">
        <f>_xlfn.IFNA(VLOOKUP(CONCATENATE($A188,"_",$B188), 'Srbench noise 0.01'!$A$1:$AH$1300, 34, FALSE),"")</f>
        <v>0</v>
      </c>
      <c r="V188" s="18">
        <f>_xlfn.IFNA(VLOOKUP(CONCATENATE($A188,"_",$B188), 'Srbench noise 0.01'!$A$1:$AH$1300, 16, FALSE),"")</f>
        <v>16</v>
      </c>
      <c r="W188" s="18">
        <f>_xlfn.IFNA(VLOOKUP(CONCATENATE($A188,"_",$B188), 'Srbench noise 0.01'!$A$1:$AH$1300, 18, FALSE),"")</f>
        <v>117.9</v>
      </c>
      <c r="X188" s="18" t="str">
        <f>_xlfn.IFNA(VLOOKUP(CONCATENATE($A188,"_",$B188), 'Srbench noise 0.01'!$A$1:$AH$1300, 28, FALSE),"")</f>
        <v>x0*x3**2*(0.25*x1**2 + 0.25*x2**2)</v>
      </c>
      <c r="Y188" s="18">
        <f t="shared" si="24"/>
        <v>1</v>
      </c>
      <c r="Z188" s="18">
        <f t="shared" si="25"/>
        <v>1</v>
      </c>
      <c r="AA188" s="4">
        <f t="shared" si="26"/>
        <v>1</v>
      </c>
    </row>
    <row r="189" spans="1:27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0'!$A$1:$AH$1300, 32, FALSE),"")</f>
        <v>1</v>
      </c>
      <c r="E189" s="18">
        <f>_xlfn.IFNA(VLOOKUP(CONCATENATE($A189,"_",$B189), 'Srbench noise 0'!$A$1:$AH$1300, 34, FALSE),"")</f>
        <v>0</v>
      </c>
      <c r="F189" s="18">
        <f>_xlfn.IFNA(VLOOKUP(CONCATENATE($A189,"_",$B189), 'Srbench noise 0'!$A$1:$AH$1300, 16, FALSE),"")</f>
        <v>13</v>
      </c>
      <c r="G189" s="18">
        <f>_xlfn.IFNA(VLOOKUP(CONCATENATE($A189,"_",$B189), 'Srbench noise 0'!$A$1:$AH$1300, 18, FALSE),"")</f>
        <v>87.7</v>
      </c>
      <c r="H189" s="18" t="str">
        <f>_xlfn.IFNA(VLOOKUP(CONCATENATE($A189,"_",$B189), 'Srbench noise 0'!$A$1:$AH$1300, 28, FALSE),"")</f>
        <v>0.25*x0*x3**2*(x1**2 + x2**2)</v>
      </c>
      <c r="I189" s="18">
        <f t="shared" si="18"/>
        <v>1</v>
      </c>
      <c r="J189" s="18">
        <f t="shared" si="19"/>
        <v>1</v>
      </c>
      <c r="K189" s="4">
        <f t="shared" si="20"/>
        <v>1</v>
      </c>
      <c r="L189" s="3">
        <f>_xlfn.IFNA(VLOOKUP(CONCATENATE($A189,"_",$B189), 'Srbench noise 0.001'!$A$1:$AH$1300, 32, FALSE),"")</f>
        <v>1</v>
      </c>
      <c r="M189" s="18">
        <f>_xlfn.IFNA(VLOOKUP(CONCATENATE($A189,"_",$B189), 'Srbench noise 0.001'!$A$1:$AH$1300, 34, FALSE),"")</f>
        <v>0</v>
      </c>
      <c r="N189" s="18">
        <f>_xlfn.IFNA(VLOOKUP(CONCATENATE($A189,"_",$B189), 'Srbench noise 0.001'!$A$1:$AH$1300, 16, FALSE),"")</f>
        <v>16</v>
      </c>
      <c r="O189" s="18">
        <f>_xlfn.IFNA(VLOOKUP(CONCATENATE($A189,"_",$B189), 'Srbench noise 0.001'!$A$1:$AH$1300, 18, FALSE),"")</f>
        <v>58.2</v>
      </c>
      <c r="P189" s="18" t="str">
        <f>_xlfn.IFNA(VLOOKUP(CONCATENATE($A189,"_",$B189), 'Srbench noise 0.001'!$A$1:$AH$1300, 28, FALSE),"")</f>
        <v>x0*x3**2*(0.25*x1**2 + 0.25*x2**2)</v>
      </c>
      <c r="Q189" s="18">
        <f t="shared" si="21"/>
        <v>1</v>
      </c>
      <c r="R189" s="18">
        <f t="shared" si="22"/>
        <v>1</v>
      </c>
      <c r="S189" s="4">
        <f t="shared" si="23"/>
        <v>1</v>
      </c>
      <c r="T189" s="3">
        <f>_xlfn.IFNA(VLOOKUP(CONCATENATE($A189,"_",$B189), 'Srbench noise 0.01'!$A$1:$AH$1300, 32, FALSE),"")</f>
        <v>1</v>
      </c>
      <c r="U189" s="18">
        <f>_xlfn.IFNA(VLOOKUP(CONCATENATE($A189,"_",$B189), 'Srbench noise 0.01'!$A$1:$AH$1300, 34, FALSE),"")</f>
        <v>0</v>
      </c>
      <c r="V189" s="18">
        <f>_xlfn.IFNA(VLOOKUP(CONCATENATE($A189,"_",$B189), 'Srbench noise 0.01'!$A$1:$AH$1300, 16, FALSE),"")</f>
        <v>16</v>
      </c>
      <c r="W189" s="18">
        <f>_xlfn.IFNA(VLOOKUP(CONCATENATE($A189,"_",$B189), 'Srbench noise 0.01'!$A$1:$AH$1300, 18, FALSE),"")</f>
        <v>90.9</v>
      </c>
      <c r="X189" s="18" t="str">
        <f>_xlfn.IFNA(VLOOKUP(CONCATENATE($A189,"_",$B189), 'Srbench noise 0.01'!$A$1:$AH$1300, 28, FALSE),"")</f>
        <v>x0*x3**2*(0.25*x1**2 + 0.25*x2**2)</v>
      </c>
      <c r="Y189" s="18">
        <f t="shared" si="24"/>
        <v>1</v>
      </c>
      <c r="Z189" s="18">
        <f t="shared" si="25"/>
        <v>1</v>
      </c>
      <c r="AA189" s="4">
        <f t="shared" si="26"/>
        <v>1</v>
      </c>
    </row>
    <row r="190" spans="1:27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0'!$A$1:$AH$1300, 32, FALSE),"")</f>
        <v>1</v>
      </c>
      <c r="E190" s="18">
        <f>_xlfn.IFNA(VLOOKUP(CONCATENATE($A190,"_",$B190), 'Srbench noise 0'!$A$1:$AH$1300, 34, FALSE),"")</f>
        <v>0</v>
      </c>
      <c r="F190" s="18">
        <f>_xlfn.IFNA(VLOOKUP(CONCATENATE($A190,"_",$B190), 'Srbench noise 0'!$A$1:$AH$1300, 16, FALSE),"")</f>
        <v>13</v>
      </c>
      <c r="G190" s="18">
        <f>_xlfn.IFNA(VLOOKUP(CONCATENATE($A190,"_",$B190), 'Srbench noise 0'!$A$1:$AH$1300, 18, FALSE),"")</f>
        <v>107.6</v>
      </c>
      <c r="H190" s="18" t="str">
        <f>_xlfn.IFNA(VLOOKUP(CONCATENATE($A190,"_",$B190), 'Srbench noise 0'!$A$1:$AH$1300, 28, FALSE),"")</f>
        <v>0.25*x0*x3**2*(x1**2 + x2**2)</v>
      </c>
      <c r="I190" s="18">
        <f t="shared" si="18"/>
        <v>1</v>
      </c>
      <c r="J190" s="18">
        <f t="shared" si="19"/>
        <v>1</v>
      </c>
      <c r="K190" s="4">
        <f t="shared" si="20"/>
        <v>1</v>
      </c>
      <c r="L190" s="3">
        <f>_xlfn.IFNA(VLOOKUP(CONCATENATE($A190,"_",$B190), 'Srbench noise 0.001'!$A$1:$AH$1300, 32, FALSE),"")</f>
        <v>1</v>
      </c>
      <c r="M190" s="18">
        <f>_xlfn.IFNA(VLOOKUP(CONCATENATE($A190,"_",$B190), 'Srbench noise 0.001'!$A$1:$AH$1300, 34, FALSE),"")</f>
        <v>0</v>
      </c>
      <c r="N190" s="18">
        <f>_xlfn.IFNA(VLOOKUP(CONCATENATE($A190,"_",$B190), 'Srbench noise 0.001'!$A$1:$AH$1300, 16, FALSE),"")</f>
        <v>16</v>
      </c>
      <c r="O190" s="18">
        <f>_xlfn.IFNA(VLOOKUP(CONCATENATE($A190,"_",$B190), 'Srbench noise 0.001'!$A$1:$AH$1300, 18, FALSE),"")</f>
        <v>88.6</v>
      </c>
      <c r="P190" s="18" t="str">
        <f>_xlfn.IFNA(VLOOKUP(CONCATENATE($A190,"_",$B190), 'Srbench noise 0.001'!$A$1:$AH$1300, 28, FALSE),"")</f>
        <v>x0*x3**2*(0.25*x1**2 + 0.25*x2**2)</v>
      </c>
      <c r="Q190" s="18">
        <f t="shared" si="21"/>
        <v>1</v>
      </c>
      <c r="R190" s="18">
        <f t="shared" si="22"/>
        <v>1</v>
      </c>
      <c r="S190" s="4">
        <f t="shared" si="23"/>
        <v>1</v>
      </c>
      <c r="T190" s="3">
        <f>_xlfn.IFNA(VLOOKUP(CONCATENATE($A190,"_",$B190), 'Srbench noise 0.01'!$A$1:$AH$1300, 32, FALSE),"")</f>
        <v>1</v>
      </c>
      <c r="U190" s="18">
        <f>_xlfn.IFNA(VLOOKUP(CONCATENATE($A190,"_",$B190), 'Srbench noise 0.01'!$A$1:$AH$1300, 34, FALSE),"")</f>
        <v>0</v>
      </c>
      <c r="V190" s="18">
        <f>_xlfn.IFNA(VLOOKUP(CONCATENATE($A190,"_",$B190), 'Srbench noise 0.01'!$A$1:$AH$1300, 16, FALSE),"")</f>
        <v>16</v>
      </c>
      <c r="W190" s="18">
        <f>_xlfn.IFNA(VLOOKUP(CONCATENATE($A190,"_",$B190), 'Srbench noise 0.01'!$A$1:$AH$1300, 18, FALSE),"")</f>
        <v>93.3</v>
      </c>
      <c r="X190" s="18" t="str">
        <f>_xlfn.IFNA(VLOOKUP(CONCATENATE($A190,"_",$B190), 'Srbench noise 0.01'!$A$1:$AH$1300, 28, FALSE),"")</f>
        <v>x0*x3**2*(0.25*x1**2 + 0.25*x2**2)</v>
      </c>
      <c r="Y190" s="18">
        <f t="shared" si="24"/>
        <v>1</v>
      </c>
      <c r="Z190" s="18">
        <f t="shared" si="25"/>
        <v>1</v>
      </c>
      <c r="AA190" s="4">
        <f t="shared" si="26"/>
        <v>1</v>
      </c>
    </row>
    <row r="191" spans="1:27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0'!$A$1:$AH$1300, 32, FALSE),"")</f>
        <v>1</v>
      </c>
      <c r="E191" s="18">
        <f>_xlfn.IFNA(VLOOKUP(CONCATENATE($A191,"_",$B191), 'Srbench noise 0'!$A$1:$AH$1300, 34, FALSE),"")</f>
        <v>0</v>
      </c>
      <c r="F191" s="18">
        <f>_xlfn.IFNA(VLOOKUP(CONCATENATE($A191,"_",$B191), 'Srbench noise 0'!$A$1:$AH$1300, 16, FALSE),"")</f>
        <v>19</v>
      </c>
      <c r="G191" s="18">
        <f>_xlfn.IFNA(VLOOKUP(CONCATENATE($A191,"_",$B191), 'Srbench noise 0'!$A$1:$AH$1300, 18, FALSE),"")</f>
        <v>97.3</v>
      </c>
      <c r="H191" s="18" t="str">
        <f>_xlfn.IFNA(VLOOKUP(CONCATENATE($A191,"_",$B191), 'Srbench noise 0'!$A$1:$AH$1300, 28, FALSE),"")</f>
        <v>0.125*x0*x3**2*((x1 - x2)**2 + (x1 + x2)**2)</v>
      </c>
      <c r="I191" s="18">
        <f t="shared" si="18"/>
        <v>1</v>
      </c>
      <c r="J191" s="18">
        <f t="shared" si="19"/>
        <v>1</v>
      </c>
      <c r="K191" s="4">
        <f t="shared" si="20"/>
        <v>1</v>
      </c>
      <c r="L191" s="3">
        <f>_xlfn.IFNA(VLOOKUP(CONCATENATE($A191,"_",$B191), 'Srbench noise 0.001'!$A$1:$AH$1300, 32, FALSE),"")</f>
        <v>1</v>
      </c>
      <c r="M191" s="18">
        <f>_xlfn.IFNA(VLOOKUP(CONCATENATE($A191,"_",$B191), 'Srbench noise 0.001'!$A$1:$AH$1300, 34, FALSE),"")</f>
        <v>0</v>
      </c>
      <c r="N191" s="18">
        <f>_xlfn.IFNA(VLOOKUP(CONCATENATE($A191,"_",$B191), 'Srbench noise 0.001'!$A$1:$AH$1300, 16, FALSE),"")</f>
        <v>22</v>
      </c>
      <c r="O191" s="18">
        <f>_xlfn.IFNA(VLOOKUP(CONCATENATE($A191,"_",$B191), 'Srbench noise 0.001'!$A$1:$AH$1300, 18, FALSE),"")</f>
        <v>98.9</v>
      </c>
      <c r="P191" s="18" t="str">
        <f>_xlfn.IFNA(VLOOKUP(CONCATENATE($A191,"_",$B191), 'Srbench noise 0.001'!$A$1:$AH$1300, 28, FALSE),"")</f>
        <v>x0*x3**2*(0.125*(x1 - x2)**2 + 0.125*(x1 + x2)**2)</v>
      </c>
      <c r="Q191" s="18">
        <f t="shared" si="21"/>
        <v>1</v>
      </c>
      <c r="R191" s="18">
        <f t="shared" si="22"/>
        <v>1</v>
      </c>
      <c r="S191" s="4">
        <f t="shared" si="23"/>
        <v>1</v>
      </c>
      <c r="T191" s="3">
        <f>_xlfn.IFNA(VLOOKUP(CONCATENATE($A191,"_",$B191), 'Srbench noise 0.01'!$A$1:$AH$1300, 32, FALSE),"")</f>
        <v>1</v>
      </c>
      <c r="U191" s="18">
        <f>_xlfn.IFNA(VLOOKUP(CONCATENATE($A191,"_",$B191), 'Srbench noise 0.01'!$A$1:$AH$1300, 34, FALSE),"")</f>
        <v>0</v>
      </c>
      <c r="V191" s="18">
        <f>_xlfn.IFNA(VLOOKUP(CONCATENATE($A191,"_",$B191), 'Srbench noise 0.01'!$A$1:$AH$1300, 16, FALSE),"")</f>
        <v>16</v>
      </c>
      <c r="W191" s="18">
        <f>_xlfn.IFNA(VLOOKUP(CONCATENATE($A191,"_",$B191), 'Srbench noise 0.01'!$A$1:$AH$1300, 18, FALSE),"")</f>
        <v>118.7</v>
      </c>
      <c r="X191" s="18" t="str">
        <f>_xlfn.IFNA(VLOOKUP(CONCATENATE($A191,"_",$B191), 'Srbench noise 0.01'!$A$1:$AH$1300, 28, FALSE),"")</f>
        <v>x0*x3**2*(0.25*x1**2 + 0.25*x2**2)</v>
      </c>
      <c r="Y191" s="18">
        <f t="shared" si="24"/>
        <v>1</v>
      </c>
      <c r="Z191" s="18">
        <f t="shared" si="25"/>
        <v>1</v>
      </c>
      <c r="AA191" s="4">
        <f t="shared" si="26"/>
        <v>1</v>
      </c>
    </row>
    <row r="192" spans="1:27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0'!$A$1:$AH$1300, 32, FALSE),"")</f>
        <v>1</v>
      </c>
      <c r="E192" s="18">
        <f>_xlfn.IFNA(VLOOKUP(CONCATENATE($A192,"_",$B192), 'Srbench noise 0'!$A$1:$AH$1300, 34, FALSE),"")</f>
        <v>0</v>
      </c>
      <c r="F192" s="18">
        <f>_xlfn.IFNA(VLOOKUP(CONCATENATE($A192,"_",$B192), 'Srbench noise 0'!$A$1:$AH$1300, 16, FALSE),"")</f>
        <v>13</v>
      </c>
      <c r="G192" s="18">
        <f>_xlfn.IFNA(VLOOKUP(CONCATENATE($A192,"_",$B192), 'Srbench noise 0'!$A$1:$AH$1300, 18, FALSE),"")</f>
        <v>62.2</v>
      </c>
      <c r="H192" s="18" t="str">
        <f>_xlfn.IFNA(VLOOKUP(CONCATENATE($A192,"_",$B192), 'Srbench noise 0'!$A$1:$AH$1300, 28, FALSE),"")</f>
        <v>0.25*x0*x3**2*(x1**2 + x2**2)</v>
      </c>
      <c r="I192" s="18">
        <f t="shared" si="18"/>
        <v>1</v>
      </c>
      <c r="J192" s="18">
        <f t="shared" si="19"/>
        <v>1</v>
      </c>
      <c r="K192" s="4">
        <f t="shared" si="20"/>
        <v>1</v>
      </c>
      <c r="L192" s="3">
        <f>_xlfn.IFNA(VLOOKUP(CONCATENATE($A192,"_",$B192), 'Srbench noise 0.001'!$A$1:$AH$1300, 32, FALSE),"")</f>
        <v>1</v>
      </c>
      <c r="M192" s="18">
        <f>_xlfn.IFNA(VLOOKUP(CONCATENATE($A192,"_",$B192), 'Srbench noise 0.001'!$A$1:$AH$1300, 34, FALSE),"")</f>
        <v>0</v>
      </c>
      <c r="N192" s="18">
        <f>_xlfn.IFNA(VLOOKUP(CONCATENATE($A192,"_",$B192), 'Srbench noise 0.001'!$A$1:$AH$1300, 16, FALSE),"")</f>
        <v>16</v>
      </c>
      <c r="O192" s="18">
        <f>_xlfn.IFNA(VLOOKUP(CONCATENATE($A192,"_",$B192), 'Srbench noise 0.001'!$A$1:$AH$1300, 18, FALSE),"")</f>
        <v>52</v>
      </c>
      <c r="P192" s="18" t="str">
        <f>_xlfn.IFNA(VLOOKUP(CONCATENATE($A192,"_",$B192), 'Srbench noise 0.001'!$A$1:$AH$1300, 28, FALSE),"")</f>
        <v>x0*x3**2*(0.25*x1**2 + 0.25*x2**2)</v>
      </c>
      <c r="Q192" s="18">
        <f t="shared" si="21"/>
        <v>1</v>
      </c>
      <c r="R192" s="18">
        <f t="shared" si="22"/>
        <v>1</v>
      </c>
      <c r="S192" s="4">
        <f t="shared" si="23"/>
        <v>1</v>
      </c>
      <c r="T192" s="3">
        <f>_xlfn.IFNA(VLOOKUP(CONCATENATE($A192,"_",$B192), 'Srbench noise 0.01'!$A$1:$AH$1300, 32, FALSE),"")</f>
        <v>1</v>
      </c>
      <c r="U192" s="18">
        <f>_xlfn.IFNA(VLOOKUP(CONCATENATE($A192,"_",$B192), 'Srbench noise 0.01'!$A$1:$AH$1300, 34, FALSE),"")</f>
        <v>0</v>
      </c>
      <c r="V192" s="18">
        <f>_xlfn.IFNA(VLOOKUP(CONCATENATE($A192,"_",$B192), 'Srbench noise 0.01'!$A$1:$AH$1300, 16, FALSE),"")</f>
        <v>16</v>
      </c>
      <c r="W192" s="18">
        <f>_xlfn.IFNA(VLOOKUP(CONCATENATE($A192,"_",$B192), 'Srbench noise 0.01'!$A$1:$AH$1300, 18, FALSE),"")</f>
        <v>54.4</v>
      </c>
      <c r="X192" s="18" t="str">
        <f>_xlfn.IFNA(VLOOKUP(CONCATENATE($A192,"_",$B192), 'Srbench noise 0.01'!$A$1:$AH$1300, 28, FALSE),"")</f>
        <v>x0*x3**2*(0.25*x1**2 + 0.25*x2**2)</v>
      </c>
      <c r="Y192" s="18">
        <f t="shared" si="24"/>
        <v>1</v>
      </c>
      <c r="Z192" s="18">
        <f t="shared" si="25"/>
        <v>1</v>
      </c>
      <c r="AA192" s="4">
        <f t="shared" si="26"/>
        <v>1</v>
      </c>
    </row>
    <row r="193" spans="1:27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0'!$A$1:$AH$1300, 32, FALSE),"")</f>
        <v>1</v>
      </c>
      <c r="E193" s="18">
        <f>_xlfn.IFNA(VLOOKUP(CONCATENATE($A193,"_",$B193), 'Srbench noise 0'!$A$1:$AH$1300, 34, FALSE),"")</f>
        <v>0</v>
      </c>
      <c r="F193" s="18">
        <f>_xlfn.IFNA(VLOOKUP(CONCATENATE($A193,"_",$B193), 'Srbench noise 0'!$A$1:$AH$1300, 16, FALSE),"")</f>
        <v>19</v>
      </c>
      <c r="G193" s="18">
        <f>_xlfn.IFNA(VLOOKUP(CONCATENATE($A193,"_",$B193), 'Srbench noise 0'!$A$1:$AH$1300, 18, FALSE),"")</f>
        <v>95.7</v>
      </c>
      <c r="H193" s="18" t="str">
        <f>_xlfn.IFNA(VLOOKUP(CONCATENATE($A193,"_",$B193), 'Srbench noise 0'!$A$1:$AH$1300, 28, FALSE),"")</f>
        <v>0.125*x0*x3**2*((x1 - x2)**2 + (x1 + x2)**2)</v>
      </c>
      <c r="I193" s="18">
        <f t="shared" si="18"/>
        <v>1</v>
      </c>
      <c r="J193" s="18">
        <f t="shared" si="19"/>
        <v>1</v>
      </c>
      <c r="K193" s="4">
        <f t="shared" si="20"/>
        <v>1</v>
      </c>
      <c r="L193" s="3">
        <f>_xlfn.IFNA(VLOOKUP(CONCATENATE($A193,"_",$B193), 'Srbench noise 0.001'!$A$1:$AH$1300, 32, FALSE),"")</f>
        <v>1</v>
      </c>
      <c r="M193" s="18">
        <f>_xlfn.IFNA(VLOOKUP(CONCATENATE($A193,"_",$B193), 'Srbench noise 0.001'!$A$1:$AH$1300, 34, FALSE),"")</f>
        <v>0</v>
      </c>
      <c r="N193" s="18">
        <f>_xlfn.IFNA(VLOOKUP(CONCATENATE($A193,"_",$B193), 'Srbench noise 0.001'!$A$1:$AH$1300, 16, FALSE),"")</f>
        <v>22</v>
      </c>
      <c r="O193" s="18">
        <f>_xlfn.IFNA(VLOOKUP(CONCATENATE($A193,"_",$B193), 'Srbench noise 0.001'!$A$1:$AH$1300, 18, FALSE),"")</f>
        <v>84.7</v>
      </c>
      <c r="P193" s="18" t="str">
        <f>_xlfn.IFNA(VLOOKUP(CONCATENATE($A193,"_",$B193), 'Srbench noise 0.001'!$A$1:$AH$1300, 28, FALSE),"")</f>
        <v>x0*x3**2*(0.125*(x1 - x2)**2 + 0.125*(x1 + x2)**2)</v>
      </c>
      <c r="Q193" s="18">
        <f t="shared" si="21"/>
        <v>1</v>
      </c>
      <c r="R193" s="18">
        <f t="shared" si="22"/>
        <v>1</v>
      </c>
      <c r="S193" s="4">
        <f t="shared" si="23"/>
        <v>1</v>
      </c>
      <c r="T193" s="3">
        <f>_xlfn.IFNA(VLOOKUP(CONCATENATE($A193,"_",$B193), 'Srbench noise 0.01'!$A$1:$AH$1300, 32, FALSE),"")</f>
        <v>0.99624608000000003</v>
      </c>
      <c r="U193" s="18">
        <f>_xlfn.IFNA(VLOOKUP(CONCATENATE($A193,"_",$B193), 'Srbench noise 0.01'!$A$1:$AH$1300, 34, FALSE),"")</f>
        <v>0.88942783999999997</v>
      </c>
      <c r="V193" s="18">
        <f>_xlfn.IFNA(VLOOKUP(CONCATENATE($A193,"_",$B193), 'Srbench noise 0.01'!$A$1:$AH$1300, 16, FALSE),"")</f>
        <v>22</v>
      </c>
      <c r="W193" s="18">
        <f>_xlfn.IFNA(VLOOKUP(CONCATENATE($A193,"_",$B193), 'Srbench noise 0.01'!$A$1:$AH$1300, 18, FALSE),"")</f>
        <v>86.8</v>
      </c>
      <c r="X193" s="18" t="str">
        <f>_xlfn.IFNA(VLOOKUP(CONCATENATE($A193,"_",$B193), 'Srbench noise 0.01'!$A$1:$AH$1300, 28, FALSE),"")</f>
        <v>x0*x3**2*(0.13*(x1 - x2)**2 + 0.12*(x1 + x2)**2)</v>
      </c>
      <c r="Y193" s="18">
        <f t="shared" si="24"/>
        <v>0</v>
      </c>
      <c r="Z193" s="18">
        <f t="shared" si="25"/>
        <v>0</v>
      </c>
      <c r="AA193" s="4">
        <f t="shared" si="26"/>
        <v>0</v>
      </c>
    </row>
    <row r="194" spans="1:27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0'!$A$1:$AH$1300, 32, FALSE),"")</f>
        <v>1</v>
      </c>
      <c r="E194" s="18">
        <f>_xlfn.IFNA(VLOOKUP(CONCATENATE($A194,"_",$B194), 'Srbench noise 0'!$A$1:$AH$1300, 34, FALSE),"")</f>
        <v>0</v>
      </c>
      <c r="F194" s="18">
        <f>_xlfn.IFNA(VLOOKUP(CONCATENATE($A194,"_",$B194), 'Srbench noise 0'!$A$1:$AH$1300, 16, FALSE),"")</f>
        <v>5</v>
      </c>
      <c r="G194" s="18">
        <f>_xlfn.IFNA(VLOOKUP(CONCATENATE($A194,"_",$B194), 'Srbench noise 0'!$A$1:$AH$1300, 18, FALSE),"")</f>
        <v>3.9</v>
      </c>
      <c r="H194" s="18" t="str">
        <f>_xlfn.IFNA(VLOOKUP(CONCATENATE($A194,"_",$B194), 'Srbench noise 0'!$A$1:$AH$1300, 28, FALSE),"")</f>
        <v>x0/x1</v>
      </c>
      <c r="I194" s="18">
        <f t="shared" si="18"/>
        <v>1</v>
      </c>
      <c r="J194" s="18">
        <f t="shared" si="19"/>
        <v>1</v>
      </c>
      <c r="K194" s="4">
        <f t="shared" si="20"/>
        <v>1</v>
      </c>
      <c r="L194" s="3">
        <f>_xlfn.IFNA(VLOOKUP(CONCATENATE($A194,"_",$B194), 'Srbench noise 0.001'!$A$1:$AH$1300, 32, FALSE),"")</f>
        <v>1</v>
      </c>
      <c r="M194" s="18">
        <f>_xlfn.IFNA(VLOOKUP(CONCATENATE($A194,"_",$B194), 'Srbench noise 0.001'!$A$1:$AH$1300, 34, FALSE),"")</f>
        <v>0</v>
      </c>
      <c r="N194" s="18">
        <f>_xlfn.IFNA(VLOOKUP(CONCATENATE($A194,"_",$B194), 'Srbench noise 0.001'!$A$1:$AH$1300, 16, FALSE),"")</f>
        <v>5</v>
      </c>
      <c r="O194" s="18">
        <f>_xlfn.IFNA(VLOOKUP(CONCATENATE($A194,"_",$B194), 'Srbench noise 0.001'!$A$1:$AH$1300, 18, FALSE),"")</f>
        <v>3.8</v>
      </c>
      <c r="P194" s="18" t="str">
        <f>_xlfn.IFNA(VLOOKUP(CONCATENATE($A194,"_",$B194), 'Srbench noise 0.001'!$A$1:$AH$1300, 28, FALSE),"")</f>
        <v>x0/x1</v>
      </c>
      <c r="Q194" s="18">
        <f t="shared" si="21"/>
        <v>1</v>
      </c>
      <c r="R194" s="18">
        <f t="shared" si="22"/>
        <v>1</v>
      </c>
      <c r="S194" s="4">
        <f t="shared" si="23"/>
        <v>1</v>
      </c>
      <c r="T194" s="3">
        <f>_xlfn.IFNA(VLOOKUP(CONCATENATE($A194,"_",$B194), 'Srbench noise 0.01'!$A$1:$AH$1300, 32, FALSE),"")</f>
        <v>1</v>
      </c>
      <c r="U194" s="18">
        <f>_xlfn.IFNA(VLOOKUP(CONCATENATE($A194,"_",$B194), 'Srbench noise 0.01'!$A$1:$AH$1300, 34, FALSE),"")</f>
        <v>0</v>
      </c>
      <c r="V194" s="18">
        <f>_xlfn.IFNA(VLOOKUP(CONCATENATE($A194,"_",$B194), 'Srbench noise 0.01'!$A$1:$AH$1300, 16, FALSE),"")</f>
        <v>5</v>
      </c>
      <c r="W194" s="18">
        <f>_xlfn.IFNA(VLOOKUP(CONCATENATE($A194,"_",$B194), 'Srbench noise 0.01'!$A$1:$AH$1300, 18, FALSE),"")</f>
        <v>3.9</v>
      </c>
      <c r="X194" s="18" t="str">
        <f>_xlfn.IFNA(VLOOKUP(CONCATENATE($A194,"_",$B194), 'Srbench noise 0.01'!$A$1:$AH$1300, 28, FALSE),"")</f>
        <v>x0/x1</v>
      </c>
      <c r="Y194" s="18">
        <f t="shared" si="24"/>
        <v>1</v>
      </c>
      <c r="Z194" s="18">
        <f t="shared" si="25"/>
        <v>1</v>
      </c>
      <c r="AA194" s="4">
        <f t="shared" si="26"/>
        <v>1</v>
      </c>
    </row>
    <row r="195" spans="1:27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0'!$A$1:$AH$1300, 32, FALSE),"")</f>
        <v>1</v>
      </c>
      <c r="E195" s="18">
        <f>_xlfn.IFNA(VLOOKUP(CONCATENATE($A195,"_",$B195), 'Srbench noise 0'!$A$1:$AH$1300, 34, FALSE),"")</f>
        <v>0</v>
      </c>
      <c r="F195" s="18">
        <f>_xlfn.IFNA(VLOOKUP(CONCATENATE($A195,"_",$B195), 'Srbench noise 0'!$A$1:$AH$1300, 16, FALSE),"")</f>
        <v>5</v>
      </c>
      <c r="G195" s="18">
        <f>_xlfn.IFNA(VLOOKUP(CONCATENATE($A195,"_",$B195), 'Srbench noise 0'!$A$1:$AH$1300, 18, FALSE),"")</f>
        <v>4.0999999999999996</v>
      </c>
      <c r="H195" s="18" t="str">
        <f>_xlfn.IFNA(VLOOKUP(CONCATENATE($A195,"_",$B195), 'Srbench noise 0'!$A$1:$AH$1300, 28, FALSE),"")</f>
        <v>x0/x1</v>
      </c>
      <c r="I195" s="18">
        <f t="shared" si="18"/>
        <v>1</v>
      </c>
      <c r="J195" s="18">
        <f t="shared" si="19"/>
        <v>1</v>
      </c>
      <c r="K195" s="4">
        <f t="shared" si="20"/>
        <v>1</v>
      </c>
      <c r="L195" s="3">
        <f>_xlfn.IFNA(VLOOKUP(CONCATENATE($A195,"_",$B195), 'Srbench noise 0.001'!$A$1:$AH$1300, 32, FALSE),"")</f>
        <v>1</v>
      </c>
      <c r="M195" s="18">
        <f>_xlfn.IFNA(VLOOKUP(CONCATENATE($A195,"_",$B195), 'Srbench noise 0.001'!$A$1:$AH$1300, 34, FALSE),"")</f>
        <v>0</v>
      </c>
      <c r="N195" s="18">
        <f>_xlfn.IFNA(VLOOKUP(CONCATENATE($A195,"_",$B195), 'Srbench noise 0.001'!$A$1:$AH$1300, 16, FALSE),"")</f>
        <v>5</v>
      </c>
      <c r="O195" s="18">
        <f>_xlfn.IFNA(VLOOKUP(CONCATENATE($A195,"_",$B195), 'Srbench noise 0.001'!$A$1:$AH$1300, 18, FALSE),"")</f>
        <v>3.1</v>
      </c>
      <c r="P195" s="18" t="str">
        <f>_xlfn.IFNA(VLOOKUP(CONCATENATE($A195,"_",$B195), 'Srbench noise 0.001'!$A$1:$AH$1300, 28, FALSE),"")</f>
        <v>x0/x1</v>
      </c>
      <c r="Q195" s="18">
        <f t="shared" si="21"/>
        <v>1</v>
      </c>
      <c r="R195" s="18">
        <f t="shared" si="22"/>
        <v>1</v>
      </c>
      <c r="S195" s="4">
        <f t="shared" si="23"/>
        <v>1</v>
      </c>
      <c r="T195" s="3">
        <f>_xlfn.IFNA(VLOOKUP(CONCATENATE($A195,"_",$B195), 'Srbench noise 0.01'!$A$1:$AH$1300, 32, FALSE),"")</f>
        <v>1</v>
      </c>
      <c r="U195" s="18">
        <f>_xlfn.IFNA(VLOOKUP(CONCATENATE($A195,"_",$B195), 'Srbench noise 0.01'!$A$1:$AH$1300, 34, FALSE),"")</f>
        <v>0</v>
      </c>
      <c r="V195" s="18">
        <f>_xlfn.IFNA(VLOOKUP(CONCATENATE($A195,"_",$B195), 'Srbench noise 0.01'!$A$1:$AH$1300, 16, FALSE),"")</f>
        <v>5</v>
      </c>
      <c r="W195" s="18">
        <f>_xlfn.IFNA(VLOOKUP(CONCATENATE($A195,"_",$B195), 'Srbench noise 0.01'!$A$1:$AH$1300, 18, FALSE),"")</f>
        <v>2.8</v>
      </c>
      <c r="X195" s="18" t="str">
        <f>_xlfn.IFNA(VLOOKUP(CONCATENATE($A195,"_",$B195), 'Srbench noise 0.01'!$A$1:$AH$1300, 28, FALSE),"")</f>
        <v>x0/x1</v>
      </c>
      <c r="Y195" s="18">
        <f t="shared" si="24"/>
        <v>1</v>
      </c>
      <c r="Z195" s="18">
        <f t="shared" si="25"/>
        <v>1</v>
      </c>
      <c r="AA195" s="4">
        <f t="shared" si="26"/>
        <v>1</v>
      </c>
    </row>
    <row r="196" spans="1:27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0'!$A$1:$AH$1300, 32, FALSE),"")</f>
        <v>1</v>
      </c>
      <c r="E196" s="18">
        <f>_xlfn.IFNA(VLOOKUP(CONCATENATE($A196,"_",$B196), 'Srbench noise 0'!$A$1:$AH$1300, 34, FALSE),"")</f>
        <v>0</v>
      </c>
      <c r="F196" s="18">
        <f>_xlfn.IFNA(VLOOKUP(CONCATENATE($A196,"_",$B196), 'Srbench noise 0'!$A$1:$AH$1300, 16, FALSE),"")</f>
        <v>5</v>
      </c>
      <c r="G196" s="18">
        <f>_xlfn.IFNA(VLOOKUP(CONCATENATE($A196,"_",$B196), 'Srbench noise 0'!$A$1:$AH$1300, 18, FALSE),"")</f>
        <v>3.7</v>
      </c>
      <c r="H196" s="18" t="str">
        <f>_xlfn.IFNA(VLOOKUP(CONCATENATE($A196,"_",$B196), 'Srbench noise 0'!$A$1:$AH$1300, 28, FALSE),"")</f>
        <v>x0/x1</v>
      </c>
      <c r="I196" s="18">
        <f t="shared" si="18"/>
        <v>1</v>
      </c>
      <c r="J196" s="18">
        <f t="shared" si="19"/>
        <v>1</v>
      </c>
      <c r="K196" s="4">
        <f t="shared" si="20"/>
        <v>1</v>
      </c>
      <c r="L196" s="3">
        <f>_xlfn.IFNA(VLOOKUP(CONCATENATE($A196,"_",$B196), 'Srbench noise 0.001'!$A$1:$AH$1300, 32, FALSE),"")</f>
        <v>1</v>
      </c>
      <c r="M196" s="18">
        <f>_xlfn.IFNA(VLOOKUP(CONCATENATE($A196,"_",$B196), 'Srbench noise 0.001'!$A$1:$AH$1300, 34, FALSE),"")</f>
        <v>0</v>
      </c>
      <c r="N196" s="18">
        <f>_xlfn.IFNA(VLOOKUP(CONCATENATE($A196,"_",$B196), 'Srbench noise 0.001'!$A$1:$AH$1300, 16, FALSE),"")</f>
        <v>5</v>
      </c>
      <c r="O196" s="18">
        <f>_xlfn.IFNA(VLOOKUP(CONCATENATE($A196,"_",$B196), 'Srbench noise 0.001'!$A$1:$AH$1300, 18, FALSE),"")</f>
        <v>3.6</v>
      </c>
      <c r="P196" s="18" t="str">
        <f>_xlfn.IFNA(VLOOKUP(CONCATENATE($A196,"_",$B196), 'Srbench noise 0.001'!$A$1:$AH$1300, 28, FALSE),"")</f>
        <v>x0/x1</v>
      </c>
      <c r="Q196" s="18">
        <f t="shared" si="21"/>
        <v>1</v>
      </c>
      <c r="R196" s="18">
        <f t="shared" si="22"/>
        <v>1</v>
      </c>
      <c r="S196" s="4">
        <f t="shared" si="23"/>
        <v>1</v>
      </c>
      <c r="T196" s="3">
        <f>_xlfn.IFNA(VLOOKUP(CONCATENATE($A196,"_",$B196), 'Srbench noise 0.01'!$A$1:$AH$1300, 32, FALSE),"")</f>
        <v>1</v>
      </c>
      <c r="U196" s="18">
        <f>_xlfn.IFNA(VLOOKUP(CONCATENATE($A196,"_",$B196), 'Srbench noise 0.01'!$A$1:$AH$1300, 34, FALSE),"")</f>
        <v>0</v>
      </c>
      <c r="V196" s="18">
        <f>_xlfn.IFNA(VLOOKUP(CONCATENATE($A196,"_",$B196), 'Srbench noise 0.01'!$A$1:$AH$1300, 16, FALSE),"")</f>
        <v>5</v>
      </c>
      <c r="W196" s="18">
        <f>_xlfn.IFNA(VLOOKUP(CONCATENATE($A196,"_",$B196), 'Srbench noise 0.01'!$A$1:$AH$1300, 18, FALSE),"")</f>
        <v>3.3</v>
      </c>
      <c r="X196" s="18" t="str">
        <f>_xlfn.IFNA(VLOOKUP(CONCATENATE($A196,"_",$B196), 'Srbench noise 0.01'!$A$1:$AH$1300, 28, FALSE),"")</f>
        <v>x0/x1</v>
      </c>
      <c r="Y196" s="18">
        <f t="shared" si="24"/>
        <v>1</v>
      </c>
      <c r="Z196" s="18">
        <f t="shared" si="25"/>
        <v>1</v>
      </c>
      <c r="AA196" s="4">
        <f t="shared" si="26"/>
        <v>1</v>
      </c>
    </row>
    <row r="197" spans="1:27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0'!$A$1:$AH$1300, 32, FALSE),"")</f>
        <v>1</v>
      </c>
      <c r="E197" s="18">
        <f>_xlfn.IFNA(VLOOKUP(CONCATENATE($A197,"_",$B197), 'Srbench noise 0'!$A$1:$AH$1300, 34, FALSE),"")</f>
        <v>0</v>
      </c>
      <c r="F197" s="18">
        <f>_xlfn.IFNA(VLOOKUP(CONCATENATE($A197,"_",$B197), 'Srbench noise 0'!$A$1:$AH$1300, 16, FALSE),"")</f>
        <v>5</v>
      </c>
      <c r="G197" s="18">
        <f>_xlfn.IFNA(VLOOKUP(CONCATENATE($A197,"_",$B197), 'Srbench noise 0'!$A$1:$AH$1300, 18, FALSE),"")</f>
        <v>3.5</v>
      </c>
      <c r="H197" s="18" t="str">
        <f>_xlfn.IFNA(VLOOKUP(CONCATENATE($A197,"_",$B197), 'Srbench noise 0'!$A$1:$AH$1300, 28, FALSE),"")</f>
        <v>x0/x1</v>
      </c>
      <c r="I197" s="18">
        <f t="shared" ref="I197:I260" si="27">IF(D197&gt;0.999,1,0)</f>
        <v>1</v>
      </c>
      <c r="J197" s="18">
        <f t="shared" ref="J197:J260" si="28">IF(AND(D197=1, E197&lt;0.000001),1,IF(AND(D197&gt;0.999,E197&lt;0.001),"?",0))</f>
        <v>1</v>
      </c>
      <c r="K197" s="4">
        <f t="shared" ref="K197:K260" si="29">IF(J197&lt;&gt;"?",J197,"")</f>
        <v>1</v>
      </c>
      <c r="L197" s="3">
        <f>_xlfn.IFNA(VLOOKUP(CONCATENATE($A197,"_",$B197), 'Srbench noise 0.001'!$A$1:$AH$1300, 32, FALSE),"")</f>
        <v>1</v>
      </c>
      <c r="M197" s="18">
        <f>_xlfn.IFNA(VLOOKUP(CONCATENATE($A197,"_",$B197), 'Srbench noise 0.001'!$A$1:$AH$1300, 34, FALSE),"")</f>
        <v>0</v>
      </c>
      <c r="N197" s="18">
        <f>_xlfn.IFNA(VLOOKUP(CONCATENATE($A197,"_",$B197), 'Srbench noise 0.001'!$A$1:$AH$1300, 16, FALSE),"")</f>
        <v>5</v>
      </c>
      <c r="O197" s="18">
        <f>_xlfn.IFNA(VLOOKUP(CONCATENATE($A197,"_",$B197), 'Srbench noise 0.001'!$A$1:$AH$1300, 18, FALSE),"")</f>
        <v>3</v>
      </c>
      <c r="P197" s="18" t="str">
        <f>_xlfn.IFNA(VLOOKUP(CONCATENATE($A197,"_",$B197), 'Srbench noise 0.001'!$A$1:$AH$1300, 28, FALSE),"")</f>
        <v>x0/x1</v>
      </c>
      <c r="Q197" s="18">
        <f t="shared" ref="Q197:Q260" si="30">IF(L197&gt;0.999,1,0)</f>
        <v>1</v>
      </c>
      <c r="R197" s="18">
        <f t="shared" ref="R197:R260" si="31">IF(AND(L197=1, M197&lt;0.000001),1,IF(AND(L197&gt;0.999,M197&lt;0.001),"?",0))</f>
        <v>1</v>
      </c>
      <c r="S197" s="4">
        <f t="shared" ref="S197:S253" si="32">IF(R197&lt;&gt;"?",R197,"")</f>
        <v>1</v>
      </c>
      <c r="T197" s="3">
        <f>_xlfn.IFNA(VLOOKUP(CONCATENATE($A197,"_",$B197), 'Srbench noise 0.01'!$A$1:$AH$1300, 32, FALSE),"")</f>
        <v>1</v>
      </c>
      <c r="U197" s="18">
        <f>_xlfn.IFNA(VLOOKUP(CONCATENATE($A197,"_",$B197), 'Srbench noise 0.01'!$A$1:$AH$1300, 34, FALSE),"")</f>
        <v>0</v>
      </c>
      <c r="V197" s="18">
        <f>_xlfn.IFNA(VLOOKUP(CONCATENATE($A197,"_",$B197), 'Srbench noise 0.01'!$A$1:$AH$1300, 16, FALSE),"")</f>
        <v>5</v>
      </c>
      <c r="W197" s="18">
        <f>_xlfn.IFNA(VLOOKUP(CONCATENATE($A197,"_",$B197), 'Srbench noise 0.01'!$A$1:$AH$1300, 18, FALSE),"")</f>
        <v>2.7</v>
      </c>
      <c r="X197" s="18" t="str">
        <f>_xlfn.IFNA(VLOOKUP(CONCATENATE($A197,"_",$B197), 'Srbench noise 0.01'!$A$1:$AH$1300, 28, FALSE),"")</f>
        <v>x0/x1</v>
      </c>
      <c r="Y197" s="18">
        <f t="shared" ref="Y197:Y260" si="33">IF(T197&gt;0.999,1,0)</f>
        <v>1</v>
      </c>
      <c r="Z197" s="18">
        <f t="shared" ref="Z197:Z260" si="34">IF(AND(T197=1, U197&lt;0.000001),1,IF(AND(T197&gt;0.999,U197&lt;0.001),"?",0))</f>
        <v>1</v>
      </c>
      <c r="AA197" s="4">
        <f t="shared" ref="AA197:AA260" si="35">IF(Z197&lt;&gt;"?",Z197,"")</f>
        <v>1</v>
      </c>
    </row>
    <row r="198" spans="1:27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0'!$A$1:$AH$1300, 32, FALSE),"")</f>
        <v>1</v>
      </c>
      <c r="E198" s="18">
        <f>_xlfn.IFNA(VLOOKUP(CONCATENATE($A198,"_",$B198), 'Srbench noise 0'!$A$1:$AH$1300, 34, FALSE),"")</f>
        <v>0</v>
      </c>
      <c r="F198" s="18">
        <f>_xlfn.IFNA(VLOOKUP(CONCATENATE($A198,"_",$B198), 'Srbench noise 0'!$A$1:$AH$1300, 16, FALSE),"")</f>
        <v>5</v>
      </c>
      <c r="G198" s="18">
        <f>_xlfn.IFNA(VLOOKUP(CONCATENATE($A198,"_",$B198), 'Srbench noise 0'!$A$1:$AH$1300, 18, FALSE),"")</f>
        <v>3.8</v>
      </c>
      <c r="H198" s="18" t="str">
        <f>_xlfn.IFNA(VLOOKUP(CONCATENATE($A198,"_",$B198), 'Srbench noise 0'!$A$1:$AH$1300, 28, FALSE),"")</f>
        <v>x0/x1</v>
      </c>
      <c r="I198" s="18">
        <f t="shared" si="27"/>
        <v>1</v>
      </c>
      <c r="J198" s="18">
        <f t="shared" si="28"/>
        <v>1</v>
      </c>
      <c r="K198" s="4">
        <f t="shared" si="29"/>
        <v>1</v>
      </c>
      <c r="L198" s="3">
        <f>_xlfn.IFNA(VLOOKUP(CONCATENATE($A198,"_",$B198), 'Srbench noise 0.001'!$A$1:$AH$1300, 32, FALSE),"")</f>
        <v>1</v>
      </c>
      <c r="M198" s="18">
        <f>_xlfn.IFNA(VLOOKUP(CONCATENATE($A198,"_",$B198), 'Srbench noise 0.001'!$A$1:$AH$1300, 34, FALSE),"")</f>
        <v>0</v>
      </c>
      <c r="N198" s="18">
        <f>_xlfn.IFNA(VLOOKUP(CONCATENATE($A198,"_",$B198), 'Srbench noise 0.001'!$A$1:$AH$1300, 16, FALSE),"")</f>
        <v>5</v>
      </c>
      <c r="O198" s="18">
        <f>_xlfn.IFNA(VLOOKUP(CONCATENATE($A198,"_",$B198), 'Srbench noise 0.001'!$A$1:$AH$1300, 18, FALSE),"")</f>
        <v>3.7</v>
      </c>
      <c r="P198" s="18" t="str">
        <f>_xlfn.IFNA(VLOOKUP(CONCATENATE($A198,"_",$B198), 'Srbench noise 0.001'!$A$1:$AH$1300, 28, FALSE),"")</f>
        <v>x0/x1</v>
      </c>
      <c r="Q198" s="18">
        <f t="shared" si="30"/>
        <v>1</v>
      </c>
      <c r="R198" s="18">
        <f t="shared" si="31"/>
        <v>1</v>
      </c>
      <c r="S198" s="4">
        <f t="shared" si="32"/>
        <v>1</v>
      </c>
      <c r="T198" s="3">
        <f>_xlfn.IFNA(VLOOKUP(CONCATENATE($A198,"_",$B198), 'Srbench noise 0.01'!$A$1:$AH$1300, 32, FALSE),"")</f>
        <v>1</v>
      </c>
      <c r="U198" s="18">
        <f>_xlfn.IFNA(VLOOKUP(CONCATENATE($A198,"_",$B198), 'Srbench noise 0.01'!$A$1:$AH$1300, 34, FALSE),"")</f>
        <v>0</v>
      </c>
      <c r="V198" s="18">
        <f>_xlfn.IFNA(VLOOKUP(CONCATENATE($A198,"_",$B198), 'Srbench noise 0.01'!$A$1:$AH$1300, 16, FALSE),"")</f>
        <v>5</v>
      </c>
      <c r="W198" s="18">
        <f>_xlfn.IFNA(VLOOKUP(CONCATENATE($A198,"_",$B198), 'Srbench noise 0.01'!$A$1:$AH$1300, 18, FALSE),"")</f>
        <v>3.7</v>
      </c>
      <c r="X198" s="18" t="str">
        <f>_xlfn.IFNA(VLOOKUP(CONCATENATE($A198,"_",$B198), 'Srbench noise 0.01'!$A$1:$AH$1300, 28, FALSE),"")</f>
        <v>x0/x1</v>
      </c>
      <c r="Y198" s="18">
        <f t="shared" si="33"/>
        <v>1</v>
      </c>
      <c r="Z198" s="18">
        <f t="shared" si="34"/>
        <v>1</v>
      </c>
      <c r="AA198" s="4">
        <f t="shared" si="35"/>
        <v>1</v>
      </c>
    </row>
    <row r="199" spans="1:27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0'!$A$1:$AH$1300, 32, FALSE),"")</f>
        <v>1</v>
      </c>
      <c r="E199" s="18">
        <f>_xlfn.IFNA(VLOOKUP(CONCATENATE($A199,"_",$B199), 'Srbench noise 0'!$A$1:$AH$1300, 34, FALSE),"")</f>
        <v>0</v>
      </c>
      <c r="F199" s="18">
        <f>_xlfn.IFNA(VLOOKUP(CONCATENATE($A199,"_",$B199), 'Srbench noise 0'!$A$1:$AH$1300, 16, FALSE),"")</f>
        <v>5</v>
      </c>
      <c r="G199" s="18">
        <f>_xlfn.IFNA(VLOOKUP(CONCATENATE($A199,"_",$B199), 'Srbench noise 0'!$A$1:$AH$1300, 18, FALSE),"")</f>
        <v>3.6</v>
      </c>
      <c r="H199" s="18" t="str">
        <f>_xlfn.IFNA(VLOOKUP(CONCATENATE($A199,"_",$B199), 'Srbench noise 0'!$A$1:$AH$1300, 28, FALSE),"")</f>
        <v>x0/x1</v>
      </c>
      <c r="I199" s="18">
        <f t="shared" si="27"/>
        <v>1</v>
      </c>
      <c r="J199" s="18">
        <f t="shared" si="28"/>
        <v>1</v>
      </c>
      <c r="K199" s="4">
        <f t="shared" si="29"/>
        <v>1</v>
      </c>
      <c r="L199" s="3">
        <f>_xlfn.IFNA(VLOOKUP(CONCATENATE($A199,"_",$B199), 'Srbench noise 0.001'!$A$1:$AH$1300, 32, FALSE),"")</f>
        <v>1</v>
      </c>
      <c r="M199" s="18">
        <f>_xlfn.IFNA(VLOOKUP(CONCATENATE($A199,"_",$B199), 'Srbench noise 0.001'!$A$1:$AH$1300, 34, FALSE),"")</f>
        <v>0</v>
      </c>
      <c r="N199" s="18">
        <f>_xlfn.IFNA(VLOOKUP(CONCATENATE($A199,"_",$B199), 'Srbench noise 0.001'!$A$1:$AH$1300, 16, FALSE),"")</f>
        <v>5</v>
      </c>
      <c r="O199" s="18">
        <f>_xlfn.IFNA(VLOOKUP(CONCATENATE($A199,"_",$B199), 'Srbench noise 0.001'!$A$1:$AH$1300, 18, FALSE),"")</f>
        <v>3.4</v>
      </c>
      <c r="P199" s="18" t="str">
        <f>_xlfn.IFNA(VLOOKUP(CONCATENATE($A199,"_",$B199), 'Srbench noise 0.001'!$A$1:$AH$1300, 28, FALSE),"")</f>
        <v>x0/x1</v>
      </c>
      <c r="Q199" s="18">
        <f t="shared" si="30"/>
        <v>1</v>
      </c>
      <c r="R199" s="18">
        <f t="shared" si="31"/>
        <v>1</v>
      </c>
      <c r="S199" s="4">
        <f t="shared" si="32"/>
        <v>1</v>
      </c>
      <c r="T199" s="3">
        <f>_xlfn.IFNA(VLOOKUP(CONCATENATE($A199,"_",$B199), 'Srbench noise 0.01'!$A$1:$AH$1300, 32, FALSE),"")</f>
        <v>1</v>
      </c>
      <c r="U199" s="18">
        <f>_xlfn.IFNA(VLOOKUP(CONCATENATE($A199,"_",$B199), 'Srbench noise 0.01'!$A$1:$AH$1300, 34, FALSE),"")</f>
        <v>0</v>
      </c>
      <c r="V199" s="18">
        <f>_xlfn.IFNA(VLOOKUP(CONCATENATE($A199,"_",$B199), 'Srbench noise 0.01'!$A$1:$AH$1300, 16, FALSE),"")</f>
        <v>5</v>
      </c>
      <c r="W199" s="18">
        <f>_xlfn.IFNA(VLOOKUP(CONCATENATE($A199,"_",$B199), 'Srbench noise 0.01'!$A$1:$AH$1300, 18, FALSE),"")</f>
        <v>3.2</v>
      </c>
      <c r="X199" s="18" t="str">
        <f>_xlfn.IFNA(VLOOKUP(CONCATENATE($A199,"_",$B199), 'Srbench noise 0.01'!$A$1:$AH$1300, 28, FALSE),"")</f>
        <v>x0/x1</v>
      </c>
      <c r="Y199" s="18">
        <f t="shared" si="33"/>
        <v>1</v>
      </c>
      <c r="Z199" s="18">
        <f t="shared" si="34"/>
        <v>1</v>
      </c>
      <c r="AA199" s="4">
        <f t="shared" si="35"/>
        <v>1</v>
      </c>
    </row>
    <row r="200" spans="1:27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0'!$A$1:$AH$1300, 32, FALSE),"")</f>
        <v>1</v>
      </c>
      <c r="E200" s="18">
        <f>_xlfn.IFNA(VLOOKUP(CONCATENATE($A200,"_",$B200), 'Srbench noise 0'!$A$1:$AH$1300, 34, FALSE),"")</f>
        <v>0</v>
      </c>
      <c r="F200" s="18">
        <f>_xlfn.IFNA(VLOOKUP(CONCATENATE($A200,"_",$B200), 'Srbench noise 0'!$A$1:$AH$1300, 16, FALSE),"")</f>
        <v>5</v>
      </c>
      <c r="G200" s="18">
        <f>_xlfn.IFNA(VLOOKUP(CONCATENATE($A200,"_",$B200), 'Srbench noise 0'!$A$1:$AH$1300, 18, FALSE),"")</f>
        <v>3.9</v>
      </c>
      <c r="H200" s="18" t="str">
        <f>_xlfn.IFNA(VLOOKUP(CONCATENATE($A200,"_",$B200), 'Srbench noise 0'!$A$1:$AH$1300, 28, FALSE),"")</f>
        <v>x0/x1</v>
      </c>
      <c r="I200" s="18">
        <f t="shared" si="27"/>
        <v>1</v>
      </c>
      <c r="J200" s="18">
        <f t="shared" si="28"/>
        <v>1</v>
      </c>
      <c r="K200" s="4">
        <f t="shared" si="29"/>
        <v>1</v>
      </c>
      <c r="L200" s="3">
        <f>_xlfn.IFNA(VLOOKUP(CONCATENATE($A200,"_",$B200), 'Srbench noise 0.001'!$A$1:$AH$1300, 32, FALSE),"")</f>
        <v>1</v>
      </c>
      <c r="M200" s="18">
        <f>_xlfn.IFNA(VLOOKUP(CONCATENATE($A200,"_",$B200), 'Srbench noise 0.001'!$A$1:$AH$1300, 34, FALSE),"")</f>
        <v>0</v>
      </c>
      <c r="N200" s="18">
        <f>_xlfn.IFNA(VLOOKUP(CONCATENATE($A200,"_",$B200), 'Srbench noise 0.001'!$A$1:$AH$1300, 16, FALSE),"")</f>
        <v>5</v>
      </c>
      <c r="O200" s="18">
        <f>_xlfn.IFNA(VLOOKUP(CONCATENATE($A200,"_",$B200), 'Srbench noise 0.001'!$A$1:$AH$1300, 18, FALSE),"")</f>
        <v>3.1</v>
      </c>
      <c r="P200" s="18" t="str">
        <f>_xlfn.IFNA(VLOOKUP(CONCATENATE($A200,"_",$B200), 'Srbench noise 0.001'!$A$1:$AH$1300, 28, FALSE),"")</f>
        <v>x0/x1</v>
      </c>
      <c r="Q200" s="18">
        <f t="shared" si="30"/>
        <v>1</v>
      </c>
      <c r="R200" s="18">
        <f t="shared" si="31"/>
        <v>1</v>
      </c>
      <c r="S200" s="4">
        <f t="shared" si="32"/>
        <v>1</v>
      </c>
      <c r="T200" s="3">
        <f>_xlfn.IFNA(VLOOKUP(CONCATENATE($A200,"_",$B200), 'Srbench noise 0.01'!$A$1:$AH$1300, 32, FALSE),"")</f>
        <v>1</v>
      </c>
      <c r="U200" s="18">
        <f>_xlfn.IFNA(VLOOKUP(CONCATENATE($A200,"_",$B200), 'Srbench noise 0.01'!$A$1:$AH$1300, 34, FALSE),"")</f>
        <v>0</v>
      </c>
      <c r="V200" s="18">
        <f>_xlfn.IFNA(VLOOKUP(CONCATENATE($A200,"_",$B200), 'Srbench noise 0.01'!$A$1:$AH$1300, 16, FALSE),"")</f>
        <v>5</v>
      </c>
      <c r="W200" s="18">
        <f>_xlfn.IFNA(VLOOKUP(CONCATENATE($A200,"_",$B200), 'Srbench noise 0.01'!$A$1:$AH$1300, 18, FALSE),"")</f>
        <v>2.9</v>
      </c>
      <c r="X200" s="18" t="str">
        <f>_xlfn.IFNA(VLOOKUP(CONCATENATE($A200,"_",$B200), 'Srbench noise 0.01'!$A$1:$AH$1300, 28, FALSE),"")</f>
        <v>x0/x1</v>
      </c>
      <c r="Y200" s="18">
        <f t="shared" si="33"/>
        <v>1</v>
      </c>
      <c r="Z200" s="18">
        <f t="shared" si="34"/>
        <v>1</v>
      </c>
      <c r="AA200" s="4">
        <f t="shared" si="35"/>
        <v>1</v>
      </c>
    </row>
    <row r="201" spans="1:27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0'!$A$1:$AH$1300, 32, FALSE),"")</f>
        <v>1</v>
      </c>
      <c r="E201" s="18">
        <f>_xlfn.IFNA(VLOOKUP(CONCATENATE($A201,"_",$B201), 'Srbench noise 0'!$A$1:$AH$1300, 34, FALSE),"")</f>
        <v>0</v>
      </c>
      <c r="F201" s="18">
        <f>_xlfn.IFNA(VLOOKUP(CONCATENATE($A201,"_",$B201), 'Srbench noise 0'!$A$1:$AH$1300, 16, FALSE),"")</f>
        <v>5</v>
      </c>
      <c r="G201" s="18">
        <f>_xlfn.IFNA(VLOOKUP(CONCATENATE($A201,"_",$B201), 'Srbench noise 0'!$A$1:$AH$1300, 18, FALSE),"")</f>
        <v>3.9</v>
      </c>
      <c r="H201" s="18" t="str">
        <f>_xlfn.IFNA(VLOOKUP(CONCATENATE($A201,"_",$B201), 'Srbench noise 0'!$A$1:$AH$1300, 28, FALSE),"")</f>
        <v>x0/x1</v>
      </c>
      <c r="I201" s="18">
        <f t="shared" si="27"/>
        <v>1</v>
      </c>
      <c r="J201" s="18">
        <f t="shared" si="28"/>
        <v>1</v>
      </c>
      <c r="K201" s="4">
        <f t="shared" si="29"/>
        <v>1</v>
      </c>
      <c r="L201" s="3">
        <f>_xlfn.IFNA(VLOOKUP(CONCATENATE($A201,"_",$B201), 'Srbench noise 0.001'!$A$1:$AH$1300, 32, FALSE),"")</f>
        <v>1</v>
      </c>
      <c r="M201" s="18">
        <f>_xlfn.IFNA(VLOOKUP(CONCATENATE($A201,"_",$B201), 'Srbench noise 0.001'!$A$1:$AH$1300, 34, FALSE),"")</f>
        <v>0</v>
      </c>
      <c r="N201" s="18">
        <f>_xlfn.IFNA(VLOOKUP(CONCATENATE($A201,"_",$B201), 'Srbench noise 0.001'!$A$1:$AH$1300, 16, FALSE),"")</f>
        <v>5</v>
      </c>
      <c r="O201" s="18">
        <f>_xlfn.IFNA(VLOOKUP(CONCATENATE($A201,"_",$B201), 'Srbench noise 0.001'!$A$1:$AH$1300, 18, FALSE),"")</f>
        <v>4.3</v>
      </c>
      <c r="P201" s="18" t="str">
        <f>_xlfn.IFNA(VLOOKUP(CONCATENATE($A201,"_",$B201), 'Srbench noise 0.001'!$A$1:$AH$1300, 28, FALSE),"")</f>
        <v>x0/x1</v>
      </c>
      <c r="Q201" s="18">
        <f t="shared" si="30"/>
        <v>1</v>
      </c>
      <c r="R201" s="18">
        <f t="shared" si="31"/>
        <v>1</v>
      </c>
      <c r="S201" s="4">
        <f t="shared" si="32"/>
        <v>1</v>
      </c>
      <c r="T201" s="3">
        <f>_xlfn.IFNA(VLOOKUP(CONCATENATE($A201,"_",$B201), 'Srbench noise 0.01'!$A$1:$AH$1300, 32, FALSE),"")</f>
        <v>1</v>
      </c>
      <c r="U201" s="18">
        <f>_xlfn.IFNA(VLOOKUP(CONCATENATE($A201,"_",$B201), 'Srbench noise 0.01'!$A$1:$AH$1300, 34, FALSE),"")</f>
        <v>0</v>
      </c>
      <c r="V201" s="18">
        <f>_xlfn.IFNA(VLOOKUP(CONCATENATE($A201,"_",$B201), 'Srbench noise 0.01'!$A$1:$AH$1300, 16, FALSE),"")</f>
        <v>5</v>
      </c>
      <c r="W201" s="18">
        <f>_xlfn.IFNA(VLOOKUP(CONCATENATE($A201,"_",$B201), 'Srbench noise 0.01'!$A$1:$AH$1300, 18, FALSE),"")</f>
        <v>4</v>
      </c>
      <c r="X201" s="18" t="str">
        <f>_xlfn.IFNA(VLOOKUP(CONCATENATE($A201,"_",$B201), 'Srbench noise 0.01'!$A$1:$AH$1300, 28, FALSE),"")</f>
        <v>x0/x1</v>
      </c>
      <c r="Y201" s="18">
        <f t="shared" si="33"/>
        <v>1</v>
      </c>
      <c r="Z201" s="18">
        <f t="shared" si="34"/>
        <v>1</v>
      </c>
      <c r="AA201" s="4">
        <f t="shared" si="35"/>
        <v>1</v>
      </c>
    </row>
    <row r="202" spans="1:27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0'!$A$1:$AH$1300, 32, FALSE),"")</f>
        <v>1</v>
      </c>
      <c r="E202" s="18">
        <f>_xlfn.IFNA(VLOOKUP(CONCATENATE($A202,"_",$B202), 'Srbench noise 0'!$A$1:$AH$1300, 34, FALSE),"")</f>
        <v>0</v>
      </c>
      <c r="F202" s="18">
        <f>_xlfn.IFNA(VLOOKUP(CONCATENATE($A202,"_",$B202), 'Srbench noise 0'!$A$1:$AH$1300, 16, FALSE),"")</f>
        <v>5</v>
      </c>
      <c r="G202" s="18">
        <f>_xlfn.IFNA(VLOOKUP(CONCATENATE($A202,"_",$B202), 'Srbench noise 0'!$A$1:$AH$1300, 18, FALSE),"")</f>
        <v>3.1</v>
      </c>
      <c r="H202" s="18" t="str">
        <f>_xlfn.IFNA(VLOOKUP(CONCATENATE($A202,"_",$B202), 'Srbench noise 0'!$A$1:$AH$1300, 28, FALSE),"")</f>
        <v>x0/x1</v>
      </c>
      <c r="I202" s="18">
        <f t="shared" si="27"/>
        <v>1</v>
      </c>
      <c r="J202" s="18">
        <f t="shared" si="28"/>
        <v>1</v>
      </c>
      <c r="K202" s="4">
        <f t="shared" si="29"/>
        <v>1</v>
      </c>
      <c r="L202" s="3">
        <f>_xlfn.IFNA(VLOOKUP(CONCATENATE($A202,"_",$B202), 'Srbench noise 0.001'!$A$1:$AH$1300, 32, FALSE),"")</f>
        <v>1</v>
      </c>
      <c r="M202" s="18">
        <f>_xlfn.IFNA(VLOOKUP(CONCATENATE($A202,"_",$B202), 'Srbench noise 0.001'!$A$1:$AH$1300, 34, FALSE),"")</f>
        <v>0</v>
      </c>
      <c r="N202" s="18">
        <f>_xlfn.IFNA(VLOOKUP(CONCATENATE($A202,"_",$B202), 'Srbench noise 0.001'!$A$1:$AH$1300, 16, FALSE),"")</f>
        <v>5</v>
      </c>
      <c r="O202" s="18">
        <f>_xlfn.IFNA(VLOOKUP(CONCATENATE($A202,"_",$B202), 'Srbench noise 0.001'!$A$1:$AH$1300, 18, FALSE),"")</f>
        <v>2.9</v>
      </c>
      <c r="P202" s="18" t="str">
        <f>_xlfn.IFNA(VLOOKUP(CONCATENATE($A202,"_",$B202), 'Srbench noise 0.001'!$A$1:$AH$1300, 28, FALSE),"")</f>
        <v>x0/x1</v>
      </c>
      <c r="Q202" s="18">
        <f t="shared" si="30"/>
        <v>1</v>
      </c>
      <c r="R202" s="18">
        <f t="shared" si="31"/>
        <v>1</v>
      </c>
      <c r="S202" s="4">
        <f t="shared" si="32"/>
        <v>1</v>
      </c>
      <c r="T202" s="3">
        <f>_xlfn.IFNA(VLOOKUP(CONCATENATE($A202,"_",$B202), 'Srbench noise 0.01'!$A$1:$AH$1300, 32, FALSE),"")</f>
        <v>1</v>
      </c>
      <c r="U202" s="18">
        <f>_xlfn.IFNA(VLOOKUP(CONCATENATE($A202,"_",$B202), 'Srbench noise 0.01'!$A$1:$AH$1300, 34, FALSE),"")</f>
        <v>0</v>
      </c>
      <c r="V202" s="18">
        <f>_xlfn.IFNA(VLOOKUP(CONCATENATE($A202,"_",$B202), 'Srbench noise 0.01'!$A$1:$AH$1300, 16, FALSE),"")</f>
        <v>5</v>
      </c>
      <c r="W202" s="18">
        <f>_xlfn.IFNA(VLOOKUP(CONCATENATE($A202,"_",$B202), 'Srbench noise 0.01'!$A$1:$AH$1300, 18, FALSE),"")</f>
        <v>2.8</v>
      </c>
      <c r="X202" s="18" t="str">
        <f>_xlfn.IFNA(VLOOKUP(CONCATENATE($A202,"_",$B202), 'Srbench noise 0.01'!$A$1:$AH$1300, 28, FALSE),"")</f>
        <v>x0/x1</v>
      </c>
      <c r="Y202" s="18">
        <f t="shared" si="33"/>
        <v>1</v>
      </c>
      <c r="Z202" s="18">
        <f t="shared" si="34"/>
        <v>1</v>
      </c>
      <c r="AA202" s="4">
        <f t="shared" si="35"/>
        <v>1</v>
      </c>
    </row>
    <row r="203" spans="1:27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0'!$A$1:$AH$1300, 32, FALSE),"")</f>
        <v>1</v>
      </c>
      <c r="E203" s="18">
        <f>_xlfn.IFNA(VLOOKUP(CONCATENATE($A203,"_",$B203), 'Srbench noise 0'!$A$1:$AH$1300, 34, FALSE),"")</f>
        <v>0</v>
      </c>
      <c r="F203" s="18">
        <f>_xlfn.IFNA(VLOOKUP(CONCATENATE($A203,"_",$B203), 'Srbench noise 0'!$A$1:$AH$1300, 16, FALSE),"")</f>
        <v>5</v>
      </c>
      <c r="G203" s="18">
        <f>_xlfn.IFNA(VLOOKUP(CONCATENATE($A203,"_",$B203), 'Srbench noise 0'!$A$1:$AH$1300, 18, FALSE),"")</f>
        <v>3.5</v>
      </c>
      <c r="H203" s="18" t="str">
        <f>_xlfn.IFNA(VLOOKUP(CONCATENATE($A203,"_",$B203), 'Srbench noise 0'!$A$1:$AH$1300, 28, FALSE),"")</f>
        <v>x0/x1</v>
      </c>
      <c r="I203" s="18">
        <f t="shared" si="27"/>
        <v>1</v>
      </c>
      <c r="J203" s="18">
        <f t="shared" si="28"/>
        <v>1</v>
      </c>
      <c r="K203" s="4">
        <f t="shared" si="29"/>
        <v>1</v>
      </c>
      <c r="L203" s="3">
        <f>_xlfn.IFNA(VLOOKUP(CONCATENATE($A203,"_",$B203), 'Srbench noise 0.001'!$A$1:$AH$1300, 32, FALSE),"")</f>
        <v>1</v>
      </c>
      <c r="M203" s="18">
        <f>_xlfn.IFNA(VLOOKUP(CONCATENATE($A203,"_",$B203), 'Srbench noise 0.001'!$A$1:$AH$1300, 34, FALSE),"")</f>
        <v>0</v>
      </c>
      <c r="N203" s="18">
        <f>_xlfn.IFNA(VLOOKUP(CONCATENATE($A203,"_",$B203), 'Srbench noise 0.001'!$A$1:$AH$1300, 16, FALSE),"")</f>
        <v>5</v>
      </c>
      <c r="O203" s="18">
        <f>_xlfn.IFNA(VLOOKUP(CONCATENATE($A203,"_",$B203), 'Srbench noise 0.001'!$A$1:$AH$1300, 18, FALSE),"")</f>
        <v>3.4</v>
      </c>
      <c r="P203" s="18" t="str">
        <f>_xlfn.IFNA(VLOOKUP(CONCATENATE($A203,"_",$B203), 'Srbench noise 0.001'!$A$1:$AH$1300, 28, FALSE),"")</f>
        <v>x0/x1</v>
      </c>
      <c r="Q203" s="18">
        <f t="shared" si="30"/>
        <v>1</v>
      </c>
      <c r="R203" s="18">
        <f t="shared" si="31"/>
        <v>1</v>
      </c>
      <c r="S203" s="4">
        <f t="shared" si="32"/>
        <v>1</v>
      </c>
      <c r="T203" s="3">
        <f>_xlfn.IFNA(VLOOKUP(CONCATENATE($A203,"_",$B203), 'Srbench noise 0.01'!$A$1:$AH$1300, 32, FALSE),"")</f>
        <v>1</v>
      </c>
      <c r="U203" s="18">
        <f>_xlfn.IFNA(VLOOKUP(CONCATENATE($A203,"_",$B203), 'Srbench noise 0.01'!$A$1:$AH$1300, 34, FALSE),"")</f>
        <v>0</v>
      </c>
      <c r="V203" s="18">
        <f>_xlfn.IFNA(VLOOKUP(CONCATENATE($A203,"_",$B203), 'Srbench noise 0.01'!$A$1:$AH$1300, 16, FALSE),"")</f>
        <v>5</v>
      </c>
      <c r="W203" s="18">
        <f>_xlfn.IFNA(VLOOKUP(CONCATENATE($A203,"_",$B203), 'Srbench noise 0.01'!$A$1:$AH$1300, 18, FALSE),"")</f>
        <v>3</v>
      </c>
      <c r="X203" s="18" t="str">
        <f>_xlfn.IFNA(VLOOKUP(CONCATENATE($A203,"_",$B203), 'Srbench noise 0.01'!$A$1:$AH$1300, 28, FALSE),"")</f>
        <v>x0/x1</v>
      </c>
      <c r="Y203" s="18">
        <f t="shared" si="33"/>
        <v>1</v>
      </c>
      <c r="Z203" s="18">
        <f t="shared" si="34"/>
        <v>1</v>
      </c>
      <c r="AA203" s="4">
        <f t="shared" si="35"/>
        <v>1</v>
      </c>
    </row>
    <row r="204" spans="1:27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0'!$A$1:$AH$1300, 32, FALSE),"")</f>
        <v>1</v>
      </c>
      <c r="E204" s="18">
        <f>_xlfn.IFNA(VLOOKUP(CONCATENATE($A204,"_",$B204), 'Srbench noise 0'!$A$1:$AH$1300, 34, FALSE),"")</f>
        <v>0</v>
      </c>
      <c r="F204" s="18">
        <f>_xlfn.IFNA(VLOOKUP(CONCATENATE($A204,"_",$B204), 'Srbench noise 0'!$A$1:$AH$1300, 16, FALSE),"")</f>
        <v>11</v>
      </c>
      <c r="G204" s="18">
        <f>_xlfn.IFNA(VLOOKUP(CONCATENATE($A204,"_",$B204), 'Srbench noise 0'!$A$1:$AH$1300, 18, FALSE),"")</f>
        <v>24</v>
      </c>
      <c r="H204" s="18" t="str">
        <f>_xlfn.IFNA(VLOOKUP(CONCATENATE($A204,"_",$B204), 'Srbench noise 0'!$A$1:$AH$1300, 28, FALSE),"")</f>
        <v>x1/(x2 + x1/x0)</v>
      </c>
      <c r="I204" s="18">
        <f t="shared" si="27"/>
        <v>1</v>
      </c>
      <c r="J204" s="18">
        <f t="shared" si="28"/>
        <v>1</v>
      </c>
      <c r="K204" s="4">
        <f t="shared" si="29"/>
        <v>1</v>
      </c>
      <c r="L204" s="3">
        <f>_xlfn.IFNA(VLOOKUP(CONCATENATE($A204,"_",$B204), 'Srbench noise 0.001'!$A$1:$AH$1300, 32, FALSE),"")</f>
        <v>1</v>
      </c>
      <c r="M204" s="18">
        <f>_xlfn.IFNA(VLOOKUP(CONCATENATE($A204,"_",$B204), 'Srbench noise 0.001'!$A$1:$AH$1300, 34, FALSE),"")</f>
        <v>0</v>
      </c>
      <c r="N204" s="18">
        <f>_xlfn.IFNA(VLOOKUP(CONCATENATE($A204,"_",$B204), 'Srbench noise 0.001'!$A$1:$AH$1300, 16, FALSE),"")</f>
        <v>11</v>
      </c>
      <c r="O204" s="18">
        <f>_xlfn.IFNA(VLOOKUP(CONCATENATE($A204,"_",$B204), 'Srbench noise 0.001'!$A$1:$AH$1300, 18, FALSE),"")</f>
        <v>24.4</v>
      </c>
      <c r="P204" s="18" t="str">
        <f>_xlfn.IFNA(VLOOKUP(CONCATENATE($A204,"_",$B204), 'Srbench noise 0.001'!$A$1:$AH$1300, 28, FALSE),"")</f>
        <v>x1/(x2 + x1/x0)</v>
      </c>
      <c r="Q204" s="18">
        <f t="shared" si="30"/>
        <v>1</v>
      </c>
      <c r="R204" s="18">
        <f t="shared" si="31"/>
        <v>1</v>
      </c>
      <c r="S204" s="4">
        <f t="shared" si="32"/>
        <v>1</v>
      </c>
      <c r="T204" s="3">
        <f>_xlfn.IFNA(VLOOKUP(CONCATENATE($A204,"_",$B204), 'Srbench noise 0.01'!$A$1:$AH$1300, 32, FALSE),"")</f>
        <v>1</v>
      </c>
      <c r="U204" s="18">
        <f>_xlfn.IFNA(VLOOKUP(CONCATENATE($A204,"_",$B204), 'Srbench noise 0.01'!$A$1:$AH$1300, 34, FALSE),"")</f>
        <v>0</v>
      </c>
      <c r="V204" s="18">
        <f>_xlfn.IFNA(VLOOKUP(CONCATENATE($A204,"_",$B204), 'Srbench noise 0.01'!$A$1:$AH$1300, 16, FALSE),"")</f>
        <v>11</v>
      </c>
      <c r="W204" s="18">
        <f>_xlfn.IFNA(VLOOKUP(CONCATENATE($A204,"_",$B204), 'Srbench noise 0.01'!$A$1:$AH$1300, 18, FALSE),"")</f>
        <v>43.2</v>
      </c>
      <c r="X204" s="18" t="str">
        <f>_xlfn.IFNA(VLOOKUP(CONCATENATE($A204,"_",$B204), 'Srbench noise 0.01'!$A$1:$AH$1300, 28, FALSE),"")</f>
        <v>x1/(x2 + x1/x0)</v>
      </c>
      <c r="Y204" s="18">
        <f t="shared" si="33"/>
        <v>1</v>
      </c>
      <c r="Z204" s="18">
        <f t="shared" si="34"/>
        <v>1</v>
      </c>
      <c r="AA204" s="4">
        <f t="shared" si="35"/>
        <v>1</v>
      </c>
    </row>
    <row r="205" spans="1:27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0'!$A$1:$AH$1300, 32, FALSE),"")</f>
        <v>1</v>
      </c>
      <c r="E205" s="18">
        <f>_xlfn.IFNA(VLOOKUP(CONCATENATE($A205,"_",$B205), 'Srbench noise 0'!$A$1:$AH$1300, 34, FALSE),"")</f>
        <v>0</v>
      </c>
      <c r="F205" s="18">
        <f>_xlfn.IFNA(VLOOKUP(CONCATENATE($A205,"_",$B205), 'Srbench noise 0'!$A$1:$AH$1300, 16, FALSE),"")</f>
        <v>11</v>
      </c>
      <c r="G205" s="18">
        <f>_xlfn.IFNA(VLOOKUP(CONCATENATE($A205,"_",$B205), 'Srbench noise 0'!$A$1:$AH$1300, 18, FALSE),"")</f>
        <v>24</v>
      </c>
      <c r="H205" s="18" t="str">
        <f>_xlfn.IFNA(VLOOKUP(CONCATENATE($A205,"_",$B205), 'Srbench noise 0'!$A$1:$AH$1300, 28, FALSE),"")</f>
        <v>x1/(x2 + x1/x0)</v>
      </c>
      <c r="I205" s="18">
        <f t="shared" si="27"/>
        <v>1</v>
      </c>
      <c r="J205" s="18">
        <f t="shared" si="28"/>
        <v>1</v>
      </c>
      <c r="K205" s="4">
        <f t="shared" si="29"/>
        <v>1</v>
      </c>
      <c r="L205" s="3">
        <f>_xlfn.IFNA(VLOOKUP(CONCATENATE($A205,"_",$B205), 'Srbench noise 0.001'!$A$1:$AH$1300, 32, FALSE),"")</f>
        <v>1</v>
      </c>
      <c r="M205" s="18">
        <f>_xlfn.IFNA(VLOOKUP(CONCATENATE($A205,"_",$B205), 'Srbench noise 0.001'!$A$1:$AH$1300, 34, FALSE),"")</f>
        <v>0</v>
      </c>
      <c r="N205" s="18">
        <f>_xlfn.IFNA(VLOOKUP(CONCATENATE($A205,"_",$B205), 'Srbench noise 0.001'!$A$1:$AH$1300, 16, FALSE),"")</f>
        <v>11</v>
      </c>
      <c r="O205" s="18">
        <f>_xlfn.IFNA(VLOOKUP(CONCATENATE($A205,"_",$B205), 'Srbench noise 0.001'!$A$1:$AH$1300, 18, FALSE),"")</f>
        <v>21.6</v>
      </c>
      <c r="P205" s="18" t="str">
        <f>_xlfn.IFNA(VLOOKUP(CONCATENATE($A205,"_",$B205), 'Srbench noise 0.001'!$A$1:$AH$1300, 28, FALSE),"")</f>
        <v>x1/(x2 + x1/x0)</v>
      </c>
      <c r="Q205" s="18">
        <f t="shared" si="30"/>
        <v>1</v>
      </c>
      <c r="R205" s="18">
        <f t="shared" si="31"/>
        <v>1</v>
      </c>
      <c r="S205" s="4">
        <f t="shared" si="32"/>
        <v>1</v>
      </c>
      <c r="T205" s="3">
        <f>_xlfn.IFNA(VLOOKUP(CONCATENATE($A205,"_",$B205), 'Srbench noise 0.01'!$A$1:$AH$1300, 32, FALSE),"")</f>
        <v>1</v>
      </c>
      <c r="U205" s="18">
        <f>_xlfn.IFNA(VLOOKUP(CONCATENATE($A205,"_",$B205), 'Srbench noise 0.01'!$A$1:$AH$1300, 34, FALSE),"")</f>
        <v>0</v>
      </c>
      <c r="V205" s="18">
        <f>_xlfn.IFNA(VLOOKUP(CONCATENATE($A205,"_",$B205), 'Srbench noise 0.01'!$A$1:$AH$1300, 16, FALSE),"")</f>
        <v>11</v>
      </c>
      <c r="W205" s="18">
        <f>_xlfn.IFNA(VLOOKUP(CONCATENATE($A205,"_",$B205), 'Srbench noise 0.01'!$A$1:$AH$1300, 18, FALSE),"")</f>
        <v>23.3</v>
      </c>
      <c r="X205" s="18" t="str">
        <f>_xlfn.IFNA(VLOOKUP(CONCATENATE($A205,"_",$B205), 'Srbench noise 0.01'!$A$1:$AH$1300, 28, FALSE),"")</f>
        <v>x1/(x2 + x1/x0)</v>
      </c>
      <c r="Y205" s="18">
        <f t="shared" si="33"/>
        <v>1</v>
      </c>
      <c r="Z205" s="18">
        <f t="shared" si="34"/>
        <v>1</v>
      </c>
      <c r="AA205" s="4">
        <f t="shared" si="35"/>
        <v>1</v>
      </c>
    </row>
    <row r="206" spans="1:27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0'!$A$1:$AH$1300, 32, FALSE),"")</f>
        <v>1</v>
      </c>
      <c r="E206" s="18">
        <f>_xlfn.IFNA(VLOOKUP(CONCATENATE($A206,"_",$B206), 'Srbench noise 0'!$A$1:$AH$1300, 34, FALSE),"")</f>
        <v>0</v>
      </c>
      <c r="F206" s="18">
        <f>_xlfn.IFNA(VLOOKUP(CONCATENATE($A206,"_",$B206), 'Srbench noise 0'!$A$1:$AH$1300, 16, FALSE),"")</f>
        <v>11</v>
      </c>
      <c r="G206" s="18">
        <f>_xlfn.IFNA(VLOOKUP(CONCATENATE($A206,"_",$B206), 'Srbench noise 0'!$A$1:$AH$1300, 18, FALSE),"")</f>
        <v>25</v>
      </c>
      <c r="H206" s="18" t="str">
        <f>_xlfn.IFNA(VLOOKUP(CONCATENATE($A206,"_",$B206), 'Srbench noise 0'!$A$1:$AH$1300, 28, FALSE),"")</f>
        <v>x1/(x2 + x1/x0)</v>
      </c>
      <c r="I206" s="18">
        <f t="shared" si="27"/>
        <v>1</v>
      </c>
      <c r="J206" s="18">
        <f t="shared" si="28"/>
        <v>1</v>
      </c>
      <c r="K206" s="4">
        <f t="shared" si="29"/>
        <v>1</v>
      </c>
      <c r="L206" s="3">
        <f>_xlfn.IFNA(VLOOKUP(CONCATENATE($A206,"_",$B206), 'Srbench noise 0.001'!$A$1:$AH$1300, 32, FALSE),"")</f>
        <v>1</v>
      </c>
      <c r="M206" s="18">
        <f>_xlfn.IFNA(VLOOKUP(CONCATENATE($A206,"_",$B206), 'Srbench noise 0.001'!$A$1:$AH$1300, 34, FALSE),"")</f>
        <v>0</v>
      </c>
      <c r="N206" s="18">
        <f>_xlfn.IFNA(VLOOKUP(CONCATENATE($A206,"_",$B206), 'Srbench noise 0.001'!$A$1:$AH$1300, 16, FALSE),"")</f>
        <v>11</v>
      </c>
      <c r="O206" s="18">
        <f>_xlfn.IFNA(VLOOKUP(CONCATENATE($A206,"_",$B206), 'Srbench noise 0.001'!$A$1:$AH$1300, 18, FALSE),"")</f>
        <v>24.6</v>
      </c>
      <c r="P206" s="18" t="str">
        <f>_xlfn.IFNA(VLOOKUP(CONCATENATE($A206,"_",$B206), 'Srbench noise 0.001'!$A$1:$AH$1300, 28, FALSE),"")</f>
        <v>x1/(x2 + x1/x0)</v>
      </c>
      <c r="Q206" s="18">
        <f t="shared" si="30"/>
        <v>1</v>
      </c>
      <c r="R206" s="18">
        <f t="shared" si="31"/>
        <v>1</v>
      </c>
      <c r="S206" s="4">
        <f t="shared" si="32"/>
        <v>1</v>
      </c>
      <c r="T206" s="3">
        <f>_xlfn.IFNA(VLOOKUP(CONCATENATE($A206,"_",$B206), 'Srbench noise 0.01'!$A$1:$AH$1300, 32, FALSE),"")</f>
        <v>1</v>
      </c>
      <c r="U206" s="18">
        <f>_xlfn.IFNA(VLOOKUP(CONCATENATE($A206,"_",$B206), 'Srbench noise 0.01'!$A$1:$AH$1300, 34, FALSE),"")</f>
        <v>0</v>
      </c>
      <c r="V206" s="18">
        <f>_xlfn.IFNA(VLOOKUP(CONCATENATE($A206,"_",$B206), 'Srbench noise 0.01'!$A$1:$AH$1300, 16, FALSE),"")</f>
        <v>11</v>
      </c>
      <c r="W206" s="18">
        <f>_xlfn.IFNA(VLOOKUP(CONCATENATE($A206,"_",$B206), 'Srbench noise 0.01'!$A$1:$AH$1300, 18, FALSE),"")</f>
        <v>23.7</v>
      </c>
      <c r="X206" s="18" t="str">
        <f>_xlfn.IFNA(VLOOKUP(CONCATENATE($A206,"_",$B206), 'Srbench noise 0.01'!$A$1:$AH$1300, 28, FALSE),"")</f>
        <v>x1/(x2 + x1/x0)</v>
      </c>
      <c r="Y206" s="18">
        <f t="shared" si="33"/>
        <v>1</v>
      </c>
      <c r="Z206" s="18">
        <f t="shared" si="34"/>
        <v>1</v>
      </c>
      <c r="AA206" s="4">
        <f t="shared" si="35"/>
        <v>1</v>
      </c>
    </row>
    <row r="207" spans="1:27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0'!$A$1:$AH$1300, 32, FALSE),"")</f>
        <v>1</v>
      </c>
      <c r="E207" s="18">
        <f>_xlfn.IFNA(VLOOKUP(CONCATENATE($A207,"_",$B207), 'Srbench noise 0'!$A$1:$AH$1300, 34, FALSE),"")</f>
        <v>0</v>
      </c>
      <c r="F207" s="18">
        <f>_xlfn.IFNA(VLOOKUP(CONCATENATE($A207,"_",$B207), 'Srbench noise 0'!$A$1:$AH$1300, 16, FALSE),"")</f>
        <v>11</v>
      </c>
      <c r="G207" s="18">
        <f>_xlfn.IFNA(VLOOKUP(CONCATENATE($A207,"_",$B207), 'Srbench noise 0'!$A$1:$AH$1300, 18, FALSE),"")</f>
        <v>25.8</v>
      </c>
      <c r="H207" s="18" t="str">
        <f>_xlfn.IFNA(VLOOKUP(CONCATENATE($A207,"_",$B207), 'Srbench noise 0'!$A$1:$AH$1300, 28, FALSE),"")</f>
        <v>x1/(x2 + x1/x0)</v>
      </c>
      <c r="I207" s="18">
        <f t="shared" si="27"/>
        <v>1</v>
      </c>
      <c r="J207" s="18">
        <f t="shared" si="28"/>
        <v>1</v>
      </c>
      <c r="K207" s="4">
        <f t="shared" si="29"/>
        <v>1</v>
      </c>
      <c r="L207" s="3">
        <f>_xlfn.IFNA(VLOOKUP(CONCATENATE($A207,"_",$B207), 'Srbench noise 0.001'!$A$1:$AH$1300, 32, FALSE),"")</f>
        <v>1</v>
      </c>
      <c r="M207" s="18">
        <f>_xlfn.IFNA(VLOOKUP(CONCATENATE($A207,"_",$B207), 'Srbench noise 0.001'!$A$1:$AH$1300, 34, FALSE),"")</f>
        <v>0</v>
      </c>
      <c r="N207" s="18">
        <f>_xlfn.IFNA(VLOOKUP(CONCATENATE($A207,"_",$B207), 'Srbench noise 0.001'!$A$1:$AH$1300, 16, FALSE),"")</f>
        <v>11</v>
      </c>
      <c r="O207" s="18">
        <f>_xlfn.IFNA(VLOOKUP(CONCATENATE($A207,"_",$B207), 'Srbench noise 0.001'!$A$1:$AH$1300, 18, FALSE),"")</f>
        <v>22.2</v>
      </c>
      <c r="P207" s="18" t="str">
        <f>_xlfn.IFNA(VLOOKUP(CONCATENATE($A207,"_",$B207), 'Srbench noise 0.001'!$A$1:$AH$1300, 28, FALSE),"")</f>
        <v>x1/(x2 + x1/x0)</v>
      </c>
      <c r="Q207" s="18">
        <f t="shared" si="30"/>
        <v>1</v>
      </c>
      <c r="R207" s="18">
        <f t="shared" si="31"/>
        <v>1</v>
      </c>
      <c r="S207" s="4">
        <f t="shared" si="32"/>
        <v>1</v>
      </c>
      <c r="T207" s="3">
        <f>_xlfn.IFNA(VLOOKUP(CONCATENATE($A207,"_",$B207), 'Srbench noise 0.01'!$A$1:$AH$1300, 32, FALSE),"")</f>
        <v>1</v>
      </c>
      <c r="U207" s="18">
        <f>_xlfn.IFNA(VLOOKUP(CONCATENATE($A207,"_",$B207), 'Srbench noise 0.01'!$A$1:$AH$1300, 34, FALSE),"")</f>
        <v>0</v>
      </c>
      <c r="V207" s="18">
        <f>_xlfn.IFNA(VLOOKUP(CONCATENATE($A207,"_",$B207), 'Srbench noise 0.01'!$A$1:$AH$1300, 16, FALSE),"")</f>
        <v>11</v>
      </c>
      <c r="W207" s="18">
        <f>_xlfn.IFNA(VLOOKUP(CONCATENATE($A207,"_",$B207), 'Srbench noise 0.01'!$A$1:$AH$1300, 18, FALSE),"")</f>
        <v>20.2</v>
      </c>
      <c r="X207" s="18" t="str">
        <f>_xlfn.IFNA(VLOOKUP(CONCATENATE($A207,"_",$B207), 'Srbench noise 0.01'!$A$1:$AH$1300, 28, FALSE),"")</f>
        <v>x1/(x2 + x1/x0)</v>
      </c>
      <c r="Y207" s="18">
        <f t="shared" si="33"/>
        <v>1</v>
      </c>
      <c r="Z207" s="18">
        <f t="shared" si="34"/>
        <v>1</v>
      </c>
      <c r="AA207" s="4">
        <f t="shared" si="35"/>
        <v>1</v>
      </c>
    </row>
    <row r="208" spans="1:27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0'!$A$1:$AH$1300, 32, FALSE),"")</f>
        <v>1</v>
      </c>
      <c r="E208" s="18">
        <f>_xlfn.IFNA(VLOOKUP(CONCATENATE($A208,"_",$B208), 'Srbench noise 0'!$A$1:$AH$1300, 34, FALSE),"")</f>
        <v>0</v>
      </c>
      <c r="F208" s="18">
        <f>_xlfn.IFNA(VLOOKUP(CONCATENATE($A208,"_",$B208), 'Srbench noise 0'!$A$1:$AH$1300, 16, FALSE),"")</f>
        <v>11</v>
      </c>
      <c r="G208" s="18">
        <f>_xlfn.IFNA(VLOOKUP(CONCATENATE($A208,"_",$B208), 'Srbench noise 0'!$A$1:$AH$1300, 18, FALSE),"")</f>
        <v>25.1</v>
      </c>
      <c r="H208" s="18" t="str">
        <f>_xlfn.IFNA(VLOOKUP(CONCATENATE($A208,"_",$B208), 'Srbench noise 0'!$A$1:$AH$1300, 28, FALSE),"")</f>
        <v>x1/(x2 + x1/x0)</v>
      </c>
      <c r="I208" s="18">
        <f t="shared" si="27"/>
        <v>1</v>
      </c>
      <c r="J208" s="18">
        <f t="shared" si="28"/>
        <v>1</v>
      </c>
      <c r="K208" s="4">
        <f t="shared" si="29"/>
        <v>1</v>
      </c>
      <c r="L208" s="3">
        <f>_xlfn.IFNA(VLOOKUP(CONCATENATE($A208,"_",$B208), 'Srbench noise 0.001'!$A$1:$AH$1300, 32, FALSE),"")</f>
        <v>1</v>
      </c>
      <c r="M208" s="18">
        <f>_xlfn.IFNA(VLOOKUP(CONCATENATE($A208,"_",$B208), 'Srbench noise 0.001'!$A$1:$AH$1300, 34, FALSE),"")</f>
        <v>0</v>
      </c>
      <c r="N208" s="18">
        <f>_xlfn.IFNA(VLOOKUP(CONCATENATE($A208,"_",$B208), 'Srbench noise 0.001'!$A$1:$AH$1300, 16, FALSE),"")</f>
        <v>11</v>
      </c>
      <c r="O208" s="18">
        <f>_xlfn.IFNA(VLOOKUP(CONCATENATE($A208,"_",$B208), 'Srbench noise 0.001'!$A$1:$AH$1300, 18, FALSE),"")</f>
        <v>26.4</v>
      </c>
      <c r="P208" s="18" t="str">
        <f>_xlfn.IFNA(VLOOKUP(CONCATENATE($A208,"_",$B208), 'Srbench noise 0.001'!$A$1:$AH$1300, 28, FALSE),"")</f>
        <v>x1/(x2 + x1/x0)</v>
      </c>
      <c r="Q208" s="18">
        <f t="shared" si="30"/>
        <v>1</v>
      </c>
      <c r="R208" s="18">
        <f t="shared" si="31"/>
        <v>1</v>
      </c>
      <c r="S208" s="4">
        <f t="shared" si="32"/>
        <v>1</v>
      </c>
      <c r="T208" s="3">
        <f>_xlfn.IFNA(VLOOKUP(CONCATENATE($A208,"_",$B208), 'Srbench noise 0.01'!$A$1:$AH$1300, 32, FALSE),"")</f>
        <v>1</v>
      </c>
      <c r="U208" s="18">
        <f>_xlfn.IFNA(VLOOKUP(CONCATENATE($A208,"_",$B208), 'Srbench noise 0.01'!$A$1:$AH$1300, 34, FALSE),"")</f>
        <v>0</v>
      </c>
      <c r="V208" s="18">
        <f>_xlfn.IFNA(VLOOKUP(CONCATENATE($A208,"_",$B208), 'Srbench noise 0.01'!$A$1:$AH$1300, 16, FALSE),"")</f>
        <v>11</v>
      </c>
      <c r="W208" s="18">
        <f>_xlfn.IFNA(VLOOKUP(CONCATENATE($A208,"_",$B208), 'Srbench noise 0.01'!$A$1:$AH$1300, 18, FALSE),"")</f>
        <v>26.9</v>
      </c>
      <c r="X208" s="18" t="str">
        <f>_xlfn.IFNA(VLOOKUP(CONCATENATE($A208,"_",$B208), 'Srbench noise 0.01'!$A$1:$AH$1300, 28, FALSE),"")</f>
        <v>x1/(x2 + x1/x0)</v>
      </c>
      <c r="Y208" s="18">
        <f t="shared" si="33"/>
        <v>1</v>
      </c>
      <c r="Z208" s="18">
        <f t="shared" si="34"/>
        <v>1</v>
      </c>
      <c r="AA208" s="4">
        <f t="shared" si="35"/>
        <v>1</v>
      </c>
    </row>
    <row r="209" spans="1:27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0'!$A$1:$AH$1300, 32, FALSE),"")</f>
        <v>1</v>
      </c>
      <c r="E209" s="18">
        <f>_xlfn.IFNA(VLOOKUP(CONCATENATE($A209,"_",$B209), 'Srbench noise 0'!$A$1:$AH$1300, 34, FALSE),"")</f>
        <v>0</v>
      </c>
      <c r="F209" s="18">
        <f>_xlfn.IFNA(VLOOKUP(CONCATENATE($A209,"_",$B209), 'Srbench noise 0'!$A$1:$AH$1300, 16, FALSE),"")</f>
        <v>11</v>
      </c>
      <c r="G209" s="18">
        <f>_xlfn.IFNA(VLOOKUP(CONCATENATE($A209,"_",$B209), 'Srbench noise 0'!$A$1:$AH$1300, 18, FALSE),"")</f>
        <v>24.3</v>
      </c>
      <c r="H209" s="18" t="str">
        <f>_xlfn.IFNA(VLOOKUP(CONCATENATE($A209,"_",$B209), 'Srbench noise 0'!$A$1:$AH$1300, 28, FALSE),"")</f>
        <v>x1/(x2 + x1/x0)</v>
      </c>
      <c r="I209" s="18">
        <f t="shared" si="27"/>
        <v>1</v>
      </c>
      <c r="J209" s="18">
        <f t="shared" si="28"/>
        <v>1</v>
      </c>
      <c r="K209" s="4">
        <f t="shared" si="29"/>
        <v>1</v>
      </c>
      <c r="L209" s="3">
        <f>_xlfn.IFNA(VLOOKUP(CONCATENATE($A209,"_",$B209), 'Srbench noise 0.001'!$A$1:$AH$1300, 32, FALSE),"")</f>
        <v>1</v>
      </c>
      <c r="M209" s="18">
        <f>_xlfn.IFNA(VLOOKUP(CONCATENATE($A209,"_",$B209), 'Srbench noise 0.001'!$A$1:$AH$1300, 34, FALSE),"")</f>
        <v>0</v>
      </c>
      <c r="N209" s="18">
        <f>_xlfn.IFNA(VLOOKUP(CONCATENATE($A209,"_",$B209), 'Srbench noise 0.001'!$A$1:$AH$1300, 16, FALSE),"")</f>
        <v>11</v>
      </c>
      <c r="O209" s="18">
        <f>_xlfn.IFNA(VLOOKUP(CONCATENATE($A209,"_",$B209), 'Srbench noise 0.001'!$A$1:$AH$1300, 18, FALSE),"")</f>
        <v>24.7</v>
      </c>
      <c r="P209" s="18" t="str">
        <f>_xlfn.IFNA(VLOOKUP(CONCATENATE($A209,"_",$B209), 'Srbench noise 0.001'!$A$1:$AH$1300, 28, FALSE),"")</f>
        <v>x1/(x2 + x1/x0)</v>
      </c>
      <c r="Q209" s="18">
        <f t="shared" si="30"/>
        <v>1</v>
      </c>
      <c r="R209" s="18">
        <f t="shared" si="31"/>
        <v>1</v>
      </c>
      <c r="S209" s="4">
        <f t="shared" si="32"/>
        <v>1</v>
      </c>
      <c r="T209" s="3">
        <f>_xlfn.IFNA(VLOOKUP(CONCATENATE($A209,"_",$B209), 'Srbench noise 0.01'!$A$1:$AH$1300, 32, FALSE),"")</f>
        <v>1</v>
      </c>
      <c r="U209" s="18">
        <f>_xlfn.IFNA(VLOOKUP(CONCATENATE($A209,"_",$B209), 'Srbench noise 0.01'!$A$1:$AH$1300, 34, FALSE),"")</f>
        <v>0</v>
      </c>
      <c r="V209" s="18">
        <f>_xlfn.IFNA(VLOOKUP(CONCATENATE($A209,"_",$B209), 'Srbench noise 0.01'!$A$1:$AH$1300, 16, FALSE),"")</f>
        <v>11</v>
      </c>
      <c r="W209" s="18">
        <f>_xlfn.IFNA(VLOOKUP(CONCATENATE($A209,"_",$B209), 'Srbench noise 0.01'!$A$1:$AH$1300, 18, FALSE),"")</f>
        <v>24.5</v>
      </c>
      <c r="X209" s="18" t="str">
        <f>_xlfn.IFNA(VLOOKUP(CONCATENATE($A209,"_",$B209), 'Srbench noise 0.01'!$A$1:$AH$1300, 28, FALSE),"")</f>
        <v>x1/(x2 + x1/x0)</v>
      </c>
      <c r="Y209" s="18">
        <f t="shared" si="33"/>
        <v>1</v>
      </c>
      <c r="Z209" s="18">
        <f t="shared" si="34"/>
        <v>1</v>
      </c>
      <c r="AA209" s="4">
        <f t="shared" si="35"/>
        <v>1</v>
      </c>
    </row>
    <row r="210" spans="1:27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0'!$A$1:$AH$1300, 32, FALSE),"")</f>
        <v>1</v>
      </c>
      <c r="E210" s="18">
        <f>_xlfn.IFNA(VLOOKUP(CONCATENATE($A210,"_",$B210), 'Srbench noise 0'!$A$1:$AH$1300, 34, FALSE),"")</f>
        <v>0</v>
      </c>
      <c r="F210" s="18">
        <f>_xlfn.IFNA(VLOOKUP(CONCATENATE($A210,"_",$B210), 'Srbench noise 0'!$A$1:$AH$1300, 16, FALSE),"")</f>
        <v>11</v>
      </c>
      <c r="G210" s="18">
        <f>_xlfn.IFNA(VLOOKUP(CONCATENATE($A210,"_",$B210), 'Srbench noise 0'!$A$1:$AH$1300, 18, FALSE),"")</f>
        <v>24.5</v>
      </c>
      <c r="H210" s="18" t="str">
        <f>_xlfn.IFNA(VLOOKUP(CONCATENATE($A210,"_",$B210), 'Srbench noise 0'!$A$1:$AH$1300, 28, FALSE),"")</f>
        <v>x1/(x2 + x1/x0)</v>
      </c>
      <c r="I210" s="18">
        <f t="shared" si="27"/>
        <v>1</v>
      </c>
      <c r="J210" s="18">
        <f t="shared" si="28"/>
        <v>1</v>
      </c>
      <c r="K210" s="4">
        <f t="shared" si="29"/>
        <v>1</v>
      </c>
      <c r="L210" s="3">
        <f>_xlfn.IFNA(VLOOKUP(CONCATENATE($A210,"_",$B210), 'Srbench noise 0.001'!$A$1:$AH$1300, 32, FALSE),"")</f>
        <v>1</v>
      </c>
      <c r="M210" s="18">
        <f>_xlfn.IFNA(VLOOKUP(CONCATENATE($A210,"_",$B210), 'Srbench noise 0.001'!$A$1:$AH$1300, 34, FALSE),"")</f>
        <v>0</v>
      </c>
      <c r="N210" s="18">
        <f>_xlfn.IFNA(VLOOKUP(CONCATENATE($A210,"_",$B210), 'Srbench noise 0.001'!$A$1:$AH$1300, 16, FALSE),"")</f>
        <v>11</v>
      </c>
      <c r="O210" s="18">
        <f>_xlfn.IFNA(VLOOKUP(CONCATENATE($A210,"_",$B210), 'Srbench noise 0.001'!$A$1:$AH$1300, 18, FALSE),"")</f>
        <v>22.4</v>
      </c>
      <c r="P210" s="18" t="str">
        <f>_xlfn.IFNA(VLOOKUP(CONCATENATE($A210,"_",$B210), 'Srbench noise 0.001'!$A$1:$AH$1300, 28, FALSE),"")</f>
        <v>x1/(x2 + x1/x0)</v>
      </c>
      <c r="Q210" s="18">
        <f t="shared" si="30"/>
        <v>1</v>
      </c>
      <c r="R210" s="18">
        <f t="shared" si="31"/>
        <v>1</v>
      </c>
      <c r="S210" s="4">
        <f t="shared" si="32"/>
        <v>1</v>
      </c>
      <c r="T210" s="3">
        <f>_xlfn.IFNA(VLOOKUP(CONCATENATE($A210,"_",$B210), 'Srbench noise 0.01'!$A$1:$AH$1300, 32, FALSE),"")</f>
        <v>1</v>
      </c>
      <c r="U210" s="18">
        <f>_xlfn.IFNA(VLOOKUP(CONCATENATE($A210,"_",$B210), 'Srbench noise 0.01'!$A$1:$AH$1300, 34, FALSE),"")</f>
        <v>0</v>
      </c>
      <c r="V210" s="18">
        <f>_xlfn.IFNA(VLOOKUP(CONCATENATE($A210,"_",$B210), 'Srbench noise 0.01'!$A$1:$AH$1300, 16, FALSE),"")</f>
        <v>11</v>
      </c>
      <c r="W210" s="18">
        <f>_xlfn.IFNA(VLOOKUP(CONCATENATE($A210,"_",$B210), 'Srbench noise 0.01'!$A$1:$AH$1300, 18, FALSE),"")</f>
        <v>22.6</v>
      </c>
      <c r="X210" s="18" t="str">
        <f>_xlfn.IFNA(VLOOKUP(CONCATENATE($A210,"_",$B210), 'Srbench noise 0.01'!$A$1:$AH$1300, 28, FALSE),"")</f>
        <v>x1/(x2 + x1/x0)</v>
      </c>
      <c r="Y210" s="18">
        <f t="shared" si="33"/>
        <v>1</v>
      </c>
      <c r="Z210" s="18">
        <f t="shared" si="34"/>
        <v>1</v>
      </c>
      <c r="AA210" s="4">
        <f t="shared" si="35"/>
        <v>1</v>
      </c>
    </row>
    <row r="211" spans="1:27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0'!$A$1:$AH$1300, 32, FALSE),"")</f>
        <v>1</v>
      </c>
      <c r="E211" s="18">
        <f>_xlfn.IFNA(VLOOKUP(CONCATENATE($A211,"_",$B211), 'Srbench noise 0'!$A$1:$AH$1300, 34, FALSE),"")</f>
        <v>0</v>
      </c>
      <c r="F211" s="18">
        <f>_xlfn.IFNA(VLOOKUP(CONCATENATE($A211,"_",$B211), 'Srbench noise 0'!$A$1:$AH$1300, 16, FALSE),"")</f>
        <v>11</v>
      </c>
      <c r="G211" s="18">
        <f>_xlfn.IFNA(VLOOKUP(CONCATENATE($A211,"_",$B211), 'Srbench noise 0'!$A$1:$AH$1300, 18, FALSE),"")</f>
        <v>26.3</v>
      </c>
      <c r="H211" s="18" t="str">
        <f>_xlfn.IFNA(VLOOKUP(CONCATENATE($A211,"_",$B211), 'Srbench noise 0'!$A$1:$AH$1300, 28, FALSE),"")</f>
        <v>x1/(x2 + x1/x0)</v>
      </c>
      <c r="I211" s="18">
        <f t="shared" si="27"/>
        <v>1</v>
      </c>
      <c r="J211" s="18">
        <f t="shared" si="28"/>
        <v>1</v>
      </c>
      <c r="K211" s="4">
        <f t="shared" si="29"/>
        <v>1</v>
      </c>
      <c r="L211" s="3">
        <f>_xlfn.IFNA(VLOOKUP(CONCATENATE($A211,"_",$B211), 'Srbench noise 0.001'!$A$1:$AH$1300, 32, FALSE),"")</f>
        <v>1</v>
      </c>
      <c r="M211" s="18">
        <f>_xlfn.IFNA(VLOOKUP(CONCATENATE($A211,"_",$B211), 'Srbench noise 0.001'!$A$1:$AH$1300, 34, FALSE),"")</f>
        <v>0</v>
      </c>
      <c r="N211" s="18">
        <f>_xlfn.IFNA(VLOOKUP(CONCATENATE($A211,"_",$B211), 'Srbench noise 0.001'!$A$1:$AH$1300, 16, FALSE),"")</f>
        <v>11</v>
      </c>
      <c r="O211" s="18">
        <f>_xlfn.IFNA(VLOOKUP(CONCATENATE($A211,"_",$B211), 'Srbench noise 0.001'!$A$1:$AH$1300, 18, FALSE),"")</f>
        <v>27</v>
      </c>
      <c r="P211" s="18" t="str">
        <f>_xlfn.IFNA(VLOOKUP(CONCATENATE($A211,"_",$B211), 'Srbench noise 0.001'!$A$1:$AH$1300, 28, FALSE),"")</f>
        <v>x1/(x2 + x1/x0)</v>
      </c>
      <c r="Q211" s="18">
        <f t="shared" si="30"/>
        <v>1</v>
      </c>
      <c r="R211" s="18">
        <f t="shared" si="31"/>
        <v>1</v>
      </c>
      <c r="S211" s="4">
        <f t="shared" si="32"/>
        <v>1</v>
      </c>
      <c r="T211" s="3">
        <f>_xlfn.IFNA(VLOOKUP(CONCATENATE($A211,"_",$B211), 'Srbench noise 0.01'!$A$1:$AH$1300, 32, FALSE),"")</f>
        <v>1</v>
      </c>
      <c r="U211" s="18">
        <f>_xlfn.IFNA(VLOOKUP(CONCATENATE($A211,"_",$B211), 'Srbench noise 0.01'!$A$1:$AH$1300, 34, FALSE),"")</f>
        <v>0</v>
      </c>
      <c r="V211" s="18">
        <f>_xlfn.IFNA(VLOOKUP(CONCATENATE($A211,"_",$B211), 'Srbench noise 0.01'!$A$1:$AH$1300, 16, FALSE),"")</f>
        <v>11</v>
      </c>
      <c r="W211" s="18">
        <f>_xlfn.IFNA(VLOOKUP(CONCATENATE($A211,"_",$B211), 'Srbench noise 0.01'!$A$1:$AH$1300, 18, FALSE),"")</f>
        <v>27.2</v>
      </c>
      <c r="X211" s="18" t="str">
        <f>_xlfn.IFNA(VLOOKUP(CONCATENATE($A211,"_",$B211), 'Srbench noise 0.01'!$A$1:$AH$1300, 28, FALSE),"")</f>
        <v>x1/(x2 + x1/x0)</v>
      </c>
      <c r="Y211" s="18">
        <f t="shared" si="33"/>
        <v>1</v>
      </c>
      <c r="Z211" s="18">
        <f t="shared" si="34"/>
        <v>1</v>
      </c>
      <c r="AA211" s="4">
        <f t="shared" si="35"/>
        <v>1</v>
      </c>
    </row>
    <row r="212" spans="1:27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0'!$A$1:$AH$1300, 32, FALSE),"")</f>
        <v>1</v>
      </c>
      <c r="E212" s="18">
        <f>_xlfn.IFNA(VLOOKUP(CONCATENATE($A212,"_",$B212), 'Srbench noise 0'!$A$1:$AH$1300, 34, FALSE),"")</f>
        <v>0</v>
      </c>
      <c r="F212" s="18">
        <f>_xlfn.IFNA(VLOOKUP(CONCATENATE($A212,"_",$B212), 'Srbench noise 0'!$A$1:$AH$1300, 16, FALSE),"")</f>
        <v>11</v>
      </c>
      <c r="G212" s="18">
        <f>_xlfn.IFNA(VLOOKUP(CONCATENATE($A212,"_",$B212), 'Srbench noise 0'!$A$1:$AH$1300, 18, FALSE),"")</f>
        <v>21.1</v>
      </c>
      <c r="H212" s="18" t="str">
        <f>_xlfn.IFNA(VLOOKUP(CONCATENATE($A212,"_",$B212), 'Srbench noise 0'!$A$1:$AH$1300, 28, FALSE),"")</f>
        <v>x1/(x2 + x1/x0)</v>
      </c>
      <c r="I212" s="18">
        <f t="shared" si="27"/>
        <v>1</v>
      </c>
      <c r="J212" s="18">
        <f t="shared" si="28"/>
        <v>1</v>
      </c>
      <c r="K212" s="4">
        <f t="shared" si="29"/>
        <v>1</v>
      </c>
      <c r="L212" s="3">
        <f>_xlfn.IFNA(VLOOKUP(CONCATENATE($A212,"_",$B212), 'Srbench noise 0.001'!$A$1:$AH$1300, 32, FALSE),"")</f>
        <v>1</v>
      </c>
      <c r="M212" s="18">
        <f>_xlfn.IFNA(VLOOKUP(CONCATENATE($A212,"_",$B212), 'Srbench noise 0.001'!$A$1:$AH$1300, 34, FALSE),"")</f>
        <v>0</v>
      </c>
      <c r="N212" s="18">
        <f>_xlfn.IFNA(VLOOKUP(CONCATENATE($A212,"_",$B212), 'Srbench noise 0.001'!$A$1:$AH$1300, 16, FALSE),"")</f>
        <v>11</v>
      </c>
      <c r="O212" s="18">
        <f>_xlfn.IFNA(VLOOKUP(CONCATENATE($A212,"_",$B212), 'Srbench noise 0.001'!$A$1:$AH$1300, 18, FALSE),"")</f>
        <v>21.8</v>
      </c>
      <c r="P212" s="18" t="str">
        <f>_xlfn.IFNA(VLOOKUP(CONCATENATE($A212,"_",$B212), 'Srbench noise 0.001'!$A$1:$AH$1300, 28, FALSE),"")</f>
        <v>x1/(x2 + x1/x0)</v>
      </c>
      <c r="Q212" s="18">
        <f t="shared" si="30"/>
        <v>1</v>
      </c>
      <c r="R212" s="18">
        <f t="shared" si="31"/>
        <v>1</v>
      </c>
      <c r="S212" s="4">
        <f t="shared" si="32"/>
        <v>1</v>
      </c>
      <c r="T212" s="3">
        <f>_xlfn.IFNA(VLOOKUP(CONCATENATE($A212,"_",$B212), 'Srbench noise 0.01'!$A$1:$AH$1300, 32, FALSE),"")</f>
        <v>1</v>
      </c>
      <c r="U212" s="18">
        <f>_xlfn.IFNA(VLOOKUP(CONCATENATE($A212,"_",$B212), 'Srbench noise 0.01'!$A$1:$AH$1300, 34, FALSE),"")</f>
        <v>0</v>
      </c>
      <c r="V212" s="18">
        <f>_xlfn.IFNA(VLOOKUP(CONCATENATE($A212,"_",$B212), 'Srbench noise 0.01'!$A$1:$AH$1300, 16, FALSE),"")</f>
        <v>11</v>
      </c>
      <c r="W212" s="18">
        <f>_xlfn.IFNA(VLOOKUP(CONCATENATE($A212,"_",$B212), 'Srbench noise 0.01'!$A$1:$AH$1300, 18, FALSE),"")</f>
        <v>20.9</v>
      </c>
      <c r="X212" s="18" t="str">
        <f>_xlfn.IFNA(VLOOKUP(CONCATENATE($A212,"_",$B212), 'Srbench noise 0.01'!$A$1:$AH$1300, 28, FALSE),"")</f>
        <v>x1/(x2 + x1/x0)</v>
      </c>
      <c r="Y212" s="18">
        <f t="shared" si="33"/>
        <v>1</v>
      </c>
      <c r="Z212" s="18">
        <f t="shared" si="34"/>
        <v>1</v>
      </c>
      <c r="AA212" s="4">
        <f t="shared" si="35"/>
        <v>1</v>
      </c>
    </row>
    <row r="213" spans="1:27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0'!$A$1:$AH$1300, 32, FALSE),"")</f>
        <v>1</v>
      </c>
      <c r="E213" s="18">
        <f>_xlfn.IFNA(VLOOKUP(CONCATENATE($A213,"_",$B213), 'Srbench noise 0'!$A$1:$AH$1300, 34, FALSE),"")</f>
        <v>0</v>
      </c>
      <c r="F213" s="18">
        <f>_xlfn.IFNA(VLOOKUP(CONCATENATE($A213,"_",$B213), 'Srbench noise 0'!$A$1:$AH$1300, 16, FALSE),"")</f>
        <v>11</v>
      </c>
      <c r="G213" s="18">
        <f>_xlfn.IFNA(VLOOKUP(CONCATENATE($A213,"_",$B213), 'Srbench noise 0'!$A$1:$AH$1300, 18, FALSE),"")</f>
        <v>24.5</v>
      </c>
      <c r="H213" s="18" t="str">
        <f>_xlfn.IFNA(VLOOKUP(CONCATENATE($A213,"_",$B213), 'Srbench noise 0'!$A$1:$AH$1300, 28, FALSE),"")</f>
        <v>x1/(x2 + x1/x0)</v>
      </c>
      <c r="I213" s="18">
        <f t="shared" si="27"/>
        <v>1</v>
      </c>
      <c r="J213" s="18">
        <f t="shared" si="28"/>
        <v>1</v>
      </c>
      <c r="K213" s="4">
        <f t="shared" si="29"/>
        <v>1</v>
      </c>
      <c r="L213" s="3">
        <f>_xlfn.IFNA(VLOOKUP(CONCATENATE($A213,"_",$B213), 'Srbench noise 0.001'!$A$1:$AH$1300, 32, FALSE),"")</f>
        <v>1</v>
      </c>
      <c r="M213" s="18">
        <f>_xlfn.IFNA(VLOOKUP(CONCATENATE($A213,"_",$B213), 'Srbench noise 0.001'!$A$1:$AH$1300, 34, FALSE),"")</f>
        <v>0</v>
      </c>
      <c r="N213" s="18">
        <f>_xlfn.IFNA(VLOOKUP(CONCATENATE($A213,"_",$B213), 'Srbench noise 0.001'!$A$1:$AH$1300, 16, FALSE),"")</f>
        <v>11</v>
      </c>
      <c r="O213" s="18">
        <f>_xlfn.IFNA(VLOOKUP(CONCATENATE($A213,"_",$B213), 'Srbench noise 0.001'!$A$1:$AH$1300, 18, FALSE),"")</f>
        <v>24.3</v>
      </c>
      <c r="P213" s="18" t="str">
        <f>_xlfn.IFNA(VLOOKUP(CONCATENATE($A213,"_",$B213), 'Srbench noise 0.001'!$A$1:$AH$1300, 28, FALSE),"")</f>
        <v>x1/(x2 + x1/x0)</v>
      </c>
      <c r="Q213" s="18">
        <f t="shared" si="30"/>
        <v>1</v>
      </c>
      <c r="R213" s="18">
        <f t="shared" si="31"/>
        <v>1</v>
      </c>
      <c r="S213" s="4">
        <f t="shared" si="32"/>
        <v>1</v>
      </c>
      <c r="T213" s="3">
        <f>_xlfn.IFNA(VLOOKUP(CONCATENATE($A213,"_",$B213), 'Srbench noise 0.01'!$A$1:$AH$1300, 32, FALSE),"")</f>
        <v>1</v>
      </c>
      <c r="U213" s="18">
        <f>_xlfn.IFNA(VLOOKUP(CONCATENATE($A213,"_",$B213), 'Srbench noise 0.01'!$A$1:$AH$1300, 34, FALSE),"")</f>
        <v>0</v>
      </c>
      <c r="V213" s="18">
        <f>_xlfn.IFNA(VLOOKUP(CONCATENATE($A213,"_",$B213), 'Srbench noise 0.01'!$A$1:$AH$1300, 16, FALSE),"")</f>
        <v>11</v>
      </c>
      <c r="W213" s="18">
        <f>_xlfn.IFNA(VLOOKUP(CONCATENATE($A213,"_",$B213), 'Srbench noise 0.01'!$A$1:$AH$1300, 18, FALSE),"")</f>
        <v>25</v>
      </c>
      <c r="X213" s="18" t="str">
        <f>_xlfn.IFNA(VLOOKUP(CONCATENATE($A213,"_",$B213), 'Srbench noise 0.01'!$A$1:$AH$1300, 28, FALSE),"")</f>
        <v>x1/(x2 + x1/x0)</v>
      </c>
      <c r="Y213" s="18">
        <f t="shared" si="33"/>
        <v>1</v>
      </c>
      <c r="Z213" s="18">
        <f t="shared" si="34"/>
        <v>1</v>
      </c>
      <c r="AA213" s="4">
        <f t="shared" si="35"/>
        <v>1</v>
      </c>
    </row>
    <row r="214" spans="1:27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0'!$A$1:$AH$1300, 32, FALSE),"")</f>
        <v>0.95457597000000005</v>
      </c>
      <c r="E214" s="18">
        <f>_xlfn.IFNA(VLOOKUP(CONCATENATE($A214,"_",$B214), 'Srbench noise 0'!$A$1:$AH$1300, 34, FALSE),"")</f>
        <v>0.40860875000000002</v>
      </c>
      <c r="F214" s="18">
        <f>_xlfn.IFNA(VLOOKUP(CONCATENATE($A214,"_",$B214), 'Srbench noise 0'!$A$1:$AH$1300, 16, FALSE),"")</f>
        <v>63</v>
      </c>
      <c r="G214" s="18">
        <f>_xlfn.IFNA(VLOOKUP(CONCATENATE($A214,"_",$B214), 'Srbench noise 0'!$A$1:$AH$1300, 18, FALSE),"")</f>
        <v>3601.2</v>
      </c>
      <c r="H214" s="18" t="str">
        <f>_xlfn.IFNA(VLOOKUP(CONCATENATE($A214,"_",$B214), 'Srbench noise 0'!$A$1:$AH$1300, 28, FALSE),"")</f>
        <v>1.30905977*x0*x2/(x0 + x3) + 3764.52695192*x0*cos((x2/x3 + x3/x2 + 0.5/(x2*(x1 - 0.5)))**(-5)) - 3763.35212679*x0 - 2.94824483*x1/(-x0 - 1) + 2.15516385*x3/(2 + x2/x0) - 4.66643186</v>
      </c>
      <c r="I214" s="18">
        <f t="shared" si="27"/>
        <v>0</v>
      </c>
      <c r="J214" s="18">
        <f t="shared" si="28"/>
        <v>0</v>
      </c>
      <c r="K214" s="4">
        <f t="shared" si="29"/>
        <v>0</v>
      </c>
      <c r="L214" s="3">
        <f>_xlfn.IFNA(VLOOKUP(CONCATENATE($A214,"_",$B214), 'Srbench noise 0.001'!$A$1:$AH$1300, 32, FALSE),"")</f>
        <v>0.95457791999999997</v>
      </c>
      <c r="M214" s="18">
        <f>_xlfn.IFNA(VLOOKUP(CONCATENATE($A214,"_",$B214), 'Srbench noise 0.001'!$A$1:$AH$1300, 34, FALSE),"")</f>
        <v>0.40859996999999998</v>
      </c>
      <c r="N214" s="18">
        <f>_xlfn.IFNA(VLOOKUP(CONCATENATE($A214,"_",$B214), 'Srbench noise 0.001'!$A$1:$AH$1300, 16, FALSE),"")</f>
        <v>63</v>
      </c>
      <c r="O214" s="18">
        <f>_xlfn.IFNA(VLOOKUP(CONCATENATE($A214,"_",$B214), 'Srbench noise 0.001'!$A$1:$AH$1300, 18, FALSE),"")</f>
        <v>3602.7</v>
      </c>
      <c r="P214" s="18" t="str">
        <f>_xlfn.IFNA(VLOOKUP(CONCATENATE($A214,"_",$B214), 'Srbench noise 0.001'!$A$1:$AH$1300, 28, FALSE),"")</f>
        <v>1.309*x0*x2/(x0 + x3) + 3764.475*x0*cos((x2/x3 + x3/x2 + 0.5/(x2*(x1 - 0.5)))**(-5)) - 3763.3*x0 - 2.948*x1/(-x0 - 1) + 2.155*x3/(2 + x2/x0) - 4.667</v>
      </c>
      <c r="Q214" s="18">
        <f t="shared" si="30"/>
        <v>0</v>
      </c>
      <c r="R214" s="18">
        <f t="shared" si="31"/>
        <v>0</v>
      </c>
      <c r="S214" s="4">
        <f t="shared" si="32"/>
        <v>0</v>
      </c>
      <c r="T214" s="3">
        <f>_xlfn.IFNA(VLOOKUP(CONCATENATE($A214,"_",$B214), 'Srbench noise 0.01'!$A$1:$AH$1300, 32, FALSE),"")</f>
        <v>0.97215030000000002</v>
      </c>
      <c r="U214" s="18">
        <f>_xlfn.IFNA(VLOOKUP(CONCATENATE($A214,"_",$B214), 'Srbench noise 0.01'!$A$1:$AH$1300, 34, FALSE),"")</f>
        <v>0.31994483000000001</v>
      </c>
      <c r="V214" s="18">
        <f>_xlfn.IFNA(VLOOKUP(CONCATENATE($A214,"_",$B214), 'Srbench noise 0.01'!$A$1:$AH$1300, 16, FALSE),"")</f>
        <v>56</v>
      </c>
      <c r="W214" s="18">
        <f>_xlfn.IFNA(VLOOKUP(CONCATENATE($A214,"_",$B214), 'Srbench noise 0.01'!$A$1:$AH$1300, 18, FALSE),"")</f>
        <v>3602.7</v>
      </c>
      <c r="X214" s="18" t="str">
        <f>_xlfn.IFNA(VLOOKUP(CONCATENATE($A214,"_",$B214), 'Srbench noise 0.01'!$A$1:$AH$1300, 28, FALSE),"")</f>
        <v>3.68*x0**0.5 + 0.05*x0*x1*cos(1/(x2**2/(0.32*x3 + 1)**2 - 0.8*x3)) + 1.37*x1*sin(1/x0) - 1.1*log(x0)*log(x1)*cos(x2 - x3) - 0.84*cos(x2 - x3) - 4</v>
      </c>
      <c r="Y214" s="18">
        <f t="shared" si="33"/>
        <v>0</v>
      </c>
      <c r="Z214" s="18">
        <f t="shared" si="34"/>
        <v>0</v>
      </c>
      <c r="AA214" s="4">
        <f t="shared" si="35"/>
        <v>0</v>
      </c>
    </row>
    <row r="215" spans="1:27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0'!$A$1:$AH$1300, 32, FALSE),"")</f>
        <v>0.98995359999999999</v>
      </c>
      <c r="E215" s="18">
        <f>_xlfn.IFNA(VLOOKUP(CONCATENATE($A215,"_",$B215), 'Srbench noise 0'!$A$1:$AH$1300, 34, FALSE),"")</f>
        <v>0.19158594000000001</v>
      </c>
      <c r="F215" s="18">
        <f>_xlfn.IFNA(VLOOKUP(CONCATENATE($A215,"_",$B215), 'Srbench noise 0'!$A$1:$AH$1300, 16, FALSE),"")</f>
        <v>47</v>
      </c>
      <c r="G215" s="18">
        <f>_xlfn.IFNA(VLOOKUP(CONCATENATE($A215,"_",$B215), 'Srbench noise 0'!$A$1:$AH$1300, 18, FALSE),"")</f>
        <v>3600.5</v>
      </c>
      <c r="H215" s="18" t="str">
        <f>_xlfn.IFNA(VLOOKUP(CONCATENATE($A215,"_",$B215), 'Srbench noise 0'!$A$1:$AH$1300, 28, FALSE),"")</f>
        <v>-0.41605908*x0/x1**2 + 0.86301474*x1 - 0.27493872*(x2 - x3)**2 + 3.28857213*log(x0**2*sin(x1**(-2)) + x0*(x2 - x3)**2 + 5.14159265*sin(1/x0)) - 5.02388608</v>
      </c>
      <c r="I215" s="18">
        <f t="shared" si="27"/>
        <v>0</v>
      </c>
      <c r="J215" s="18">
        <f t="shared" si="28"/>
        <v>0</v>
      </c>
      <c r="K215" s="4">
        <f t="shared" si="29"/>
        <v>0</v>
      </c>
      <c r="L215" s="3">
        <f>_xlfn.IFNA(VLOOKUP(CONCATENATE($A215,"_",$B215), 'Srbench noise 0.001'!$A$1:$AH$1300, 32, FALSE),"")</f>
        <v>0.98995580999999999</v>
      </c>
      <c r="M215" s="18">
        <f>_xlfn.IFNA(VLOOKUP(CONCATENATE($A215,"_",$B215), 'Srbench noise 0.001'!$A$1:$AH$1300, 34, FALSE),"")</f>
        <v>0.19156487999999999</v>
      </c>
      <c r="N215" s="18">
        <f>_xlfn.IFNA(VLOOKUP(CONCATENATE($A215,"_",$B215), 'Srbench noise 0.001'!$A$1:$AH$1300, 16, FALSE),"")</f>
        <v>47</v>
      </c>
      <c r="O215" s="18">
        <f>_xlfn.IFNA(VLOOKUP(CONCATENATE($A215,"_",$B215), 'Srbench noise 0.001'!$A$1:$AH$1300, 18, FALSE),"")</f>
        <v>3600.8</v>
      </c>
      <c r="P215" s="18" t="str">
        <f>_xlfn.IFNA(VLOOKUP(CONCATENATE($A215,"_",$B215), 'Srbench noise 0.001'!$A$1:$AH$1300, 28, FALSE),"")</f>
        <v>-0.416*x0/x1**2 + 0.863*x1 - 0.275*(x2 - x3)**2 + 3.289*log(x0**2*sin(x1**(-2)) + x0*(x2 - x3)**2 + 5.142*sin(1/x0)) - 5.024</v>
      </c>
      <c r="Q215" s="18">
        <f t="shared" si="30"/>
        <v>0</v>
      </c>
      <c r="R215" s="18">
        <f t="shared" si="31"/>
        <v>0</v>
      </c>
      <c r="S215" s="4">
        <f t="shared" si="32"/>
        <v>0</v>
      </c>
      <c r="T215" s="3">
        <f>_xlfn.IFNA(VLOOKUP(CONCATENATE($A215,"_",$B215), 'Srbench noise 0.01'!$A$1:$AH$1300, 32, FALSE),"")</f>
        <v>0.98695036999999997</v>
      </c>
      <c r="U215" s="18">
        <f>_xlfn.IFNA(VLOOKUP(CONCATENATE($A215,"_",$B215), 'Srbench noise 0.01'!$A$1:$AH$1300, 34, FALSE),"")</f>
        <v>0.21835220999999999</v>
      </c>
      <c r="V215" s="18">
        <f>_xlfn.IFNA(VLOOKUP(CONCATENATE($A215,"_",$B215), 'Srbench noise 0.01'!$A$1:$AH$1300, 16, FALSE),"")</f>
        <v>59</v>
      </c>
      <c r="W215" s="18">
        <f>_xlfn.IFNA(VLOOKUP(CONCATENATE($A215,"_",$B215), 'Srbench noise 0.01'!$A$1:$AH$1300, 18, FALSE),"")</f>
        <v>3600.8</v>
      </c>
      <c r="X215" s="18" t="str">
        <f>_xlfn.IFNA(VLOOKUP(CONCATENATE($A215,"_",$B215), 'Srbench noise 0.01'!$A$1:$AH$1300, 28, FALSE),"")</f>
        <v>0.27*x0*log(0.5*(x0 - x1)**2 + 4*(x2 - x3)**2 + 1/x1) + 0.19*x1*log((x2 - x3)**2 + 1/x1 + (x0 - x1)**2/(x0*x1**2)) + 0.57*x1</v>
      </c>
      <c r="Y215" s="18">
        <f t="shared" si="33"/>
        <v>0</v>
      </c>
      <c r="Z215" s="18">
        <f t="shared" si="34"/>
        <v>0</v>
      </c>
      <c r="AA215" s="4">
        <f t="shared" si="35"/>
        <v>0</v>
      </c>
    </row>
    <row r="216" spans="1:27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0'!$A$1:$AH$1300, 32, FALSE),"")</f>
        <v>0.96871388999999997</v>
      </c>
      <c r="E216" s="18">
        <f>_xlfn.IFNA(VLOOKUP(CONCATENATE($A216,"_",$B216), 'Srbench noise 0'!$A$1:$AH$1300, 34, FALSE),"")</f>
        <v>0.34052169999999998</v>
      </c>
      <c r="F216" s="18">
        <f>_xlfn.IFNA(VLOOKUP(CONCATENATE($A216,"_",$B216), 'Srbench noise 0'!$A$1:$AH$1300, 16, FALSE),"")</f>
        <v>81</v>
      </c>
      <c r="G216" s="18">
        <f>_xlfn.IFNA(VLOOKUP(CONCATENATE($A216,"_",$B216), 'Srbench noise 0'!$A$1:$AH$1300, 18, FALSE),"")</f>
        <v>3601.7</v>
      </c>
      <c r="H216" s="18" t="str">
        <f>_xlfn.IFNA(VLOOKUP(CONCATENATE($A216,"_",$B216), 'Srbench noise 0'!$A$1:$AH$1300,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 s="18">
        <f t="shared" si="27"/>
        <v>0</v>
      </c>
      <c r="J216" s="18">
        <f t="shared" si="28"/>
        <v>0</v>
      </c>
      <c r="K216" s="4">
        <f t="shared" si="29"/>
        <v>0</v>
      </c>
      <c r="L216" s="3">
        <f>_xlfn.IFNA(VLOOKUP(CONCATENATE($A216,"_",$B216), 'Srbench noise 0.001'!$A$1:$AH$1300, 32, FALSE),"")</f>
        <v>0.97285235999999997</v>
      </c>
      <c r="M216" s="18">
        <f>_xlfn.IFNA(VLOOKUP(CONCATENATE($A216,"_",$B216), 'Srbench noise 0.001'!$A$1:$AH$1300, 34, FALSE),"")</f>
        <v>0.31720136999999998</v>
      </c>
      <c r="N216" s="18">
        <f>_xlfn.IFNA(VLOOKUP(CONCATENATE($A216,"_",$B216), 'Srbench noise 0.001'!$A$1:$AH$1300, 16, FALSE),"")</f>
        <v>65</v>
      </c>
      <c r="O216" s="18">
        <f>_xlfn.IFNA(VLOOKUP(CONCATENATE($A216,"_",$B216), 'Srbench noise 0.001'!$A$1:$AH$1300, 18, FALSE),"")</f>
        <v>3601.8</v>
      </c>
      <c r="P216" s="18" t="str">
        <f>_xlfn.IFNA(VLOOKUP(CONCATENATE($A216,"_",$B216), 'Srbench noise 0.001'!$A$1:$AH$1300, 28, FALSE),"")</f>
        <v>1.166*x0 + 1.188*x1 + 0.7*x2/x3 + 0.725*x3 - 3.876 - 7525.311/(x2/x3 + 1/x3 + x3/x2)**10 - 2348.71*log(x0)*log(x1)/(x2/x3 + x3/x2)**10 - 3.71*log(x0)*log(x1)/(x2 + x3)</v>
      </c>
      <c r="Q216" s="18">
        <f t="shared" si="30"/>
        <v>0</v>
      </c>
      <c r="R216" s="18">
        <f t="shared" si="31"/>
        <v>0</v>
      </c>
      <c r="S216" s="4">
        <f t="shared" si="32"/>
        <v>0</v>
      </c>
      <c r="T216" s="3">
        <f>_xlfn.IFNA(VLOOKUP(CONCATENATE($A216,"_",$B216), 'Srbench noise 0.01'!$A$1:$AH$1300, 32, FALSE),"")</f>
        <v>0.97282933000000005</v>
      </c>
      <c r="U216" s="18">
        <f>_xlfn.IFNA(VLOOKUP(CONCATENATE($A216,"_",$B216), 'Srbench noise 0.01'!$A$1:$AH$1300, 34, FALSE),"")</f>
        <v>0.31733583999999998</v>
      </c>
      <c r="V216" s="18">
        <f>_xlfn.IFNA(VLOOKUP(CONCATENATE($A216,"_",$B216), 'Srbench noise 0.01'!$A$1:$AH$1300, 16, FALSE),"")</f>
        <v>65</v>
      </c>
      <c r="W216" s="18">
        <f>_xlfn.IFNA(VLOOKUP(CONCATENATE($A216,"_",$B216), 'Srbench noise 0.01'!$A$1:$AH$1300, 18, FALSE),"")</f>
        <v>3601.5</v>
      </c>
      <c r="X216" s="18" t="str">
        <f>_xlfn.IFNA(VLOOKUP(CONCATENATE($A216,"_",$B216), 'Srbench noise 0.01'!$A$1:$AH$1300, 28, FALSE),"")</f>
        <v>1.17*x0 + 1.19*x1 + 0.7*x2/x3 + 0.72*x3 - 3.88 - 7506.62/(x2/x3 + 1/x3 + x3/x2)**10 - 2356.55*log(x0)*log(x1)/(x2/x3 + x3/x2)**10 - 3.72*log(x0)*log(x1)/(x2 + x3)</v>
      </c>
      <c r="Y216" s="18">
        <f t="shared" si="33"/>
        <v>0</v>
      </c>
      <c r="Z216" s="18">
        <f t="shared" si="34"/>
        <v>0</v>
      </c>
      <c r="AA216" s="4">
        <f t="shared" si="35"/>
        <v>0</v>
      </c>
    </row>
    <row r="217" spans="1:27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0'!$A$1:$AH$1300, 32, FALSE),"")</f>
        <v>0.95764373999999997</v>
      </c>
      <c r="E217" s="18">
        <f>_xlfn.IFNA(VLOOKUP(CONCATENATE($A217,"_",$B217), 'Srbench noise 0'!$A$1:$AH$1300, 34, FALSE),"")</f>
        <v>0.39475987000000001</v>
      </c>
      <c r="F217" s="18">
        <f>_xlfn.IFNA(VLOOKUP(CONCATENATE($A217,"_",$B217), 'Srbench noise 0'!$A$1:$AH$1300, 16, FALSE),"")</f>
        <v>70</v>
      </c>
      <c r="G217" s="18">
        <f>_xlfn.IFNA(VLOOKUP(CONCATENATE($A217,"_",$B217), 'Srbench noise 0'!$A$1:$AH$1300, 18, FALSE),"")</f>
        <v>3602.9</v>
      </c>
      <c r="H217" s="18" t="str">
        <f>_xlfn.IFNA(VLOOKUP(CONCATENATE($A217,"_",$B217), 'Srbench noise 0'!$A$1:$AH$1300, 28, FALSE),"")</f>
        <v>1.33307574*x0 + 0.32976969*x1**2/(x0 + 1) + 0.38240753*x1 - 1.44280922*log(1/((x2 + 1)*(x3 + 1))) - 3.69997403 - 0.2854653/((x0 + 1)**cos(sin(2/x2) + 2)*(x1 + x2 - 1)**cos(-x2/x3 + 3.14159265 + x3/x2))</v>
      </c>
      <c r="I217" s="18">
        <f t="shared" si="27"/>
        <v>0</v>
      </c>
      <c r="J217" s="18">
        <f t="shared" si="28"/>
        <v>0</v>
      </c>
      <c r="K217" s="4">
        <f t="shared" si="29"/>
        <v>0</v>
      </c>
      <c r="L217" s="3">
        <f>_xlfn.IFNA(VLOOKUP(CONCATENATE($A217,"_",$B217), 'Srbench noise 0.001'!$A$1:$AH$1300, 32, FALSE),"")</f>
        <v>0.95756892000000005</v>
      </c>
      <c r="M217" s="18">
        <f>_xlfn.IFNA(VLOOKUP(CONCATENATE($A217,"_",$B217), 'Srbench noise 0.001'!$A$1:$AH$1300, 34, FALSE),"")</f>
        <v>0.39510837999999998</v>
      </c>
      <c r="N217" s="18">
        <f>_xlfn.IFNA(VLOOKUP(CONCATENATE($A217,"_",$B217), 'Srbench noise 0.001'!$A$1:$AH$1300, 16, FALSE),"")</f>
        <v>70</v>
      </c>
      <c r="O217" s="18">
        <f>_xlfn.IFNA(VLOOKUP(CONCATENATE($A217,"_",$B217), 'Srbench noise 0.001'!$A$1:$AH$1300, 18, FALSE),"")</f>
        <v>3601.2</v>
      </c>
      <c r="P217" s="18" t="str">
        <f>_xlfn.IFNA(VLOOKUP(CONCATENATE($A217,"_",$B217), 'Srbench noise 0.001'!$A$1:$AH$1300, 28, FALSE),"")</f>
        <v>1.333*x0 + 0.33*x1**2/(x0 + 1) + 0.382*x1 - 1.443*log(1/((x2 + 1)*(x3 + 1))) - 3.7 - 0.285/((x0 + 1)**cos(sin(2/x2) + 2)*(x1 + x2 - 1)**cos(-x2/x3 + 3.142 + x3/x2))</v>
      </c>
      <c r="Q217" s="18">
        <f t="shared" si="30"/>
        <v>0</v>
      </c>
      <c r="R217" s="18">
        <f t="shared" si="31"/>
        <v>0</v>
      </c>
      <c r="S217" s="4">
        <f t="shared" si="32"/>
        <v>0</v>
      </c>
      <c r="T217" s="3">
        <f>_xlfn.IFNA(VLOOKUP(CONCATENATE($A217,"_",$B217), 'Srbench noise 0.01'!$A$1:$AH$1300, 32, FALSE),"")</f>
        <v>0.97539609000000005</v>
      </c>
      <c r="U217" s="18">
        <f>_xlfn.IFNA(VLOOKUP(CONCATENATE($A217,"_",$B217), 'Srbench noise 0.01'!$A$1:$AH$1300, 34, FALSE),"")</f>
        <v>0.30086817999999999</v>
      </c>
      <c r="V217" s="18">
        <f>_xlfn.IFNA(VLOOKUP(CONCATENATE($A217,"_",$B217), 'Srbench noise 0.01'!$A$1:$AH$1300, 16, FALSE),"")</f>
        <v>52</v>
      </c>
      <c r="W217" s="18">
        <f>_xlfn.IFNA(VLOOKUP(CONCATENATE($A217,"_",$B217), 'Srbench noise 0.01'!$A$1:$AH$1300, 18, FALSE),"")</f>
        <v>3601.1</v>
      </c>
      <c r="X217" s="18" t="str">
        <f>_xlfn.IFNA(VLOOKUP(CONCATENATE($A217,"_",$B217), 'Srbench noise 0.01'!$A$1:$AH$1300, 28, FALSE),"")</f>
        <v>-4.05*0.86**(x1*x2**0.5)/(x3**0.5*(x0 + 1)) + 1.04*x0 - 1.08*x1*log(x0)*cos(sin(log(x2/x3)))**(x2*x3) + 1.04*x1 - 3.15*cos(sin(log(x2/x3))) + 2.17</v>
      </c>
      <c r="Y217" s="18">
        <f t="shared" si="33"/>
        <v>0</v>
      </c>
      <c r="Z217" s="18">
        <f t="shared" si="34"/>
        <v>0</v>
      </c>
      <c r="AA217" s="4">
        <f t="shared" si="35"/>
        <v>0</v>
      </c>
    </row>
    <row r="218" spans="1:27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0'!$A$1:$AH$1300, 32, FALSE),"")</f>
        <v>0.97833150999999996</v>
      </c>
      <c r="E218" s="18">
        <f>_xlfn.IFNA(VLOOKUP(CONCATENATE($A218,"_",$B218), 'Srbench noise 0'!$A$1:$AH$1300, 34, FALSE),"")</f>
        <v>0.28136665</v>
      </c>
      <c r="F218" s="18">
        <f>_xlfn.IFNA(VLOOKUP(CONCATENATE($A218,"_",$B218), 'Srbench noise 0'!$A$1:$AH$1300, 16, FALSE),"")</f>
        <v>47</v>
      </c>
      <c r="G218" s="18">
        <f>_xlfn.IFNA(VLOOKUP(CONCATENATE($A218,"_",$B218), 'Srbench noise 0'!$A$1:$AH$1300, 18, FALSE),"")</f>
        <v>3600.5</v>
      </c>
      <c r="H218" s="18" t="str">
        <f>_xlfn.IFNA(VLOOKUP(CONCATENATE($A218,"_",$B218), 'Srbench noise 0'!$A$1:$AH$1300, 28, FALSE),"")</f>
        <v>0.37879193*x1*(sin(log(x2/x3))**2)**0.5*log(x0) + 0.61594873*(x0*x1*x2*x3)**0.5*(sin(log(x2/x3))**2)**0.5 + 0.17879585*(x0 - x1)**2 + 0.62348688</v>
      </c>
      <c r="I218" s="18">
        <f t="shared" si="27"/>
        <v>0</v>
      </c>
      <c r="J218" s="18">
        <f t="shared" si="28"/>
        <v>0</v>
      </c>
      <c r="K218" s="4">
        <f t="shared" si="29"/>
        <v>0</v>
      </c>
      <c r="L218" s="3">
        <f>_xlfn.IFNA(VLOOKUP(CONCATENATE($A218,"_",$B218), 'Srbench noise 0.001'!$A$1:$AH$1300, 32, FALSE),"")</f>
        <v>0.97834436999999996</v>
      </c>
      <c r="M218" s="18">
        <f>_xlfn.IFNA(VLOOKUP(CONCATENATE($A218,"_",$B218), 'Srbench noise 0.001'!$A$1:$AH$1300, 34, FALSE),"")</f>
        <v>0.28128315999999998</v>
      </c>
      <c r="N218" s="18">
        <f>_xlfn.IFNA(VLOOKUP(CONCATENATE($A218,"_",$B218), 'Srbench noise 0.001'!$A$1:$AH$1300, 16, FALSE),"")</f>
        <v>47</v>
      </c>
      <c r="O218" s="18">
        <f>_xlfn.IFNA(VLOOKUP(CONCATENATE($A218,"_",$B218), 'Srbench noise 0.001'!$A$1:$AH$1300, 18, FALSE),"")</f>
        <v>3601.9</v>
      </c>
      <c r="P218" s="18" t="str">
        <f>_xlfn.IFNA(VLOOKUP(CONCATENATE($A218,"_",$B218), 'Srbench noise 0.001'!$A$1:$AH$1300, 28, FALSE),"")</f>
        <v>0.378*x1*(sin(log(x2/x3))**2)**0.5*log(x0) + 0.616*(x0*x1*x2*x3)**0.5*(sin(log(x2/x3))**2)**0.5 + 0.179*(x0 - x1)**2 + 0.623</v>
      </c>
      <c r="Q218" s="18">
        <f t="shared" si="30"/>
        <v>0</v>
      </c>
      <c r="R218" s="18">
        <f t="shared" si="31"/>
        <v>0</v>
      </c>
      <c r="S218" s="4">
        <f t="shared" si="32"/>
        <v>0</v>
      </c>
      <c r="T218" s="3">
        <f>_xlfn.IFNA(VLOOKUP(CONCATENATE($A218,"_",$B218), 'Srbench noise 0.01'!$A$1:$AH$1300, 32, FALSE),"")</f>
        <v>0.94602052999999997</v>
      </c>
      <c r="U218" s="18">
        <f>_xlfn.IFNA(VLOOKUP(CONCATENATE($A218,"_",$B218), 'Srbench noise 0.01'!$A$1:$AH$1300, 34, FALSE),"")</f>
        <v>0.44409169999999998</v>
      </c>
      <c r="V218" s="18">
        <f>_xlfn.IFNA(VLOOKUP(CONCATENATE($A218,"_",$B218), 'Srbench noise 0.01'!$A$1:$AH$1300, 16, FALSE),"")</f>
        <v>83</v>
      </c>
      <c r="W218" s="18">
        <f>_xlfn.IFNA(VLOOKUP(CONCATENATE($A218,"_",$B218), 'Srbench noise 0.01'!$A$1:$AH$1300, 18, FALSE),"")</f>
        <v>3601.7</v>
      </c>
      <c r="X218" s="18" t="str">
        <f>_xlfn.IFNA(VLOOKUP(CONCATENATE($A218,"_",$B218), 'Srbench noise 0.01'!$A$1:$AH$1300, 28, FALSE),"")</f>
        <v>0.22*x0**2/(x1 + 1) - 0.02*x0*x1*x2*sin(4.54*x2/x3) + 0.06*x0*x1*x3*sin(4.54*x2/x3) + 0.05*x0*x3*sin(3.63*x2/x3) - 0.43*x0*sin(x1/x3 - 1.45*x2/x3) + 0.16*x1**2 - 1.9*sin(1.45*x2*sin(1/x3)) + 2.42 - 0.84/x3</v>
      </c>
      <c r="Y218" s="18">
        <f t="shared" si="33"/>
        <v>0</v>
      </c>
      <c r="Z218" s="18">
        <f t="shared" si="34"/>
        <v>0</v>
      </c>
      <c r="AA218" s="4">
        <f t="shared" si="35"/>
        <v>0</v>
      </c>
    </row>
    <row r="219" spans="1:27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0'!$A$1:$AH$1300, 32, FALSE),"")</f>
        <v>0.95912328999999996</v>
      </c>
      <c r="E219" s="18">
        <f>_xlfn.IFNA(VLOOKUP(CONCATENATE($A219,"_",$B219), 'Srbench noise 0'!$A$1:$AH$1300, 34, FALSE),"")</f>
        <v>0.39021043999999999</v>
      </c>
      <c r="F219" s="18">
        <f>_xlfn.IFNA(VLOOKUP(CONCATENATE($A219,"_",$B219), 'Srbench noise 0'!$A$1:$AH$1300, 16, FALSE),"")</f>
        <v>51</v>
      </c>
      <c r="G219" s="18">
        <f>_xlfn.IFNA(VLOOKUP(CONCATENATE($A219,"_",$B219), 'Srbench noise 0'!$A$1:$AH$1300, 18, FALSE),"")</f>
        <v>3600.7</v>
      </c>
      <c r="H219" s="18" t="str">
        <f>_xlfn.IFNA(VLOOKUP(CONCATENATE($A219,"_",$B219), 'Srbench noise 0'!$A$1:$AH$1300, 28, FALSE),"")</f>
        <v>0.21071894*x0**2/x1 + 0.85887934*x1 - 0.31268769*x2*cos(x2 + 1.6*sin(x3) + 16) + 1.67396196*log(x0)*log(x1)*cos(1/(-x2*sin(1/x3) + cos(x3/x2))) - 0.64325849*sin(x3) + 0.29581624</v>
      </c>
      <c r="I219" s="18">
        <f t="shared" si="27"/>
        <v>0</v>
      </c>
      <c r="J219" s="18">
        <f t="shared" si="28"/>
        <v>0</v>
      </c>
      <c r="K219" s="4">
        <f t="shared" si="29"/>
        <v>0</v>
      </c>
      <c r="L219" s="3">
        <f>_xlfn.IFNA(VLOOKUP(CONCATENATE($A219,"_",$B219), 'Srbench noise 0.001'!$A$1:$AH$1300, 32, FALSE),"")</f>
        <v>0.95508033999999997</v>
      </c>
      <c r="M219" s="18">
        <f>_xlfn.IFNA(VLOOKUP(CONCATENATE($A219,"_",$B219), 'Srbench noise 0.001'!$A$1:$AH$1300, 34, FALSE),"")</f>
        <v>0.40905257</v>
      </c>
      <c r="N219" s="18">
        <f>_xlfn.IFNA(VLOOKUP(CONCATENATE($A219,"_",$B219), 'Srbench noise 0.001'!$A$1:$AH$1300, 16, FALSE),"")</f>
        <v>58</v>
      </c>
      <c r="O219" s="18">
        <f>_xlfn.IFNA(VLOOKUP(CONCATENATE($A219,"_",$B219), 'Srbench noise 0.001'!$A$1:$AH$1300, 18, FALSE),"")</f>
        <v>3601.1</v>
      </c>
      <c r="P219" s="18" t="str">
        <f>_xlfn.IFNA(VLOOKUP(CONCATENATE($A219,"_",$B219), 'Srbench noise 0.001'!$A$1:$AH$1300, 28, FALSE),"")</f>
        <v>0.209*x0**2/x1 + 0.854*x1 + 0.51*x2*cos(1/(-x2/x3 + cos(x3/x2))) + 0.543*x3 + 1.519*log(x0)*log(x1)*cos(1/(-x2*sin(1/x3) + cos(x3/x2))) - 1.57</v>
      </c>
      <c r="Q219" s="18">
        <f t="shared" si="30"/>
        <v>0</v>
      </c>
      <c r="R219" s="18">
        <f t="shared" si="31"/>
        <v>0</v>
      </c>
      <c r="S219" s="4">
        <f t="shared" si="32"/>
        <v>0</v>
      </c>
      <c r="T219" s="3">
        <f>_xlfn.IFNA(VLOOKUP(CONCATENATE($A219,"_",$B219), 'Srbench noise 0.01'!$A$1:$AH$1300, 32, FALSE),"")</f>
        <v>0.95899109999999999</v>
      </c>
      <c r="U219" s="18">
        <f>_xlfn.IFNA(VLOOKUP(CONCATENATE($A219,"_",$B219), 'Srbench noise 0.01'!$A$1:$AH$1300, 34, FALSE),"")</f>
        <v>0.39084088</v>
      </c>
      <c r="V219" s="18">
        <f>_xlfn.IFNA(VLOOKUP(CONCATENATE($A219,"_",$B219), 'Srbench noise 0.01'!$A$1:$AH$1300, 16, FALSE),"")</f>
        <v>51</v>
      </c>
      <c r="W219" s="18">
        <f>_xlfn.IFNA(VLOOKUP(CONCATENATE($A219,"_",$B219), 'Srbench noise 0.01'!$A$1:$AH$1300, 18, FALSE),"")</f>
        <v>3600.6</v>
      </c>
      <c r="X219" s="18" t="str">
        <f>_xlfn.IFNA(VLOOKUP(CONCATENATE($A219,"_",$B219), 'Srbench noise 0.01'!$A$1:$AH$1300, 28, FALSE),"")</f>
        <v>0.21*x0**2/x1 + 0.86*x1 - 0.31*x2*cos(x2 + 1.6*sin(x3) + 16) + 1.68*log(x0)*log(x1)*cos(1/(-x2*sin(1/x3) + cos(x3/x2))) - 0.64*sin(x3) + 0.29</v>
      </c>
      <c r="Y219" s="18">
        <f t="shared" si="33"/>
        <v>0</v>
      </c>
      <c r="Z219" s="18">
        <f t="shared" si="34"/>
        <v>0</v>
      </c>
      <c r="AA219" s="4">
        <f t="shared" si="35"/>
        <v>0</v>
      </c>
    </row>
    <row r="220" spans="1:27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0'!$A$1:$AH$1300, 32, FALSE),"")</f>
        <v>0.98142702000000004</v>
      </c>
      <c r="E220" s="18">
        <f>_xlfn.IFNA(VLOOKUP(CONCATENATE($A220,"_",$B220), 'Srbench noise 0'!$A$1:$AH$1300, 34, FALSE),"")</f>
        <v>0.26069238</v>
      </c>
      <c r="F220" s="18">
        <f>_xlfn.IFNA(VLOOKUP(CONCATENATE($A220,"_",$B220), 'Srbench noise 0'!$A$1:$AH$1300, 16, FALSE),"")</f>
        <v>44</v>
      </c>
      <c r="G220" s="18">
        <f>_xlfn.IFNA(VLOOKUP(CONCATENATE($A220,"_",$B220), 'Srbench noise 0'!$A$1:$AH$1300, 18, FALSE),"")</f>
        <v>3601</v>
      </c>
      <c r="H220" s="18" t="str">
        <f>_xlfn.IFNA(VLOOKUP(CONCATENATE($A220,"_",$B220), 'Srbench noise 0'!$A$1:$AH$1300, 28, FALSE),"")</f>
        <v>-2.18677438*x0**0.5*x1**0.5 + 0.8463925*x0**0.5*log(x1)*sin(x2 - x3 + 11) - 0.03285743*x0*(sin(-x2 + x3 + 1.5) + 1)**4 + 1.90357377*x0 + 1.74931619*x1 - 0.133286</v>
      </c>
      <c r="I220" s="18">
        <f t="shared" si="27"/>
        <v>0</v>
      </c>
      <c r="J220" s="18">
        <f t="shared" si="28"/>
        <v>0</v>
      </c>
      <c r="K220" s="4">
        <f t="shared" si="29"/>
        <v>0</v>
      </c>
      <c r="L220" s="3">
        <f>_xlfn.IFNA(VLOOKUP(CONCATENATE($A220,"_",$B220), 'Srbench noise 0.001'!$A$1:$AH$1300, 32, FALSE),"")</f>
        <v>0.98246182000000004</v>
      </c>
      <c r="M220" s="18">
        <f>_xlfn.IFNA(VLOOKUP(CONCATENATE($A220,"_",$B220), 'Srbench noise 0.001'!$A$1:$AH$1300, 34, FALSE),"")</f>
        <v>0.25332597000000001</v>
      </c>
      <c r="N220" s="18">
        <f>_xlfn.IFNA(VLOOKUP(CONCATENATE($A220,"_",$B220), 'Srbench noise 0.001'!$A$1:$AH$1300, 16, FALSE),"")</f>
        <v>46</v>
      </c>
      <c r="O220" s="18">
        <f>_xlfn.IFNA(VLOOKUP(CONCATENATE($A220,"_",$B220), 'Srbench noise 0.001'!$A$1:$AH$1300, 18, FALSE),"")</f>
        <v>3600.9</v>
      </c>
      <c r="P220" s="18" t="str">
        <f>_xlfn.IFNA(VLOOKUP(CONCATENATE($A220,"_",$B220), 'Srbench noise 0.001'!$A$1:$AH$1300, 28, FALSE),"")</f>
        <v>-2.099*x0**0.5*x1**0.5 + 0.897*x0**0.5*log(x1)*sin(-x2 + x3 + 11) - 0.096*x0*(0.5 - sin(-x2 + x3 + 11))**4 + 1.823*x0 + 1.718*x1 - 0.143</v>
      </c>
      <c r="Q220" s="18">
        <f t="shared" si="30"/>
        <v>0</v>
      </c>
      <c r="R220" s="18">
        <f t="shared" si="31"/>
        <v>0</v>
      </c>
      <c r="S220" s="4">
        <f t="shared" si="32"/>
        <v>0</v>
      </c>
      <c r="T220" s="3">
        <f>_xlfn.IFNA(VLOOKUP(CONCATENATE($A220,"_",$B220), 'Srbench noise 0.01'!$A$1:$AH$1300, 32, FALSE),"")</f>
        <v>0.98270531000000005</v>
      </c>
      <c r="U220" s="18">
        <f>_xlfn.IFNA(VLOOKUP(CONCATENATE($A220,"_",$B220), 'Srbench noise 0.01'!$A$1:$AH$1300, 34, FALSE),"")</f>
        <v>0.25156136000000001</v>
      </c>
      <c r="V220" s="18">
        <f>_xlfn.IFNA(VLOOKUP(CONCATENATE($A220,"_",$B220), 'Srbench noise 0.01'!$A$1:$AH$1300, 16, FALSE),"")</f>
        <v>55</v>
      </c>
      <c r="W220" s="18">
        <f>_xlfn.IFNA(VLOOKUP(CONCATENATE($A220,"_",$B220), 'Srbench noise 0.01'!$A$1:$AH$1300, 18, FALSE),"")</f>
        <v>3601.9</v>
      </c>
      <c r="X220" s="18" t="str">
        <f>_xlfn.IFNA(VLOOKUP(CONCATENATE($A220,"_",$B220), 'Srbench noise 0.01'!$A$1:$AH$1300, 28, FALSE),"")</f>
        <v>0.96*x0**0.5*x1**0.5*sin(-x2 + x3 + 11) - 2.07*x0**0.5*x1**0.5 - 0.15*x0*x1**0.5*sin(-x2 + x3 + 11)**2 + 1.83*x0 + 1.75*x1 - 0.64*sin(-x2 + x3 + 11) - 0.29</v>
      </c>
      <c r="Y220" s="18">
        <f t="shared" si="33"/>
        <v>0</v>
      </c>
      <c r="Z220" s="18">
        <f t="shared" si="34"/>
        <v>0</v>
      </c>
      <c r="AA220" s="4">
        <f t="shared" si="35"/>
        <v>0</v>
      </c>
    </row>
    <row r="221" spans="1:27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0'!$A$1:$AH$1300, 32, FALSE),"")</f>
        <v>0.96686879000000003</v>
      </c>
      <c r="E221" s="18">
        <f>_xlfn.IFNA(VLOOKUP(CONCATENATE($A221,"_",$B221), 'Srbench noise 0'!$A$1:$AH$1300, 34, FALSE),"")</f>
        <v>0.34880486999999999</v>
      </c>
      <c r="F221" s="18">
        <f>_xlfn.IFNA(VLOOKUP(CONCATENATE($A221,"_",$B221), 'Srbench noise 0'!$A$1:$AH$1300, 16, FALSE),"")</f>
        <v>93</v>
      </c>
      <c r="G221" s="18">
        <f>_xlfn.IFNA(VLOOKUP(CONCATENATE($A221,"_",$B221), 'Srbench noise 0'!$A$1:$AH$1300, 18, FALSE),"")</f>
        <v>3602.9</v>
      </c>
      <c r="H221" s="18" t="str">
        <f>_xlfn.IFNA(VLOOKUP(CONCATENATE($A221,"_",$B221), 'Srbench noise 0'!$A$1:$AH$1300,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 s="18">
        <f t="shared" si="27"/>
        <v>0</v>
      </c>
      <c r="J221" s="18">
        <f t="shared" si="28"/>
        <v>0</v>
      </c>
      <c r="K221" s="4">
        <f t="shared" si="29"/>
        <v>0</v>
      </c>
      <c r="L221" s="3">
        <f>_xlfn.IFNA(VLOOKUP(CONCATENATE($A221,"_",$B221), 'Srbench noise 0.001'!$A$1:$AH$1300, 32, FALSE),"")</f>
        <v>0.95280819999999999</v>
      </c>
      <c r="M221" s="18">
        <f>_xlfn.IFNA(VLOOKUP(CONCATENATE($A221,"_",$B221), 'Srbench noise 0.001'!$A$1:$AH$1300, 34, FALSE),"")</f>
        <v>0.41629111000000002</v>
      </c>
      <c r="N221" s="18">
        <f>_xlfn.IFNA(VLOOKUP(CONCATENATE($A221,"_",$B221), 'Srbench noise 0.001'!$A$1:$AH$1300, 16, FALSE),"")</f>
        <v>99</v>
      </c>
      <c r="O221" s="18">
        <f>_xlfn.IFNA(VLOOKUP(CONCATENATE($A221,"_",$B221), 'Srbench noise 0.001'!$A$1:$AH$1300, 18, FALSE),"")</f>
        <v>3602.1</v>
      </c>
      <c r="P221" s="18" t="str">
        <f>_xlfn.IFNA(VLOOKUP(CONCATENATE($A221,"_",$B221), 'Srbench noise 0.001'!$A$1:$AH$1300, 28, FALSE),"")</f>
        <v>-2.82*x0*x1*x2*log(x3)*cos(x2/x3 + 1)/((x3 + 1)*(x2/x3 + 1)) + 1.239*x0*x1*log(x3)*cos(x2/x3 + 1) + 1.467*x0 + 1.455*x1 - 0.718*x1*log(x0)/x2 + 0.169*x2*(x0*x1)**0.5*cos(3.142*x3/x2) - 1.025*(x0*x1)**0.5 + 4.795*sin(x2/(x3 + 1)) - 1.893*cos(x3/x2) - 3.307</v>
      </c>
      <c r="Q221" s="18">
        <f t="shared" si="30"/>
        <v>0</v>
      </c>
      <c r="R221" s="18">
        <f t="shared" si="31"/>
        <v>0</v>
      </c>
      <c r="S221" s="4">
        <f t="shared" si="32"/>
        <v>0</v>
      </c>
      <c r="T221" s="3">
        <f>_xlfn.IFNA(VLOOKUP(CONCATENATE($A221,"_",$B221), 'Srbench noise 0.01'!$A$1:$AH$1300, 32, FALSE),"")</f>
        <v>0.95263067999999995</v>
      </c>
      <c r="U221" s="18">
        <f>_xlfn.IFNA(VLOOKUP(CONCATENATE($A221,"_",$B221), 'Srbench noise 0.01'!$A$1:$AH$1300, 34, FALSE),"")</f>
        <v>0.41707336</v>
      </c>
      <c r="V221" s="18">
        <f>_xlfn.IFNA(VLOOKUP(CONCATENATE($A221,"_",$B221), 'Srbench noise 0.01'!$A$1:$AH$1300, 16, FALSE),"")</f>
        <v>99</v>
      </c>
      <c r="W221" s="18">
        <f>_xlfn.IFNA(VLOOKUP(CONCATENATE($A221,"_",$B221), 'Srbench noise 0.01'!$A$1:$AH$1300, 18, FALSE),"")</f>
        <v>3602.7</v>
      </c>
      <c r="X221" s="18" t="str">
        <f>_xlfn.IFNA(VLOOKUP(CONCATENATE($A221,"_",$B221), 'Srbench noise 0.01'!$A$1:$AH$1300,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Y221" s="18">
        <f t="shared" si="33"/>
        <v>0</v>
      </c>
      <c r="Z221" s="18">
        <f t="shared" si="34"/>
        <v>0</v>
      </c>
      <c r="AA221" s="4">
        <f t="shared" si="35"/>
        <v>0</v>
      </c>
    </row>
    <row r="222" spans="1:27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0'!$A$1:$AH$1300, 32, FALSE),"")</f>
        <v>0.97652596000000003</v>
      </c>
      <c r="E222" s="18">
        <f>_xlfn.IFNA(VLOOKUP(CONCATENATE($A222,"_",$B222), 'Srbench noise 0'!$A$1:$AH$1300, 34, FALSE),"")</f>
        <v>0.29355123</v>
      </c>
      <c r="F222" s="18">
        <f>_xlfn.IFNA(VLOOKUP(CONCATENATE($A222,"_",$B222), 'Srbench noise 0'!$A$1:$AH$1300, 16, FALSE),"")</f>
        <v>63</v>
      </c>
      <c r="G222" s="18">
        <f>_xlfn.IFNA(VLOOKUP(CONCATENATE($A222,"_",$B222), 'Srbench noise 0'!$A$1:$AH$1300, 18, FALSE),"")</f>
        <v>3600.9</v>
      </c>
      <c r="H222" s="18" t="str">
        <f>_xlfn.IFNA(VLOOKUP(CONCATENATE($A222,"_",$B222), 'Srbench noise 0'!$A$1:$AH$1300,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 s="18">
        <f t="shared" si="27"/>
        <v>0</v>
      </c>
      <c r="J222" s="18">
        <f t="shared" si="28"/>
        <v>0</v>
      </c>
      <c r="K222" s="4">
        <f t="shared" si="29"/>
        <v>0</v>
      </c>
      <c r="L222" s="3">
        <f>_xlfn.IFNA(VLOOKUP(CONCATENATE($A222,"_",$B222), 'Srbench noise 0.001'!$A$1:$AH$1300, 32, FALSE),"")</f>
        <v>0.97651810000000006</v>
      </c>
      <c r="M222" s="18">
        <f>_xlfn.IFNA(VLOOKUP(CONCATENATE($A222,"_",$B222), 'Srbench noise 0.001'!$A$1:$AH$1300, 34, FALSE),"")</f>
        <v>0.29360033000000002</v>
      </c>
      <c r="N222" s="18">
        <f>_xlfn.IFNA(VLOOKUP(CONCATENATE($A222,"_",$B222), 'Srbench noise 0.001'!$A$1:$AH$1300, 16, FALSE),"")</f>
        <v>63</v>
      </c>
      <c r="O222" s="18">
        <f>_xlfn.IFNA(VLOOKUP(CONCATENATE($A222,"_",$B222), 'Srbench noise 0.001'!$A$1:$AH$1300, 18, FALSE),"")</f>
        <v>3601.5</v>
      </c>
      <c r="P222" s="18" t="str">
        <f>_xlfn.IFNA(VLOOKUP(CONCATENATE($A222,"_",$B222), 'Srbench noise 0.001'!$A$1:$AH$1300, 28, FALSE),"")</f>
        <v>1.141*x0 + 1.141*x1 - 0.37*x2*sin(x3 + log(x2**(-2)) + 3.142/(x2**2*x3)) - 15559.39*log(x0)*log(x1)*sin(1/(x2/x3 + x3/x2))**12 - 0.667*sin(x3) - 1.285 - 3.178*log(x0)*log(x1)/(x2 + x3)</v>
      </c>
      <c r="Q222" s="18">
        <f t="shared" si="30"/>
        <v>0</v>
      </c>
      <c r="R222" s="18">
        <f t="shared" si="31"/>
        <v>0</v>
      </c>
      <c r="S222" s="4">
        <f t="shared" si="32"/>
        <v>0</v>
      </c>
      <c r="T222" s="3">
        <f>_xlfn.IFNA(VLOOKUP(CONCATENATE($A222,"_",$B222), 'Srbench noise 0.01'!$A$1:$AH$1300, 32, FALSE),"")</f>
        <v>0.97652844000000005</v>
      </c>
      <c r="U222" s="18">
        <f>_xlfn.IFNA(VLOOKUP(CONCATENATE($A222,"_",$B222), 'Srbench noise 0.01'!$A$1:$AH$1300, 34, FALSE),"")</f>
        <v>0.29353568000000002</v>
      </c>
      <c r="V222" s="18">
        <f>_xlfn.IFNA(VLOOKUP(CONCATENATE($A222,"_",$B222), 'Srbench noise 0.01'!$A$1:$AH$1300, 16, FALSE),"")</f>
        <v>63</v>
      </c>
      <c r="W222" s="18">
        <f>_xlfn.IFNA(VLOOKUP(CONCATENATE($A222,"_",$B222), 'Srbench noise 0.01'!$A$1:$AH$1300, 18, FALSE),"")</f>
        <v>3601</v>
      </c>
      <c r="X222" s="18" t="str">
        <f>_xlfn.IFNA(VLOOKUP(CONCATENATE($A222,"_",$B222), 'Srbench noise 0.01'!$A$1:$AH$1300, 28, FALSE),"")</f>
        <v>1.14*x0 + 1.14*x1 - 0.37*x2*sin(x3 + log(x2**(-2)) + 3.14/(x2**2*x3)) - 15577.33*log(x0)*log(x1)*sin(1/(x2/x3 + x3/x2))**12 - 0.67*sin(x3) - 1.29 - 3.16*log(x0)*log(x1)/(x2 + x3)</v>
      </c>
      <c r="Y222" s="18">
        <f t="shared" si="33"/>
        <v>0</v>
      </c>
      <c r="Z222" s="18">
        <f t="shared" si="34"/>
        <v>0</v>
      </c>
      <c r="AA222" s="4">
        <f t="shared" si="35"/>
        <v>0</v>
      </c>
    </row>
    <row r="223" spans="1:27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0'!$A$1:$AH$1300, 32, FALSE),"")</f>
        <v>0.97163463000000005</v>
      </c>
      <c r="E223" s="18">
        <f>_xlfn.IFNA(VLOOKUP(CONCATENATE($A223,"_",$B223), 'Srbench noise 0'!$A$1:$AH$1300, 34, FALSE),"")</f>
        <v>0.32386219999999999</v>
      </c>
      <c r="F223" s="18">
        <f>_xlfn.IFNA(VLOOKUP(CONCATENATE($A223,"_",$B223), 'Srbench noise 0'!$A$1:$AH$1300, 16, FALSE),"")</f>
        <v>65</v>
      </c>
      <c r="G223" s="18">
        <f>_xlfn.IFNA(VLOOKUP(CONCATENATE($A223,"_",$B223), 'Srbench noise 0'!$A$1:$AH$1300, 18, FALSE),"")</f>
        <v>3602.1</v>
      </c>
      <c r="H223" s="18" t="str">
        <f>_xlfn.IFNA(VLOOKUP(CONCATENATE($A223,"_",$B223), 'Srbench noise 0'!$A$1:$AH$1300,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 s="18">
        <f t="shared" si="27"/>
        <v>0</v>
      </c>
      <c r="J223" s="18">
        <f t="shared" si="28"/>
        <v>0</v>
      </c>
      <c r="K223" s="4">
        <f t="shared" si="29"/>
        <v>0</v>
      </c>
      <c r="L223" s="3">
        <f>_xlfn.IFNA(VLOOKUP(CONCATENATE($A223,"_",$B223), 'Srbench noise 0.001'!$A$1:$AH$1300, 32, FALSE),"")</f>
        <v>0.97156346999999998</v>
      </c>
      <c r="M223" s="18">
        <f>_xlfn.IFNA(VLOOKUP(CONCATENATE($A223,"_",$B223), 'Srbench noise 0.001'!$A$1:$AH$1300, 34, FALSE),"")</f>
        <v>0.32426821</v>
      </c>
      <c r="N223" s="18">
        <f>_xlfn.IFNA(VLOOKUP(CONCATENATE($A223,"_",$B223), 'Srbench noise 0.001'!$A$1:$AH$1300, 16, FALSE),"")</f>
        <v>65</v>
      </c>
      <c r="O223" s="18">
        <f>_xlfn.IFNA(VLOOKUP(CONCATENATE($A223,"_",$B223), 'Srbench noise 0.001'!$A$1:$AH$1300, 18, FALSE),"")</f>
        <v>3600.9</v>
      </c>
      <c r="P223" s="18" t="str">
        <f>_xlfn.IFNA(VLOOKUP(CONCATENATE($A223,"_",$B223), 'Srbench noise 0.001'!$A$1:$AH$1300, 28, FALSE),"")</f>
        <v>1.162*x0 + 1.17*x1 + 0.486*x2 + 0.478*x3 - 3.421 - 0.307/(x2/x3 + log(x3/(x2 - 0.5)) - 0.5)**5 - 0.074*log(x0)*log(x1)/(x2/x3 + log(x3/x2) - 0.5)**5 - 3.098*log(x0)*log(x1)/(x2 + x3)</v>
      </c>
      <c r="Q223" s="18">
        <f t="shared" si="30"/>
        <v>0</v>
      </c>
      <c r="R223" s="18">
        <f t="shared" si="31"/>
        <v>0</v>
      </c>
      <c r="S223" s="4">
        <f t="shared" si="32"/>
        <v>0</v>
      </c>
      <c r="T223" s="3">
        <f>_xlfn.IFNA(VLOOKUP(CONCATENATE($A223,"_",$B223), 'Srbench noise 0.01'!$A$1:$AH$1300, 32, FALSE),"")</f>
        <v>0.97059625999999999</v>
      </c>
      <c r="U223" s="18">
        <f>_xlfn.IFNA(VLOOKUP(CONCATENATE($A223,"_",$B223), 'Srbench noise 0.01'!$A$1:$AH$1300, 34, FALSE),"")</f>
        <v>0.32973671999999998</v>
      </c>
      <c r="V223" s="18">
        <f>_xlfn.IFNA(VLOOKUP(CONCATENATE($A223,"_",$B223), 'Srbench noise 0.01'!$A$1:$AH$1300, 16, FALSE),"")</f>
        <v>64</v>
      </c>
      <c r="W223" s="18">
        <f>_xlfn.IFNA(VLOOKUP(CONCATENATE($A223,"_",$B223), 'Srbench noise 0.01'!$A$1:$AH$1300, 18, FALSE),"")</f>
        <v>3603</v>
      </c>
      <c r="X223" s="18" t="str">
        <f>_xlfn.IFNA(VLOOKUP(CONCATENATE($A223,"_",$B223), 'Srbench noise 0.01'!$A$1:$AH$1300, 28, FALSE),"")</f>
        <v>1.09*x0 + 1.1*x1 + 0.42*x2 + 0.42*x3 - 3 - 7.12/(x2*sin(1/x3) - x3*sin(1/x3) + 0.5*sin(1/x3) + x3/x2)**8 - 15668.31*log(x0)*log(x1)/(x2*sin(1/x3) + 1 + x3/x2)**8</v>
      </c>
      <c r="Y223" s="18">
        <f t="shared" si="33"/>
        <v>0</v>
      </c>
      <c r="Z223" s="18">
        <f t="shared" si="34"/>
        <v>0</v>
      </c>
      <c r="AA223" s="4">
        <f t="shared" si="35"/>
        <v>0</v>
      </c>
    </row>
    <row r="224" spans="1:27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0'!$A$1:$AH$1300, 32, FALSE),"")</f>
        <v>1</v>
      </c>
      <c r="E224" s="18">
        <f>_xlfn.IFNA(VLOOKUP(CONCATENATE($A224,"_",$B224), 'Srbench noise 0'!$A$1:$AH$1300, 34, FALSE),"")</f>
        <v>0</v>
      </c>
      <c r="F224" s="18">
        <f>_xlfn.IFNA(VLOOKUP(CONCATENATE($A224,"_",$B224), 'Srbench noise 0'!$A$1:$AH$1300, 16, FALSE),"")</f>
        <v>5</v>
      </c>
      <c r="G224" s="18">
        <f>_xlfn.IFNA(VLOOKUP(CONCATENATE($A224,"_",$B224), 'Srbench noise 0'!$A$1:$AH$1300, 18, FALSE),"")</f>
        <v>3.8</v>
      </c>
      <c r="H224" s="18" t="str">
        <f>_xlfn.IFNA(VLOOKUP(CONCATENATE($A224,"_",$B224), 'Srbench noise 0'!$A$1:$AH$1300, 28, FALSE),"")</f>
        <v>x0/x1</v>
      </c>
      <c r="I224" s="18">
        <f t="shared" si="27"/>
        <v>1</v>
      </c>
      <c r="J224" s="18">
        <f t="shared" si="28"/>
        <v>1</v>
      </c>
      <c r="K224" s="4">
        <f t="shared" si="29"/>
        <v>1</v>
      </c>
      <c r="L224" s="3">
        <f>_xlfn.IFNA(VLOOKUP(CONCATENATE($A224,"_",$B224), 'Srbench noise 0.001'!$A$1:$AH$1300, 32, FALSE),"")</f>
        <v>1</v>
      </c>
      <c r="M224" s="18">
        <f>_xlfn.IFNA(VLOOKUP(CONCATENATE($A224,"_",$B224), 'Srbench noise 0.001'!$A$1:$AH$1300, 34, FALSE),"")</f>
        <v>0</v>
      </c>
      <c r="N224" s="18">
        <f>_xlfn.IFNA(VLOOKUP(CONCATENATE($A224,"_",$B224), 'Srbench noise 0.001'!$A$1:$AH$1300, 16, FALSE),"")</f>
        <v>5</v>
      </c>
      <c r="O224" s="18">
        <f>_xlfn.IFNA(VLOOKUP(CONCATENATE($A224,"_",$B224), 'Srbench noise 0.001'!$A$1:$AH$1300, 18, FALSE),"")</f>
        <v>3.7</v>
      </c>
      <c r="P224" s="18" t="str">
        <f>_xlfn.IFNA(VLOOKUP(CONCATENATE($A224,"_",$B224), 'Srbench noise 0.001'!$A$1:$AH$1300, 28, FALSE),"")</f>
        <v>x0/x1</v>
      </c>
      <c r="Q224" s="18">
        <f t="shared" si="30"/>
        <v>1</v>
      </c>
      <c r="R224" s="18">
        <f t="shared" si="31"/>
        <v>1</v>
      </c>
      <c r="S224" s="4">
        <f t="shared" si="32"/>
        <v>1</v>
      </c>
      <c r="T224" s="3">
        <f>_xlfn.IFNA(VLOOKUP(CONCATENATE($A224,"_",$B224), 'Srbench noise 0.01'!$A$1:$AH$1300, 32, FALSE),"")</f>
        <v>1</v>
      </c>
      <c r="U224" s="18">
        <f>_xlfn.IFNA(VLOOKUP(CONCATENATE($A224,"_",$B224), 'Srbench noise 0.01'!$A$1:$AH$1300, 34, FALSE),"")</f>
        <v>0</v>
      </c>
      <c r="V224" s="18">
        <f>_xlfn.IFNA(VLOOKUP(CONCATENATE($A224,"_",$B224), 'Srbench noise 0.01'!$A$1:$AH$1300, 16, FALSE),"")</f>
        <v>5</v>
      </c>
      <c r="W224" s="18">
        <f>_xlfn.IFNA(VLOOKUP(CONCATENATE($A224,"_",$B224), 'Srbench noise 0.01'!$A$1:$AH$1300, 18, FALSE),"")</f>
        <v>3.6</v>
      </c>
      <c r="X224" s="18" t="str">
        <f>_xlfn.IFNA(VLOOKUP(CONCATENATE($A224,"_",$B224), 'Srbench noise 0.01'!$A$1:$AH$1300, 28, FALSE),"")</f>
        <v>x0/x1</v>
      </c>
      <c r="Y224" s="18">
        <f t="shared" si="33"/>
        <v>1</v>
      </c>
      <c r="Z224" s="18">
        <f t="shared" si="34"/>
        <v>1</v>
      </c>
      <c r="AA224" s="4">
        <f t="shared" si="35"/>
        <v>1</v>
      </c>
    </row>
    <row r="225" spans="1:27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0'!$A$1:$AH$1300, 32, FALSE),"")</f>
        <v>1</v>
      </c>
      <c r="E225" s="18">
        <f>_xlfn.IFNA(VLOOKUP(CONCATENATE($A225,"_",$B225), 'Srbench noise 0'!$A$1:$AH$1300, 34, FALSE),"")</f>
        <v>0</v>
      </c>
      <c r="F225" s="18">
        <f>_xlfn.IFNA(VLOOKUP(CONCATENATE($A225,"_",$B225), 'Srbench noise 0'!$A$1:$AH$1300, 16, FALSE),"")</f>
        <v>5</v>
      </c>
      <c r="G225" s="18">
        <f>_xlfn.IFNA(VLOOKUP(CONCATENATE($A225,"_",$B225), 'Srbench noise 0'!$A$1:$AH$1300, 18, FALSE),"")</f>
        <v>4.0999999999999996</v>
      </c>
      <c r="H225" s="18" t="str">
        <f>_xlfn.IFNA(VLOOKUP(CONCATENATE($A225,"_",$B225), 'Srbench noise 0'!$A$1:$AH$1300, 28, FALSE),"")</f>
        <v>x0/x1</v>
      </c>
      <c r="I225" s="18">
        <f t="shared" si="27"/>
        <v>1</v>
      </c>
      <c r="J225" s="18">
        <f t="shared" si="28"/>
        <v>1</v>
      </c>
      <c r="K225" s="4">
        <f t="shared" si="29"/>
        <v>1</v>
      </c>
      <c r="L225" s="3">
        <f>_xlfn.IFNA(VLOOKUP(CONCATENATE($A225,"_",$B225), 'Srbench noise 0.001'!$A$1:$AH$1300, 32, FALSE),"")</f>
        <v>1</v>
      </c>
      <c r="M225" s="18">
        <f>_xlfn.IFNA(VLOOKUP(CONCATENATE($A225,"_",$B225), 'Srbench noise 0.001'!$A$1:$AH$1300, 34, FALSE),"")</f>
        <v>0</v>
      </c>
      <c r="N225" s="18">
        <f>_xlfn.IFNA(VLOOKUP(CONCATENATE($A225,"_",$B225), 'Srbench noise 0.001'!$A$1:$AH$1300, 16, FALSE),"")</f>
        <v>5</v>
      </c>
      <c r="O225" s="18">
        <f>_xlfn.IFNA(VLOOKUP(CONCATENATE($A225,"_",$B225), 'Srbench noise 0.001'!$A$1:$AH$1300, 18, FALSE),"")</f>
        <v>3.3</v>
      </c>
      <c r="P225" s="18" t="str">
        <f>_xlfn.IFNA(VLOOKUP(CONCATENATE($A225,"_",$B225), 'Srbench noise 0.001'!$A$1:$AH$1300, 28, FALSE),"")</f>
        <v>x0/x1</v>
      </c>
      <c r="Q225" s="18">
        <f t="shared" si="30"/>
        <v>1</v>
      </c>
      <c r="R225" s="18">
        <f t="shared" si="31"/>
        <v>1</v>
      </c>
      <c r="S225" s="4">
        <f t="shared" si="32"/>
        <v>1</v>
      </c>
      <c r="T225" s="3">
        <f>_xlfn.IFNA(VLOOKUP(CONCATENATE($A225,"_",$B225), 'Srbench noise 0.01'!$A$1:$AH$1300, 32, FALSE),"")</f>
        <v>1</v>
      </c>
      <c r="U225" s="18">
        <f>_xlfn.IFNA(VLOOKUP(CONCATENATE($A225,"_",$B225), 'Srbench noise 0.01'!$A$1:$AH$1300, 34, FALSE),"")</f>
        <v>0</v>
      </c>
      <c r="V225" s="18">
        <f>_xlfn.IFNA(VLOOKUP(CONCATENATE($A225,"_",$B225), 'Srbench noise 0.01'!$A$1:$AH$1300, 16, FALSE),"")</f>
        <v>5</v>
      </c>
      <c r="W225" s="18">
        <f>_xlfn.IFNA(VLOOKUP(CONCATENATE($A225,"_",$B225), 'Srbench noise 0.01'!$A$1:$AH$1300, 18, FALSE),"")</f>
        <v>3.7</v>
      </c>
      <c r="X225" s="18" t="str">
        <f>_xlfn.IFNA(VLOOKUP(CONCATENATE($A225,"_",$B225), 'Srbench noise 0.01'!$A$1:$AH$1300, 28, FALSE),"")</f>
        <v>x0/x1</v>
      </c>
      <c r="Y225" s="18">
        <f t="shared" si="33"/>
        <v>1</v>
      </c>
      <c r="Z225" s="18">
        <f t="shared" si="34"/>
        <v>1</v>
      </c>
      <c r="AA225" s="4">
        <f t="shared" si="35"/>
        <v>1</v>
      </c>
    </row>
    <row r="226" spans="1:27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0'!$A$1:$AH$1300, 32, FALSE),"")</f>
        <v>1</v>
      </c>
      <c r="E226" s="18">
        <f>_xlfn.IFNA(VLOOKUP(CONCATENATE($A226,"_",$B226), 'Srbench noise 0'!$A$1:$AH$1300, 34, FALSE),"")</f>
        <v>0</v>
      </c>
      <c r="F226" s="18">
        <f>_xlfn.IFNA(VLOOKUP(CONCATENATE($A226,"_",$B226), 'Srbench noise 0'!$A$1:$AH$1300, 16, FALSE),"")</f>
        <v>5</v>
      </c>
      <c r="G226" s="18">
        <f>_xlfn.IFNA(VLOOKUP(CONCATENATE($A226,"_",$B226), 'Srbench noise 0'!$A$1:$AH$1300, 18, FALSE),"")</f>
        <v>3.8</v>
      </c>
      <c r="H226" s="18" t="str">
        <f>_xlfn.IFNA(VLOOKUP(CONCATENATE($A226,"_",$B226), 'Srbench noise 0'!$A$1:$AH$1300, 28, FALSE),"")</f>
        <v>x0/x1</v>
      </c>
      <c r="I226" s="18">
        <f t="shared" si="27"/>
        <v>1</v>
      </c>
      <c r="J226" s="18">
        <f t="shared" si="28"/>
        <v>1</v>
      </c>
      <c r="K226" s="4">
        <f t="shared" si="29"/>
        <v>1</v>
      </c>
      <c r="L226" s="3">
        <f>_xlfn.IFNA(VLOOKUP(CONCATENATE($A226,"_",$B226), 'Srbench noise 0.001'!$A$1:$AH$1300, 32, FALSE),"")</f>
        <v>1</v>
      </c>
      <c r="M226" s="18">
        <f>_xlfn.IFNA(VLOOKUP(CONCATENATE($A226,"_",$B226), 'Srbench noise 0.001'!$A$1:$AH$1300, 34, FALSE),"")</f>
        <v>0</v>
      </c>
      <c r="N226" s="18">
        <f>_xlfn.IFNA(VLOOKUP(CONCATENATE($A226,"_",$B226), 'Srbench noise 0.001'!$A$1:$AH$1300, 16, FALSE),"")</f>
        <v>5</v>
      </c>
      <c r="O226" s="18">
        <f>_xlfn.IFNA(VLOOKUP(CONCATENATE($A226,"_",$B226), 'Srbench noise 0.001'!$A$1:$AH$1300, 18, FALSE),"")</f>
        <v>3.6</v>
      </c>
      <c r="P226" s="18" t="str">
        <f>_xlfn.IFNA(VLOOKUP(CONCATENATE($A226,"_",$B226), 'Srbench noise 0.001'!$A$1:$AH$1300, 28, FALSE),"")</f>
        <v>x0/x1</v>
      </c>
      <c r="Q226" s="18">
        <f t="shared" si="30"/>
        <v>1</v>
      </c>
      <c r="R226" s="18">
        <f t="shared" si="31"/>
        <v>1</v>
      </c>
      <c r="S226" s="4">
        <f t="shared" si="32"/>
        <v>1</v>
      </c>
      <c r="T226" s="3">
        <f>_xlfn.IFNA(VLOOKUP(CONCATENATE($A226,"_",$B226), 'Srbench noise 0.01'!$A$1:$AH$1300, 32, FALSE),"")</f>
        <v>1</v>
      </c>
      <c r="U226" s="18">
        <f>_xlfn.IFNA(VLOOKUP(CONCATENATE($A226,"_",$B226), 'Srbench noise 0.01'!$A$1:$AH$1300, 34, FALSE),"")</f>
        <v>0</v>
      </c>
      <c r="V226" s="18">
        <f>_xlfn.IFNA(VLOOKUP(CONCATENATE($A226,"_",$B226), 'Srbench noise 0.01'!$A$1:$AH$1300, 16, FALSE),"")</f>
        <v>5</v>
      </c>
      <c r="W226" s="18">
        <f>_xlfn.IFNA(VLOOKUP(CONCATENATE($A226,"_",$B226), 'Srbench noise 0.01'!$A$1:$AH$1300, 18, FALSE),"")</f>
        <v>3.6</v>
      </c>
      <c r="X226" s="18" t="str">
        <f>_xlfn.IFNA(VLOOKUP(CONCATENATE($A226,"_",$B226), 'Srbench noise 0.01'!$A$1:$AH$1300, 28, FALSE),"")</f>
        <v>x0/x1</v>
      </c>
      <c r="Y226" s="18">
        <f t="shared" si="33"/>
        <v>1</v>
      </c>
      <c r="Z226" s="18">
        <f t="shared" si="34"/>
        <v>1</v>
      </c>
      <c r="AA226" s="4">
        <f t="shared" si="35"/>
        <v>1</v>
      </c>
    </row>
    <row r="227" spans="1:27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0'!$A$1:$AH$1300, 32, FALSE),"")</f>
        <v>1</v>
      </c>
      <c r="E227" s="18">
        <f>_xlfn.IFNA(VLOOKUP(CONCATENATE($A227,"_",$B227), 'Srbench noise 0'!$A$1:$AH$1300, 34, FALSE),"")</f>
        <v>0</v>
      </c>
      <c r="F227" s="18">
        <f>_xlfn.IFNA(VLOOKUP(CONCATENATE($A227,"_",$B227), 'Srbench noise 0'!$A$1:$AH$1300, 16, FALSE),"")</f>
        <v>5</v>
      </c>
      <c r="G227" s="18">
        <f>_xlfn.IFNA(VLOOKUP(CONCATENATE($A227,"_",$B227), 'Srbench noise 0'!$A$1:$AH$1300, 18, FALSE),"")</f>
        <v>3.6</v>
      </c>
      <c r="H227" s="18" t="str">
        <f>_xlfn.IFNA(VLOOKUP(CONCATENATE($A227,"_",$B227), 'Srbench noise 0'!$A$1:$AH$1300, 28, FALSE),"")</f>
        <v>x0/x1</v>
      </c>
      <c r="I227" s="18">
        <f t="shared" si="27"/>
        <v>1</v>
      </c>
      <c r="J227" s="18">
        <f t="shared" si="28"/>
        <v>1</v>
      </c>
      <c r="K227" s="4">
        <f t="shared" si="29"/>
        <v>1</v>
      </c>
      <c r="L227" s="3">
        <f>_xlfn.IFNA(VLOOKUP(CONCATENATE($A227,"_",$B227), 'Srbench noise 0.001'!$A$1:$AH$1300, 32, FALSE),"")</f>
        <v>1</v>
      </c>
      <c r="M227" s="18">
        <f>_xlfn.IFNA(VLOOKUP(CONCATENATE($A227,"_",$B227), 'Srbench noise 0.001'!$A$1:$AH$1300, 34, FALSE),"")</f>
        <v>0</v>
      </c>
      <c r="N227" s="18">
        <f>_xlfn.IFNA(VLOOKUP(CONCATENATE($A227,"_",$B227), 'Srbench noise 0.001'!$A$1:$AH$1300, 16, FALSE),"")</f>
        <v>5</v>
      </c>
      <c r="O227" s="18">
        <f>_xlfn.IFNA(VLOOKUP(CONCATENATE($A227,"_",$B227), 'Srbench noise 0.001'!$A$1:$AH$1300, 18, FALSE),"")</f>
        <v>3</v>
      </c>
      <c r="P227" s="18" t="str">
        <f>_xlfn.IFNA(VLOOKUP(CONCATENATE($A227,"_",$B227), 'Srbench noise 0.001'!$A$1:$AH$1300, 28, FALSE),"")</f>
        <v>x0/x1</v>
      </c>
      <c r="Q227" s="18">
        <f t="shared" si="30"/>
        <v>1</v>
      </c>
      <c r="R227" s="18">
        <f t="shared" si="31"/>
        <v>1</v>
      </c>
      <c r="S227" s="4">
        <f t="shared" si="32"/>
        <v>1</v>
      </c>
      <c r="T227" s="3">
        <f>_xlfn.IFNA(VLOOKUP(CONCATENATE($A227,"_",$B227), 'Srbench noise 0.01'!$A$1:$AH$1300, 32, FALSE),"")</f>
        <v>1</v>
      </c>
      <c r="U227" s="18">
        <f>_xlfn.IFNA(VLOOKUP(CONCATENATE($A227,"_",$B227), 'Srbench noise 0.01'!$A$1:$AH$1300, 34, FALSE),"")</f>
        <v>0</v>
      </c>
      <c r="V227" s="18">
        <f>_xlfn.IFNA(VLOOKUP(CONCATENATE($A227,"_",$B227), 'Srbench noise 0.01'!$A$1:$AH$1300, 16, FALSE),"")</f>
        <v>5</v>
      </c>
      <c r="W227" s="18">
        <f>_xlfn.IFNA(VLOOKUP(CONCATENATE($A227,"_",$B227), 'Srbench noise 0.01'!$A$1:$AH$1300, 18, FALSE),"")</f>
        <v>3.1</v>
      </c>
      <c r="X227" s="18" t="str">
        <f>_xlfn.IFNA(VLOOKUP(CONCATENATE($A227,"_",$B227), 'Srbench noise 0.01'!$A$1:$AH$1300, 28, FALSE),"")</f>
        <v>x0/x1</v>
      </c>
      <c r="Y227" s="18">
        <f t="shared" si="33"/>
        <v>1</v>
      </c>
      <c r="Z227" s="18">
        <f t="shared" si="34"/>
        <v>1</v>
      </c>
      <c r="AA227" s="4">
        <f t="shared" si="35"/>
        <v>1</v>
      </c>
    </row>
    <row r="228" spans="1:27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0'!$A$1:$AH$1300, 32, FALSE),"")</f>
        <v>1</v>
      </c>
      <c r="E228" s="18">
        <f>_xlfn.IFNA(VLOOKUP(CONCATENATE($A228,"_",$B228), 'Srbench noise 0'!$A$1:$AH$1300, 34, FALSE),"")</f>
        <v>0</v>
      </c>
      <c r="F228" s="18">
        <f>_xlfn.IFNA(VLOOKUP(CONCATENATE($A228,"_",$B228), 'Srbench noise 0'!$A$1:$AH$1300, 16, FALSE),"")</f>
        <v>5</v>
      </c>
      <c r="G228" s="18">
        <f>_xlfn.IFNA(VLOOKUP(CONCATENATE($A228,"_",$B228), 'Srbench noise 0'!$A$1:$AH$1300, 18, FALSE),"")</f>
        <v>3.8</v>
      </c>
      <c r="H228" s="18" t="str">
        <f>_xlfn.IFNA(VLOOKUP(CONCATENATE($A228,"_",$B228), 'Srbench noise 0'!$A$1:$AH$1300, 28, FALSE),"")</f>
        <v>x0/x1</v>
      </c>
      <c r="I228" s="18">
        <f t="shared" si="27"/>
        <v>1</v>
      </c>
      <c r="J228" s="18">
        <f t="shared" si="28"/>
        <v>1</v>
      </c>
      <c r="K228" s="4">
        <f t="shared" si="29"/>
        <v>1</v>
      </c>
      <c r="L228" s="3">
        <f>_xlfn.IFNA(VLOOKUP(CONCATENATE($A228,"_",$B228), 'Srbench noise 0.001'!$A$1:$AH$1300, 32, FALSE),"")</f>
        <v>1</v>
      </c>
      <c r="M228" s="18">
        <f>_xlfn.IFNA(VLOOKUP(CONCATENATE($A228,"_",$B228), 'Srbench noise 0.001'!$A$1:$AH$1300, 34, FALSE),"")</f>
        <v>0</v>
      </c>
      <c r="N228" s="18">
        <f>_xlfn.IFNA(VLOOKUP(CONCATENATE($A228,"_",$B228), 'Srbench noise 0.001'!$A$1:$AH$1300, 16, FALSE),"")</f>
        <v>5</v>
      </c>
      <c r="O228" s="18">
        <f>_xlfn.IFNA(VLOOKUP(CONCATENATE($A228,"_",$B228), 'Srbench noise 0.001'!$A$1:$AH$1300, 18, FALSE),"")</f>
        <v>3.7</v>
      </c>
      <c r="P228" s="18" t="str">
        <f>_xlfn.IFNA(VLOOKUP(CONCATENATE($A228,"_",$B228), 'Srbench noise 0.001'!$A$1:$AH$1300, 28, FALSE),"")</f>
        <v>x0/x1</v>
      </c>
      <c r="Q228" s="18">
        <f t="shared" si="30"/>
        <v>1</v>
      </c>
      <c r="R228" s="18">
        <f t="shared" si="31"/>
        <v>1</v>
      </c>
      <c r="S228" s="4">
        <f t="shared" si="32"/>
        <v>1</v>
      </c>
      <c r="T228" s="3">
        <f>_xlfn.IFNA(VLOOKUP(CONCATENATE($A228,"_",$B228), 'Srbench noise 0.01'!$A$1:$AH$1300, 32, FALSE),"")</f>
        <v>1</v>
      </c>
      <c r="U228" s="18">
        <f>_xlfn.IFNA(VLOOKUP(CONCATENATE($A228,"_",$B228), 'Srbench noise 0.01'!$A$1:$AH$1300, 34, FALSE),"")</f>
        <v>0</v>
      </c>
      <c r="V228" s="18">
        <f>_xlfn.IFNA(VLOOKUP(CONCATENATE($A228,"_",$B228), 'Srbench noise 0.01'!$A$1:$AH$1300, 16, FALSE),"")</f>
        <v>5</v>
      </c>
      <c r="W228" s="18">
        <f>_xlfn.IFNA(VLOOKUP(CONCATENATE($A228,"_",$B228), 'Srbench noise 0.01'!$A$1:$AH$1300, 18, FALSE),"")</f>
        <v>3.7</v>
      </c>
      <c r="X228" s="18" t="str">
        <f>_xlfn.IFNA(VLOOKUP(CONCATENATE($A228,"_",$B228), 'Srbench noise 0.01'!$A$1:$AH$1300, 28, FALSE),"")</f>
        <v>x0/x1</v>
      </c>
      <c r="Y228" s="18">
        <f t="shared" si="33"/>
        <v>1</v>
      </c>
      <c r="Z228" s="18">
        <f t="shared" si="34"/>
        <v>1</v>
      </c>
      <c r="AA228" s="4">
        <f t="shared" si="35"/>
        <v>1</v>
      </c>
    </row>
    <row r="229" spans="1:27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0'!$A$1:$AH$1300, 32, FALSE),"")</f>
        <v>1</v>
      </c>
      <c r="E229" s="18">
        <f>_xlfn.IFNA(VLOOKUP(CONCATENATE($A229,"_",$B229), 'Srbench noise 0'!$A$1:$AH$1300, 34, FALSE),"")</f>
        <v>0</v>
      </c>
      <c r="F229" s="18">
        <f>_xlfn.IFNA(VLOOKUP(CONCATENATE($A229,"_",$B229), 'Srbench noise 0'!$A$1:$AH$1300, 16, FALSE),"")</f>
        <v>5</v>
      </c>
      <c r="G229" s="18">
        <f>_xlfn.IFNA(VLOOKUP(CONCATENATE($A229,"_",$B229), 'Srbench noise 0'!$A$1:$AH$1300, 18, FALSE),"")</f>
        <v>3.9</v>
      </c>
      <c r="H229" s="18" t="str">
        <f>_xlfn.IFNA(VLOOKUP(CONCATENATE($A229,"_",$B229), 'Srbench noise 0'!$A$1:$AH$1300, 28, FALSE),"")</f>
        <v>x0/x1</v>
      </c>
      <c r="I229" s="18">
        <f t="shared" si="27"/>
        <v>1</v>
      </c>
      <c r="J229" s="18">
        <f t="shared" si="28"/>
        <v>1</v>
      </c>
      <c r="K229" s="4">
        <f t="shared" si="29"/>
        <v>1</v>
      </c>
      <c r="L229" s="3">
        <f>_xlfn.IFNA(VLOOKUP(CONCATENATE($A229,"_",$B229), 'Srbench noise 0.001'!$A$1:$AH$1300, 32, FALSE),"")</f>
        <v>1</v>
      </c>
      <c r="M229" s="18">
        <f>_xlfn.IFNA(VLOOKUP(CONCATENATE($A229,"_",$B229), 'Srbench noise 0.001'!$A$1:$AH$1300, 34, FALSE),"")</f>
        <v>0</v>
      </c>
      <c r="N229" s="18">
        <f>_xlfn.IFNA(VLOOKUP(CONCATENATE($A229,"_",$B229), 'Srbench noise 0.001'!$A$1:$AH$1300, 16, FALSE),"")</f>
        <v>5</v>
      </c>
      <c r="O229" s="18">
        <f>_xlfn.IFNA(VLOOKUP(CONCATENATE($A229,"_",$B229), 'Srbench noise 0.001'!$A$1:$AH$1300, 18, FALSE),"")</f>
        <v>3.4</v>
      </c>
      <c r="P229" s="18" t="str">
        <f>_xlfn.IFNA(VLOOKUP(CONCATENATE($A229,"_",$B229), 'Srbench noise 0.001'!$A$1:$AH$1300, 28, FALSE),"")</f>
        <v>x0/x1</v>
      </c>
      <c r="Q229" s="18">
        <f t="shared" si="30"/>
        <v>1</v>
      </c>
      <c r="R229" s="18">
        <f t="shared" si="31"/>
        <v>1</v>
      </c>
      <c r="S229" s="4">
        <f t="shared" si="32"/>
        <v>1</v>
      </c>
      <c r="T229" s="3">
        <f>_xlfn.IFNA(VLOOKUP(CONCATENATE($A229,"_",$B229), 'Srbench noise 0.01'!$A$1:$AH$1300, 32, FALSE),"")</f>
        <v>1</v>
      </c>
      <c r="U229" s="18">
        <f>_xlfn.IFNA(VLOOKUP(CONCATENATE($A229,"_",$B229), 'Srbench noise 0.01'!$A$1:$AH$1300, 34, FALSE),"")</f>
        <v>0</v>
      </c>
      <c r="V229" s="18">
        <f>_xlfn.IFNA(VLOOKUP(CONCATENATE($A229,"_",$B229), 'Srbench noise 0.01'!$A$1:$AH$1300, 16, FALSE),"")</f>
        <v>5</v>
      </c>
      <c r="W229" s="18">
        <f>_xlfn.IFNA(VLOOKUP(CONCATENATE($A229,"_",$B229), 'Srbench noise 0.01'!$A$1:$AH$1300, 18, FALSE),"")</f>
        <v>3.5</v>
      </c>
      <c r="X229" s="18" t="str">
        <f>_xlfn.IFNA(VLOOKUP(CONCATENATE($A229,"_",$B229), 'Srbench noise 0.01'!$A$1:$AH$1300, 28, FALSE),"")</f>
        <v>x0/x1</v>
      </c>
      <c r="Y229" s="18">
        <f t="shared" si="33"/>
        <v>1</v>
      </c>
      <c r="Z229" s="18">
        <f t="shared" si="34"/>
        <v>1</v>
      </c>
      <c r="AA229" s="4">
        <f t="shared" si="35"/>
        <v>1</v>
      </c>
    </row>
    <row r="230" spans="1:27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0'!$A$1:$AH$1300, 32, FALSE),"")</f>
        <v>1</v>
      </c>
      <c r="E230" s="18">
        <f>_xlfn.IFNA(VLOOKUP(CONCATENATE($A230,"_",$B230), 'Srbench noise 0'!$A$1:$AH$1300, 34, FALSE),"")</f>
        <v>0</v>
      </c>
      <c r="F230" s="18">
        <f>_xlfn.IFNA(VLOOKUP(CONCATENATE($A230,"_",$B230), 'Srbench noise 0'!$A$1:$AH$1300, 16, FALSE),"")</f>
        <v>5</v>
      </c>
      <c r="G230" s="18">
        <f>_xlfn.IFNA(VLOOKUP(CONCATENATE($A230,"_",$B230), 'Srbench noise 0'!$A$1:$AH$1300, 18, FALSE),"")</f>
        <v>4</v>
      </c>
      <c r="H230" s="18" t="str">
        <f>_xlfn.IFNA(VLOOKUP(CONCATENATE($A230,"_",$B230), 'Srbench noise 0'!$A$1:$AH$1300, 28, FALSE),"")</f>
        <v>x0/x1</v>
      </c>
      <c r="I230" s="18">
        <f t="shared" si="27"/>
        <v>1</v>
      </c>
      <c r="J230" s="18">
        <f t="shared" si="28"/>
        <v>1</v>
      </c>
      <c r="K230" s="4">
        <f t="shared" si="29"/>
        <v>1</v>
      </c>
      <c r="L230" s="3">
        <f>_xlfn.IFNA(VLOOKUP(CONCATENATE($A230,"_",$B230), 'Srbench noise 0.001'!$A$1:$AH$1300, 32, FALSE),"")</f>
        <v>1</v>
      </c>
      <c r="M230" s="18">
        <f>_xlfn.IFNA(VLOOKUP(CONCATENATE($A230,"_",$B230), 'Srbench noise 0.001'!$A$1:$AH$1300, 34, FALSE),"")</f>
        <v>0</v>
      </c>
      <c r="N230" s="18">
        <f>_xlfn.IFNA(VLOOKUP(CONCATENATE($A230,"_",$B230), 'Srbench noise 0.001'!$A$1:$AH$1300, 16, FALSE),"")</f>
        <v>5</v>
      </c>
      <c r="O230" s="18">
        <f>_xlfn.IFNA(VLOOKUP(CONCATENATE($A230,"_",$B230), 'Srbench noise 0.001'!$A$1:$AH$1300, 18, FALSE),"")</f>
        <v>3.3</v>
      </c>
      <c r="P230" s="18" t="str">
        <f>_xlfn.IFNA(VLOOKUP(CONCATENATE($A230,"_",$B230), 'Srbench noise 0.001'!$A$1:$AH$1300, 28, FALSE),"")</f>
        <v>x0/x1</v>
      </c>
      <c r="Q230" s="18">
        <f t="shared" si="30"/>
        <v>1</v>
      </c>
      <c r="R230" s="18">
        <f t="shared" si="31"/>
        <v>1</v>
      </c>
      <c r="S230" s="4">
        <f t="shared" si="32"/>
        <v>1</v>
      </c>
      <c r="T230" s="3">
        <f>_xlfn.IFNA(VLOOKUP(CONCATENATE($A230,"_",$B230), 'Srbench noise 0.01'!$A$1:$AH$1300, 32, FALSE),"")</f>
        <v>1</v>
      </c>
      <c r="U230" s="18">
        <f>_xlfn.IFNA(VLOOKUP(CONCATENATE($A230,"_",$B230), 'Srbench noise 0.01'!$A$1:$AH$1300, 34, FALSE),"")</f>
        <v>0</v>
      </c>
      <c r="V230" s="18">
        <f>_xlfn.IFNA(VLOOKUP(CONCATENATE($A230,"_",$B230), 'Srbench noise 0.01'!$A$1:$AH$1300, 16, FALSE),"")</f>
        <v>5</v>
      </c>
      <c r="W230" s="18">
        <f>_xlfn.IFNA(VLOOKUP(CONCATENATE($A230,"_",$B230), 'Srbench noise 0.01'!$A$1:$AH$1300, 18, FALSE),"")</f>
        <v>3.4</v>
      </c>
      <c r="X230" s="18" t="str">
        <f>_xlfn.IFNA(VLOOKUP(CONCATENATE($A230,"_",$B230), 'Srbench noise 0.01'!$A$1:$AH$1300, 28, FALSE),"")</f>
        <v>x0/x1</v>
      </c>
      <c r="Y230" s="18">
        <f t="shared" si="33"/>
        <v>1</v>
      </c>
      <c r="Z230" s="18">
        <f t="shared" si="34"/>
        <v>1</v>
      </c>
      <c r="AA230" s="4">
        <f t="shared" si="35"/>
        <v>1</v>
      </c>
    </row>
    <row r="231" spans="1:27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0'!$A$1:$AH$1300, 32, FALSE),"")</f>
        <v>1</v>
      </c>
      <c r="E231" s="18">
        <f>_xlfn.IFNA(VLOOKUP(CONCATENATE($A231,"_",$B231), 'Srbench noise 0'!$A$1:$AH$1300, 34, FALSE),"")</f>
        <v>0</v>
      </c>
      <c r="F231" s="18">
        <f>_xlfn.IFNA(VLOOKUP(CONCATENATE($A231,"_",$B231), 'Srbench noise 0'!$A$1:$AH$1300, 16, FALSE),"")</f>
        <v>5</v>
      </c>
      <c r="G231" s="18">
        <f>_xlfn.IFNA(VLOOKUP(CONCATENATE($A231,"_",$B231), 'Srbench noise 0'!$A$1:$AH$1300, 18, FALSE),"")</f>
        <v>3.7</v>
      </c>
      <c r="H231" s="18" t="str">
        <f>_xlfn.IFNA(VLOOKUP(CONCATENATE($A231,"_",$B231), 'Srbench noise 0'!$A$1:$AH$1300, 28, FALSE),"")</f>
        <v>x0/x1</v>
      </c>
      <c r="I231" s="18">
        <f t="shared" si="27"/>
        <v>1</v>
      </c>
      <c r="J231" s="18">
        <f t="shared" si="28"/>
        <v>1</v>
      </c>
      <c r="K231" s="4">
        <f t="shared" si="29"/>
        <v>1</v>
      </c>
      <c r="L231" s="3">
        <f>_xlfn.IFNA(VLOOKUP(CONCATENATE($A231,"_",$B231), 'Srbench noise 0.001'!$A$1:$AH$1300, 32, FALSE),"")</f>
        <v>1</v>
      </c>
      <c r="M231" s="18">
        <f>_xlfn.IFNA(VLOOKUP(CONCATENATE($A231,"_",$B231), 'Srbench noise 0.001'!$A$1:$AH$1300, 34, FALSE),"")</f>
        <v>0</v>
      </c>
      <c r="N231" s="18">
        <f>_xlfn.IFNA(VLOOKUP(CONCATENATE($A231,"_",$B231), 'Srbench noise 0.001'!$A$1:$AH$1300, 16, FALSE),"")</f>
        <v>5</v>
      </c>
      <c r="O231" s="18">
        <f>_xlfn.IFNA(VLOOKUP(CONCATENATE($A231,"_",$B231), 'Srbench noise 0.001'!$A$1:$AH$1300, 18, FALSE),"")</f>
        <v>4.2</v>
      </c>
      <c r="P231" s="18" t="str">
        <f>_xlfn.IFNA(VLOOKUP(CONCATENATE($A231,"_",$B231), 'Srbench noise 0.001'!$A$1:$AH$1300, 28, FALSE),"")</f>
        <v>x0/x1</v>
      </c>
      <c r="Q231" s="18">
        <f t="shared" si="30"/>
        <v>1</v>
      </c>
      <c r="R231" s="18">
        <f t="shared" si="31"/>
        <v>1</v>
      </c>
      <c r="S231" s="4">
        <f t="shared" si="32"/>
        <v>1</v>
      </c>
      <c r="T231" s="3">
        <f>_xlfn.IFNA(VLOOKUP(CONCATENATE($A231,"_",$B231), 'Srbench noise 0.01'!$A$1:$AH$1300, 32, FALSE),"")</f>
        <v>1</v>
      </c>
      <c r="U231" s="18">
        <f>_xlfn.IFNA(VLOOKUP(CONCATENATE($A231,"_",$B231), 'Srbench noise 0.01'!$A$1:$AH$1300, 34, FALSE),"")</f>
        <v>0</v>
      </c>
      <c r="V231" s="18">
        <f>_xlfn.IFNA(VLOOKUP(CONCATENATE($A231,"_",$B231), 'Srbench noise 0.01'!$A$1:$AH$1300, 16, FALSE),"")</f>
        <v>5</v>
      </c>
      <c r="W231" s="18">
        <f>_xlfn.IFNA(VLOOKUP(CONCATENATE($A231,"_",$B231), 'Srbench noise 0.01'!$A$1:$AH$1300, 18, FALSE),"")</f>
        <v>3.8</v>
      </c>
      <c r="X231" s="18" t="str">
        <f>_xlfn.IFNA(VLOOKUP(CONCATENATE($A231,"_",$B231), 'Srbench noise 0.01'!$A$1:$AH$1300, 28, FALSE),"")</f>
        <v>x0/x1</v>
      </c>
      <c r="Y231" s="18">
        <f t="shared" si="33"/>
        <v>1</v>
      </c>
      <c r="Z231" s="18">
        <f t="shared" si="34"/>
        <v>1</v>
      </c>
      <c r="AA231" s="4">
        <f t="shared" si="35"/>
        <v>1</v>
      </c>
    </row>
    <row r="232" spans="1:27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0'!$A$1:$AH$1300, 32, FALSE),"")</f>
        <v>1</v>
      </c>
      <c r="E232" s="18">
        <f>_xlfn.IFNA(VLOOKUP(CONCATENATE($A232,"_",$B232), 'Srbench noise 0'!$A$1:$AH$1300, 34, FALSE),"")</f>
        <v>0</v>
      </c>
      <c r="F232" s="18">
        <f>_xlfn.IFNA(VLOOKUP(CONCATENATE($A232,"_",$B232), 'Srbench noise 0'!$A$1:$AH$1300, 16, FALSE),"")</f>
        <v>5</v>
      </c>
      <c r="G232" s="18">
        <f>_xlfn.IFNA(VLOOKUP(CONCATENATE($A232,"_",$B232), 'Srbench noise 0'!$A$1:$AH$1300, 18, FALSE),"")</f>
        <v>3.2</v>
      </c>
      <c r="H232" s="18" t="str">
        <f>_xlfn.IFNA(VLOOKUP(CONCATENATE($A232,"_",$B232), 'Srbench noise 0'!$A$1:$AH$1300, 28, FALSE),"")</f>
        <v>x0/x1</v>
      </c>
      <c r="I232" s="18">
        <f t="shared" si="27"/>
        <v>1</v>
      </c>
      <c r="J232" s="18">
        <f t="shared" si="28"/>
        <v>1</v>
      </c>
      <c r="K232" s="4">
        <f t="shared" si="29"/>
        <v>1</v>
      </c>
      <c r="L232" s="3">
        <f>_xlfn.IFNA(VLOOKUP(CONCATENATE($A232,"_",$B232), 'Srbench noise 0.001'!$A$1:$AH$1300, 32, FALSE),"")</f>
        <v>1</v>
      </c>
      <c r="M232" s="18">
        <f>_xlfn.IFNA(VLOOKUP(CONCATENATE($A232,"_",$B232), 'Srbench noise 0.001'!$A$1:$AH$1300, 34, FALSE),"")</f>
        <v>0</v>
      </c>
      <c r="N232" s="18">
        <f>_xlfn.IFNA(VLOOKUP(CONCATENATE($A232,"_",$B232), 'Srbench noise 0.001'!$A$1:$AH$1300, 16, FALSE),"")</f>
        <v>5</v>
      </c>
      <c r="O232" s="18">
        <f>_xlfn.IFNA(VLOOKUP(CONCATENATE($A232,"_",$B232), 'Srbench noise 0.001'!$A$1:$AH$1300, 18, FALSE),"")</f>
        <v>3</v>
      </c>
      <c r="P232" s="18" t="str">
        <f>_xlfn.IFNA(VLOOKUP(CONCATENATE($A232,"_",$B232), 'Srbench noise 0.001'!$A$1:$AH$1300, 28, FALSE),"")</f>
        <v>x0/x1</v>
      </c>
      <c r="Q232" s="18">
        <f t="shared" si="30"/>
        <v>1</v>
      </c>
      <c r="R232" s="18">
        <f t="shared" si="31"/>
        <v>1</v>
      </c>
      <c r="S232" s="4">
        <f t="shared" si="32"/>
        <v>1</v>
      </c>
      <c r="T232" s="3">
        <f>_xlfn.IFNA(VLOOKUP(CONCATENATE($A232,"_",$B232), 'Srbench noise 0.01'!$A$1:$AH$1300, 32, FALSE),"")</f>
        <v>1</v>
      </c>
      <c r="U232" s="18">
        <f>_xlfn.IFNA(VLOOKUP(CONCATENATE($A232,"_",$B232), 'Srbench noise 0.01'!$A$1:$AH$1300, 34, FALSE),"")</f>
        <v>0</v>
      </c>
      <c r="V232" s="18">
        <f>_xlfn.IFNA(VLOOKUP(CONCATENATE($A232,"_",$B232), 'Srbench noise 0.01'!$A$1:$AH$1300, 16, FALSE),"")</f>
        <v>5</v>
      </c>
      <c r="W232" s="18">
        <f>_xlfn.IFNA(VLOOKUP(CONCATENATE($A232,"_",$B232), 'Srbench noise 0.01'!$A$1:$AH$1300, 18, FALSE),"")</f>
        <v>3.1</v>
      </c>
      <c r="X232" s="18" t="str">
        <f>_xlfn.IFNA(VLOOKUP(CONCATENATE($A232,"_",$B232), 'Srbench noise 0.01'!$A$1:$AH$1300, 28, FALSE),"")</f>
        <v>x0/x1</v>
      </c>
      <c r="Y232" s="18">
        <f t="shared" si="33"/>
        <v>1</v>
      </c>
      <c r="Z232" s="18">
        <f t="shared" si="34"/>
        <v>1</v>
      </c>
      <c r="AA232" s="4">
        <f t="shared" si="35"/>
        <v>1</v>
      </c>
    </row>
    <row r="233" spans="1:27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0'!$A$1:$AH$1300, 32, FALSE),"")</f>
        <v>1</v>
      </c>
      <c r="E233" s="18">
        <f>_xlfn.IFNA(VLOOKUP(CONCATENATE($A233,"_",$B233), 'Srbench noise 0'!$A$1:$AH$1300, 34, FALSE),"")</f>
        <v>0</v>
      </c>
      <c r="F233" s="18">
        <f>_xlfn.IFNA(VLOOKUP(CONCATENATE($A233,"_",$B233), 'Srbench noise 0'!$A$1:$AH$1300, 16, FALSE),"")</f>
        <v>5</v>
      </c>
      <c r="G233" s="18">
        <f>_xlfn.IFNA(VLOOKUP(CONCATENATE($A233,"_",$B233), 'Srbench noise 0'!$A$1:$AH$1300, 18, FALSE),"")</f>
        <v>3.5</v>
      </c>
      <c r="H233" s="18" t="str">
        <f>_xlfn.IFNA(VLOOKUP(CONCATENATE($A233,"_",$B233), 'Srbench noise 0'!$A$1:$AH$1300, 28, FALSE),"")</f>
        <v>x0/x1</v>
      </c>
      <c r="I233" s="18">
        <f t="shared" si="27"/>
        <v>1</v>
      </c>
      <c r="J233" s="18">
        <f t="shared" si="28"/>
        <v>1</v>
      </c>
      <c r="K233" s="4">
        <f t="shared" si="29"/>
        <v>1</v>
      </c>
      <c r="L233" s="3">
        <f>_xlfn.IFNA(VLOOKUP(CONCATENATE($A233,"_",$B233), 'Srbench noise 0.001'!$A$1:$AH$1300, 32, FALSE),"")</f>
        <v>1</v>
      </c>
      <c r="M233" s="18">
        <f>_xlfn.IFNA(VLOOKUP(CONCATENATE($A233,"_",$B233), 'Srbench noise 0.001'!$A$1:$AH$1300, 34, FALSE),"")</f>
        <v>0</v>
      </c>
      <c r="N233" s="18">
        <f>_xlfn.IFNA(VLOOKUP(CONCATENATE($A233,"_",$B233), 'Srbench noise 0.001'!$A$1:$AH$1300, 16, FALSE),"")</f>
        <v>5</v>
      </c>
      <c r="O233" s="18">
        <f>_xlfn.IFNA(VLOOKUP(CONCATENATE($A233,"_",$B233), 'Srbench noise 0.001'!$A$1:$AH$1300, 18, FALSE),"")</f>
        <v>3.6</v>
      </c>
      <c r="P233" s="18" t="str">
        <f>_xlfn.IFNA(VLOOKUP(CONCATENATE($A233,"_",$B233), 'Srbench noise 0.001'!$A$1:$AH$1300, 28, FALSE),"")</f>
        <v>x0/x1</v>
      </c>
      <c r="Q233" s="18">
        <f t="shared" si="30"/>
        <v>1</v>
      </c>
      <c r="R233" s="18">
        <f t="shared" si="31"/>
        <v>1</v>
      </c>
      <c r="S233" s="4">
        <f t="shared" si="32"/>
        <v>1</v>
      </c>
      <c r="T233" s="3">
        <f>_xlfn.IFNA(VLOOKUP(CONCATENATE($A233,"_",$B233), 'Srbench noise 0.01'!$A$1:$AH$1300, 32, FALSE),"")</f>
        <v>1</v>
      </c>
      <c r="U233" s="18">
        <f>_xlfn.IFNA(VLOOKUP(CONCATENATE($A233,"_",$B233), 'Srbench noise 0.01'!$A$1:$AH$1300, 34, FALSE),"")</f>
        <v>0</v>
      </c>
      <c r="V233" s="18">
        <f>_xlfn.IFNA(VLOOKUP(CONCATENATE($A233,"_",$B233), 'Srbench noise 0.01'!$A$1:$AH$1300, 16, FALSE),"")</f>
        <v>5</v>
      </c>
      <c r="W233" s="18">
        <f>_xlfn.IFNA(VLOOKUP(CONCATENATE($A233,"_",$B233), 'Srbench noise 0.01'!$A$1:$AH$1300, 18, FALSE),"")</f>
        <v>3.7</v>
      </c>
      <c r="X233" s="18" t="str">
        <f>_xlfn.IFNA(VLOOKUP(CONCATENATE($A233,"_",$B233), 'Srbench noise 0.01'!$A$1:$AH$1300, 28, FALSE),"")</f>
        <v>x0/x1</v>
      </c>
      <c r="Y233" s="18">
        <f t="shared" si="33"/>
        <v>1</v>
      </c>
      <c r="Z233" s="18">
        <f t="shared" si="34"/>
        <v>1</v>
      </c>
      <c r="AA233" s="4">
        <f t="shared" si="35"/>
        <v>1</v>
      </c>
    </row>
    <row r="234" spans="1:27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0'!$A$1:$AH$1300, 32, FALSE),"")</f>
        <v>0.99987590999999998</v>
      </c>
      <c r="E234" s="18">
        <f>_xlfn.IFNA(VLOOKUP(CONCATENATE($A234,"_",$B234), 'Srbench noise 0'!$A$1:$AH$1300, 34, FALSE),"")</f>
        <v>2.8682840000000001E-2</v>
      </c>
      <c r="F234" s="18">
        <f>_xlfn.IFNA(VLOOKUP(CONCATENATE($A234,"_",$B234), 'Srbench noise 0'!$A$1:$AH$1300, 16, FALSE),"")</f>
        <v>59</v>
      </c>
      <c r="G234" s="18">
        <f>_xlfn.IFNA(VLOOKUP(CONCATENATE($A234,"_",$B234), 'Srbench noise 0'!$A$1:$AH$1300, 18, FALSE),"")</f>
        <v>3600.8</v>
      </c>
      <c r="H234" s="18" t="str">
        <f>_xlfn.IFNA(VLOOKUP(CONCATENATE($A234,"_",$B234), 'Srbench noise 0'!$A$1:$AH$1300, 28, FALSE),"")</f>
        <v>-0.23332105*x0*x1**0.5*cos(x1*x2) - 3.904e-5*x0*exp(2*x1)*cos(x1*x2) + 7.0e-8*x0*exp(3.14159265*x1) + 0.09799144*x0*cos(0.9*x1) - 5.2763078*x0*exp(-x1)*cos(x1*x2)/x1 + 0.78818737*x0*exp(x1)/x1**3 + 0.00665896</v>
      </c>
      <c r="I234" s="18">
        <f t="shared" si="27"/>
        <v>1</v>
      </c>
      <c r="J234" s="18">
        <f t="shared" si="28"/>
        <v>0</v>
      </c>
      <c r="K234" s="4">
        <f t="shared" si="29"/>
        <v>0</v>
      </c>
      <c r="L234" s="3">
        <f>_xlfn.IFNA(VLOOKUP(CONCATENATE($A234,"_",$B234), 'Srbench noise 0.001'!$A$1:$AH$1300, 32, FALSE),"")</f>
        <v>0.96888980000000002</v>
      </c>
      <c r="M234" s="18">
        <f>_xlfn.IFNA(VLOOKUP(CONCATENATE($A234,"_",$B234), 'Srbench noise 0.001'!$A$1:$AH$1300, 34, FALSE),"")</f>
        <v>0.45415344000000002</v>
      </c>
      <c r="N234" s="18">
        <f>_xlfn.IFNA(VLOOKUP(CONCATENATE($A234,"_",$B234), 'Srbench noise 0.001'!$A$1:$AH$1300, 16, FALSE),"")</f>
        <v>38</v>
      </c>
      <c r="O234" s="18">
        <f>_xlfn.IFNA(VLOOKUP(CONCATENATE($A234,"_",$B234), 'Srbench noise 0.001'!$A$1:$AH$1300, 18, FALSE),"")</f>
        <v>3602</v>
      </c>
      <c r="P234" s="18" t="str">
        <f>_xlfn.IFNA(VLOOKUP(CONCATENATE($A234,"_",$B234), 'Srbench noise 0.001'!$A$1:$AH$1300, 28, FALSE),"")</f>
        <v>x0*(x1**6*(0.009*exp(x1) - 0.663*sin(x1*x2 - 11) - 0.533) + 2.423*x1**5 - 2.111*x1*sin(x1*x2 - 11))/x1**6</v>
      </c>
      <c r="Q234" s="18">
        <f t="shared" si="30"/>
        <v>0</v>
      </c>
      <c r="R234" s="18">
        <f t="shared" si="31"/>
        <v>0</v>
      </c>
      <c r="S234" s="4">
        <f t="shared" si="32"/>
        <v>0</v>
      </c>
      <c r="T234" s="3">
        <f>_xlfn.IFNA(VLOOKUP(CONCATENATE($A234,"_",$B234), 'Srbench noise 0.01'!$A$1:$AH$1300, 32, FALSE),"")</f>
        <v>0.96870122000000003</v>
      </c>
      <c r="U234" s="18">
        <f>_xlfn.IFNA(VLOOKUP(CONCATENATE($A234,"_",$B234), 'Srbench noise 0.01'!$A$1:$AH$1300, 34, FALSE),"")</f>
        <v>0.45552779999999998</v>
      </c>
      <c r="V234" s="18">
        <f>_xlfn.IFNA(VLOOKUP(CONCATENATE($A234,"_",$B234), 'Srbench noise 0.01'!$A$1:$AH$1300, 16, FALSE),"")</f>
        <v>38</v>
      </c>
      <c r="W234" s="18">
        <f>_xlfn.IFNA(VLOOKUP(CONCATENATE($A234,"_",$B234), 'Srbench noise 0.01'!$A$1:$AH$1300, 18, FALSE),"")</f>
        <v>3601.1</v>
      </c>
      <c r="X234" s="18" t="str">
        <f>_xlfn.IFNA(VLOOKUP(CONCATENATE($A234,"_",$B234), 'Srbench noise 0.01'!$A$1:$AH$1300, 28, FALSE),"")</f>
        <v>x0*(x1**6*(0.01*exp(x1) - 0.66*sin(x1*x2 - 11) - 0.54) + 2.43*x1**5 - 2.1*x1*sin(x1*x2 - 11))/x1**6</v>
      </c>
      <c r="Y234" s="18">
        <f t="shared" si="33"/>
        <v>0</v>
      </c>
      <c r="Z234" s="18">
        <f t="shared" si="34"/>
        <v>0</v>
      </c>
      <c r="AA234" s="4">
        <f t="shared" si="35"/>
        <v>0</v>
      </c>
    </row>
    <row r="235" spans="1:27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0'!$A$1:$AH$1300, 32, FALSE),"")</f>
        <v>0.99717100000000003</v>
      </c>
      <c r="E235" s="18">
        <f>_xlfn.IFNA(VLOOKUP(CONCATENATE($A235,"_",$B235), 'Srbench noise 0'!$A$1:$AH$1300, 34, FALSE),"")</f>
        <v>0.13565388</v>
      </c>
      <c r="F235" s="18">
        <f>_xlfn.IFNA(VLOOKUP(CONCATENATE($A235,"_",$B235), 'Srbench noise 0'!$A$1:$AH$1300, 16, FALSE),"")</f>
        <v>47</v>
      </c>
      <c r="G235" s="18">
        <f>_xlfn.IFNA(VLOOKUP(CONCATENATE($A235,"_",$B235), 'Srbench noise 0'!$A$1:$AH$1300, 18, FALSE),"")</f>
        <v>3601</v>
      </c>
      <c r="H235" s="18" t="str">
        <f>_xlfn.IFNA(VLOOKUP(CONCATENATE($A235,"_",$B235), 'Srbench noise 0'!$A$1:$AH$1300, 28, FALSE),"")</f>
        <v>8.0e-8*x0*x1**10 + 0.11508538*x0*x1 - 0.52160994*x0*cos(x1)*cos(x1*x2) - 0.97078833*x0*cos(x1*x2) - 15.19859528*x0/(-0.5*x1 - 1)**5 - 0.98184646*x0*cos(x1*x2)/x1**5</v>
      </c>
      <c r="I235" s="18">
        <f t="shared" si="27"/>
        <v>0</v>
      </c>
      <c r="J235" s="18">
        <f t="shared" si="28"/>
        <v>0</v>
      </c>
      <c r="K235" s="4">
        <f t="shared" si="29"/>
        <v>0</v>
      </c>
      <c r="L235" s="3">
        <f>_xlfn.IFNA(VLOOKUP(CONCATENATE($A235,"_",$B235), 'Srbench noise 0.001'!$A$1:$AH$1300, 32, FALSE),"")</f>
        <v>0.94130692000000005</v>
      </c>
      <c r="M235" s="18">
        <f>_xlfn.IFNA(VLOOKUP(CONCATENATE($A235,"_",$B235), 'Srbench noise 0.001'!$A$1:$AH$1300, 34, FALSE),"")</f>
        <v>0.61788767</v>
      </c>
      <c r="N235" s="18">
        <f>_xlfn.IFNA(VLOOKUP(CONCATENATE($A235,"_",$B235), 'Srbench noise 0.001'!$A$1:$AH$1300, 16, FALSE),"")</f>
        <v>41</v>
      </c>
      <c r="O235" s="18">
        <f>_xlfn.IFNA(VLOOKUP(CONCATENATE($A235,"_",$B235), 'Srbench noise 0.001'!$A$1:$AH$1300, 18, FALSE),"")</f>
        <v>3600.5</v>
      </c>
      <c r="P235" s="18" t="str">
        <f>_xlfn.IFNA(VLOOKUP(CONCATENATE($A235,"_",$B235), 'Srbench noise 0.001'!$A$1:$AH$1300, 28, FALSE),"")</f>
        <v>0.115*x0*x1 - 0.522*x0*cos(x1)*cos(x1*x2) - 0.971*x0*cos(x1*x2) - 15.199*x0/(-0.5*x1 - 1)**5 - 0.982*x0*cos(x1*x2)/x1**5</v>
      </c>
      <c r="Q235" s="18">
        <f t="shared" si="30"/>
        <v>0</v>
      </c>
      <c r="R235" s="18">
        <f t="shared" si="31"/>
        <v>0</v>
      </c>
      <c r="S235" s="4">
        <f t="shared" si="32"/>
        <v>0</v>
      </c>
      <c r="T235" s="3">
        <f>_xlfn.IFNA(VLOOKUP(CONCATENATE($A235,"_",$B235), 'Srbench noise 0.01'!$A$1:$AH$1300, 32, FALSE),"")</f>
        <v>0.93476687000000003</v>
      </c>
      <c r="U235" s="18">
        <f>_xlfn.IFNA(VLOOKUP(CONCATENATE($A235,"_",$B235), 'Srbench noise 0.01'!$A$1:$AH$1300, 34, FALSE),"")</f>
        <v>0.65140361999999996</v>
      </c>
      <c r="V235" s="18">
        <f>_xlfn.IFNA(VLOOKUP(CONCATENATE($A235,"_",$B235), 'Srbench noise 0.01'!$A$1:$AH$1300, 16, FALSE),"")</f>
        <v>41</v>
      </c>
      <c r="W235" s="18">
        <f>_xlfn.IFNA(VLOOKUP(CONCATENATE($A235,"_",$B235), 'Srbench noise 0.01'!$A$1:$AH$1300, 18, FALSE),"")</f>
        <v>290.7</v>
      </c>
      <c r="X235" s="18" t="str">
        <f>_xlfn.IFNA(VLOOKUP(CONCATENATE($A235,"_",$B235), 'Srbench noise 0.01'!$A$1:$AH$1300, 28, FALSE),"")</f>
        <v>0.11*x0*x1 - 0.52*x0*cos(x1)*cos(x1*x2) - 0.97*x0*cos(x1*x2) - 15.21*x0/(-0.5*x1 - 1)**5 - 0.98*x0*cos(x1*x2)/x1**5</v>
      </c>
      <c r="Y235" s="18">
        <f t="shared" si="33"/>
        <v>0</v>
      </c>
      <c r="Z235" s="18">
        <f t="shared" si="34"/>
        <v>0</v>
      </c>
      <c r="AA235" s="4">
        <f t="shared" si="35"/>
        <v>0</v>
      </c>
    </row>
    <row r="236" spans="1:27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0'!$A$1:$AH$1300, 32, FALSE),"")</f>
        <v>0.99627127999999998</v>
      </c>
      <c r="E236" s="18">
        <f>_xlfn.IFNA(VLOOKUP(CONCATENATE($A236,"_",$B236), 'Srbench noise 0'!$A$1:$AH$1300, 34, FALSE),"")</f>
        <v>0.15757644000000001</v>
      </c>
      <c r="F236" s="18">
        <f>_xlfn.IFNA(VLOOKUP(CONCATENATE($A236,"_",$B236), 'Srbench noise 0'!$A$1:$AH$1300, 16, FALSE),"")</f>
        <v>47</v>
      </c>
      <c r="G236" s="18">
        <f>_xlfn.IFNA(VLOOKUP(CONCATENATE($A236,"_",$B236), 'Srbench noise 0'!$A$1:$AH$1300, 18, FALSE),"")</f>
        <v>3600.8</v>
      </c>
      <c r="H236" s="18" t="str">
        <f>_xlfn.IFNA(VLOOKUP(CONCATENATE($A236,"_",$B236), 'Srbench noise 0'!$A$1:$AH$1300, 28, FALSE),"")</f>
        <v>-3.24846082*x0*x1*cos(x1*x2) + 12.17394155*x0*(x1 + 0.5)**0.5*cos(x1*x2) + 0.00719677*x0*exp(x1) - 13.48519252*x0*cos(x1*x2) + 41.17534166*x0/(x1 + 1)**5 + 0.94153457*x0/x1</v>
      </c>
      <c r="I236" s="18">
        <f t="shared" si="27"/>
        <v>0</v>
      </c>
      <c r="J236" s="18">
        <f t="shared" si="28"/>
        <v>0</v>
      </c>
      <c r="K236" s="4">
        <f t="shared" si="29"/>
        <v>0</v>
      </c>
      <c r="L236" s="3">
        <f>_xlfn.IFNA(VLOOKUP(CONCATENATE($A236,"_",$B236), 'Srbench noise 0.001'!$A$1:$AH$1300, 32, FALSE),"")</f>
        <v>0.99618397000000003</v>
      </c>
      <c r="M236" s="18">
        <f>_xlfn.IFNA(VLOOKUP(CONCATENATE($A236,"_",$B236), 'Srbench noise 0.001'!$A$1:$AH$1300, 34, FALSE),"")</f>
        <v>0.15941068999999999</v>
      </c>
      <c r="N236" s="18">
        <f>_xlfn.IFNA(VLOOKUP(CONCATENATE($A236,"_",$B236), 'Srbench noise 0.001'!$A$1:$AH$1300, 16, FALSE),"")</f>
        <v>47</v>
      </c>
      <c r="O236" s="18">
        <f>_xlfn.IFNA(VLOOKUP(CONCATENATE($A236,"_",$B236), 'Srbench noise 0.001'!$A$1:$AH$1300, 18, FALSE),"")</f>
        <v>3600.6</v>
      </c>
      <c r="P236" s="18" t="str">
        <f>_xlfn.IFNA(VLOOKUP(CONCATENATE($A236,"_",$B236), 'Srbench noise 0.001'!$A$1:$AH$1300, 28, FALSE),"")</f>
        <v>-3.248*x0*x1*cos(x1*x2) + 12.172*x0*(x1 + 0.5)**0.5*cos(x1*x2) + 0.007*x0*exp(x1) - 13.483*x0*cos(x1*x2) + 41.196*x0/(x1 + 1)**5 + 0.941*x0/x1</v>
      </c>
      <c r="Q236" s="18">
        <f t="shared" si="30"/>
        <v>0</v>
      </c>
      <c r="R236" s="18">
        <f t="shared" si="31"/>
        <v>0</v>
      </c>
      <c r="S236" s="4">
        <f t="shared" si="32"/>
        <v>0</v>
      </c>
      <c r="T236" s="3">
        <f>_xlfn.IFNA(VLOOKUP(CONCATENATE($A236,"_",$B236), 'Srbench noise 0.01'!$A$1:$AH$1300, 32, FALSE),"")</f>
        <v>0.97345546999999999</v>
      </c>
      <c r="U236" s="18">
        <f>_xlfn.IFNA(VLOOKUP(CONCATENATE($A236,"_",$B236), 'Srbench noise 0.01'!$A$1:$AH$1300, 34, FALSE),"")</f>
        <v>0.42043494999999997</v>
      </c>
      <c r="V236" s="18">
        <f>_xlfn.IFNA(VLOOKUP(CONCATENATE($A236,"_",$B236), 'Srbench noise 0.01'!$A$1:$AH$1300, 16, FALSE),"")</f>
        <v>55</v>
      </c>
      <c r="W236" s="18">
        <f>_xlfn.IFNA(VLOOKUP(CONCATENATE($A236,"_",$B236), 'Srbench noise 0.01'!$A$1:$AH$1300, 18, FALSE),"")</f>
        <v>613.20000000000005</v>
      </c>
      <c r="X236" s="18" t="str">
        <f>_xlfn.IFNA(VLOOKUP(CONCATENATE($A236,"_",$B236), 'Srbench noise 0.01'!$A$1:$AH$1300, 28, FALSE),"")</f>
        <v>-0.98*x0*x1*cos(x1*x2) - 12.33*x0*cos(x1*x2)/(x1 + 0.5)**0.5 + 0.01*x0*exp(x1) + 9.06*x0*cos(x1*x2) + 11.82*x0/(0.5*x1 + 1)**5 + 1.61*(x0/x1 + 1)**0.5 - 1.67</v>
      </c>
      <c r="Y236" s="18">
        <f t="shared" si="33"/>
        <v>0</v>
      </c>
      <c r="Z236" s="18">
        <f t="shared" si="34"/>
        <v>0</v>
      </c>
      <c r="AA236" s="4">
        <f t="shared" si="35"/>
        <v>0</v>
      </c>
    </row>
    <row r="237" spans="1:27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0'!$A$1:$AH$1300, 32, FALSE),"")</f>
        <v>0.99514537000000003</v>
      </c>
      <c r="E237" s="18">
        <f>_xlfn.IFNA(VLOOKUP(CONCATENATE($A237,"_",$B237), 'Srbench noise 0'!$A$1:$AH$1300, 34, FALSE),"")</f>
        <v>0.17933431999999999</v>
      </c>
      <c r="F237" s="18">
        <f>_xlfn.IFNA(VLOOKUP(CONCATENATE($A237,"_",$B237), 'Srbench noise 0'!$A$1:$AH$1300, 16, FALSE),"")</f>
        <v>49</v>
      </c>
      <c r="G237" s="18">
        <f>_xlfn.IFNA(VLOOKUP(CONCATENATE($A237,"_",$B237), 'Srbench noise 0'!$A$1:$AH$1300, 18, FALSE),"")</f>
        <v>3602.1</v>
      </c>
      <c r="H237" s="18" t="str">
        <f>_xlfn.IFNA(VLOOKUP(CONCATENATE($A237,"_",$B237), 'Srbench noise 0'!$A$1:$AH$1300, 28, FALSE),"")</f>
        <v>-0.4825332*x0*x1*cos(x1*x2)/(x1 - log(x1))**5 - 1.54517946*x0 + 0.69351959*x0*exp(x1)*cos(x1*x2)/(-0.90909091*log(x1) - 1)**5 - 9.76728827*x0*exp(x1)/(-0.5*x1 - 1)**5</v>
      </c>
      <c r="I237" s="18">
        <f t="shared" si="27"/>
        <v>0</v>
      </c>
      <c r="J237" s="18">
        <f t="shared" si="28"/>
        <v>0</v>
      </c>
      <c r="K237" s="4">
        <f t="shared" si="29"/>
        <v>0</v>
      </c>
      <c r="L237" s="3">
        <f>_xlfn.IFNA(VLOOKUP(CONCATENATE($A237,"_",$B237), 'Srbench noise 0.001'!$A$1:$AH$1300, 32, FALSE),"")</f>
        <v>0.99514444999999996</v>
      </c>
      <c r="M237" s="18">
        <f>_xlfn.IFNA(VLOOKUP(CONCATENATE($A237,"_",$B237), 'Srbench noise 0.001'!$A$1:$AH$1300, 34, FALSE),"")</f>
        <v>0.17935137000000001</v>
      </c>
      <c r="N237" s="18">
        <f>_xlfn.IFNA(VLOOKUP(CONCATENATE($A237,"_",$B237), 'Srbench noise 0.001'!$A$1:$AH$1300, 16, FALSE),"")</f>
        <v>49</v>
      </c>
      <c r="O237" s="18">
        <f>_xlfn.IFNA(VLOOKUP(CONCATENATE($A237,"_",$B237), 'Srbench noise 0.001'!$A$1:$AH$1300, 18, FALSE),"")</f>
        <v>3601.1</v>
      </c>
      <c r="P237" s="18" t="str">
        <f>_xlfn.IFNA(VLOOKUP(CONCATENATE($A237,"_",$B237), 'Srbench noise 0.001'!$A$1:$AH$1300, 28, FALSE),"")</f>
        <v>-0.483*x0*x1*cos(x1*x2)/(x1 - log(x1))**5 - 1.545*x0 + 0.693*x0*exp(x1)*cos(x1*x2)/(-0.909*log(x1) - 1)**5 - 9.768*x0*exp(x1)/(-0.5*x1 - 1)**5</v>
      </c>
      <c r="Q237" s="18">
        <f t="shared" si="30"/>
        <v>0</v>
      </c>
      <c r="R237" s="18">
        <f t="shared" si="31"/>
        <v>0</v>
      </c>
      <c r="S237" s="4">
        <f t="shared" si="32"/>
        <v>0</v>
      </c>
      <c r="T237" s="3">
        <f>_xlfn.IFNA(VLOOKUP(CONCATENATE($A237,"_",$B237), 'Srbench noise 0.01'!$A$1:$AH$1300, 32, FALSE),"")</f>
        <v>0.99648853999999998</v>
      </c>
      <c r="U237" s="18">
        <f>_xlfn.IFNA(VLOOKUP(CONCATENATE($A237,"_",$B237), 'Srbench noise 0.01'!$A$1:$AH$1300, 34, FALSE),"")</f>
        <v>0.15252082</v>
      </c>
      <c r="V237" s="18">
        <f>_xlfn.IFNA(VLOOKUP(CONCATENATE($A237,"_",$B237), 'Srbench noise 0.01'!$A$1:$AH$1300, 16, FALSE),"")</f>
        <v>68</v>
      </c>
      <c r="W237" s="18">
        <f>_xlfn.IFNA(VLOOKUP(CONCATENATE($A237,"_",$B237), 'Srbench noise 0.01'!$A$1:$AH$1300, 18, FALSE),"")</f>
        <v>1281.4000000000001</v>
      </c>
      <c r="X237" s="18" t="str">
        <f>_xlfn.IFNA(VLOOKUP(CONCATENATE($A237,"_",$B237), 'Srbench noise 0.01'!$A$1:$AH$1300, 28, FALSE),"")</f>
        <v>-0.47*x0**2*(1 - 0.1*x1)**10*cos(x1*x2) + 0.54*x0*cos(x1) + 0.98*x0 + 0.86*x0/x1**6 - 0.19*cos(3.14*x1) + 0.03 - 1.48*cos(x1*x2)/x1 - 0.82*exp(2*x1)*sin(0.06*x0**2 + 0.12)*cos(x1*x2)/x1**5</v>
      </c>
      <c r="Y237" s="18">
        <f t="shared" si="33"/>
        <v>0</v>
      </c>
      <c r="Z237" s="18">
        <f t="shared" si="34"/>
        <v>0</v>
      </c>
      <c r="AA237" s="4">
        <f t="shared" si="35"/>
        <v>0</v>
      </c>
    </row>
    <row r="238" spans="1:27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0'!$A$1:$AH$1300, 32, FALSE),"")</f>
        <v>0.99880285999999996</v>
      </c>
      <c r="E238" s="18">
        <f>_xlfn.IFNA(VLOOKUP(CONCATENATE($A238,"_",$B238), 'Srbench noise 0'!$A$1:$AH$1300, 34, FALSE),"")</f>
        <v>8.8810459999999994E-2</v>
      </c>
      <c r="F238" s="18">
        <f>_xlfn.IFNA(VLOOKUP(CONCATENATE($A238,"_",$B238), 'Srbench noise 0'!$A$1:$AH$1300, 16, FALSE),"")</f>
        <v>54</v>
      </c>
      <c r="G238" s="18">
        <f>_xlfn.IFNA(VLOOKUP(CONCATENATE($A238,"_",$B238), 'Srbench noise 0'!$A$1:$AH$1300, 18, FALSE),"")</f>
        <v>3601.8</v>
      </c>
      <c r="H238" s="18" t="str">
        <f>_xlfn.IFNA(VLOOKUP(CONCATENATE($A238,"_",$B238), 'Srbench noise 0'!$A$1:$AH$1300, 28, FALSE),"")</f>
        <v>(0.48448337*x0*x1**2*(sin(x1*x2 + 11) + 1) + x0*x1*(1.6501681*sin(x1*x2 + 11) + 1.65491638) + x1**3*(-0.00725067*x0*exp(x1)*sin(x1*x2 - 11) + 0.00738348*x0*exp(x1) - 0.01158124))/x1**3</v>
      </c>
      <c r="I238" s="18">
        <f t="shared" si="27"/>
        <v>0</v>
      </c>
      <c r="J238" s="18">
        <f t="shared" si="28"/>
        <v>0</v>
      </c>
      <c r="K238" s="4">
        <f t="shared" si="29"/>
        <v>0</v>
      </c>
      <c r="L238" s="3">
        <f>_xlfn.IFNA(VLOOKUP(CONCATENATE($A238,"_",$B238), 'Srbench noise 0.001'!$A$1:$AH$1300, 32, FALSE),"")</f>
        <v>0.99758250999999998</v>
      </c>
      <c r="M238" s="18">
        <f>_xlfn.IFNA(VLOOKUP(CONCATENATE($A238,"_",$B238), 'Srbench noise 0.001'!$A$1:$AH$1300, 34, FALSE),"")</f>
        <v>0.12620426000000001</v>
      </c>
      <c r="N238" s="18">
        <f>_xlfn.IFNA(VLOOKUP(CONCATENATE($A238,"_",$B238), 'Srbench noise 0.001'!$A$1:$AH$1300, 16, FALSE),"")</f>
        <v>54</v>
      </c>
      <c r="O238" s="18">
        <f>_xlfn.IFNA(VLOOKUP(CONCATENATE($A238,"_",$B238), 'Srbench noise 0.001'!$A$1:$AH$1300, 18, FALSE),"")</f>
        <v>3478</v>
      </c>
      <c r="P238" s="18" t="str">
        <f>_xlfn.IFNA(VLOOKUP(CONCATENATE($A238,"_",$B238), 'Srbench noise 0.001'!$A$1:$AH$1300, 28, FALSE),"")</f>
        <v>(0.485*x0*x1**2*(sin(x1*x2 + 11) + 1) + x0*x1*(1.65*sin(x1*x2 + 11) + 1.654) + x1**3*(-0.007*x0*exp(x1)*sin(x1*x2 - 11) + 0.007*x0*exp(x1) - 0.012))/x1**3</v>
      </c>
      <c r="Q238" s="18">
        <f t="shared" si="30"/>
        <v>0</v>
      </c>
      <c r="R238" s="18">
        <f t="shared" si="31"/>
        <v>0</v>
      </c>
      <c r="S238" s="4">
        <f t="shared" si="32"/>
        <v>0</v>
      </c>
      <c r="T238" s="3">
        <f>_xlfn.IFNA(VLOOKUP(CONCATENATE($A238,"_",$B238), 'Srbench noise 0.01'!$A$1:$AH$1300, 32, FALSE),"")</f>
        <v>0.98969284999999996</v>
      </c>
      <c r="U238" s="18">
        <f>_xlfn.IFNA(VLOOKUP(CONCATENATE($A238,"_",$B238), 'Srbench noise 0.01'!$A$1:$AH$1300, 34, FALSE),"")</f>
        <v>0.26059178</v>
      </c>
      <c r="V238" s="18">
        <f>_xlfn.IFNA(VLOOKUP(CONCATENATE($A238,"_",$B238), 'Srbench noise 0.01'!$A$1:$AH$1300, 16, FALSE),"")</f>
        <v>40</v>
      </c>
      <c r="W238" s="18">
        <f>_xlfn.IFNA(VLOOKUP(CONCATENATE($A238,"_",$B238), 'Srbench noise 0.01'!$A$1:$AH$1300, 18, FALSE),"")</f>
        <v>239.7</v>
      </c>
      <c r="X238" s="18" t="str">
        <f>_xlfn.IFNA(VLOOKUP(CONCATENATE($A238,"_",$B238), 'Srbench noise 0.01'!$A$1:$AH$1300, 28, FALSE),"")</f>
        <v>x0*(x1**2*(0.03*2**x1 - 1.2*x1*cos(x1*x2) - 0.89*log(x1**(-4))*cos(x1*x2) - 0.76*cos(x1*x2)) + 2.2)/x1**2</v>
      </c>
      <c r="Y238" s="18">
        <f t="shared" si="33"/>
        <v>0</v>
      </c>
      <c r="Z238" s="18">
        <f t="shared" si="34"/>
        <v>0</v>
      </c>
      <c r="AA238" s="4">
        <f t="shared" si="35"/>
        <v>0</v>
      </c>
    </row>
    <row r="239" spans="1:27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0'!$A$1:$AH$1300, 32, FALSE),"")</f>
        <v>0.99153630000000004</v>
      </c>
      <c r="E239" s="18">
        <f>_xlfn.IFNA(VLOOKUP(CONCATENATE($A239,"_",$B239), 'Srbench noise 0'!$A$1:$AH$1300, 34, FALSE),"")</f>
        <v>0.24037837000000001</v>
      </c>
      <c r="F239" s="18">
        <f>_xlfn.IFNA(VLOOKUP(CONCATENATE($A239,"_",$B239), 'Srbench noise 0'!$A$1:$AH$1300, 16, FALSE),"")</f>
        <v>25</v>
      </c>
      <c r="G239" s="18">
        <f>_xlfn.IFNA(VLOOKUP(CONCATENATE($A239,"_",$B239), 'Srbench noise 0'!$A$1:$AH$1300, 18, FALSE),"")</f>
        <v>3601.2</v>
      </c>
      <c r="H239" s="18" t="str">
        <f>_xlfn.IFNA(VLOOKUP(CONCATENATE($A239,"_",$B239), 'Srbench noise 0'!$A$1:$AH$1300, 28, FALSE),"")</f>
        <v>x0*(7.0e-8*x1**13 + 0.92450303*exp(0.9*x1) - 0.78223697*exp(x1)*cos(x1*x2))/x1**3</v>
      </c>
      <c r="I239" s="18">
        <f t="shared" si="27"/>
        <v>0</v>
      </c>
      <c r="J239" s="18">
        <f t="shared" si="28"/>
        <v>0</v>
      </c>
      <c r="K239" s="4">
        <f t="shared" si="29"/>
        <v>0</v>
      </c>
      <c r="L239" s="3">
        <f>_xlfn.IFNA(VLOOKUP(CONCATENATE($A239,"_",$B239), 'Srbench noise 0.001'!$A$1:$AH$1300, 32, FALSE),"")</f>
        <v>0.99799713999999995</v>
      </c>
      <c r="M239" s="18">
        <f>_xlfn.IFNA(VLOOKUP(CONCATENATE($A239,"_",$B239), 'Srbench noise 0.001'!$A$1:$AH$1300, 34, FALSE),"")</f>
        <v>0.11693393000000001</v>
      </c>
      <c r="N239" s="18">
        <f>_xlfn.IFNA(VLOOKUP(CONCATENATE($A239,"_",$B239), 'Srbench noise 0.001'!$A$1:$AH$1300, 16, FALSE),"")</f>
        <v>58</v>
      </c>
      <c r="O239" s="18">
        <f>_xlfn.IFNA(VLOOKUP(CONCATENATE($A239,"_",$B239), 'Srbench noise 0.001'!$A$1:$AH$1300, 18, FALSE),"")</f>
        <v>3601.4</v>
      </c>
      <c r="P239" s="18" t="str">
        <f>_xlfn.IFNA(VLOOKUP(CONCATENATE($A239,"_",$B239), 'Srbench noise 0.001'!$A$1:$AH$1300, 28, FALSE),"")</f>
        <v>0.069*2**x1*x0 + 1.708*x0*x1*cos(x1*x2) - 0.418*x0*x1 + 3.011*x0*(x1 + 1)**2*cos(x1*x2)/(log(x1**(-5)) - 3.119) + 1.171*x0 - 147.439*x0/((x1 + 1)**5*log((x1 + 1)**(-5)))</v>
      </c>
      <c r="Q239" s="18">
        <f t="shared" si="30"/>
        <v>0</v>
      </c>
      <c r="R239" s="18">
        <f t="shared" si="31"/>
        <v>0</v>
      </c>
      <c r="S239" s="4">
        <f t="shared" si="32"/>
        <v>0</v>
      </c>
      <c r="T239" s="3">
        <f>_xlfn.IFNA(VLOOKUP(CONCATENATE($A239,"_",$B239), 'Srbench noise 0.01'!$A$1:$AH$1300, 32, FALSE),"")</f>
        <v>0.89171049999999996</v>
      </c>
      <c r="U239" s="18">
        <f>_xlfn.IFNA(VLOOKUP(CONCATENATE($A239,"_",$B239), 'Srbench noise 0.01'!$A$1:$AH$1300, 34, FALSE),"")</f>
        <v>0.85982188999999998</v>
      </c>
      <c r="V239" s="18">
        <f>_xlfn.IFNA(VLOOKUP(CONCATENATE($A239,"_",$B239), 'Srbench noise 0.01'!$A$1:$AH$1300, 16, FALSE),"")</f>
        <v>46</v>
      </c>
      <c r="W239" s="18">
        <f>_xlfn.IFNA(VLOOKUP(CONCATENATE($A239,"_",$B239), 'Srbench noise 0.01'!$A$1:$AH$1300, 18, FALSE),"")</f>
        <v>804.6</v>
      </c>
      <c r="X239" s="18" t="str">
        <f>_xlfn.IFNA(VLOOKUP(CONCATENATE($A239,"_",$B239), 'Srbench noise 0.01'!$A$1:$AH$1300, 28, FALSE),"")</f>
        <v>x0*(1.56*x1**0.5 + 0.88*x1**4 + x1**4.5*(-1.53*x1*cos(x1*x2) - 1.06*log((x1 + 0.5)**(-5))*cos(x1*x2) - 2.5*cos(x1*x2)))/x1**4.5</v>
      </c>
      <c r="Y239" s="18">
        <f t="shared" si="33"/>
        <v>0</v>
      </c>
      <c r="Z239" s="18">
        <f t="shared" si="34"/>
        <v>0</v>
      </c>
      <c r="AA239" s="4">
        <f t="shared" si="35"/>
        <v>0</v>
      </c>
    </row>
    <row r="240" spans="1:27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0'!$A$1:$AH$1300, 32, FALSE),"")</f>
        <v>0.98945718000000005</v>
      </c>
      <c r="E240" s="18">
        <f>_xlfn.IFNA(VLOOKUP(CONCATENATE($A240,"_",$B240), 'Srbench noise 0'!$A$1:$AH$1300, 34, FALSE),"")</f>
        <v>0.26514397000000001</v>
      </c>
      <c r="F240" s="18">
        <f>_xlfn.IFNA(VLOOKUP(CONCATENATE($A240,"_",$B240), 'Srbench noise 0'!$A$1:$AH$1300, 16, FALSE),"")</f>
        <v>78</v>
      </c>
      <c r="G240" s="18">
        <f>_xlfn.IFNA(VLOOKUP(CONCATENATE($A240,"_",$B240), 'Srbench noise 0'!$A$1:$AH$1300, 18, FALSE),"")</f>
        <v>3602.1</v>
      </c>
      <c r="H240" s="18" t="str">
        <f>_xlfn.IFNA(VLOOKUP(CONCATENATE($A240,"_",$B240), 'Srbench noise 0'!$A$1:$AH$1300,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 s="18">
        <f t="shared" si="27"/>
        <v>0</v>
      </c>
      <c r="J240" s="18">
        <f t="shared" si="28"/>
        <v>0</v>
      </c>
      <c r="K240" s="4">
        <f t="shared" si="29"/>
        <v>0</v>
      </c>
      <c r="L240" s="3">
        <f>_xlfn.IFNA(VLOOKUP(CONCATENATE($A240,"_",$B240), 'Srbench noise 0.001'!$A$1:$AH$1300, 32, FALSE),"")</f>
        <v>0.12114466</v>
      </c>
      <c r="M240" s="18">
        <f>_xlfn.IFNA(VLOOKUP(CONCATENATE($A240,"_",$B240), 'Srbench noise 0.001'!$A$1:$AH$1300, 34, FALSE),"")</f>
        <v>2.4208170400000002</v>
      </c>
      <c r="N240" s="18">
        <f>_xlfn.IFNA(VLOOKUP(CONCATENATE($A240,"_",$B240), 'Srbench noise 0.001'!$A$1:$AH$1300, 16, FALSE),"")</f>
        <v>31</v>
      </c>
      <c r="O240" s="18">
        <f>_xlfn.IFNA(VLOOKUP(CONCATENATE($A240,"_",$B240), 'Srbench noise 0.001'!$A$1:$AH$1300, 18, FALSE),"")</f>
        <v>3601.2</v>
      </c>
      <c r="P240" s="18" t="str">
        <f>_xlfn.IFNA(VLOOKUP(CONCATENATE($A240,"_",$B240), 'Srbench noise 0.001'!$A$1:$AH$1300, 28, FALSE),"")</f>
        <v>0.155*x0*x1 - 0.583*x0*sin(x1*x2 + 1.5) + 0.561*x1 + 0.77*sin(x0/(x1*x2) + x1) - 1.753</v>
      </c>
      <c r="Q240" s="18">
        <f t="shared" si="30"/>
        <v>0</v>
      </c>
      <c r="R240" s="18">
        <f t="shared" si="31"/>
        <v>0</v>
      </c>
      <c r="S240" s="4">
        <f t="shared" si="32"/>
        <v>0</v>
      </c>
      <c r="T240" s="3">
        <f>_xlfn.IFNA(VLOOKUP(CONCATENATE($A240,"_",$B240), 'Srbench noise 0.01'!$A$1:$AH$1300, 32, FALSE),"")</f>
        <v>0.10701223</v>
      </c>
      <c r="U240" s="18">
        <f>_xlfn.IFNA(VLOOKUP(CONCATENATE($A240,"_",$B240), 'Srbench noise 0.01'!$A$1:$AH$1300, 34, FALSE),"")</f>
        <v>2.4402033900000002</v>
      </c>
      <c r="V240" s="18">
        <f>_xlfn.IFNA(VLOOKUP(CONCATENATE($A240,"_",$B240), 'Srbench noise 0.01'!$A$1:$AH$1300, 16, FALSE),"")</f>
        <v>31</v>
      </c>
      <c r="W240" s="18">
        <f>_xlfn.IFNA(VLOOKUP(CONCATENATE($A240,"_",$B240), 'Srbench noise 0.01'!$A$1:$AH$1300, 18, FALSE),"")</f>
        <v>2707.2</v>
      </c>
      <c r="X240" s="18" t="str">
        <f>_xlfn.IFNA(VLOOKUP(CONCATENATE($A240,"_",$B240), 'Srbench noise 0.01'!$A$1:$AH$1300, 28, FALSE),"")</f>
        <v>0.15*x0*x1 - 0.58*x0*sin(x1*x2 + 1.5) + 0.56*x1 + 0.77*sin(x0/(x1*x2) + x1) - 1.75</v>
      </c>
      <c r="Y240" s="18">
        <f t="shared" si="33"/>
        <v>0</v>
      </c>
      <c r="Z240" s="18">
        <f t="shared" si="34"/>
        <v>0</v>
      </c>
      <c r="AA240" s="4">
        <f t="shared" si="35"/>
        <v>0</v>
      </c>
    </row>
    <row r="241" spans="1:27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0'!$A$1:$AH$1300, 32, FALSE),"")</f>
        <v>0.99974839000000004</v>
      </c>
      <c r="E241" s="18">
        <f>_xlfn.IFNA(VLOOKUP(CONCATENATE($A241,"_",$B241), 'Srbench noise 0'!$A$1:$AH$1300, 34, FALSE),"")</f>
        <v>4.092987E-2</v>
      </c>
      <c r="F241" s="18">
        <f>_xlfn.IFNA(VLOOKUP(CONCATENATE($A241,"_",$B241), 'Srbench noise 0'!$A$1:$AH$1300, 16, FALSE),"")</f>
        <v>42</v>
      </c>
      <c r="G241" s="18">
        <f>_xlfn.IFNA(VLOOKUP(CONCATENATE($A241,"_",$B241), 'Srbench noise 0'!$A$1:$AH$1300, 18, FALSE),"")</f>
        <v>3601.3</v>
      </c>
      <c r="H241" s="18" t="str">
        <f>_xlfn.IFNA(VLOOKUP(CONCATENATE($A241,"_",$B241), 'Srbench noise 0'!$A$1:$AH$1300, 28, FALSE),"")</f>
        <v>x0*(x1**2*(-0.00139645*x1*exp(x1)*cos(x1*x2) + 0.08701904*x1 + 4.057e-5*exp(2*x1) - 0.18836544*cos(x1*x2)) - 1.97969211*cos(x1*x2) + 2.10973422)/x1**2</v>
      </c>
      <c r="I241" s="18">
        <f t="shared" si="27"/>
        <v>1</v>
      </c>
      <c r="J241" s="18">
        <f t="shared" si="28"/>
        <v>0</v>
      </c>
      <c r="K241" s="4">
        <f t="shared" si="29"/>
        <v>0</v>
      </c>
      <c r="L241" s="3">
        <f>_xlfn.IFNA(VLOOKUP(CONCATENATE($A241,"_",$B241), 'Srbench noise 0.001'!$A$1:$AH$1300, 32, FALSE),"")</f>
        <v>0.99084441999999995</v>
      </c>
      <c r="M241" s="18">
        <f>_xlfn.IFNA(VLOOKUP(CONCATENATE($A241,"_",$B241), 'Srbench noise 0.001'!$A$1:$AH$1300, 34, FALSE),"")</f>
        <v>0.24689702999999999</v>
      </c>
      <c r="N241" s="18">
        <f>_xlfn.IFNA(VLOOKUP(CONCATENATE($A241,"_",$B241), 'Srbench noise 0.001'!$A$1:$AH$1300, 16, FALSE),"")</f>
        <v>45</v>
      </c>
      <c r="O241" s="18">
        <f>_xlfn.IFNA(VLOOKUP(CONCATENATE($A241,"_",$B241), 'Srbench noise 0.001'!$A$1:$AH$1300, 18, FALSE),"")</f>
        <v>449.6</v>
      </c>
      <c r="P241" s="18" t="str">
        <f>_xlfn.IFNA(VLOOKUP(CONCATENATE($A241,"_",$B241), 'Srbench noise 0.001'!$A$1:$AH$1300, 28, FALSE),"")</f>
        <v>x0*(x1**3*(-0.001*x1*exp(x1)*cos(x1*x2) + 0.008*exp(x1) - 0.185*cos(x1*x2)) + 0.465*x1**2 + x1*(1.674 - 1.991*cos(x1*x2)))/x1**3</v>
      </c>
      <c r="Q241" s="18">
        <f t="shared" si="30"/>
        <v>0</v>
      </c>
      <c r="R241" s="18">
        <f t="shared" si="31"/>
        <v>0</v>
      </c>
      <c r="S241" s="4">
        <f t="shared" si="32"/>
        <v>0</v>
      </c>
      <c r="T241" s="3">
        <f>_xlfn.IFNA(VLOOKUP(CONCATENATE($A241,"_",$B241), 'Srbench noise 0.01'!$A$1:$AH$1300, 32, FALSE),"")</f>
        <v>0.88764536999999999</v>
      </c>
      <c r="U241" s="18">
        <f>_xlfn.IFNA(VLOOKUP(CONCATENATE($A241,"_",$B241), 'Srbench noise 0.01'!$A$1:$AH$1300, 34, FALSE),"")</f>
        <v>0.86490513999999996</v>
      </c>
      <c r="V241" s="18">
        <f>_xlfn.IFNA(VLOOKUP(CONCATENATE($A241,"_",$B241), 'Srbench noise 0.01'!$A$1:$AH$1300, 16, FALSE),"")</f>
        <v>36</v>
      </c>
      <c r="W241" s="18">
        <f>_xlfn.IFNA(VLOOKUP(CONCATENATE($A241,"_",$B241), 'Srbench noise 0.01'!$A$1:$AH$1300, 18, FALSE),"")</f>
        <v>446.8</v>
      </c>
      <c r="X241" s="18" t="str">
        <f>_xlfn.IFNA(VLOOKUP(CONCATENATE($A241,"_",$B241), 'Srbench noise 0.01'!$A$1:$AH$1300, 28, FALSE),"")</f>
        <v>x0*(x1**3*(0.01*exp(x1) - 0.19*cos(x1*x2)) + 0.46*x1**2 + x1*(1.67 - 1.99*cos(x1*x2)))/x1**3</v>
      </c>
      <c r="Y241" s="18">
        <f t="shared" si="33"/>
        <v>0</v>
      </c>
      <c r="Z241" s="18">
        <f t="shared" si="34"/>
        <v>0</v>
      </c>
      <c r="AA241" s="4">
        <f t="shared" si="35"/>
        <v>0</v>
      </c>
    </row>
    <row r="242" spans="1:27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0'!$A$1:$AH$1300, 32, FALSE),"")</f>
        <v>0.99653581000000002</v>
      </c>
      <c r="E242" s="18">
        <f>_xlfn.IFNA(VLOOKUP(CONCATENATE($A242,"_",$B242), 'Srbench noise 0'!$A$1:$AH$1300, 34, FALSE),"")</f>
        <v>0.15149868</v>
      </c>
      <c r="F242" s="18">
        <f>_xlfn.IFNA(VLOOKUP(CONCATENATE($A242,"_",$B242), 'Srbench noise 0'!$A$1:$AH$1300, 16, FALSE),"")</f>
        <v>62</v>
      </c>
      <c r="G242" s="18">
        <f>_xlfn.IFNA(VLOOKUP(CONCATENATE($A242,"_",$B242), 'Srbench noise 0'!$A$1:$AH$1300, 18, FALSE),"")</f>
        <v>3600.9</v>
      </c>
      <c r="H242" s="18" t="str">
        <f>_xlfn.IFNA(VLOOKUP(CONCATENATE($A242,"_",$B242), 'Srbench noise 0'!$A$1:$AH$1300,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 s="18">
        <f t="shared" si="27"/>
        <v>0</v>
      </c>
      <c r="J242" s="18">
        <f t="shared" si="28"/>
        <v>0</v>
      </c>
      <c r="K242" s="4">
        <f t="shared" si="29"/>
        <v>0</v>
      </c>
      <c r="L242" s="3">
        <f>_xlfn.IFNA(VLOOKUP(CONCATENATE($A242,"_",$B242), 'Srbench noise 0.001'!$A$1:$AH$1300, 32, FALSE),"")</f>
        <v>0.99589863999999995</v>
      </c>
      <c r="M242" s="18">
        <f>_xlfn.IFNA(VLOOKUP(CONCATENATE($A242,"_",$B242), 'Srbench noise 0.001'!$A$1:$AH$1300, 34, FALSE),"")</f>
        <v>0.16484351</v>
      </c>
      <c r="N242" s="18">
        <f>_xlfn.IFNA(VLOOKUP(CONCATENATE($A242,"_",$B242), 'Srbench noise 0.001'!$A$1:$AH$1300, 16, FALSE),"")</f>
        <v>62</v>
      </c>
      <c r="O242" s="18">
        <f>_xlfn.IFNA(VLOOKUP(CONCATENATE($A242,"_",$B242), 'Srbench noise 0.001'!$A$1:$AH$1300, 18, FALSE),"")</f>
        <v>3601.2</v>
      </c>
      <c r="P242" s="18" t="str">
        <f>_xlfn.IFNA(VLOOKUP(CONCATENATE($A242,"_",$B242), 'Srbench noise 0.001'!$A$1:$AH$1300, 28, FALSE),"")</f>
        <v>(x0*x1**5*(0.012*exp(x1) - 0.542*sin(x1*x2 + 1.622)*cos(x1) - 0.995*sin(x1*x2 + 1.622) - 0.271*cos(x1) - 0.972) + 2.851*x0*x1**4 + 0.115*x1*(x0 + x2)**2*sin(log(x2**(-2))*sin(x1))**2)/x1**5</v>
      </c>
      <c r="Q242" s="18">
        <f t="shared" si="30"/>
        <v>0</v>
      </c>
      <c r="R242" s="18">
        <f t="shared" si="31"/>
        <v>0</v>
      </c>
      <c r="S242" s="4">
        <f t="shared" si="32"/>
        <v>0</v>
      </c>
      <c r="T242" s="3">
        <f>_xlfn.IFNA(VLOOKUP(CONCATENATE($A242,"_",$B242), 'Srbench noise 0.01'!$A$1:$AH$1300, 32, FALSE),"")</f>
        <v>0.97180244000000005</v>
      </c>
      <c r="U242" s="18">
        <f>_xlfn.IFNA(VLOOKUP(CONCATENATE($A242,"_",$B242), 'Srbench noise 0.01'!$A$1:$AH$1300, 34, FALSE),"")</f>
        <v>0.43222878999999997</v>
      </c>
      <c r="V242" s="18">
        <f>_xlfn.IFNA(VLOOKUP(CONCATENATE($A242,"_",$B242), 'Srbench noise 0.01'!$A$1:$AH$1300, 16, FALSE),"")</f>
        <v>54</v>
      </c>
      <c r="W242" s="18">
        <f>_xlfn.IFNA(VLOOKUP(CONCATENATE($A242,"_",$B242), 'Srbench noise 0.01'!$A$1:$AH$1300, 18, FALSE),"")</f>
        <v>1643.1</v>
      </c>
      <c r="X242" s="18" t="str">
        <f>_xlfn.IFNA(VLOOKUP(CONCATENATE($A242,"_",$B242), 'Srbench noise 0.01'!$A$1:$AH$1300, 28, FALSE),"")</f>
        <v>0.01*x0*exp(x1) - 0.56*x0*sin(x1*x2 + 1.62)*cos(x1) - x0*sin(x1*x2 + 1.62) - 0.09*x0 - 1.03*x0/(0.5 - x1) - 0.1*(x0 + x2)**2*sin(log(x2**(-2)))/x1**4</v>
      </c>
      <c r="Y242" s="18">
        <f t="shared" si="33"/>
        <v>0</v>
      </c>
      <c r="Z242" s="18">
        <f t="shared" si="34"/>
        <v>0</v>
      </c>
      <c r="AA242" s="4">
        <f t="shared" si="35"/>
        <v>0</v>
      </c>
    </row>
    <row r="243" spans="1:27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0'!$A$1:$AH$1300, 32, FALSE),"")</f>
        <v>0.99992066999999996</v>
      </c>
      <c r="E243" s="18">
        <f>_xlfn.IFNA(VLOOKUP(CONCATENATE($A243,"_",$B243), 'Srbench noise 0'!$A$1:$AH$1300, 34, FALSE),"")</f>
        <v>2.2762069999999999E-2</v>
      </c>
      <c r="F243" s="18">
        <f>_xlfn.IFNA(VLOOKUP(CONCATENATE($A243,"_",$B243), 'Srbench noise 0'!$A$1:$AH$1300, 16, FALSE),"")</f>
        <v>79</v>
      </c>
      <c r="G243" s="18">
        <f>_xlfn.IFNA(VLOOKUP(CONCATENATE($A243,"_",$B243), 'Srbench noise 0'!$A$1:$AH$1300, 18, FALSE),"")</f>
        <v>3601.1</v>
      </c>
      <c r="H243" s="18" t="str">
        <f>_xlfn.IFNA(VLOOKUP(CONCATENATE($A243,"_",$B243), 'Srbench noise 0'!$A$1:$AH$1300,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 s="18">
        <f t="shared" si="27"/>
        <v>1</v>
      </c>
      <c r="J243" s="18">
        <f t="shared" si="28"/>
        <v>0</v>
      </c>
      <c r="K243" s="4">
        <f t="shared" si="29"/>
        <v>0</v>
      </c>
      <c r="L243" s="3">
        <f>_xlfn.IFNA(VLOOKUP(CONCATENATE($A243,"_",$B243), 'Srbench noise 0.001'!$A$1:$AH$1300, 32, FALSE),"")</f>
        <v>0.85160321000000005</v>
      </c>
      <c r="M243" s="18">
        <f>_xlfn.IFNA(VLOOKUP(CONCATENATE($A243,"_",$B243), 'Srbench noise 0.001'!$A$1:$AH$1300, 34, FALSE),"")</f>
        <v>0.98445539999999998</v>
      </c>
      <c r="N243" s="18">
        <f>_xlfn.IFNA(VLOOKUP(CONCATENATE($A243,"_",$B243), 'Srbench noise 0.001'!$A$1:$AH$1300, 16, FALSE),"")</f>
        <v>53</v>
      </c>
      <c r="O243" s="18">
        <f>_xlfn.IFNA(VLOOKUP(CONCATENATE($A243,"_",$B243), 'Srbench noise 0.001'!$A$1:$AH$1300, 18, FALSE),"")</f>
        <v>1149</v>
      </c>
      <c r="P243" s="18" t="str">
        <f>_xlfn.IFNA(VLOOKUP(CONCATENATE($A243,"_",$B243), 'Srbench noise 0.001'!$A$1:$AH$1300, 28, FALSE),"")</f>
        <v>(0.693*x0**2*cos(x1*x2) + x1**5*(-0.244*x0*cos(x1*x2) + 0.369*x0 + 1.901*(x0**2/x1**5)**0.5) - 0.268*(x0 + x1)**2*exp(x1)*cos(x1*x2))/x1**5</v>
      </c>
      <c r="Q243" s="18">
        <f t="shared" si="30"/>
        <v>0</v>
      </c>
      <c r="R243" s="18">
        <f t="shared" si="31"/>
        <v>0</v>
      </c>
      <c r="S243" s="4">
        <f t="shared" si="32"/>
        <v>0</v>
      </c>
      <c r="T243" s="3">
        <f>_xlfn.IFNA(VLOOKUP(CONCATENATE($A243,"_",$B243), 'Srbench noise 0.01'!$A$1:$AH$1300, 32, FALSE),"")</f>
        <v>0.85168505000000005</v>
      </c>
      <c r="U243" s="18">
        <f>_xlfn.IFNA(VLOOKUP(CONCATENATE($A243,"_",$B243), 'Srbench noise 0.01'!$A$1:$AH$1300, 34, FALSE),"")</f>
        <v>0.9841839</v>
      </c>
      <c r="V243" s="18">
        <f>_xlfn.IFNA(VLOOKUP(CONCATENATE($A243,"_",$B243), 'Srbench noise 0.01'!$A$1:$AH$1300, 16, FALSE),"")</f>
        <v>53</v>
      </c>
      <c r="W243" s="18">
        <f>_xlfn.IFNA(VLOOKUP(CONCATENATE($A243,"_",$B243), 'Srbench noise 0.01'!$A$1:$AH$1300, 18, FALSE),"")</f>
        <v>1132.2</v>
      </c>
      <c r="X243" s="18" t="str">
        <f>_xlfn.IFNA(VLOOKUP(CONCATENATE($A243,"_",$B243), 'Srbench noise 0.01'!$A$1:$AH$1300, 28, FALSE),"")</f>
        <v>(0.69*x0**2*cos(x1*x2) + x1**5*(-0.24*x0*cos(x1*x2) + 0.37*x0 + 1.9*(x0**2/x1**5)**0.5) - 0.27*(x0 + x1)**2*exp(x1)*cos(x1*x2))/x1**5</v>
      </c>
      <c r="Y243" s="18">
        <f t="shared" si="33"/>
        <v>0</v>
      </c>
      <c r="Z243" s="18">
        <f t="shared" si="34"/>
        <v>0</v>
      </c>
      <c r="AA243" s="4">
        <f t="shared" si="35"/>
        <v>0</v>
      </c>
    </row>
    <row r="244" spans="1:27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0'!$A$1:$AH$1300, 32, FALSE),"")</f>
        <v>0.99093608</v>
      </c>
      <c r="E244" s="18">
        <f>_xlfn.IFNA(VLOOKUP(CONCATENATE($A244,"_",$B244), 'Srbench noise 0'!$A$1:$AH$1300, 34, FALSE),"")</f>
        <v>0.45514854999999999</v>
      </c>
      <c r="F244" s="18">
        <f>_xlfn.IFNA(VLOOKUP(CONCATENATE($A244,"_",$B244), 'Srbench noise 0'!$A$1:$AH$1300, 16, FALSE),"")</f>
        <v>78</v>
      </c>
      <c r="G244" s="18">
        <f>_xlfn.IFNA(VLOOKUP(CONCATENATE($A244,"_",$B244), 'Srbench noise 0'!$A$1:$AH$1300, 18, FALSE),"")</f>
        <v>3601.9</v>
      </c>
      <c r="H244" s="18" t="str">
        <f>_xlfn.IFNA(VLOOKUP(CONCATENATE($A244,"_",$B244), 'Srbench noise 0'!$A$1:$AH$1300,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 s="18">
        <f t="shared" si="27"/>
        <v>0</v>
      </c>
      <c r="J244" s="18">
        <f t="shared" si="28"/>
        <v>0</v>
      </c>
      <c r="K244" s="4">
        <f t="shared" si="29"/>
        <v>0</v>
      </c>
      <c r="L244" s="3">
        <f>_xlfn.IFNA(VLOOKUP(CONCATENATE($A244,"_",$B244), 'Srbench noise 0.001'!$A$1:$AH$1300, 32, FALSE),"")</f>
        <v>0.99093160999999996</v>
      </c>
      <c r="M244" s="18">
        <f>_xlfn.IFNA(VLOOKUP(CONCATENATE($A244,"_",$B244), 'Srbench noise 0.001'!$A$1:$AH$1300, 34, FALSE),"")</f>
        <v>0.45526087999999998</v>
      </c>
      <c r="N244" s="18">
        <f>_xlfn.IFNA(VLOOKUP(CONCATENATE($A244,"_",$B244), 'Srbench noise 0.001'!$A$1:$AH$1300, 16, FALSE),"")</f>
        <v>78</v>
      </c>
      <c r="O244" s="18">
        <f>_xlfn.IFNA(VLOOKUP(CONCATENATE($A244,"_",$B244), 'Srbench noise 0.001'!$A$1:$AH$1300, 18, FALSE),"")</f>
        <v>3602.4</v>
      </c>
      <c r="P244" s="18" t="str">
        <f>_xlfn.IFNA(VLOOKUP(CONCATENATE($A244,"_",$B244), 'Srbench noise 0.001'!$A$1:$AH$1300, 28, FALSE),"")</f>
        <v>0.941*x0*x1*x2*x4**2/(-x4 + x5 - 0.9 + sin(x3 + 1)/x3) + 0.751*x0*x2**2*x4**2/(-x4 + x5 + sin(x3 + 2)) - 0.932*x0*x2*x4**2 - 1.717*x0/(-x4 + x5 + sin(x3 + 1) - 0.9)**2 - 1.257*x1 + 0.462*x2*x5 - 2.643*x2 + 3.449</v>
      </c>
      <c r="Q244" s="18">
        <f t="shared" si="30"/>
        <v>0</v>
      </c>
      <c r="R244" s="18">
        <f t="shared" si="31"/>
        <v>0</v>
      </c>
      <c r="S244" s="4">
        <f t="shared" si="32"/>
        <v>0</v>
      </c>
      <c r="T244" s="3">
        <f>_xlfn.IFNA(VLOOKUP(CONCATENATE($A244,"_",$B244), 'Srbench noise 0.01'!$A$1:$AH$1300, 32, FALSE),"")</f>
        <v>-18.86475647</v>
      </c>
      <c r="U244" s="18">
        <f>_xlfn.IFNA(VLOOKUP(CONCATENATE($A244,"_",$B244), 'Srbench noise 0.01'!$A$1:$AH$1300, 34, FALSE),"")</f>
        <v>21.307708980000001</v>
      </c>
      <c r="V244" s="18">
        <f>_xlfn.IFNA(VLOOKUP(CONCATENATE($A244,"_",$B244), 'Srbench noise 0.01'!$A$1:$AH$1300, 16, FALSE),"")</f>
        <v>79</v>
      </c>
      <c r="W244" s="18">
        <f>_xlfn.IFNA(VLOOKUP(CONCATENATE($A244,"_",$B244), 'Srbench noise 0.01'!$A$1:$AH$1300, 18, FALSE),"")</f>
        <v>970.8</v>
      </c>
      <c r="X244" s="18" t="str">
        <f>_xlfn.IFNA(VLOOKUP(CONCATENATE($A244,"_",$B244), 'Srbench noise 0.01'!$A$1:$AH$1300, 28, FALSE),"")</f>
        <v>-0.77*x0*x1*x4**2/(x2*sin(x3 - 1.1) + x4 - x5) - 1.52*x0*x2**2*x4**2/(x4 - x5 + sin(x3 - 1.1)) - 0.81*x0*x2*x4**2 + 0.81*x0*x2*x4**2/(x2*sin(x3 - 1.1) + x4 - x5) + 0.51*x2*x5 - 3.08*x2 - 0.3*x3 + 2</v>
      </c>
      <c r="Y244" s="18">
        <f t="shared" si="33"/>
        <v>0</v>
      </c>
      <c r="Z244" s="18">
        <f t="shared" si="34"/>
        <v>0</v>
      </c>
      <c r="AA244" s="4">
        <f t="shared" si="35"/>
        <v>0</v>
      </c>
    </row>
    <row r="245" spans="1:27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0'!$A$1:$AH$1300, 32, FALSE),"")</f>
        <v>0.99902168999999996</v>
      </c>
      <c r="E245" s="18">
        <f>_xlfn.IFNA(VLOOKUP(CONCATENATE($A245,"_",$B245), 'Srbench noise 0'!$A$1:$AH$1300, 34, FALSE),"")</f>
        <v>0.14605101000000001</v>
      </c>
      <c r="F245" s="18">
        <f>_xlfn.IFNA(VLOOKUP(CONCATENATE($A245,"_",$B245), 'Srbench noise 0'!$A$1:$AH$1300, 16, FALSE),"")</f>
        <v>46</v>
      </c>
      <c r="G245" s="18">
        <f>_xlfn.IFNA(VLOOKUP(CONCATENATE($A245,"_",$B245), 'Srbench noise 0'!$A$1:$AH$1300, 18, FALSE),"")</f>
        <v>3601.3</v>
      </c>
      <c r="H245" s="18" t="str">
        <f>_xlfn.IFNA(VLOOKUP(CONCATENATE($A245,"_",$B245), 'Srbench noise 0'!$A$1:$AH$1300, 28, FALSE),"")</f>
        <v>0.85164251*x0*x1*x3**2*x4**6*sin((x2 - x5)**(-2))/(0.5 - x5)**2 + 0.61008782*x0*x1*x3**2*x4**2*log(x2)/(x4 - 0.9*x5)**2 + 0.01441329</v>
      </c>
      <c r="I245" s="18">
        <f t="shared" si="27"/>
        <v>1</v>
      </c>
      <c r="J245" s="18">
        <f t="shared" si="28"/>
        <v>0</v>
      </c>
      <c r="K245" s="4">
        <f t="shared" si="29"/>
        <v>0</v>
      </c>
      <c r="L245" s="3">
        <f>_xlfn.IFNA(VLOOKUP(CONCATENATE($A245,"_",$B245), 'Srbench noise 0.001'!$A$1:$AH$1300, 32, FALSE),"")</f>
        <v>0.99902247</v>
      </c>
      <c r="M245" s="18">
        <f>_xlfn.IFNA(VLOOKUP(CONCATENATE($A245,"_",$B245), 'Srbench noise 0.001'!$A$1:$AH$1300, 34, FALSE),"")</f>
        <v>0.14599292999999999</v>
      </c>
      <c r="N245" s="18">
        <f>_xlfn.IFNA(VLOOKUP(CONCATENATE($A245,"_",$B245), 'Srbench noise 0.001'!$A$1:$AH$1300, 16, FALSE),"")</f>
        <v>46</v>
      </c>
      <c r="O245" s="18">
        <f>_xlfn.IFNA(VLOOKUP(CONCATENATE($A245,"_",$B245), 'Srbench noise 0.001'!$A$1:$AH$1300, 18, FALSE),"")</f>
        <v>413.1</v>
      </c>
      <c r="P245" s="18" t="str">
        <f>_xlfn.IFNA(VLOOKUP(CONCATENATE($A245,"_",$B245), 'Srbench noise 0.001'!$A$1:$AH$1300, 28, FALSE),"")</f>
        <v>0.851*x0*x1*x3**2*x4**6*sin((x2 - x5)**(-2))/(0.5 - x5)**2 + 0.611*x0*x1*x3**2*x4**2*log(x2)/(x4 - 0.9*x5)**2 + 0.014</v>
      </c>
      <c r="Q245" s="18">
        <f t="shared" si="30"/>
        <v>1</v>
      </c>
      <c r="R245" s="18">
        <f t="shared" si="31"/>
        <v>0</v>
      </c>
      <c r="S245" s="4">
        <f t="shared" si="32"/>
        <v>0</v>
      </c>
      <c r="T245" s="3">
        <f>_xlfn.IFNA(VLOOKUP(CONCATENATE($A245,"_",$B245), 'Srbench noise 0.01'!$A$1:$AH$1300, 32, FALSE),"")</f>
        <v>0.99229853999999995</v>
      </c>
      <c r="U245" s="18">
        <f>_xlfn.IFNA(VLOOKUP(CONCATENATE($A245,"_",$B245), 'Srbench noise 0.01'!$A$1:$AH$1300, 34, FALSE),"")</f>
        <v>0.40978174000000001</v>
      </c>
      <c r="V245" s="18">
        <f>_xlfn.IFNA(VLOOKUP(CONCATENATE($A245,"_",$B245), 'Srbench noise 0.01'!$A$1:$AH$1300, 16, FALSE),"")</f>
        <v>25</v>
      </c>
      <c r="W245" s="18">
        <f>_xlfn.IFNA(VLOOKUP(CONCATENATE($A245,"_",$B245), 'Srbench noise 0.01'!$A$1:$AH$1300, 18, FALSE),"")</f>
        <v>144.30000000000001</v>
      </c>
      <c r="X245" s="18" t="str">
        <f>_xlfn.IFNA(VLOOKUP(CONCATENATE($A245,"_",$B245), 'Srbench noise 0.01'!$A$1:$AH$1300, 28, FALSE),"")</f>
        <v>1.68*x0*x1*x3**2*x4**6/(x5**2*(x2 - x5)**2) + 0.91*x2 - 1.17</v>
      </c>
      <c r="Y245" s="18">
        <f t="shared" si="33"/>
        <v>0</v>
      </c>
      <c r="Z245" s="18">
        <f t="shared" si="34"/>
        <v>0</v>
      </c>
      <c r="AA245" s="4">
        <f t="shared" si="35"/>
        <v>0</v>
      </c>
    </row>
    <row r="246" spans="1:27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0'!$A$1:$AH$1300, 32, FALSE),"")</f>
        <v>0.99951942000000005</v>
      </c>
      <c r="E246" s="18">
        <f>_xlfn.IFNA(VLOOKUP(CONCATENATE($A246,"_",$B246), 'Srbench noise 0'!$A$1:$AH$1300, 34, FALSE),"")</f>
        <v>0.10222845</v>
      </c>
      <c r="F246" s="18">
        <f>_xlfn.IFNA(VLOOKUP(CONCATENATE($A246,"_",$B246), 'Srbench noise 0'!$A$1:$AH$1300, 16, FALSE),"")</f>
        <v>67</v>
      </c>
      <c r="G246" s="18">
        <f>_xlfn.IFNA(VLOOKUP(CONCATENATE($A246,"_",$B246), 'Srbench noise 0'!$A$1:$AH$1300, 18, FALSE),"")</f>
        <v>3602.6</v>
      </c>
      <c r="H246" s="18" t="str">
        <f>_xlfn.IFNA(VLOOKUP(CONCATENATE($A246,"_",$B246), 'Srbench noise 0'!$A$1:$AH$1300, 28, FALSE),"")</f>
        <v>12.83036527*x0*x1*x2**2*x3*x4**4*sin((-x3 + x5**2 + x5/x3)**(-2))/log(x5 + 2.5*cos(x4)) + 12.53780863*x0*x1*x2**2*x4**7*log(x3)**2/(exp(x5) - 1)**2 + 0.18888497*x2*x4**2*log(x3)**2 - 0.06630645</v>
      </c>
      <c r="I246" s="18">
        <f t="shared" si="27"/>
        <v>1</v>
      </c>
      <c r="J246" s="18">
        <f t="shared" si="28"/>
        <v>0</v>
      </c>
      <c r="K246" s="4">
        <f t="shared" si="29"/>
        <v>0</v>
      </c>
      <c r="L246" s="3">
        <f>_xlfn.IFNA(VLOOKUP(CONCATENATE($A246,"_",$B246), 'Srbench noise 0.001'!$A$1:$AH$1300, 32, FALSE),"")</f>
        <v>0.99952023000000001</v>
      </c>
      <c r="M246" s="18">
        <f>_xlfn.IFNA(VLOOKUP(CONCATENATE($A246,"_",$B246), 'Srbench noise 0.001'!$A$1:$AH$1300, 34, FALSE),"")</f>
        <v>0.10214199</v>
      </c>
      <c r="N246" s="18">
        <f>_xlfn.IFNA(VLOOKUP(CONCATENATE($A246,"_",$B246), 'Srbench noise 0.001'!$A$1:$AH$1300, 16, FALSE),"")</f>
        <v>67</v>
      </c>
      <c r="O246" s="18">
        <f>_xlfn.IFNA(VLOOKUP(CONCATENATE($A246,"_",$B246), 'Srbench noise 0.001'!$A$1:$AH$1300, 18, FALSE),"")</f>
        <v>2836.6</v>
      </c>
      <c r="P246" s="18" t="str">
        <f>_xlfn.IFNA(VLOOKUP(CONCATENATE($A246,"_",$B246), 'Srbench noise 0.001'!$A$1:$AH$1300, 28, FALSE),"")</f>
        <v>12.833*x0*x1*x2**2*x3*x4**4*sin((-x3 + x5**2 + x5/x3)**(-2))/log(x5 + 2.5*cos(x4)) + 12.531*x0*x1*x2**2*x4**7*log(x3)**2/(exp(x5) - 1)**2 + 0.189*x2*x4**2*log(x3)**2 - 0.066</v>
      </c>
      <c r="Q246" s="18">
        <f t="shared" si="30"/>
        <v>1</v>
      </c>
      <c r="R246" s="18">
        <f t="shared" si="31"/>
        <v>0</v>
      </c>
      <c r="S246" s="4">
        <f t="shared" si="32"/>
        <v>0</v>
      </c>
      <c r="T246" s="3">
        <f>_xlfn.IFNA(VLOOKUP(CONCATENATE($A246,"_",$B246), 'Srbench noise 0.01'!$A$1:$AH$1300, 32, FALSE),"")</f>
        <v>0.98978913999999996</v>
      </c>
      <c r="U246" s="18">
        <f>_xlfn.IFNA(VLOOKUP(CONCATENATE($A246,"_",$B246), 'Srbench noise 0.01'!$A$1:$AH$1300, 34, FALSE),"")</f>
        <v>0.47121542</v>
      </c>
      <c r="V246" s="18">
        <f>_xlfn.IFNA(VLOOKUP(CONCATENATE($A246,"_",$B246), 'Srbench noise 0.01'!$A$1:$AH$1300, 16, FALSE),"")</f>
        <v>96</v>
      </c>
      <c r="W246" s="18">
        <f>_xlfn.IFNA(VLOOKUP(CONCATENATE($A246,"_",$B246), 'Srbench noise 0.01'!$A$1:$AH$1300, 18, FALSE),"")</f>
        <v>1036.0999999999999</v>
      </c>
      <c r="X246" s="18" t="str">
        <f>_xlfn.IFNA(VLOOKUP(CONCATENATE($A246,"_",$B246), 'Srbench noise 0.01'!$A$1:$AH$1300, 28, FALSE),"")</f>
        <v>-0.26*x0*x1*x2**2*x4**4/((x0 - x5)*(x3 - x5)**2) + 0.62*x0*x4**4/(x3 - x5)**2 + 1.09*x1*x2**2*x4**5*sin((x3 - x5)**(-2))/x5 - 0.2*x1*x4**2/x3**2 - 0.15*x2**2*x4**2/x3**2 - 1.07*x5/(x3/x4 - x5/x4)**2 + 1.1</v>
      </c>
      <c r="Y246" s="18">
        <f t="shared" si="33"/>
        <v>0</v>
      </c>
      <c r="Z246" s="18">
        <f t="shared" si="34"/>
        <v>0</v>
      </c>
      <c r="AA246" s="4">
        <f t="shared" si="35"/>
        <v>0</v>
      </c>
    </row>
    <row r="247" spans="1:27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0'!$A$1:$AH$1300, 32, FALSE),"")</f>
        <v>0.99988505000000005</v>
      </c>
      <c r="E247" s="18">
        <f>_xlfn.IFNA(VLOOKUP(CONCATENATE($A247,"_",$B247), 'Srbench noise 0'!$A$1:$AH$1300, 34, FALSE),"")</f>
        <v>4.9490779999999998E-2</v>
      </c>
      <c r="F247" s="18">
        <f>_xlfn.IFNA(VLOOKUP(CONCATENATE($A247,"_",$B247), 'Srbench noise 0'!$A$1:$AH$1300, 16, FALSE),"")</f>
        <v>46</v>
      </c>
      <c r="G247" s="18">
        <f>_xlfn.IFNA(VLOOKUP(CONCATENATE($A247,"_",$B247), 'Srbench noise 0'!$A$1:$AH$1300, 18, FALSE),"")</f>
        <v>3600.8</v>
      </c>
      <c r="H247" s="18" t="str">
        <f>_xlfn.IFNA(VLOOKUP(CONCATENATE($A247,"_",$B247), 'Srbench noise 0'!$A$1:$AH$1300, 28, FALSE),"")</f>
        <v>1274.07415883*x0*x1*x2**2*x3**2*x4**4/(-0.82436064*x4**2 + exp(x5))**4 + 4.75429112*x0*x1*x2**2*x3**2*x4**3/(-x4 + x5 + 1)**4 + 0.02875306</v>
      </c>
      <c r="I247" s="18">
        <f t="shared" si="27"/>
        <v>1</v>
      </c>
      <c r="J247" s="18">
        <f t="shared" si="28"/>
        <v>0</v>
      </c>
      <c r="K247" s="4">
        <f t="shared" si="29"/>
        <v>0</v>
      </c>
      <c r="L247" s="3">
        <f>_xlfn.IFNA(VLOOKUP(CONCATENATE($A247,"_",$B247), 'Srbench noise 0.001'!$A$1:$AH$1300, 32, FALSE),"")</f>
        <v>0.99899967999999995</v>
      </c>
      <c r="M247" s="18">
        <f>_xlfn.IFNA(VLOOKUP(CONCATENATE($A247,"_",$B247), 'Srbench noise 0.001'!$A$1:$AH$1300, 34, FALSE),"")</f>
        <v>0.14599651</v>
      </c>
      <c r="N247" s="18">
        <f>_xlfn.IFNA(VLOOKUP(CONCATENATE($A247,"_",$B247), 'Srbench noise 0.001'!$A$1:$AH$1300, 16, FALSE),"")</f>
        <v>42</v>
      </c>
      <c r="O247" s="18">
        <f>_xlfn.IFNA(VLOOKUP(CONCATENATE($A247,"_",$B247), 'Srbench noise 0.001'!$A$1:$AH$1300, 18, FALSE),"")</f>
        <v>1543.7</v>
      </c>
      <c r="P247" s="18" t="str">
        <f>_xlfn.IFNA(VLOOKUP(CONCATENATE($A247,"_",$B247), 'Srbench noise 0.001'!$A$1:$AH$1300, 28, FALSE),"")</f>
        <v>0.377*x0*x1*x2**2*x3**2*x4**2/(x4 - x5 + 0.4)**2 - 0.062*x0*x1*x2**2*x3**2*x5/(x4 - x5 + 0.632)**2 - 0.04</v>
      </c>
      <c r="Q247" s="18">
        <f t="shared" si="30"/>
        <v>0</v>
      </c>
      <c r="R247" s="18">
        <f t="shared" si="31"/>
        <v>0</v>
      </c>
      <c r="S247" s="4">
        <f t="shared" si="32"/>
        <v>0</v>
      </c>
      <c r="T247" s="3">
        <f>_xlfn.IFNA(VLOOKUP(CONCATENATE($A247,"_",$B247), 'Srbench noise 0.01'!$A$1:$AH$1300, 32, FALSE),"")</f>
        <v>0.98643917999999997</v>
      </c>
      <c r="U247" s="18">
        <f>_xlfn.IFNA(VLOOKUP(CONCATENATE($A247,"_",$B247), 'Srbench noise 0.01'!$A$1:$AH$1300, 34, FALSE),"")</f>
        <v>0.53754674999999996</v>
      </c>
      <c r="V247" s="18">
        <f>_xlfn.IFNA(VLOOKUP(CONCATENATE($A247,"_",$B247), 'Srbench noise 0.01'!$A$1:$AH$1300, 16, FALSE),"")</f>
        <v>91</v>
      </c>
      <c r="W247" s="18">
        <f>_xlfn.IFNA(VLOOKUP(CONCATENATE($A247,"_",$B247), 'Srbench noise 0.01'!$A$1:$AH$1300, 18, FALSE),"")</f>
        <v>1026.8</v>
      </c>
      <c r="X247" s="18" t="str">
        <f>_xlfn.IFNA(VLOOKUP(CONCATENATE($A247,"_",$B247), 'Srbench noise 0.01'!$A$1:$AH$1300,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Y247" s="18">
        <f t="shared" si="33"/>
        <v>0</v>
      </c>
      <c r="Z247" s="18">
        <f t="shared" si="34"/>
        <v>0</v>
      </c>
      <c r="AA247" s="4">
        <f t="shared" si="35"/>
        <v>0</v>
      </c>
    </row>
    <row r="248" spans="1:27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0'!$A$1:$AH$1300, 32, FALSE),"")</f>
        <v>0.99769724999999998</v>
      </c>
      <c r="E248" s="18">
        <f>_xlfn.IFNA(VLOOKUP(CONCATENATE($A248,"_",$B248), 'Srbench noise 0'!$A$1:$AH$1300, 34, FALSE),"")</f>
        <v>0.22214589000000001</v>
      </c>
      <c r="F248" s="18">
        <f>_xlfn.IFNA(VLOOKUP(CONCATENATE($A248,"_",$B248), 'Srbench noise 0'!$A$1:$AH$1300, 16, FALSE),"")</f>
        <v>69</v>
      </c>
      <c r="G248" s="18">
        <f>_xlfn.IFNA(VLOOKUP(CONCATENATE($A248,"_",$B248), 'Srbench noise 0'!$A$1:$AH$1300, 18, FALSE),"")</f>
        <v>3601.9</v>
      </c>
      <c r="H248" s="18" t="str">
        <f>_xlfn.IFNA(VLOOKUP(CONCATENATE($A248,"_",$B248), 'Srbench noise 0'!$A$1:$AH$1300, 28, FALSE),"")</f>
        <v>1.12058074*x0*x1**2*x2**2*x3*x4**2*exp(x3 + x4)/(-x1*x4 + x1*x5**2 + x3 + x5)**2 + 1.75686505*x0*x2**2*x4**2*exp(x1*x4 + x3 + x4)/(x1 + x4*exp(x1) - 0.2*(x5**2 + exp(x1) + x3**(-5))**2)**2</v>
      </c>
      <c r="I248" s="18">
        <f t="shared" si="27"/>
        <v>0</v>
      </c>
      <c r="J248" s="18">
        <f t="shared" si="28"/>
        <v>0</v>
      </c>
      <c r="K248" s="4">
        <f t="shared" si="29"/>
        <v>0</v>
      </c>
      <c r="L248" s="3">
        <f>_xlfn.IFNA(VLOOKUP(CONCATENATE($A248,"_",$B248), 'Srbench noise 0.001'!$A$1:$AH$1300, 32, FALSE),"")</f>
        <v>0.99769607999999999</v>
      </c>
      <c r="M248" s="18">
        <f>_xlfn.IFNA(VLOOKUP(CONCATENATE($A248,"_",$B248), 'Srbench noise 0.001'!$A$1:$AH$1300, 34, FALSE),"")</f>
        <v>0.22220221000000001</v>
      </c>
      <c r="N248" s="18">
        <f>_xlfn.IFNA(VLOOKUP(CONCATENATE($A248,"_",$B248), 'Srbench noise 0.001'!$A$1:$AH$1300, 16, FALSE),"")</f>
        <v>69</v>
      </c>
      <c r="O248" s="18">
        <f>_xlfn.IFNA(VLOOKUP(CONCATENATE($A248,"_",$B248), 'Srbench noise 0.001'!$A$1:$AH$1300, 18, FALSE),"")</f>
        <v>3601.6</v>
      </c>
      <c r="P248" s="18" t="str">
        <f>_xlfn.IFNA(VLOOKUP(CONCATENATE($A248,"_",$B248), 'Srbench noise 0.001'!$A$1:$AH$1300, 28, FALSE),"")</f>
        <v>1.12*x0*x1**2*x2**2*x3*x4**2*exp(x3 + x4)/(-x1*x4 + x1*x5**2 + x3 + x5)**2 + 1.757*x0*x2**2*x4**2*exp(x1*x4 + x3 + x4)/(x1 + x4*exp(x1) - 0.2*(x5**2 + exp(x1) + x3**(-5))**2)**2</v>
      </c>
      <c r="Q248" s="18">
        <f t="shared" si="30"/>
        <v>0</v>
      </c>
      <c r="R248" s="18">
        <f t="shared" si="31"/>
        <v>0</v>
      </c>
      <c r="S248" s="4">
        <f t="shared" si="32"/>
        <v>0</v>
      </c>
      <c r="T248" s="3">
        <f>_xlfn.IFNA(VLOOKUP(CONCATENATE($A248,"_",$B248), 'Srbench noise 0.01'!$A$1:$AH$1300, 32, FALSE),"")</f>
        <v>0.99319727999999996</v>
      </c>
      <c r="U248" s="18">
        <f>_xlfn.IFNA(VLOOKUP(CONCATENATE($A248,"_",$B248), 'Srbench noise 0.01'!$A$1:$AH$1300, 34, FALSE),"")</f>
        <v>0.38181801999999998</v>
      </c>
      <c r="V248" s="18">
        <f>_xlfn.IFNA(VLOOKUP(CONCATENATE($A248,"_",$B248), 'Srbench noise 0.01'!$A$1:$AH$1300, 16, FALSE),"")</f>
        <v>49</v>
      </c>
      <c r="W248" s="18">
        <f>_xlfn.IFNA(VLOOKUP(CONCATENATE($A248,"_",$B248), 'Srbench noise 0.01'!$A$1:$AH$1300, 18, FALSE),"")</f>
        <v>879.4</v>
      </c>
      <c r="X248" s="18" t="str">
        <f>_xlfn.IFNA(VLOOKUP(CONCATENATE($A248,"_",$B248), 'Srbench noise 0.01'!$A$1:$AH$1300, 28, FALSE),"")</f>
        <v>16.73*x0*x2**2*x4**2*exp(x1*x4 + x3 + 0.5*x4)/(0.25*x2*x5 + (0.5*x5**2 + 0.5*exp(x1) + x3**(-5))**2 - exp(x1))**2 + 0.24*x5 - 0.82</v>
      </c>
      <c r="Y248" s="18">
        <f t="shared" si="33"/>
        <v>0</v>
      </c>
      <c r="Z248" s="18">
        <f t="shared" si="34"/>
        <v>0</v>
      </c>
      <c r="AA248" s="4">
        <f t="shared" si="35"/>
        <v>0</v>
      </c>
    </row>
    <row r="249" spans="1:27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0'!$A$1:$AH$1300, 32, FALSE),"")</f>
        <v>0.99907528000000001</v>
      </c>
      <c r="E249" s="18">
        <f>_xlfn.IFNA(VLOOKUP(CONCATENATE($A249,"_",$B249), 'Srbench noise 0'!$A$1:$AH$1300, 34, FALSE),"")</f>
        <v>0.13763974000000001</v>
      </c>
      <c r="F249" s="18">
        <f>_xlfn.IFNA(VLOOKUP(CONCATENATE($A249,"_",$B249), 'Srbench noise 0'!$A$1:$AH$1300, 16, FALSE),"")</f>
        <v>77</v>
      </c>
      <c r="G249" s="18">
        <f>_xlfn.IFNA(VLOOKUP(CONCATENATE($A249,"_",$B249), 'Srbench noise 0'!$A$1:$AH$1300, 18, FALSE),"")</f>
        <v>3603.1</v>
      </c>
      <c r="H249" s="18" t="str">
        <f>_xlfn.IFNA(VLOOKUP(CONCATENATE($A249,"_",$B249), 'Srbench noise 0'!$A$1:$AH$1300, 28, FALSE),"")</f>
        <v>-0.22392384*x0*x1*x4**5/((x4 - 0.9*x5)*(-x2/x3 + x5/x3)**2) + 2.70773605*x0*x1*x4**(-x2**2 + 4*x2)*log(x2)*sin(0.0625/(0.3*x2 - 0.5 + 0.25*x5/x3 + (1 - 0.5*x5)**2/(x2*x3))**2) + 0.02030682</v>
      </c>
      <c r="I249" s="18">
        <f t="shared" si="27"/>
        <v>1</v>
      </c>
      <c r="J249" s="18">
        <f t="shared" si="28"/>
        <v>0</v>
      </c>
      <c r="K249" s="4">
        <f t="shared" si="29"/>
        <v>0</v>
      </c>
      <c r="L249" s="3">
        <f>_xlfn.IFNA(VLOOKUP(CONCATENATE($A249,"_",$B249), 'Srbench noise 0.001'!$A$1:$AH$1300, 32, FALSE),"")</f>
        <v>0.99907499</v>
      </c>
      <c r="M249" s="18">
        <f>_xlfn.IFNA(VLOOKUP(CONCATENATE($A249,"_",$B249), 'Srbench noise 0.001'!$A$1:$AH$1300, 34, FALSE),"")</f>
        <v>0.13766141000000001</v>
      </c>
      <c r="N249" s="18">
        <f>_xlfn.IFNA(VLOOKUP(CONCATENATE($A249,"_",$B249), 'Srbench noise 0.001'!$A$1:$AH$1300, 16, FALSE),"")</f>
        <v>77</v>
      </c>
      <c r="O249" s="18">
        <f>_xlfn.IFNA(VLOOKUP(CONCATENATE($A249,"_",$B249), 'Srbench noise 0.001'!$A$1:$AH$1300, 18, FALSE),"")</f>
        <v>2357.5</v>
      </c>
      <c r="P249" s="18" t="str">
        <f>_xlfn.IFNA(VLOOKUP(CONCATENATE($A249,"_",$B249), 'Srbench noise 0.001'!$A$1:$AH$1300, 28, FALSE),"")</f>
        <v>-0.224*x0*x1*x4**5/((x4 - 0.9*x5)*(-x2/x3 + x5/x3)**2) + 2.708*x0*x1*x4**(-x2**2 + 4*x2)*log(x2)*sin(0.062/(0.3*x2 - 0.5 + 0.25*x5/x3 + (1 - 0.5*x5)**2/(x2*x3))**2) + 0.02</v>
      </c>
      <c r="Q249" s="18">
        <f t="shared" si="30"/>
        <v>1</v>
      </c>
      <c r="R249" s="18">
        <f t="shared" si="31"/>
        <v>0</v>
      </c>
      <c r="S249" s="4">
        <f t="shared" si="32"/>
        <v>0</v>
      </c>
      <c r="T249" s="3">
        <f>_xlfn.IFNA(VLOOKUP(CONCATENATE($A249,"_",$B249), 'Srbench noise 0.01'!$A$1:$AH$1300, 32, FALSE),"")</f>
        <v>0.99816773000000003</v>
      </c>
      <c r="U249" s="18">
        <f>_xlfn.IFNA(VLOOKUP(CONCATENATE($A249,"_",$B249), 'Srbench noise 0.01'!$A$1:$AH$1300, 34, FALSE),"")</f>
        <v>0.19374633999999999</v>
      </c>
      <c r="V249" s="18">
        <f>_xlfn.IFNA(VLOOKUP(CONCATENATE($A249,"_",$B249), 'Srbench noise 0.01'!$A$1:$AH$1300, 16, FALSE),"")</f>
        <v>60</v>
      </c>
      <c r="W249" s="18">
        <f>_xlfn.IFNA(VLOOKUP(CONCATENATE($A249,"_",$B249), 'Srbench noise 0.01'!$A$1:$AH$1300, 18, FALSE),"")</f>
        <v>533.29999999999995</v>
      </c>
      <c r="X249" s="18" t="str">
        <f>_xlfn.IFNA(VLOOKUP(CONCATENATE($A249,"_",$B249), 'Srbench noise 0.01'!$A$1:$AH$1300, 28, FALSE),"")</f>
        <v>-0.21*x0*x1*x4**5/((x4 - 0.9*x5)*(x2/x3 - x5/x3)**2) + 10.41*x0*x1*x4**4*log(x2)*sin((x2/x5 + x5**2/x3 - x5/x3)**(-2))</v>
      </c>
      <c r="Y249" s="18">
        <f t="shared" si="33"/>
        <v>0</v>
      </c>
      <c r="Z249" s="18">
        <f t="shared" si="34"/>
        <v>0</v>
      </c>
      <c r="AA249" s="4">
        <f t="shared" si="35"/>
        <v>0</v>
      </c>
    </row>
    <row r="250" spans="1:27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>
        <f>_xlfn.IFNA(VLOOKUP(CONCATENATE($A250,"_",$B250), 'Srbench noise 0'!$A$1:$AH$1300, 32, FALSE),"")</f>
        <v>0.99962138</v>
      </c>
      <c r="E250" s="18">
        <f>_xlfn.IFNA(VLOOKUP(CONCATENATE($A250,"_",$B250), 'Srbench noise 0'!$A$1:$AH$1300, 34, FALSE),"")</f>
        <v>9.176869E-2</v>
      </c>
      <c r="F250" s="18">
        <f>_xlfn.IFNA(VLOOKUP(CONCATENATE($A250,"_",$B250), 'Srbench noise 0'!$A$1:$AH$1300, 16, FALSE),"")</f>
        <v>52</v>
      </c>
      <c r="G250" s="18">
        <f>_xlfn.IFNA(VLOOKUP(CONCATENATE($A250,"_",$B250), 'Srbench noise 0'!$A$1:$AH$1300, 18, FALSE),"")</f>
        <v>3601.7</v>
      </c>
      <c r="H250" s="18" t="str">
        <f>_xlfn.IFNA(VLOOKUP(CONCATENATE($A250,"_",$B250), 'Srbench noise 0'!$A$1:$AH$1300, 28, FALSE),"")</f>
        <v>0.22771759*x0*x1*x2**2*x3**2*x4**5/((x5 + log(x5/(x3 + x4**3 + sin(x3 + 1))))*log(x5)**5) + 1.10174666*x0*x1*x2**2*x3**2/(log(x5) + 1)**5</v>
      </c>
      <c r="I250" s="18">
        <f t="shared" si="27"/>
        <v>1</v>
      </c>
      <c r="J250" s="18">
        <f t="shared" si="28"/>
        <v>0</v>
      </c>
      <c r="K250" s="4">
        <f t="shared" si="29"/>
        <v>0</v>
      </c>
      <c r="L250" s="3">
        <f>_xlfn.IFNA(VLOOKUP(CONCATENATE($A250,"_",$B250), 'Srbench noise 0.001'!$A$1:$AH$1300, 32, FALSE),"")</f>
        <v>0.99831106999999997</v>
      </c>
      <c r="M250" s="18">
        <f>_xlfn.IFNA(VLOOKUP(CONCATENATE($A250,"_",$B250), 'Srbench noise 0.001'!$A$1:$AH$1300, 34, FALSE),"")</f>
        <v>0.19381877</v>
      </c>
      <c r="N250" s="18">
        <f>_xlfn.IFNA(VLOOKUP(CONCATENATE($A250,"_",$B250), 'Srbench noise 0.001'!$A$1:$AH$1300, 16, FALSE),"")</f>
        <v>75</v>
      </c>
      <c r="O250" s="18">
        <f>_xlfn.IFNA(VLOOKUP(CONCATENATE($A250,"_",$B250), 'Srbench noise 0.001'!$A$1:$AH$1300, 18, FALSE),"")</f>
        <v>2063</v>
      </c>
      <c r="P250" s="18" t="str">
        <f>_xlfn.IFNA(VLOOKUP(CONCATENATE($A250,"_",$B250), 'Srbench noise 0.001'!$A$1:$AH$1300, 28, FALSE),"")</f>
        <v>0.412*x0*x1*x2**2*(x3 + x4)**5*sin((x3 + x5)**(-2))/((x5 + log(1/(x3*x4**2 + x4**4 + x4**3 + x4**2*sin(x3)**5 - 0.5*x5)) + 1)*(x5 - 0.5 - 1/(x3*x4**0.5) + x5/(x3*x4))) - 0.398*x3 + 0.475</v>
      </c>
      <c r="Q250" s="18">
        <f t="shared" si="30"/>
        <v>0</v>
      </c>
      <c r="R250" s="18">
        <f t="shared" si="31"/>
        <v>0</v>
      </c>
      <c r="S250" s="4">
        <f t="shared" si="32"/>
        <v>0</v>
      </c>
      <c r="T250" s="3">
        <f>_xlfn.IFNA(VLOOKUP(CONCATENATE($A250,"_",$B250), 'Srbench noise 0.01'!$A$1:$AH$1300, 32, FALSE),"")</f>
        <v>0.98749365</v>
      </c>
      <c r="U250" s="18">
        <f>_xlfn.IFNA(VLOOKUP(CONCATENATE($A250,"_",$B250), 'Srbench noise 0.01'!$A$1:$AH$1300, 34, FALSE),"")</f>
        <v>0.52741917999999999</v>
      </c>
      <c r="V250" s="18">
        <f>_xlfn.IFNA(VLOOKUP(CONCATENATE($A250,"_",$B250), 'Srbench noise 0.01'!$A$1:$AH$1300, 16, FALSE),"")</f>
        <v>31</v>
      </c>
      <c r="W250" s="18">
        <f>_xlfn.IFNA(VLOOKUP(CONCATENATE($A250,"_",$B250), 'Srbench noise 0.01'!$A$1:$AH$1300, 18, FALSE),"")</f>
        <v>114.2</v>
      </c>
      <c r="X250" s="18" t="str">
        <f>_xlfn.IFNA(VLOOKUP(CONCATENATE($A250,"_",$B250), 'Srbench noise 0.01'!$A$1:$AH$1300, 28, FALSE),"")</f>
        <v>-0.65*x0*x1*x2**2*x4**5/((1 - x5)*(x3 - x5)**2) + 0.69 - 1.16/x3</v>
      </c>
      <c r="Y250" s="18">
        <f t="shared" si="33"/>
        <v>0</v>
      </c>
      <c r="Z250" s="18">
        <f t="shared" si="34"/>
        <v>0</v>
      </c>
      <c r="AA250" s="4">
        <f t="shared" si="35"/>
        <v>0</v>
      </c>
    </row>
    <row r="251" spans="1:27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0'!$A$1:$AH$1300, 32, FALSE),"")</f>
        <v>0.99865274000000004</v>
      </c>
      <c r="E251" s="18">
        <f>_xlfn.IFNA(VLOOKUP(CONCATENATE($A251,"_",$B251), 'Srbench noise 0'!$A$1:$AH$1300, 34, FALSE),"")</f>
        <v>0.17111957999999999</v>
      </c>
      <c r="F251" s="18">
        <f>_xlfn.IFNA(VLOOKUP(CONCATENATE($A251,"_",$B251), 'Srbench noise 0'!$A$1:$AH$1300, 16, FALSE),"")</f>
        <v>78</v>
      </c>
      <c r="G251" s="18">
        <f>_xlfn.IFNA(VLOOKUP(CONCATENATE($A251,"_",$B251), 'Srbench noise 0'!$A$1:$AH$1300, 18, FALSE),"")</f>
        <v>3603.4</v>
      </c>
      <c r="H251" s="18" t="str">
        <f>_xlfn.IFNA(VLOOKUP(CONCATENATE($A251,"_",$B251), 'Srbench noise 0'!$A$1:$AH$1300, 28, FALSE),"")</f>
        <v>0.26227064*x0*x1*x3**2*x4**6*((x2 + x5)**(-2))**0.5/(1 + 1/x5) + 0.12480684*x0*x1*x3**2*x4**5*log((x2 - x5 + 0.5)**2)/(x4 - x5) + 0.06324845*x0*x1*x3**2*x4**5/(x4 - x5)**2 + 0.0528709*x0*x1*x3**2*x4**4</v>
      </c>
      <c r="I251" s="18">
        <f t="shared" si="27"/>
        <v>0</v>
      </c>
      <c r="J251" s="18">
        <f t="shared" si="28"/>
        <v>0</v>
      </c>
      <c r="K251" s="4">
        <f t="shared" si="29"/>
        <v>0</v>
      </c>
      <c r="L251" s="3">
        <f>_xlfn.IFNA(VLOOKUP(CONCATENATE($A251,"_",$B251), 'Srbench noise 0.001'!$A$1:$AH$1300, 32, FALSE),"")</f>
        <v>0.98879072000000001</v>
      </c>
      <c r="M251" s="18">
        <f>_xlfn.IFNA(VLOOKUP(CONCATENATE($A251,"_",$B251), 'Srbench noise 0.001'!$A$1:$AH$1300, 34, FALSE),"")</f>
        <v>0.49358534999999998</v>
      </c>
      <c r="N251" s="18">
        <f>_xlfn.IFNA(VLOOKUP(CONCATENATE($A251,"_",$B251), 'Srbench noise 0.001'!$A$1:$AH$1300, 16, FALSE),"")</f>
        <v>61</v>
      </c>
      <c r="O251" s="18">
        <f>_xlfn.IFNA(VLOOKUP(CONCATENATE($A251,"_",$B251), 'Srbench noise 0.001'!$A$1:$AH$1300, 18, FALSE),"")</f>
        <v>3600.8</v>
      </c>
      <c r="P251" s="18" t="str">
        <f>_xlfn.IFNA(VLOOKUP(CONCATENATE($A251,"_",$B251), 'Srbench noise 0.001'!$A$1:$AH$1300, 28, FALSE),"")</f>
        <v>0.015*x0*x1*x3**2*x4**2*(x2 + x4 + 1)**6/(x4**(-0.5) + x5 - 1)**5 + 0.001*x0*x1*x3**2*(x2/(x2 + x4) + 0.9/(x4 + 0.5))**6/(-1/x5 + 1/x4)**5 - 0.036</v>
      </c>
      <c r="Q251" s="18">
        <f t="shared" si="30"/>
        <v>0</v>
      </c>
      <c r="R251" s="18">
        <f t="shared" si="31"/>
        <v>0</v>
      </c>
      <c r="S251" s="4">
        <f t="shared" si="32"/>
        <v>0</v>
      </c>
      <c r="T251" s="3">
        <f>_xlfn.IFNA(VLOOKUP(CONCATENATE($A251,"_",$B251), 'Srbench noise 0.01'!$A$1:$AH$1300, 32, FALSE),"")</f>
        <v>0.99629308999999999</v>
      </c>
      <c r="U251" s="18">
        <f>_xlfn.IFNA(VLOOKUP(CONCATENATE($A251,"_",$B251), 'Srbench noise 0.01'!$A$1:$AH$1300, 34, FALSE),"")</f>
        <v>0.28384396000000001</v>
      </c>
      <c r="V251" s="18">
        <f>_xlfn.IFNA(VLOOKUP(CONCATENATE($A251,"_",$B251), 'Srbench noise 0.01'!$A$1:$AH$1300, 16, FALSE),"")</f>
        <v>36</v>
      </c>
      <c r="W251" s="18">
        <f>_xlfn.IFNA(VLOOKUP(CONCATENATE($A251,"_",$B251), 'Srbench noise 0.01'!$A$1:$AH$1300, 18, FALSE),"")</f>
        <v>311.39999999999998</v>
      </c>
      <c r="X251" s="18" t="str">
        <f>_xlfn.IFNA(VLOOKUP(CONCATENATE($A251,"_",$B251), 'Srbench noise 0.01'!$A$1:$AH$1300, 28, FALSE),"")</f>
        <v>1.75*x0*x1*x3**2*x4**6.0*sin((x2 - x5)**(-2))/x5**2 + 2.1 - 1.81/x4 - 0.38*x4**3/x2**2</v>
      </c>
      <c r="Y251" s="18">
        <f t="shared" si="33"/>
        <v>0</v>
      </c>
      <c r="Z251" s="18">
        <f t="shared" si="34"/>
        <v>0</v>
      </c>
      <c r="AA251" s="4">
        <f t="shared" si="35"/>
        <v>0</v>
      </c>
    </row>
    <row r="252" spans="1:27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0'!$A$1:$AH$1300, 32, FALSE),"")</f>
        <v>0.99934811000000001</v>
      </c>
      <c r="E252" s="18">
        <f>_xlfn.IFNA(VLOOKUP(CONCATENATE($A252,"_",$B252), 'Srbench noise 0'!$A$1:$AH$1300, 34, FALSE),"")</f>
        <v>0.1205219</v>
      </c>
      <c r="F252" s="18">
        <f>_xlfn.IFNA(VLOOKUP(CONCATENATE($A252,"_",$B252), 'Srbench noise 0'!$A$1:$AH$1300, 16, FALSE),"")</f>
        <v>38</v>
      </c>
      <c r="G252" s="18">
        <f>_xlfn.IFNA(VLOOKUP(CONCATENATE($A252,"_",$B252), 'Srbench noise 0'!$A$1:$AH$1300, 18, FALSE),"")</f>
        <v>3601.1</v>
      </c>
      <c r="H252" s="18" t="str">
        <f>_xlfn.IFNA(VLOOKUP(CONCATENATE($A252,"_",$B252), 'Srbench noise 0'!$A$1:$AH$1300, 28, FALSE),"")</f>
        <v>-0.01767598*x0*x1*x2**3*x3**2*sin(2 + x5/x4)**3 + 28.7374009*x0*x1*x2**2*x3**2*x4**6/x5**6 + 0.05880631</v>
      </c>
      <c r="I252" s="18">
        <f t="shared" si="27"/>
        <v>1</v>
      </c>
      <c r="J252" s="18">
        <f t="shared" si="28"/>
        <v>0</v>
      </c>
      <c r="K252" s="4">
        <f t="shared" si="29"/>
        <v>0</v>
      </c>
      <c r="L252" s="3">
        <f>_xlfn.IFNA(VLOOKUP(CONCATENATE($A252,"_",$B252), 'Srbench noise 0.001'!$A$1:$AH$1300, 32, FALSE),"")</f>
        <v>0.99934628000000003</v>
      </c>
      <c r="M252" s="18">
        <f>_xlfn.IFNA(VLOOKUP(CONCATENATE($A252,"_",$B252), 'Srbench noise 0.001'!$A$1:$AH$1300, 34, FALSE),"")</f>
        <v>0.12069106</v>
      </c>
      <c r="N252" s="18">
        <f>_xlfn.IFNA(VLOOKUP(CONCATENATE($A252,"_",$B252), 'Srbench noise 0.001'!$A$1:$AH$1300, 16, FALSE),"")</f>
        <v>38</v>
      </c>
      <c r="O252" s="18">
        <f>_xlfn.IFNA(VLOOKUP(CONCATENATE($A252,"_",$B252), 'Srbench noise 0.001'!$A$1:$AH$1300, 18, FALSE),"")</f>
        <v>3030.2</v>
      </c>
      <c r="P252" s="18" t="str">
        <f>_xlfn.IFNA(VLOOKUP(CONCATENATE($A252,"_",$B252), 'Srbench noise 0.001'!$A$1:$AH$1300, 28, FALSE),"")</f>
        <v>-0.018*x0*x1*x2**3*x3**2*sin(2 + x5/x4)**3 + 28.739*x0*x1*x2**2*x3**2*x4**6/x5**6 + 0.059</v>
      </c>
      <c r="Q252" s="18">
        <f t="shared" si="30"/>
        <v>1</v>
      </c>
      <c r="R252" s="18">
        <f t="shared" si="31"/>
        <v>0</v>
      </c>
      <c r="S252" s="4">
        <f t="shared" si="32"/>
        <v>0</v>
      </c>
      <c r="T252" s="3">
        <f>_xlfn.IFNA(VLOOKUP(CONCATENATE($A252,"_",$B252), 'Srbench noise 0.01'!$A$1:$AH$1300, 32, FALSE),"")</f>
        <v>0.99459914999999999</v>
      </c>
      <c r="U252" s="18">
        <f>_xlfn.IFNA(VLOOKUP(CONCATENATE($A252,"_",$B252), 'Srbench noise 0.01'!$A$1:$AH$1300, 34, FALSE),"")</f>
        <v>0.34690492000000001</v>
      </c>
      <c r="V252" s="18">
        <f>_xlfn.IFNA(VLOOKUP(CONCATENATE($A252,"_",$B252), 'Srbench noise 0.01'!$A$1:$AH$1300, 16, FALSE),"")</f>
        <v>50</v>
      </c>
      <c r="W252" s="18">
        <f>_xlfn.IFNA(VLOOKUP(CONCATENATE($A252,"_",$B252), 'Srbench noise 0.01'!$A$1:$AH$1300, 18, FALSE),"")</f>
        <v>380.4</v>
      </c>
      <c r="X252" s="18" t="str">
        <f>_xlfn.IFNA(VLOOKUP(CONCATENATE($A252,"_",$B252), 'Srbench noise 0.01'!$A$1:$AH$1300, 28, FALSE),"")</f>
        <v>1.49*x0*x1*x2**2*x4**6.0/(x5**2*(x3 - x5)**2) - 2.94*x2*log(x3)/(x4 - 0.8*x5) - 0.58*x3 - 1.73*x4/(x0*x3 - x0*x5)**2 + 0.46</v>
      </c>
      <c r="Y252" s="18">
        <f t="shared" si="33"/>
        <v>0</v>
      </c>
      <c r="Z252" s="18">
        <f t="shared" si="34"/>
        <v>0</v>
      </c>
      <c r="AA252" s="4">
        <f t="shared" si="35"/>
        <v>0</v>
      </c>
    </row>
    <row r="253" spans="1:27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0'!$A$1:$AH$1300, 32, FALSE),"")</f>
        <v>0.99930207999999998</v>
      </c>
      <c r="E253" s="18">
        <f>_xlfn.IFNA(VLOOKUP(CONCATENATE($A253,"_",$B253), 'Srbench noise 0'!$A$1:$AH$1300, 34, FALSE),"")</f>
        <v>0.12284989</v>
      </c>
      <c r="F253" s="18">
        <f>_xlfn.IFNA(VLOOKUP(CONCATENATE($A253,"_",$B253), 'Srbench noise 0'!$A$1:$AH$1300, 16, FALSE),"")</f>
        <v>31</v>
      </c>
      <c r="G253" s="18">
        <f>_xlfn.IFNA(VLOOKUP(CONCATENATE($A253,"_",$B253), 'Srbench noise 0'!$A$1:$AH$1300, 18, FALSE),"")</f>
        <v>3601.8</v>
      </c>
      <c r="H253" s="18" t="str">
        <f>_xlfn.IFNA(VLOOKUP(CONCATENATE($A253,"_",$B253), 'Srbench noise 0'!$A$1:$AH$1300, 28, FALSE),"")</f>
        <v>0.52621997*x0*x1*x2**2*x3**2*x4**5/((-0.55*x4 + x5 + 0.25)**2*log(x5)**4) + 0.14038175*x2*x3 - 0.14748209</v>
      </c>
      <c r="I253" s="18">
        <f t="shared" si="27"/>
        <v>1</v>
      </c>
      <c r="J253" s="18">
        <f t="shared" si="28"/>
        <v>0</v>
      </c>
      <c r="K253" s="4">
        <f t="shared" si="29"/>
        <v>0</v>
      </c>
      <c r="L253" s="3">
        <f>_xlfn.IFNA(VLOOKUP(CONCATENATE($A253,"_",$B253), 'Srbench noise 0.001'!$A$1:$AH$1300, 32, FALSE),"")</f>
        <v>0.99921444999999998</v>
      </c>
      <c r="M253" s="18">
        <f>_xlfn.IFNA(VLOOKUP(CONCATENATE($A253,"_",$B253), 'Srbench noise 0.001'!$A$1:$AH$1300, 34, FALSE),"")</f>
        <v>0.13033373000000001</v>
      </c>
      <c r="N253" s="18">
        <f>_xlfn.IFNA(VLOOKUP(CONCATENATE($A253,"_",$B253), 'Srbench noise 0.001'!$A$1:$AH$1300, 16, FALSE),"")</f>
        <v>38</v>
      </c>
      <c r="O253" s="18">
        <f>_xlfn.IFNA(VLOOKUP(CONCATENATE($A253,"_",$B253), 'Srbench noise 0.001'!$A$1:$AH$1300, 18, FALSE),"")</f>
        <v>655.5</v>
      </c>
      <c r="P253" s="18" t="str">
        <f>_xlfn.IFNA(VLOOKUP(CONCATENATE($A253,"_",$B253), 'Srbench noise 0.001'!$A$1:$AH$1300, 28, FALSE),"")</f>
        <v>-0.277*x0*x1*x2**2*x3**2*x4**5*sin(log(x5)**(-2))/(2*x4 - exp(x5)/x5 + 0.5/x5) + 0.135</v>
      </c>
      <c r="Q253" s="18">
        <f t="shared" si="30"/>
        <v>1</v>
      </c>
      <c r="R253" s="18">
        <f t="shared" si="31"/>
        <v>0</v>
      </c>
      <c r="S253" s="4">
        <f t="shared" si="32"/>
        <v>0</v>
      </c>
      <c r="T253" s="3">
        <f>_xlfn.IFNA(VLOOKUP(CONCATENATE($A253,"_",$B253), 'Srbench noise 0.01'!$A$1:$AH$1300, 32, FALSE),"")</f>
        <v>0.99052651000000003</v>
      </c>
      <c r="U253" s="18">
        <f>_xlfn.IFNA(VLOOKUP(CONCATENATE($A253,"_",$B253), 'Srbench noise 0.01'!$A$1:$AH$1300, 34, FALSE),"")</f>
        <v>0.45261140999999999</v>
      </c>
      <c r="V253" s="18">
        <f>_xlfn.IFNA(VLOOKUP(CONCATENATE($A253,"_",$B253), 'Srbench noise 0.01'!$A$1:$AH$1300, 16, FALSE),"")</f>
        <v>36</v>
      </c>
      <c r="W253" s="18">
        <f>_xlfn.IFNA(VLOOKUP(CONCATENATE($A253,"_",$B253), 'Srbench noise 0.01'!$A$1:$AH$1300, 18, FALSE),"")</f>
        <v>192.5</v>
      </c>
      <c r="X253" s="18" t="str">
        <f>_xlfn.IFNA(VLOOKUP(CONCATENATE($A253,"_",$B253), 'Srbench noise 0.01'!$A$1:$AH$1300, 28, FALSE),"")</f>
        <v>1.07*x0*x1*x2**2*x4**5*sin((x3 - x5)**(-2))/x5 - 0.03*x0*x1*x2**2*x4**4/x3 + 0.07</v>
      </c>
      <c r="Y253" s="18">
        <f t="shared" si="33"/>
        <v>0</v>
      </c>
      <c r="Z253" s="18">
        <f t="shared" si="34"/>
        <v>0</v>
      </c>
      <c r="AA253" s="4">
        <f t="shared" si="35"/>
        <v>0</v>
      </c>
    </row>
    <row r="254" spans="1:27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0'!$A$1:$AH$1300, 32, FALSE),"")</f>
        <v>1</v>
      </c>
      <c r="E254" s="18">
        <f>_xlfn.IFNA(VLOOKUP(CONCATENATE($A254,"_",$B254), 'Srbench noise 0'!$A$1:$AH$1300, 34, FALSE),"")</f>
        <v>2.9999999999999997E-8</v>
      </c>
      <c r="F254" s="18">
        <f>_xlfn.IFNA(VLOOKUP(CONCATENATE($A254,"_",$B254), 'Srbench noise 0'!$A$1:$AH$1300, 16, FALSE),"")</f>
        <v>14</v>
      </c>
      <c r="G254" s="18">
        <f>_xlfn.IFNA(VLOOKUP(CONCATENATE($A254,"_",$B254), 'Srbench noise 0'!$A$1:$AH$1300, 18, FALSE),"")</f>
        <v>1294.7</v>
      </c>
      <c r="H254" s="18" t="str">
        <f>_xlfn.IFNA(VLOOKUP(CONCATENATE($A254,"_",$B254), 'Srbench noise 0'!$A$1:$AH$1300, 28, FALSE),"")</f>
        <v>0.05305165*x0**2*x1**2/(x2*x3**3)</v>
      </c>
      <c r="I254" s="18">
        <f t="shared" si="27"/>
        <v>1</v>
      </c>
      <c r="J254" s="18">
        <f t="shared" si="28"/>
        <v>1</v>
      </c>
      <c r="K254" s="4">
        <f t="shared" si="29"/>
        <v>1</v>
      </c>
      <c r="L254" s="3">
        <f>_xlfn.IFNA(VLOOKUP(CONCATENATE($A254,"_",$B254), 'Srbench noise 0.001'!$A$1:$AH$1300, 32, FALSE),"")</f>
        <v>0.99999892999999995</v>
      </c>
      <c r="M254" s="18">
        <f>_xlfn.IFNA(VLOOKUP(CONCATENATE($A254,"_",$B254), 'Srbench noise 0.001'!$A$1:$AH$1300, 34, FALSE),"")</f>
        <v>7.6298999999999996E-4</v>
      </c>
      <c r="N254" s="18">
        <f>_xlfn.IFNA(VLOOKUP(CONCATENATE($A254,"_",$B254), 'Srbench noise 0.001'!$A$1:$AH$1300, 16, FALSE),"")</f>
        <v>14</v>
      </c>
      <c r="O254" s="18">
        <f>_xlfn.IFNA(VLOOKUP(CONCATENATE($A254,"_",$B254), 'Srbench noise 0.001'!$A$1:$AH$1300, 18, FALSE),"")</f>
        <v>1287.0999999999999</v>
      </c>
      <c r="P254" s="18" t="str">
        <f>_xlfn.IFNA(VLOOKUP(CONCATENATE($A254,"_",$B254), 'Srbench noise 0.001'!$A$1:$AH$1300, 28, FALSE),"")</f>
        <v>0.053*x0**2*x1**2/(x2*x3**3)</v>
      </c>
      <c r="Q254" s="18">
        <f t="shared" si="30"/>
        <v>1</v>
      </c>
      <c r="R254" s="18" t="str">
        <f t="shared" si="31"/>
        <v>?</v>
      </c>
      <c r="S254" s="4">
        <v>1</v>
      </c>
      <c r="T254" s="3">
        <f>_xlfn.IFNA(VLOOKUP(CONCATENATE($A254,"_",$B254), 'Srbench noise 0.01'!$A$1:$AH$1300, 32, FALSE),"")</f>
        <v>0.99625423999999996</v>
      </c>
      <c r="U254" s="18">
        <f>_xlfn.IFNA(VLOOKUP(CONCATENATE($A254,"_",$B254), 'Srbench noise 0.01'!$A$1:$AH$1300, 34, FALSE),"")</f>
        <v>4.5082110000000002E-2</v>
      </c>
      <c r="V254" s="18">
        <f>_xlfn.IFNA(VLOOKUP(CONCATENATE($A254,"_",$B254), 'Srbench noise 0.01'!$A$1:$AH$1300, 16, FALSE),"")</f>
        <v>14</v>
      </c>
      <c r="W254" s="18">
        <f>_xlfn.IFNA(VLOOKUP(CONCATENATE($A254,"_",$B254), 'Srbench noise 0.01'!$A$1:$AH$1300, 18, FALSE),"")</f>
        <v>49</v>
      </c>
      <c r="X254" s="18" t="str">
        <f>_xlfn.IFNA(VLOOKUP(CONCATENATE($A254,"_",$B254), 'Srbench noise 0.01'!$A$1:$AH$1300, 28, FALSE),"")</f>
        <v>0.05*x0**2*x1**2/(x2*x3**3)</v>
      </c>
      <c r="Y254" s="18">
        <f t="shared" si="33"/>
        <v>0</v>
      </c>
      <c r="Z254" s="18">
        <f t="shared" si="34"/>
        <v>0</v>
      </c>
      <c r="AA254" s="4">
        <f t="shared" si="35"/>
        <v>0</v>
      </c>
    </row>
    <row r="255" spans="1:27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0'!$A$1:$AH$1300, 32, FALSE),"")</f>
        <v>1</v>
      </c>
      <c r="E255" s="18">
        <f>_xlfn.IFNA(VLOOKUP(CONCATENATE($A255,"_",$B255), 'Srbench noise 0'!$A$1:$AH$1300, 34, FALSE),"")</f>
        <v>2.9999999999999997E-8</v>
      </c>
      <c r="F255" s="18">
        <f>_xlfn.IFNA(VLOOKUP(CONCATENATE($A255,"_",$B255), 'Srbench noise 0'!$A$1:$AH$1300, 16, FALSE),"")</f>
        <v>14</v>
      </c>
      <c r="G255" s="18">
        <f>_xlfn.IFNA(VLOOKUP(CONCATENATE($A255,"_",$B255), 'Srbench noise 0'!$A$1:$AH$1300, 18, FALSE),"")</f>
        <v>41.8</v>
      </c>
      <c r="H255" s="18" t="str">
        <f>_xlfn.IFNA(VLOOKUP(CONCATENATE($A255,"_",$B255), 'Srbench noise 0'!$A$1:$AH$1300, 28, FALSE),"")</f>
        <v>0.05305165*x0**2*x1**2/(x2*x3**3)</v>
      </c>
      <c r="I255" s="18">
        <f t="shared" si="27"/>
        <v>1</v>
      </c>
      <c r="J255" s="18">
        <f t="shared" si="28"/>
        <v>1</v>
      </c>
      <c r="K255" s="4">
        <f t="shared" si="29"/>
        <v>1</v>
      </c>
      <c r="L255" s="3">
        <f>_xlfn.IFNA(VLOOKUP(CONCATENATE($A255,"_",$B255), 'Srbench noise 0.001'!$A$1:$AH$1300, 32, FALSE),"")</f>
        <v>0.99999892999999995</v>
      </c>
      <c r="M255" s="18">
        <f>_xlfn.IFNA(VLOOKUP(CONCATENATE($A255,"_",$B255), 'Srbench noise 0.001'!$A$1:$AH$1300, 34, FALSE),"")</f>
        <v>7.7658999999999996E-4</v>
      </c>
      <c r="N255" s="18">
        <f>_xlfn.IFNA(VLOOKUP(CONCATENATE($A255,"_",$B255), 'Srbench noise 0.001'!$A$1:$AH$1300, 16, FALSE),"")</f>
        <v>14</v>
      </c>
      <c r="O255" s="18">
        <f>_xlfn.IFNA(VLOOKUP(CONCATENATE($A255,"_",$B255), 'Srbench noise 0.001'!$A$1:$AH$1300, 18, FALSE),"")</f>
        <v>35.299999999999997</v>
      </c>
      <c r="P255" s="18" t="str">
        <f>_xlfn.IFNA(VLOOKUP(CONCATENATE($A255,"_",$B255), 'Srbench noise 0.001'!$A$1:$AH$1300, 28, FALSE),"")</f>
        <v>0.053*x0**2*x1**2/(x2*x3**3)</v>
      </c>
      <c r="Q255" s="18">
        <f t="shared" si="30"/>
        <v>1</v>
      </c>
      <c r="R255" s="18" t="str">
        <f t="shared" si="31"/>
        <v>?</v>
      </c>
      <c r="S255" s="4">
        <v>1</v>
      </c>
      <c r="T255" s="3">
        <f>_xlfn.IFNA(VLOOKUP(CONCATENATE($A255,"_",$B255), 'Srbench noise 0.01'!$A$1:$AH$1300, 32, FALSE),"")</f>
        <v>0.99626459000000001</v>
      </c>
      <c r="U255" s="18">
        <f>_xlfn.IFNA(VLOOKUP(CONCATENATE($A255,"_",$B255), 'Srbench noise 0.01'!$A$1:$AH$1300, 34, FALSE),"")</f>
        <v>4.5885380000000003E-2</v>
      </c>
      <c r="V255" s="18">
        <f>_xlfn.IFNA(VLOOKUP(CONCATENATE($A255,"_",$B255), 'Srbench noise 0.01'!$A$1:$AH$1300, 16, FALSE),"")</f>
        <v>14</v>
      </c>
      <c r="W255" s="18">
        <f>_xlfn.IFNA(VLOOKUP(CONCATENATE($A255,"_",$B255), 'Srbench noise 0.01'!$A$1:$AH$1300, 18, FALSE),"")</f>
        <v>37.799999999999997</v>
      </c>
      <c r="X255" s="18" t="str">
        <f>_xlfn.IFNA(VLOOKUP(CONCATENATE($A255,"_",$B255), 'Srbench noise 0.01'!$A$1:$AH$1300, 28, FALSE),"")</f>
        <v>0.05*x0**2*x1**2/(x2*x3**3)</v>
      </c>
      <c r="Y255" s="18">
        <f t="shared" si="33"/>
        <v>0</v>
      </c>
      <c r="Z255" s="18">
        <f t="shared" si="34"/>
        <v>0</v>
      </c>
      <c r="AA255" s="4">
        <f t="shared" si="35"/>
        <v>0</v>
      </c>
    </row>
    <row r="256" spans="1:27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0'!$A$1:$AH$1300, 32, FALSE),"")</f>
        <v>1</v>
      </c>
      <c r="E256" s="18">
        <f>_xlfn.IFNA(VLOOKUP(CONCATENATE($A256,"_",$B256), 'Srbench noise 0'!$A$1:$AH$1300, 34, FALSE),"")</f>
        <v>4.0000000000000001E-8</v>
      </c>
      <c r="F256" s="18">
        <f>_xlfn.IFNA(VLOOKUP(CONCATENATE($A256,"_",$B256), 'Srbench noise 0'!$A$1:$AH$1300, 16, FALSE),"")</f>
        <v>14</v>
      </c>
      <c r="G256" s="18">
        <f>_xlfn.IFNA(VLOOKUP(CONCATENATE($A256,"_",$B256), 'Srbench noise 0'!$A$1:$AH$1300, 18, FALSE),"")</f>
        <v>41.5</v>
      </c>
      <c r="H256" s="18" t="str">
        <f>_xlfn.IFNA(VLOOKUP(CONCATENATE($A256,"_",$B256), 'Srbench noise 0'!$A$1:$AH$1300, 28, FALSE),"")</f>
        <v>0.05305165*x0**2*x1**2/(x2*x3**3)</v>
      </c>
      <c r="I256" s="18">
        <f t="shared" si="27"/>
        <v>1</v>
      </c>
      <c r="J256" s="18">
        <f t="shared" si="28"/>
        <v>1</v>
      </c>
      <c r="K256" s="4">
        <f t="shared" si="29"/>
        <v>1</v>
      </c>
      <c r="L256" s="3">
        <f>_xlfn.IFNA(VLOOKUP(CONCATENATE($A256,"_",$B256), 'Srbench noise 0.001'!$A$1:$AH$1300, 32, FALSE),"")</f>
        <v>0.99999894</v>
      </c>
      <c r="M256" s="18">
        <f>_xlfn.IFNA(VLOOKUP(CONCATENATE($A256,"_",$B256), 'Srbench noise 0.001'!$A$1:$AH$1300, 34, FALSE),"")</f>
        <v>8.0526000000000003E-4</v>
      </c>
      <c r="N256" s="18">
        <f>_xlfn.IFNA(VLOOKUP(CONCATENATE($A256,"_",$B256), 'Srbench noise 0.001'!$A$1:$AH$1300, 16, FALSE),"")</f>
        <v>14</v>
      </c>
      <c r="O256" s="18">
        <f>_xlfn.IFNA(VLOOKUP(CONCATENATE($A256,"_",$B256), 'Srbench noise 0.001'!$A$1:$AH$1300, 18, FALSE),"")</f>
        <v>40</v>
      </c>
      <c r="P256" s="18" t="str">
        <f>_xlfn.IFNA(VLOOKUP(CONCATENATE($A256,"_",$B256), 'Srbench noise 0.001'!$A$1:$AH$1300, 28, FALSE),"")</f>
        <v>0.053*x0**2*x1**2/(x2*x3**3)</v>
      </c>
      <c r="Q256" s="18">
        <f t="shared" si="30"/>
        <v>1</v>
      </c>
      <c r="R256" s="18" t="str">
        <f t="shared" si="31"/>
        <v>?</v>
      </c>
      <c r="S256" s="4">
        <v>1</v>
      </c>
      <c r="T256" s="3">
        <f>_xlfn.IFNA(VLOOKUP(CONCATENATE($A256,"_",$B256), 'Srbench noise 0.01'!$A$1:$AH$1300, 32, FALSE),"")</f>
        <v>0.99628274000000006</v>
      </c>
      <c r="U256" s="18">
        <f>_xlfn.IFNA(VLOOKUP(CONCATENATE($A256,"_",$B256), 'Srbench noise 0.01'!$A$1:$AH$1300, 34, FALSE),"")</f>
        <v>4.7579620000000003E-2</v>
      </c>
      <c r="V256" s="18">
        <f>_xlfn.IFNA(VLOOKUP(CONCATENATE($A256,"_",$B256), 'Srbench noise 0.01'!$A$1:$AH$1300, 16, FALSE),"")</f>
        <v>14</v>
      </c>
      <c r="W256" s="18">
        <f>_xlfn.IFNA(VLOOKUP(CONCATENATE($A256,"_",$B256), 'Srbench noise 0.01'!$A$1:$AH$1300, 18, FALSE),"")</f>
        <v>39.5</v>
      </c>
      <c r="X256" s="18" t="str">
        <f>_xlfn.IFNA(VLOOKUP(CONCATENATE($A256,"_",$B256), 'Srbench noise 0.01'!$A$1:$AH$1300, 28, FALSE),"")</f>
        <v>0.05*x0**2*x1**2/(x2*x3**3)</v>
      </c>
      <c r="Y256" s="18">
        <f t="shared" si="33"/>
        <v>0</v>
      </c>
      <c r="Z256" s="18">
        <f t="shared" si="34"/>
        <v>0</v>
      </c>
      <c r="AA256" s="4">
        <f t="shared" si="35"/>
        <v>0</v>
      </c>
    </row>
    <row r="257" spans="1:27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0'!$A$1:$AH$1300, 32, FALSE),"")</f>
        <v>1</v>
      </c>
      <c r="E257" s="18">
        <f>_xlfn.IFNA(VLOOKUP(CONCATENATE($A257,"_",$B257), 'Srbench noise 0'!$A$1:$AH$1300, 34, FALSE),"")</f>
        <v>4.0000000000000001E-8</v>
      </c>
      <c r="F257" s="18">
        <f>_xlfn.IFNA(VLOOKUP(CONCATENATE($A257,"_",$B257), 'Srbench noise 0'!$A$1:$AH$1300, 16, FALSE),"")</f>
        <v>14</v>
      </c>
      <c r="G257" s="18">
        <f>_xlfn.IFNA(VLOOKUP(CONCATENATE($A257,"_",$B257), 'Srbench noise 0'!$A$1:$AH$1300, 18, FALSE),"")</f>
        <v>29.8</v>
      </c>
      <c r="H257" s="18" t="str">
        <f>_xlfn.IFNA(VLOOKUP(CONCATENATE($A257,"_",$B257), 'Srbench noise 0'!$A$1:$AH$1300, 28, FALSE),"")</f>
        <v>0.05305165*x0**2*x1**2/(x2*x3**3)</v>
      </c>
      <c r="I257" s="18">
        <f t="shared" si="27"/>
        <v>1</v>
      </c>
      <c r="J257" s="18">
        <f t="shared" si="28"/>
        <v>1</v>
      </c>
      <c r="K257" s="4">
        <f t="shared" si="29"/>
        <v>1</v>
      </c>
      <c r="L257" s="3">
        <f>_xlfn.IFNA(VLOOKUP(CONCATENATE($A257,"_",$B257), 'Srbench noise 0.001'!$A$1:$AH$1300, 32, FALSE),"")</f>
        <v>0.99999894</v>
      </c>
      <c r="M257" s="18">
        <f>_xlfn.IFNA(VLOOKUP(CONCATENATE($A257,"_",$B257), 'Srbench noise 0.001'!$A$1:$AH$1300, 34, FALSE),"")</f>
        <v>8.3142000000000003E-4</v>
      </c>
      <c r="N257" s="18">
        <f>_xlfn.IFNA(VLOOKUP(CONCATENATE($A257,"_",$B257), 'Srbench noise 0.001'!$A$1:$AH$1300, 16, FALSE),"")</f>
        <v>14</v>
      </c>
      <c r="O257" s="18">
        <f>_xlfn.IFNA(VLOOKUP(CONCATENATE($A257,"_",$B257), 'Srbench noise 0.001'!$A$1:$AH$1300, 18, FALSE),"")</f>
        <v>24.1</v>
      </c>
      <c r="P257" s="18" t="str">
        <f>_xlfn.IFNA(VLOOKUP(CONCATENATE($A257,"_",$B257), 'Srbench noise 0.001'!$A$1:$AH$1300, 28, FALSE),"")</f>
        <v>0.053*x0**2*x1**2/(x2*x3**3)</v>
      </c>
      <c r="Q257" s="18">
        <f t="shared" si="30"/>
        <v>1</v>
      </c>
      <c r="R257" s="18" t="str">
        <f t="shared" si="31"/>
        <v>?</v>
      </c>
      <c r="S257" s="4">
        <v>1</v>
      </c>
      <c r="T257" s="3">
        <f>_xlfn.IFNA(VLOOKUP(CONCATENATE($A257,"_",$B257), 'Srbench noise 0.01'!$A$1:$AH$1300, 32, FALSE),"")</f>
        <v>0.99630967000000004</v>
      </c>
      <c r="U257" s="18">
        <f>_xlfn.IFNA(VLOOKUP(CONCATENATE($A257,"_",$B257), 'Srbench noise 0.01'!$A$1:$AH$1300, 34, FALSE),"")</f>
        <v>4.9125050000000003E-2</v>
      </c>
      <c r="V257" s="18">
        <f>_xlfn.IFNA(VLOOKUP(CONCATENATE($A257,"_",$B257), 'Srbench noise 0.01'!$A$1:$AH$1300, 16, FALSE),"")</f>
        <v>14</v>
      </c>
      <c r="W257" s="18">
        <f>_xlfn.IFNA(VLOOKUP(CONCATENATE($A257,"_",$B257), 'Srbench noise 0.01'!$A$1:$AH$1300, 18, FALSE),"")</f>
        <v>25.4</v>
      </c>
      <c r="X257" s="18" t="str">
        <f>_xlfn.IFNA(VLOOKUP(CONCATENATE($A257,"_",$B257), 'Srbench noise 0.01'!$A$1:$AH$1300, 28, FALSE),"")</f>
        <v>0.05*x0**2*x1**2/(x2*x3**3)</v>
      </c>
      <c r="Y257" s="18">
        <f t="shared" si="33"/>
        <v>0</v>
      </c>
      <c r="Z257" s="18">
        <f t="shared" si="34"/>
        <v>0</v>
      </c>
      <c r="AA257" s="4">
        <f t="shared" si="35"/>
        <v>0</v>
      </c>
    </row>
    <row r="258" spans="1:27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0'!$A$1:$AH$1300, 32, FALSE),"")</f>
        <v>1</v>
      </c>
      <c r="E258" s="18">
        <f>_xlfn.IFNA(VLOOKUP(CONCATENATE($A258,"_",$B258), 'Srbench noise 0'!$A$1:$AH$1300, 34, FALSE),"")</f>
        <v>4.0000000000000001E-8</v>
      </c>
      <c r="F258" s="18">
        <f>_xlfn.IFNA(VLOOKUP(CONCATENATE($A258,"_",$B258), 'Srbench noise 0'!$A$1:$AH$1300, 16, FALSE),"")</f>
        <v>14</v>
      </c>
      <c r="G258" s="18">
        <f>_xlfn.IFNA(VLOOKUP(CONCATENATE($A258,"_",$B258), 'Srbench noise 0'!$A$1:$AH$1300, 18, FALSE),"")</f>
        <v>40.799999999999997</v>
      </c>
      <c r="H258" s="18" t="str">
        <f>_xlfn.IFNA(VLOOKUP(CONCATENATE($A258,"_",$B258), 'Srbench noise 0'!$A$1:$AH$1300, 28, FALSE),"")</f>
        <v>0.05305165*x0**2*x1**2/(x2*x3**3)</v>
      </c>
      <c r="I258" s="18">
        <f t="shared" si="27"/>
        <v>1</v>
      </c>
      <c r="J258" s="18">
        <f t="shared" si="28"/>
        <v>1</v>
      </c>
      <c r="K258" s="4">
        <f t="shared" si="29"/>
        <v>1</v>
      </c>
      <c r="L258" s="3">
        <f>_xlfn.IFNA(VLOOKUP(CONCATENATE($A258,"_",$B258), 'Srbench noise 0.001'!$A$1:$AH$1300, 32, FALSE),"")</f>
        <v>0.99999894</v>
      </c>
      <c r="M258" s="18">
        <f>_xlfn.IFNA(VLOOKUP(CONCATENATE($A258,"_",$B258), 'Srbench noise 0.001'!$A$1:$AH$1300, 34, FALSE),"")</f>
        <v>8.1185999999999997E-4</v>
      </c>
      <c r="N258" s="18">
        <f>_xlfn.IFNA(VLOOKUP(CONCATENATE($A258,"_",$B258), 'Srbench noise 0.001'!$A$1:$AH$1300, 16, FALSE),"")</f>
        <v>14</v>
      </c>
      <c r="O258" s="18">
        <f>_xlfn.IFNA(VLOOKUP(CONCATENATE($A258,"_",$B258), 'Srbench noise 0.001'!$A$1:$AH$1300, 18, FALSE),"")</f>
        <v>42.9</v>
      </c>
      <c r="P258" s="18" t="str">
        <f>_xlfn.IFNA(VLOOKUP(CONCATENATE($A258,"_",$B258), 'Srbench noise 0.001'!$A$1:$AH$1300, 28, FALSE),"")</f>
        <v>0.053*x0**2*x1**2/(x2*x3**3)</v>
      </c>
      <c r="Q258" s="18">
        <f t="shared" si="30"/>
        <v>1</v>
      </c>
      <c r="R258" s="18" t="str">
        <f t="shared" si="31"/>
        <v>?</v>
      </c>
      <c r="S258" s="4">
        <v>1</v>
      </c>
      <c r="T258" s="3">
        <f>_xlfn.IFNA(VLOOKUP(CONCATENATE($A258,"_",$B258), 'Srbench noise 0.01'!$A$1:$AH$1300, 32, FALSE),"")</f>
        <v>0.99629623</v>
      </c>
      <c r="U258" s="18">
        <f>_xlfn.IFNA(VLOOKUP(CONCATENATE($A258,"_",$B258), 'Srbench noise 0.01'!$A$1:$AH$1300, 34, FALSE),"")</f>
        <v>4.7969579999999998E-2</v>
      </c>
      <c r="V258" s="18">
        <f>_xlfn.IFNA(VLOOKUP(CONCATENATE($A258,"_",$B258), 'Srbench noise 0.01'!$A$1:$AH$1300, 16, FALSE),"")</f>
        <v>14</v>
      </c>
      <c r="W258" s="18">
        <f>_xlfn.IFNA(VLOOKUP(CONCATENATE($A258,"_",$B258), 'Srbench noise 0.01'!$A$1:$AH$1300, 18, FALSE),"")</f>
        <v>39.5</v>
      </c>
      <c r="X258" s="18" t="str">
        <f>_xlfn.IFNA(VLOOKUP(CONCATENATE($A258,"_",$B258), 'Srbench noise 0.01'!$A$1:$AH$1300, 28, FALSE),"")</f>
        <v>0.05*x0**2*x1**2/(x2*x3**3)</v>
      </c>
      <c r="Y258" s="18">
        <f t="shared" si="33"/>
        <v>0</v>
      </c>
      <c r="Z258" s="18">
        <f t="shared" si="34"/>
        <v>0</v>
      </c>
      <c r="AA258" s="4">
        <f t="shared" si="35"/>
        <v>0</v>
      </c>
    </row>
    <row r="259" spans="1:27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0'!$A$1:$AH$1300, 32, FALSE),"")</f>
        <v>1</v>
      </c>
      <c r="E259" s="18">
        <f>_xlfn.IFNA(VLOOKUP(CONCATENATE($A259,"_",$B259), 'Srbench noise 0'!$A$1:$AH$1300, 34, FALSE),"")</f>
        <v>4.0000000000000001E-8</v>
      </c>
      <c r="F259" s="18">
        <f>_xlfn.IFNA(VLOOKUP(CONCATENATE($A259,"_",$B259), 'Srbench noise 0'!$A$1:$AH$1300, 16, FALSE),"")</f>
        <v>14</v>
      </c>
      <c r="G259" s="18">
        <f>_xlfn.IFNA(VLOOKUP(CONCATENATE($A259,"_",$B259), 'Srbench noise 0'!$A$1:$AH$1300, 18, FALSE),"")</f>
        <v>29.9</v>
      </c>
      <c r="H259" s="18" t="str">
        <f>_xlfn.IFNA(VLOOKUP(CONCATENATE($A259,"_",$B259), 'Srbench noise 0'!$A$1:$AH$1300, 28, FALSE),"")</f>
        <v>0.05305165*x0**2*x1**2/(x2*x3**3)</v>
      </c>
      <c r="I259" s="18">
        <f t="shared" si="27"/>
        <v>1</v>
      </c>
      <c r="J259" s="18">
        <f t="shared" si="28"/>
        <v>1</v>
      </c>
      <c r="K259" s="4">
        <f t="shared" si="29"/>
        <v>1</v>
      </c>
      <c r="L259" s="3">
        <f>_xlfn.IFNA(VLOOKUP(CONCATENATE($A259,"_",$B259), 'Srbench noise 0.001'!$A$1:$AH$1300, 32, FALSE),"")</f>
        <v>0.99999894</v>
      </c>
      <c r="M259" s="18">
        <f>_xlfn.IFNA(VLOOKUP(CONCATENATE($A259,"_",$B259), 'Srbench noise 0.001'!$A$1:$AH$1300, 34, FALSE),"")</f>
        <v>8.3084999999999995E-4</v>
      </c>
      <c r="N259" s="18">
        <f>_xlfn.IFNA(VLOOKUP(CONCATENATE($A259,"_",$B259), 'Srbench noise 0.001'!$A$1:$AH$1300, 16, FALSE),"")</f>
        <v>14</v>
      </c>
      <c r="O259" s="18">
        <f>_xlfn.IFNA(VLOOKUP(CONCATENATE($A259,"_",$B259), 'Srbench noise 0.001'!$A$1:$AH$1300, 18, FALSE),"")</f>
        <v>26.6</v>
      </c>
      <c r="P259" s="18" t="str">
        <f>_xlfn.IFNA(VLOOKUP(CONCATENATE($A259,"_",$B259), 'Srbench noise 0.001'!$A$1:$AH$1300, 28, FALSE),"")</f>
        <v>0.053*x0**2*x1**2/(x2*x3**3)</v>
      </c>
      <c r="Q259" s="18">
        <f t="shared" si="30"/>
        <v>1</v>
      </c>
      <c r="R259" s="18" t="str">
        <f t="shared" si="31"/>
        <v>?</v>
      </c>
      <c r="S259" s="4">
        <v>1</v>
      </c>
      <c r="T259" s="3">
        <f>_xlfn.IFNA(VLOOKUP(CONCATENATE($A259,"_",$B259), 'Srbench noise 0.01'!$A$1:$AH$1300, 32, FALSE),"")</f>
        <v>0.99629807999999997</v>
      </c>
      <c r="U259" s="18">
        <f>_xlfn.IFNA(VLOOKUP(CONCATENATE($A259,"_",$B259), 'Srbench noise 0.01'!$A$1:$AH$1300, 34, FALSE),"")</f>
        <v>4.9091650000000001E-2</v>
      </c>
      <c r="V259" s="18">
        <f>_xlfn.IFNA(VLOOKUP(CONCATENATE($A259,"_",$B259), 'Srbench noise 0.01'!$A$1:$AH$1300, 16, FALSE),"")</f>
        <v>14</v>
      </c>
      <c r="W259" s="18">
        <f>_xlfn.IFNA(VLOOKUP(CONCATENATE($A259,"_",$B259), 'Srbench noise 0.01'!$A$1:$AH$1300, 18, FALSE),"")</f>
        <v>29.5</v>
      </c>
      <c r="X259" s="18" t="str">
        <f>_xlfn.IFNA(VLOOKUP(CONCATENATE($A259,"_",$B259), 'Srbench noise 0.01'!$A$1:$AH$1300, 28, FALSE),"")</f>
        <v>0.05*x0**2*x1**2/(x2*x3**3)</v>
      </c>
      <c r="Y259" s="18">
        <f t="shared" si="33"/>
        <v>0</v>
      </c>
      <c r="Z259" s="18">
        <f t="shared" si="34"/>
        <v>0</v>
      </c>
      <c r="AA259" s="4">
        <f t="shared" si="35"/>
        <v>0</v>
      </c>
    </row>
    <row r="260" spans="1:27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0'!$A$1:$AH$1300, 32, FALSE),"")</f>
        <v>1</v>
      </c>
      <c r="E260" s="18">
        <f>_xlfn.IFNA(VLOOKUP(CONCATENATE($A260,"_",$B260), 'Srbench noise 0'!$A$1:$AH$1300, 34, FALSE),"")</f>
        <v>4.0000000000000001E-8</v>
      </c>
      <c r="F260" s="18">
        <f>_xlfn.IFNA(VLOOKUP(CONCATENATE($A260,"_",$B260), 'Srbench noise 0'!$A$1:$AH$1300, 16, FALSE),"")</f>
        <v>14</v>
      </c>
      <c r="G260" s="18">
        <f>_xlfn.IFNA(VLOOKUP(CONCATENATE($A260,"_",$B260), 'Srbench noise 0'!$A$1:$AH$1300, 18, FALSE),"")</f>
        <v>31.2</v>
      </c>
      <c r="H260" s="18" t="str">
        <f>_xlfn.IFNA(VLOOKUP(CONCATENATE($A260,"_",$B260), 'Srbench noise 0'!$A$1:$AH$1300, 28, FALSE),"")</f>
        <v>0.05305165*x0**2*x1**2/(x2*x3**3)</v>
      </c>
      <c r="I260" s="18">
        <f t="shared" si="27"/>
        <v>1</v>
      </c>
      <c r="J260" s="18">
        <f t="shared" si="28"/>
        <v>1</v>
      </c>
      <c r="K260" s="4">
        <f t="shared" si="29"/>
        <v>1</v>
      </c>
      <c r="L260" s="3">
        <f>_xlfn.IFNA(VLOOKUP(CONCATENATE($A260,"_",$B260), 'Srbench noise 0.001'!$A$1:$AH$1300, 32, FALSE),"")</f>
        <v>0.99999894</v>
      </c>
      <c r="M260" s="18">
        <f>_xlfn.IFNA(VLOOKUP(CONCATENATE($A260,"_",$B260), 'Srbench noise 0.001'!$A$1:$AH$1300, 34, FALSE),"")</f>
        <v>8.3283999999999995E-4</v>
      </c>
      <c r="N260" s="18">
        <f>_xlfn.IFNA(VLOOKUP(CONCATENATE($A260,"_",$B260), 'Srbench noise 0.001'!$A$1:$AH$1300, 16, FALSE),"")</f>
        <v>14</v>
      </c>
      <c r="O260" s="18">
        <f>_xlfn.IFNA(VLOOKUP(CONCATENATE($A260,"_",$B260), 'Srbench noise 0.001'!$A$1:$AH$1300, 18, FALSE),"")</f>
        <v>25.1</v>
      </c>
      <c r="P260" s="18" t="str">
        <f>_xlfn.IFNA(VLOOKUP(CONCATENATE($A260,"_",$B260), 'Srbench noise 0.001'!$A$1:$AH$1300, 28, FALSE),"")</f>
        <v>0.053*x0**2*x1**2/(x2*x3**3)</v>
      </c>
      <c r="Q260" s="18">
        <f t="shared" si="30"/>
        <v>1</v>
      </c>
      <c r="R260" s="18" t="str">
        <f t="shared" si="31"/>
        <v>?</v>
      </c>
      <c r="S260" s="4">
        <v>1</v>
      </c>
      <c r="T260" s="3">
        <f>_xlfn.IFNA(VLOOKUP(CONCATENATE($A260,"_",$B260), 'Srbench noise 0.01'!$A$1:$AH$1300, 32, FALSE),"")</f>
        <v>0.99629765999999997</v>
      </c>
      <c r="U260" s="18">
        <f>_xlfn.IFNA(VLOOKUP(CONCATENATE($A260,"_",$B260), 'Srbench noise 0.01'!$A$1:$AH$1300, 34, FALSE),"")</f>
        <v>4.9209099999999999E-2</v>
      </c>
      <c r="V260" s="18">
        <f>_xlfn.IFNA(VLOOKUP(CONCATENATE($A260,"_",$B260), 'Srbench noise 0.01'!$A$1:$AH$1300, 16, FALSE),"")</f>
        <v>14</v>
      </c>
      <c r="W260" s="18">
        <f>_xlfn.IFNA(VLOOKUP(CONCATENATE($A260,"_",$B260), 'Srbench noise 0.01'!$A$1:$AH$1300, 18, FALSE),"")</f>
        <v>25.8</v>
      </c>
      <c r="X260" s="18" t="str">
        <f>_xlfn.IFNA(VLOOKUP(CONCATENATE($A260,"_",$B260), 'Srbench noise 0.01'!$A$1:$AH$1300, 28, FALSE),"")</f>
        <v>0.05*x0**2*x1**2/(x2*x3**3)</v>
      </c>
      <c r="Y260" s="18">
        <f t="shared" si="33"/>
        <v>0</v>
      </c>
      <c r="Z260" s="18">
        <f t="shared" si="34"/>
        <v>0</v>
      </c>
      <c r="AA260" s="4">
        <f t="shared" si="35"/>
        <v>0</v>
      </c>
    </row>
    <row r="261" spans="1:27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0'!$A$1:$AH$1300, 32, FALSE),"")</f>
        <v>1</v>
      </c>
      <c r="E261" s="18">
        <f>_xlfn.IFNA(VLOOKUP(CONCATENATE($A261,"_",$B261), 'Srbench noise 0'!$A$1:$AH$1300, 34, FALSE),"")</f>
        <v>2.9999999999999997E-8</v>
      </c>
      <c r="F261" s="18">
        <f>_xlfn.IFNA(VLOOKUP(CONCATENATE($A261,"_",$B261), 'Srbench noise 0'!$A$1:$AH$1300, 16, FALSE),"")</f>
        <v>14</v>
      </c>
      <c r="G261" s="18">
        <f>_xlfn.IFNA(VLOOKUP(CONCATENATE($A261,"_",$B261), 'Srbench noise 0'!$A$1:$AH$1300, 18, FALSE),"")</f>
        <v>60.4</v>
      </c>
      <c r="H261" s="18" t="str">
        <f>_xlfn.IFNA(VLOOKUP(CONCATENATE($A261,"_",$B261), 'Srbench noise 0'!$A$1:$AH$1300, 28, FALSE),"")</f>
        <v>0.05305165*x0**2*x1**2/(x2*x3**3)</v>
      </c>
      <c r="I261" s="18">
        <f t="shared" ref="I261:I324" si="36">IF(D261&gt;0.999,1,0)</f>
        <v>1</v>
      </c>
      <c r="J261" s="18">
        <f t="shared" ref="J261:J324" si="37">IF(AND(D261=1, E261&lt;0.000001),1,IF(AND(D261&gt;0.999,E261&lt;0.001),"?",0))</f>
        <v>1</v>
      </c>
      <c r="K261" s="4">
        <f t="shared" ref="K261:K324" si="38">IF(J261&lt;&gt;"?",J261,"")</f>
        <v>1</v>
      </c>
      <c r="L261" s="3">
        <f>_xlfn.IFNA(VLOOKUP(CONCATENATE($A261,"_",$B261), 'Srbench noise 0.001'!$A$1:$AH$1300, 32, FALSE),"")</f>
        <v>0.99999892000000001</v>
      </c>
      <c r="M261" s="18">
        <f>_xlfn.IFNA(VLOOKUP(CONCATENATE($A261,"_",$B261), 'Srbench noise 0.001'!$A$1:$AH$1300, 34, FALSE),"")</f>
        <v>7.3663000000000005E-4</v>
      </c>
      <c r="N261" s="18">
        <f>_xlfn.IFNA(VLOOKUP(CONCATENATE($A261,"_",$B261), 'Srbench noise 0.001'!$A$1:$AH$1300, 16, FALSE),"")</f>
        <v>14</v>
      </c>
      <c r="O261" s="18">
        <f>_xlfn.IFNA(VLOOKUP(CONCATENATE($A261,"_",$B261), 'Srbench noise 0.001'!$A$1:$AH$1300, 18, FALSE),"")</f>
        <v>68.599999999999994</v>
      </c>
      <c r="P261" s="18" t="str">
        <f>_xlfn.IFNA(VLOOKUP(CONCATENATE($A261,"_",$B261), 'Srbench noise 0.001'!$A$1:$AH$1300, 28, FALSE),"")</f>
        <v>0.053*x0**2*x1**2/(x2*x3**3)</v>
      </c>
      <c r="Q261" s="18">
        <f t="shared" ref="Q261:Q324" si="39">IF(L261&gt;0.999,1,0)</f>
        <v>1</v>
      </c>
      <c r="R261" s="18" t="str">
        <f t="shared" ref="R261:R324" si="40">IF(AND(L261=1, M261&lt;0.000001),1,IF(AND(L261&gt;0.999,M261&lt;0.001),"?",0))</f>
        <v>?</v>
      </c>
      <c r="S261" s="4">
        <v>1</v>
      </c>
      <c r="T261" s="3">
        <f>_xlfn.IFNA(VLOOKUP(CONCATENATE($A261,"_",$B261), 'Srbench noise 0.01'!$A$1:$AH$1300, 32, FALSE),"")</f>
        <v>0.99624303999999997</v>
      </c>
      <c r="U261" s="18">
        <f>_xlfn.IFNA(VLOOKUP(CONCATENATE($A261,"_",$B261), 'Srbench noise 0.01'!$A$1:$AH$1300, 34, FALSE),"")</f>
        <v>4.3524130000000001E-2</v>
      </c>
      <c r="V261" s="18">
        <f>_xlfn.IFNA(VLOOKUP(CONCATENATE($A261,"_",$B261), 'Srbench noise 0.01'!$A$1:$AH$1300, 16, FALSE),"")</f>
        <v>14</v>
      </c>
      <c r="W261" s="18">
        <f>_xlfn.IFNA(VLOOKUP(CONCATENATE($A261,"_",$B261), 'Srbench noise 0.01'!$A$1:$AH$1300, 18, FALSE),"")</f>
        <v>65.5</v>
      </c>
      <c r="X261" s="18" t="str">
        <f>_xlfn.IFNA(VLOOKUP(CONCATENATE($A261,"_",$B261), 'Srbench noise 0.01'!$A$1:$AH$1300, 28, FALSE),"")</f>
        <v>0.05*x0**2*x1**2/(x2*x3**3)</v>
      </c>
      <c r="Y261" s="18">
        <f t="shared" ref="Y261:Y324" si="41">IF(T261&gt;0.999,1,0)</f>
        <v>0</v>
      </c>
      <c r="Z261" s="18">
        <f t="shared" ref="Z261:Z324" si="42">IF(AND(T261=1, U261&lt;0.000001),1,IF(AND(T261&gt;0.999,U261&lt;0.001),"?",0))</f>
        <v>0</v>
      </c>
      <c r="AA261" s="4">
        <f t="shared" ref="AA261:AA324" si="43">IF(Z261&lt;&gt;"?",Z261,"")</f>
        <v>0</v>
      </c>
    </row>
    <row r="262" spans="1:27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0'!$A$1:$AH$1300, 32, FALSE),"")</f>
        <v>0.99995330000000004</v>
      </c>
      <c r="E262" s="18">
        <f>_xlfn.IFNA(VLOOKUP(CONCATENATE($A262,"_",$B262), 'Srbench noise 0'!$A$1:$AH$1300, 34, FALSE),"")</f>
        <v>5.1453799999999997E-3</v>
      </c>
      <c r="F262" s="18">
        <f>_xlfn.IFNA(VLOOKUP(CONCATENATE($A262,"_",$B262), 'Srbench noise 0'!$A$1:$AH$1300, 16, FALSE),"")</f>
        <v>33</v>
      </c>
      <c r="G262" s="18">
        <f>_xlfn.IFNA(VLOOKUP(CONCATENATE($A262,"_",$B262), 'Srbench noise 0'!$A$1:$AH$1300, 18, FALSE),"")</f>
        <v>3601</v>
      </c>
      <c r="H262" s="18" t="str">
        <f>_xlfn.IFNA(VLOOKUP(CONCATENATE($A262,"_",$B262), 'Srbench noise 0'!$A$1:$AH$1300, 28, FALSE),"")</f>
        <v>0.3254416*x0**2*x1**2/(x2 + x3)**4 + 0.051374*x0**2*x1**2/(x3**2*(0.25464791*x2 + x3)**2) + 0.00079913</v>
      </c>
      <c r="I262" s="18">
        <f t="shared" si="36"/>
        <v>1</v>
      </c>
      <c r="J262" s="18">
        <f t="shared" si="37"/>
        <v>0</v>
      </c>
      <c r="K262" s="4">
        <f t="shared" si="38"/>
        <v>0</v>
      </c>
      <c r="L262" s="3">
        <f>_xlfn.IFNA(VLOOKUP(CONCATENATE($A262,"_",$B262), 'Srbench noise 0.001'!$A$1:$AH$1300, 32, FALSE),"")</f>
        <v>0.99842867000000002</v>
      </c>
      <c r="M262" s="18">
        <f>_xlfn.IFNA(VLOOKUP(CONCATENATE($A262,"_",$B262), 'Srbench noise 0.001'!$A$1:$AH$1300, 34, FALSE),"")</f>
        <v>2.984699E-2</v>
      </c>
      <c r="N262" s="18">
        <f>_xlfn.IFNA(VLOOKUP(CONCATENATE($A262,"_",$B262), 'Srbench noise 0.001'!$A$1:$AH$1300, 16, FALSE),"")</f>
        <v>32</v>
      </c>
      <c r="O262" s="18">
        <f>_xlfn.IFNA(VLOOKUP(CONCATENATE($A262,"_",$B262), 'Srbench noise 0.001'!$A$1:$AH$1300, 18, FALSE),"")</f>
        <v>2345.4</v>
      </c>
      <c r="P262" s="18" t="str">
        <f>_xlfn.IFNA(VLOOKUP(CONCATENATE($A262,"_",$B262), 'Srbench noise 0.001'!$A$1:$AH$1300, 28, FALSE),"")</f>
        <v>0.191*x0**2*x1**2*(x2/(-x2 + 10*x3 + 9) + 1)**2/(x3**2*(x2 + x3)**2)</v>
      </c>
      <c r="Q262" s="18">
        <f t="shared" si="39"/>
        <v>0</v>
      </c>
      <c r="R262" s="18">
        <f t="shared" si="40"/>
        <v>0</v>
      </c>
      <c r="S262" s="4">
        <f t="shared" ref="S262:S324" si="44">IF(R262&lt;&gt;"?",R262,"")</f>
        <v>0</v>
      </c>
      <c r="T262" s="3">
        <f>_xlfn.IFNA(VLOOKUP(CONCATENATE($A262,"_",$B262), 'Srbench noise 0.01'!$A$1:$AH$1300, 32, FALSE),"")</f>
        <v>0.99533466999999998</v>
      </c>
      <c r="U262" s="18">
        <f>_xlfn.IFNA(VLOOKUP(CONCATENATE($A262,"_",$B262), 'Srbench noise 0.01'!$A$1:$AH$1300, 34, FALSE),"")</f>
        <v>5.1428929999999998E-2</v>
      </c>
      <c r="V262" s="18">
        <f>_xlfn.IFNA(VLOOKUP(CONCATENATE($A262,"_",$B262), 'Srbench noise 0.01'!$A$1:$AH$1300, 16, FALSE),"")</f>
        <v>25</v>
      </c>
      <c r="W262" s="18">
        <f>_xlfn.IFNA(VLOOKUP(CONCATENATE($A262,"_",$B262), 'Srbench noise 0.01'!$A$1:$AH$1300, 18, FALSE),"")</f>
        <v>60.3</v>
      </c>
      <c r="X262" s="18" t="str">
        <f>_xlfn.IFNA(VLOOKUP(CONCATENATE($A262,"_",$B262), 'Srbench noise 0.01'!$A$1:$AH$1300, 28, FALSE),"")</f>
        <v>0.04 - 0.2/x3 + 0.21*(x0*x1 + x2 - 1)**2/(x3**2*(x2 + x3)**2)</v>
      </c>
      <c r="Y262" s="18">
        <f t="shared" si="41"/>
        <v>0</v>
      </c>
      <c r="Z262" s="18">
        <f t="shared" si="42"/>
        <v>0</v>
      </c>
      <c r="AA262" s="4">
        <f t="shared" si="43"/>
        <v>0</v>
      </c>
    </row>
    <row r="263" spans="1:27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0'!$A$1:$AH$1300, 32, FALSE),"")</f>
        <v>1</v>
      </c>
      <c r="E263" s="18">
        <f>_xlfn.IFNA(VLOOKUP(CONCATENATE($A263,"_",$B263), 'Srbench noise 0'!$A$1:$AH$1300, 34, FALSE),"")</f>
        <v>2.9999999999999997E-8</v>
      </c>
      <c r="F263" s="18">
        <f>_xlfn.IFNA(VLOOKUP(CONCATENATE($A263,"_",$B263), 'Srbench noise 0'!$A$1:$AH$1300, 16, FALSE),"")</f>
        <v>14</v>
      </c>
      <c r="G263" s="18">
        <f>_xlfn.IFNA(VLOOKUP(CONCATENATE($A263,"_",$B263), 'Srbench noise 0'!$A$1:$AH$1300, 18, FALSE),"")</f>
        <v>60.1</v>
      </c>
      <c r="H263" s="18" t="str">
        <f>_xlfn.IFNA(VLOOKUP(CONCATENATE($A263,"_",$B263), 'Srbench noise 0'!$A$1:$AH$1300, 28, FALSE),"")</f>
        <v>0.05305165*x0**2*x1**2/(x2*x3**3)</v>
      </c>
      <c r="I263" s="18">
        <f t="shared" si="36"/>
        <v>1</v>
      </c>
      <c r="J263" s="18">
        <f t="shared" si="37"/>
        <v>1</v>
      </c>
      <c r="K263" s="4">
        <f t="shared" si="38"/>
        <v>1</v>
      </c>
      <c r="L263" s="3">
        <f>_xlfn.IFNA(VLOOKUP(CONCATENATE($A263,"_",$B263), 'Srbench noise 0.001'!$A$1:$AH$1300, 32, FALSE),"")</f>
        <v>0.99999892999999995</v>
      </c>
      <c r="M263" s="18">
        <f>_xlfn.IFNA(VLOOKUP(CONCATENATE($A263,"_",$B263), 'Srbench noise 0.001'!$A$1:$AH$1300, 34, FALSE),"")</f>
        <v>7.7802000000000004E-4</v>
      </c>
      <c r="N263" s="18">
        <f>_xlfn.IFNA(VLOOKUP(CONCATENATE($A263,"_",$B263), 'Srbench noise 0.001'!$A$1:$AH$1300, 16, FALSE),"")</f>
        <v>14</v>
      </c>
      <c r="O263" s="18">
        <f>_xlfn.IFNA(VLOOKUP(CONCATENATE($A263,"_",$B263), 'Srbench noise 0.001'!$A$1:$AH$1300, 18, FALSE),"")</f>
        <v>55</v>
      </c>
      <c r="P263" s="18" t="str">
        <f>_xlfn.IFNA(VLOOKUP(CONCATENATE($A263,"_",$B263), 'Srbench noise 0.001'!$A$1:$AH$1300, 28, FALSE),"")</f>
        <v>0.053*x0**2*x1**2/(x2*x3**3)</v>
      </c>
      <c r="Q263" s="18">
        <f t="shared" si="39"/>
        <v>1</v>
      </c>
      <c r="R263" s="18" t="str">
        <f t="shared" si="40"/>
        <v>?</v>
      </c>
      <c r="S263" s="4">
        <v>1</v>
      </c>
      <c r="T263" s="3">
        <f>_xlfn.IFNA(VLOOKUP(CONCATENATE($A263,"_",$B263), 'Srbench noise 0.01'!$A$1:$AH$1300, 32, FALSE),"")</f>
        <v>0.99625529000000002</v>
      </c>
      <c r="U263" s="18">
        <f>_xlfn.IFNA(VLOOKUP(CONCATENATE($A263,"_",$B263), 'Srbench noise 0.01'!$A$1:$AH$1300, 34, FALSE),"")</f>
        <v>4.597014E-2</v>
      </c>
      <c r="V263" s="18">
        <f>_xlfn.IFNA(VLOOKUP(CONCATENATE($A263,"_",$B263), 'Srbench noise 0.01'!$A$1:$AH$1300, 16, FALSE),"")</f>
        <v>14</v>
      </c>
      <c r="W263" s="18">
        <f>_xlfn.IFNA(VLOOKUP(CONCATENATE($A263,"_",$B263), 'Srbench noise 0.01'!$A$1:$AH$1300, 18, FALSE),"")</f>
        <v>57</v>
      </c>
      <c r="X263" s="18" t="str">
        <f>_xlfn.IFNA(VLOOKUP(CONCATENATE($A263,"_",$B263), 'Srbench noise 0.01'!$A$1:$AH$1300, 28, FALSE),"")</f>
        <v>0.05*x0**2*x1**2/(x2*x3**3)</v>
      </c>
      <c r="Y263" s="18">
        <f t="shared" si="41"/>
        <v>0</v>
      </c>
      <c r="Z263" s="18">
        <f t="shared" si="42"/>
        <v>0</v>
      </c>
      <c r="AA263" s="4">
        <f t="shared" si="43"/>
        <v>0</v>
      </c>
    </row>
    <row r="264" spans="1:27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0'!$A$1:$AH$1300, 32, FALSE),"")</f>
        <v>1</v>
      </c>
      <c r="E264" s="18">
        <f>_xlfn.IFNA(VLOOKUP(CONCATENATE($A264,"_",$B264), 'Srbench noise 0'!$A$1:$AH$1300, 34, FALSE),"")</f>
        <v>0</v>
      </c>
      <c r="F264" s="18">
        <f>_xlfn.IFNA(VLOOKUP(CONCATENATE($A264,"_",$B264), 'Srbench noise 0'!$A$1:$AH$1300, 16, FALSE),"")</f>
        <v>12</v>
      </c>
      <c r="G264" s="18">
        <f>_xlfn.IFNA(VLOOKUP(CONCATENATE($A264,"_",$B264), 'Srbench noise 0'!$A$1:$AH$1300, 18, FALSE),"")</f>
        <v>21.7</v>
      </c>
      <c r="H264" s="18" t="str">
        <f>_xlfn.IFNA(VLOOKUP(CONCATENATE($A264,"_",$B264), 'Srbench noise 0'!$A$1:$AH$1300, 28, FALSE),"")</f>
        <v>x1*x2/(x0 - x1) + x2</v>
      </c>
      <c r="I264" s="18">
        <f t="shared" si="36"/>
        <v>1</v>
      </c>
      <c r="J264" s="18">
        <f t="shared" si="37"/>
        <v>1</v>
      </c>
      <c r="K264" s="4">
        <f t="shared" si="38"/>
        <v>1</v>
      </c>
      <c r="L264" s="3">
        <f>_xlfn.IFNA(VLOOKUP(CONCATENATE($A264,"_",$B264), 'Srbench noise 0.001'!$A$1:$AH$1300, 32, FALSE),"")</f>
        <v>1</v>
      </c>
      <c r="M264" s="18">
        <f>_xlfn.IFNA(VLOOKUP(CONCATENATE($A264,"_",$B264), 'Srbench noise 0.001'!$A$1:$AH$1300, 34, FALSE),"")</f>
        <v>0</v>
      </c>
      <c r="N264" s="18">
        <f>_xlfn.IFNA(VLOOKUP(CONCATENATE($A264,"_",$B264), 'Srbench noise 0.001'!$A$1:$AH$1300, 16, FALSE),"")</f>
        <v>12</v>
      </c>
      <c r="O264" s="18">
        <f>_xlfn.IFNA(VLOOKUP(CONCATENATE($A264,"_",$B264), 'Srbench noise 0.001'!$A$1:$AH$1300, 18, FALSE),"")</f>
        <v>21</v>
      </c>
      <c r="P264" s="18" t="str">
        <f>_xlfn.IFNA(VLOOKUP(CONCATENATE($A264,"_",$B264), 'Srbench noise 0.001'!$A$1:$AH$1300, 28, FALSE),"")</f>
        <v>x1*x2/(x0 - x1) + x2</v>
      </c>
      <c r="Q264" s="18">
        <f t="shared" si="39"/>
        <v>1</v>
      </c>
      <c r="R264" s="18">
        <f t="shared" si="40"/>
        <v>1</v>
      </c>
      <c r="S264" s="4">
        <f t="shared" si="44"/>
        <v>1</v>
      </c>
      <c r="T264" s="3">
        <f>_xlfn.IFNA(VLOOKUP(CONCATENATE($A264,"_",$B264), 'Srbench noise 0.01'!$A$1:$AH$1300, 32, FALSE),"")</f>
        <v>1</v>
      </c>
      <c r="U264" s="18">
        <f>_xlfn.IFNA(VLOOKUP(CONCATENATE($A264,"_",$B264), 'Srbench noise 0.01'!$A$1:$AH$1300, 34, FALSE),"")</f>
        <v>0</v>
      </c>
      <c r="V264" s="18">
        <f>_xlfn.IFNA(VLOOKUP(CONCATENATE($A264,"_",$B264), 'Srbench noise 0.01'!$A$1:$AH$1300, 16, FALSE),"")</f>
        <v>12</v>
      </c>
      <c r="W264" s="18">
        <f>_xlfn.IFNA(VLOOKUP(CONCATENATE($A264,"_",$B264), 'Srbench noise 0.01'!$A$1:$AH$1300, 18, FALSE),"")</f>
        <v>21.8</v>
      </c>
      <c r="X264" s="18" t="str">
        <f>_xlfn.IFNA(VLOOKUP(CONCATENATE($A264,"_",$B264), 'Srbench noise 0.01'!$A$1:$AH$1300, 28, FALSE),"")</f>
        <v>x1*x2/(x0 - x1) + x2</v>
      </c>
      <c r="Y264" s="18">
        <f t="shared" si="41"/>
        <v>1</v>
      </c>
      <c r="Z264" s="18">
        <f t="shared" si="42"/>
        <v>1</v>
      </c>
      <c r="AA264" s="4">
        <f t="shared" si="43"/>
        <v>1</v>
      </c>
    </row>
    <row r="265" spans="1:27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0'!$A$1:$AH$1300, 32, FALSE),"")</f>
        <v>1</v>
      </c>
      <c r="E265" s="18">
        <f>_xlfn.IFNA(VLOOKUP(CONCATENATE($A265,"_",$B265), 'Srbench noise 0'!$A$1:$AH$1300, 34, FALSE),"")</f>
        <v>0</v>
      </c>
      <c r="F265" s="18">
        <f>_xlfn.IFNA(VLOOKUP(CONCATENATE($A265,"_",$B265), 'Srbench noise 0'!$A$1:$AH$1300, 16, FALSE),"")</f>
        <v>12</v>
      </c>
      <c r="G265" s="18">
        <f>_xlfn.IFNA(VLOOKUP(CONCATENATE($A265,"_",$B265), 'Srbench noise 0'!$A$1:$AH$1300, 18, FALSE),"")</f>
        <v>21.2</v>
      </c>
      <c r="H265" s="18" t="str">
        <f>_xlfn.IFNA(VLOOKUP(CONCATENATE($A265,"_",$B265), 'Srbench noise 0'!$A$1:$AH$1300, 28, FALSE),"")</f>
        <v>x1*x2/(x0 - x1) + x2</v>
      </c>
      <c r="I265" s="18">
        <f t="shared" si="36"/>
        <v>1</v>
      </c>
      <c r="J265" s="18">
        <f t="shared" si="37"/>
        <v>1</v>
      </c>
      <c r="K265" s="4">
        <f t="shared" si="38"/>
        <v>1</v>
      </c>
      <c r="L265" s="3">
        <f>_xlfn.IFNA(VLOOKUP(CONCATENATE($A265,"_",$B265), 'Srbench noise 0.001'!$A$1:$AH$1300, 32, FALSE),"")</f>
        <v>1</v>
      </c>
      <c r="M265" s="18">
        <f>_xlfn.IFNA(VLOOKUP(CONCATENATE($A265,"_",$B265), 'Srbench noise 0.001'!$A$1:$AH$1300, 34, FALSE),"")</f>
        <v>0</v>
      </c>
      <c r="N265" s="18">
        <f>_xlfn.IFNA(VLOOKUP(CONCATENATE($A265,"_",$B265), 'Srbench noise 0.001'!$A$1:$AH$1300, 16, FALSE),"")</f>
        <v>10</v>
      </c>
      <c r="O265" s="18">
        <f>_xlfn.IFNA(VLOOKUP(CONCATENATE($A265,"_",$B265), 'Srbench noise 0.001'!$A$1:$AH$1300, 18, FALSE),"")</f>
        <v>24.9</v>
      </c>
      <c r="P265" s="18" t="str">
        <f>_xlfn.IFNA(VLOOKUP(CONCATENATE($A265,"_",$B265), 'Srbench noise 0.001'!$A$1:$AH$1300, 28, FALSE),"")</f>
        <v>x0*x2/(x0 - x1)</v>
      </c>
      <c r="Q265" s="18">
        <f t="shared" si="39"/>
        <v>1</v>
      </c>
      <c r="R265" s="18">
        <f t="shared" si="40"/>
        <v>1</v>
      </c>
      <c r="S265" s="4">
        <f t="shared" si="44"/>
        <v>1</v>
      </c>
      <c r="T265" s="3">
        <f>_xlfn.IFNA(VLOOKUP(CONCATENATE($A265,"_",$B265), 'Srbench noise 0.01'!$A$1:$AH$1300, 32, FALSE),"")</f>
        <v>1</v>
      </c>
      <c r="U265" s="18">
        <f>_xlfn.IFNA(VLOOKUP(CONCATENATE($A265,"_",$B265), 'Srbench noise 0.01'!$A$1:$AH$1300, 34, FALSE),"")</f>
        <v>0</v>
      </c>
      <c r="V265" s="18">
        <f>_xlfn.IFNA(VLOOKUP(CONCATENATE($A265,"_",$B265), 'Srbench noise 0.01'!$A$1:$AH$1300, 16, FALSE),"")</f>
        <v>10</v>
      </c>
      <c r="W265" s="18">
        <f>_xlfn.IFNA(VLOOKUP(CONCATENATE($A265,"_",$B265), 'Srbench noise 0.01'!$A$1:$AH$1300, 18, FALSE),"")</f>
        <v>28.6</v>
      </c>
      <c r="X265" s="18" t="str">
        <f>_xlfn.IFNA(VLOOKUP(CONCATENATE($A265,"_",$B265), 'Srbench noise 0.01'!$A$1:$AH$1300, 28, FALSE),"")</f>
        <v>x0*x2/(x0 - x1)</v>
      </c>
      <c r="Y265" s="18">
        <f t="shared" si="41"/>
        <v>1</v>
      </c>
      <c r="Z265" s="18">
        <f t="shared" si="42"/>
        <v>1</v>
      </c>
      <c r="AA265" s="4">
        <f t="shared" si="43"/>
        <v>1</v>
      </c>
    </row>
    <row r="266" spans="1:27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0'!$A$1:$AH$1300, 32, FALSE),"")</f>
        <v>1</v>
      </c>
      <c r="E266" s="18">
        <f>_xlfn.IFNA(VLOOKUP(CONCATENATE($A266,"_",$B266), 'Srbench noise 0'!$A$1:$AH$1300, 34, FALSE),"")</f>
        <v>0</v>
      </c>
      <c r="F266" s="18">
        <f>_xlfn.IFNA(VLOOKUP(CONCATENATE($A266,"_",$B266), 'Srbench noise 0'!$A$1:$AH$1300, 16, FALSE),"")</f>
        <v>12</v>
      </c>
      <c r="G266" s="18">
        <f>_xlfn.IFNA(VLOOKUP(CONCATENATE($A266,"_",$B266), 'Srbench noise 0'!$A$1:$AH$1300, 18, FALSE),"")</f>
        <v>21.5</v>
      </c>
      <c r="H266" s="18" t="str">
        <f>_xlfn.IFNA(VLOOKUP(CONCATENATE($A266,"_",$B266), 'Srbench noise 0'!$A$1:$AH$1300, 28, FALSE),"")</f>
        <v>x1*x2/(x0 - x1) + x2</v>
      </c>
      <c r="I266" s="18">
        <f t="shared" si="36"/>
        <v>1</v>
      </c>
      <c r="J266" s="18">
        <f t="shared" si="37"/>
        <v>1</v>
      </c>
      <c r="K266" s="4">
        <f t="shared" si="38"/>
        <v>1</v>
      </c>
      <c r="L266" s="3">
        <f>_xlfn.IFNA(VLOOKUP(CONCATENATE($A266,"_",$B266), 'Srbench noise 0.001'!$A$1:$AH$1300, 32, FALSE),"")</f>
        <v>1</v>
      </c>
      <c r="M266" s="18">
        <f>_xlfn.IFNA(VLOOKUP(CONCATENATE($A266,"_",$B266), 'Srbench noise 0.001'!$A$1:$AH$1300, 34, FALSE),"")</f>
        <v>0</v>
      </c>
      <c r="N266" s="18">
        <f>_xlfn.IFNA(VLOOKUP(CONCATENATE($A266,"_",$B266), 'Srbench noise 0.001'!$A$1:$AH$1300, 16, FALSE),"")</f>
        <v>10</v>
      </c>
      <c r="O266" s="18">
        <f>_xlfn.IFNA(VLOOKUP(CONCATENATE($A266,"_",$B266), 'Srbench noise 0.001'!$A$1:$AH$1300, 18, FALSE),"")</f>
        <v>26.5</v>
      </c>
      <c r="P266" s="18" t="str">
        <f>_xlfn.IFNA(VLOOKUP(CONCATENATE($A266,"_",$B266), 'Srbench noise 0.001'!$A$1:$AH$1300, 28, FALSE),"")</f>
        <v>x0*x2/(x0 - x1)</v>
      </c>
      <c r="Q266" s="18">
        <f t="shared" si="39"/>
        <v>1</v>
      </c>
      <c r="R266" s="18">
        <f t="shared" si="40"/>
        <v>1</v>
      </c>
      <c r="S266" s="4">
        <f t="shared" si="44"/>
        <v>1</v>
      </c>
      <c r="T266" s="3">
        <f>_xlfn.IFNA(VLOOKUP(CONCATENATE($A266,"_",$B266), 'Srbench noise 0.01'!$A$1:$AH$1300, 32, FALSE),"")</f>
        <v>1</v>
      </c>
      <c r="U266" s="18">
        <f>_xlfn.IFNA(VLOOKUP(CONCATENATE($A266,"_",$B266), 'Srbench noise 0.01'!$A$1:$AH$1300, 34, FALSE),"")</f>
        <v>0</v>
      </c>
      <c r="V266" s="18">
        <f>_xlfn.IFNA(VLOOKUP(CONCATENATE($A266,"_",$B266), 'Srbench noise 0.01'!$A$1:$AH$1300, 16, FALSE),"")</f>
        <v>10</v>
      </c>
      <c r="W266" s="18">
        <f>_xlfn.IFNA(VLOOKUP(CONCATENATE($A266,"_",$B266), 'Srbench noise 0.01'!$A$1:$AH$1300, 18, FALSE),"")</f>
        <v>26.6</v>
      </c>
      <c r="X266" s="18" t="str">
        <f>_xlfn.IFNA(VLOOKUP(CONCATENATE($A266,"_",$B266), 'Srbench noise 0.01'!$A$1:$AH$1300, 28, FALSE),"")</f>
        <v>x0*x2/(x0 - x1)</v>
      </c>
      <c r="Y266" s="18">
        <f t="shared" si="41"/>
        <v>1</v>
      </c>
      <c r="Z266" s="18">
        <f t="shared" si="42"/>
        <v>1</v>
      </c>
      <c r="AA266" s="4">
        <f t="shared" si="43"/>
        <v>1</v>
      </c>
    </row>
    <row r="267" spans="1:27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0'!$A$1:$AH$1300, 32, FALSE),"")</f>
        <v>1</v>
      </c>
      <c r="E267" s="18">
        <f>_xlfn.IFNA(VLOOKUP(CONCATENATE($A267,"_",$B267), 'Srbench noise 0'!$A$1:$AH$1300, 34, FALSE),"")</f>
        <v>0</v>
      </c>
      <c r="F267" s="18">
        <f>_xlfn.IFNA(VLOOKUP(CONCATENATE($A267,"_",$B267), 'Srbench noise 0'!$A$1:$AH$1300, 16, FALSE),"")</f>
        <v>12</v>
      </c>
      <c r="G267" s="18">
        <f>_xlfn.IFNA(VLOOKUP(CONCATENATE($A267,"_",$B267), 'Srbench noise 0'!$A$1:$AH$1300, 18, FALSE),"")</f>
        <v>21.6</v>
      </c>
      <c r="H267" s="18" t="str">
        <f>_xlfn.IFNA(VLOOKUP(CONCATENATE($A267,"_",$B267), 'Srbench noise 0'!$A$1:$AH$1300, 28, FALSE),"")</f>
        <v>x1*x2/(x0 - x1) + x2</v>
      </c>
      <c r="I267" s="18">
        <f t="shared" si="36"/>
        <v>1</v>
      </c>
      <c r="J267" s="18">
        <f t="shared" si="37"/>
        <v>1</v>
      </c>
      <c r="K267" s="4">
        <f t="shared" si="38"/>
        <v>1</v>
      </c>
      <c r="L267" s="3">
        <f>_xlfn.IFNA(VLOOKUP(CONCATENATE($A267,"_",$B267), 'Srbench noise 0.001'!$A$1:$AH$1300, 32, FALSE),"")</f>
        <v>1</v>
      </c>
      <c r="M267" s="18">
        <f>_xlfn.IFNA(VLOOKUP(CONCATENATE($A267,"_",$B267), 'Srbench noise 0.001'!$A$1:$AH$1300, 34, FALSE),"")</f>
        <v>0</v>
      </c>
      <c r="N267" s="18">
        <f>_xlfn.IFNA(VLOOKUP(CONCATENATE($A267,"_",$B267), 'Srbench noise 0.001'!$A$1:$AH$1300, 16, FALSE),"")</f>
        <v>10</v>
      </c>
      <c r="O267" s="18">
        <f>_xlfn.IFNA(VLOOKUP(CONCATENATE($A267,"_",$B267), 'Srbench noise 0.001'!$A$1:$AH$1300, 18, FALSE),"")</f>
        <v>23.9</v>
      </c>
      <c r="P267" s="18" t="str">
        <f>_xlfn.IFNA(VLOOKUP(CONCATENATE($A267,"_",$B267), 'Srbench noise 0.001'!$A$1:$AH$1300, 28, FALSE),"")</f>
        <v>x0*x2/(x0 - x1)</v>
      </c>
      <c r="Q267" s="18">
        <f t="shared" si="39"/>
        <v>1</v>
      </c>
      <c r="R267" s="18">
        <f t="shared" si="40"/>
        <v>1</v>
      </c>
      <c r="S267" s="4">
        <f t="shared" si="44"/>
        <v>1</v>
      </c>
      <c r="T267" s="3">
        <f>_xlfn.IFNA(VLOOKUP(CONCATENATE($A267,"_",$B267), 'Srbench noise 0.01'!$A$1:$AH$1300, 32, FALSE),"")</f>
        <v>1</v>
      </c>
      <c r="U267" s="18">
        <f>_xlfn.IFNA(VLOOKUP(CONCATENATE($A267,"_",$B267), 'Srbench noise 0.01'!$A$1:$AH$1300, 34, FALSE),"")</f>
        <v>0</v>
      </c>
      <c r="V267" s="18">
        <f>_xlfn.IFNA(VLOOKUP(CONCATENATE($A267,"_",$B267), 'Srbench noise 0.01'!$A$1:$AH$1300, 16, FALSE),"")</f>
        <v>10</v>
      </c>
      <c r="W267" s="18">
        <f>_xlfn.IFNA(VLOOKUP(CONCATENATE($A267,"_",$B267), 'Srbench noise 0.01'!$A$1:$AH$1300, 18, FALSE),"")</f>
        <v>25.6</v>
      </c>
      <c r="X267" s="18" t="str">
        <f>_xlfn.IFNA(VLOOKUP(CONCATENATE($A267,"_",$B267), 'Srbench noise 0.01'!$A$1:$AH$1300, 28, FALSE),"")</f>
        <v>x0*x2/(x0 - x1)</v>
      </c>
      <c r="Y267" s="18">
        <f t="shared" si="41"/>
        <v>1</v>
      </c>
      <c r="Z267" s="18">
        <f t="shared" si="42"/>
        <v>1</v>
      </c>
      <c r="AA267" s="4">
        <f t="shared" si="43"/>
        <v>1</v>
      </c>
    </row>
    <row r="268" spans="1:27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0'!$A$1:$AH$1300, 32, FALSE),"")</f>
        <v>1</v>
      </c>
      <c r="E268" s="18">
        <f>_xlfn.IFNA(VLOOKUP(CONCATENATE($A268,"_",$B268), 'Srbench noise 0'!$A$1:$AH$1300, 34, FALSE),"")</f>
        <v>0</v>
      </c>
      <c r="F268" s="18">
        <f>_xlfn.IFNA(VLOOKUP(CONCATENATE($A268,"_",$B268), 'Srbench noise 0'!$A$1:$AH$1300, 16, FALSE),"")</f>
        <v>12</v>
      </c>
      <c r="G268" s="18">
        <f>_xlfn.IFNA(VLOOKUP(CONCATENATE($A268,"_",$B268), 'Srbench noise 0'!$A$1:$AH$1300, 18, FALSE),"")</f>
        <v>17.600000000000001</v>
      </c>
      <c r="H268" s="18" t="str">
        <f>_xlfn.IFNA(VLOOKUP(CONCATENATE($A268,"_",$B268), 'Srbench noise 0'!$A$1:$AH$1300, 28, FALSE),"")</f>
        <v>x1*x2/(x0 - x1) + x2</v>
      </c>
      <c r="I268" s="18">
        <f t="shared" si="36"/>
        <v>1</v>
      </c>
      <c r="J268" s="18">
        <f t="shared" si="37"/>
        <v>1</v>
      </c>
      <c r="K268" s="4">
        <f t="shared" si="38"/>
        <v>1</v>
      </c>
      <c r="L268" s="3">
        <f>_xlfn.IFNA(VLOOKUP(CONCATENATE($A268,"_",$B268), 'Srbench noise 0.001'!$A$1:$AH$1300, 32, FALSE),"")</f>
        <v>1</v>
      </c>
      <c r="M268" s="18">
        <f>_xlfn.IFNA(VLOOKUP(CONCATENATE($A268,"_",$B268), 'Srbench noise 0.001'!$A$1:$AH$1300, 34, FALSE),"")</f>
        <v>0</v>
      </c>
      <c r="N268" s="18">
        <f>_xlfn.IFNA(VLOOKUP(CONCATENATE($A268,"_",$B268), 'Srbench noise 0.001'!$A$1:$AH$1300, 16, FALSE),"")</f>
        <v>10</v>
      </c>
      <c r="O268" s="18">
        <f>_xlfn.IFNA(VLOOKUP(CONCATENATE($A268,"_",$B268), 'Srbench noise 0.001'!$A$1:$AH$1300, 18, FALSE),"")</f>
        <v>27.5</v>
      </c>
      <c r="P268" s="18" t="str">
        <f>_xlfn.IFNA(VLOOKUP(CONCATENATE($A268,"_",$B268), 'Srbench noise 0.001'!$A$1:$AH$1300, 28, FALSE),"")</f>
        <v>x0*x2/(x0 - x1)</v>
      </c>
      <c r="Q268" s="18">
        <f t="shared" si="39"/>
        <v>1</v>
      </c>
      <c r="R268" s="18">
        <f t="shared" si="40"/>
        <v>1</v>
      </c>
      <c r="S268" s="4">
        <f t="shared" si="44"/>
        <v>1</v>
      </c>
      <c r="T268" s="3">
        <f>_xlfn.IFNA(VLOOKUP(CONCATENATE($A268,"_",$B268), 'Srbench noise 0.01'!$A$1:$AH$1300, 32, FALSE),"")</f>
        <v>1</v>
      </c>
      <c r="U268" s="18">
        <f>_xlfn.IFNA(VLOOKUP(CONCATENATE($A268,"_",$B268), 'Srbench noise 0.01'!$A$1:$AH$1300, 34, FALSE),"")</f>
        <v>0</v>
      </c>
      <c r="V268" s="18">
        <f>_xlfn.IFNA(VLOOKUP(CONCATENATE($A268,"_",$B268), 'Srbench noise 0.01'!$A$1:$AH$1300, 16, FALSE),"")</f>
        <v>10</v>
      </c>
      <c r="W268" s="18">
        <f>_xlfn.IFNA(VLOOKUP(CONCATENATE($A268,"_",$B268), 'Srbench noise 0.01'!$A$1:$AH$1300, 18, FALSE),"")</f>
        <v>27.7</v>
      </c>
      <c r="X268" s="18" t="str">
        <f>_xlfn.IFNA(VLOOKUP(CONCATENATE($A268,"_",$B268), 'Srbench noise 0.01'!$A$1:$AH$1300, 28, FALSE),"")</f>
        <v>x0*x2/(x0 - x1)</v>
      </c>
      <c r="Y268" s="18">
        <f t="shared" si="41"/>
        <v>1</v>
      </c>
      <c r="Z268" s="18">
        <f t="shared" si="42"/>
        <v>1</v>
      </c>
      <c r="AA268" s="4">
        <f t="shared" si="43"/>
        <v>1</v>
      </c>
    </row>
    <row r="269" spans="1:27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0'!$A$1:$AH$1300, 32, FALSE),"")</f>
        <v>1</v>
      </c>
      <c r="E269" s="18">
        <f>_xlfn.IFNA(VLOOKUP(CONCATENATE($A269,"_",$B269), 'Srbench noise 0'!$A$1:$AH$1300, 34, FALSE),"")</f>
        <v>0</v>
      </c>
      <c r="F269" s="18">
        <f>_xlfn.IFNA(VLOOKUP(CONCATENATE($A269,"_",$B269), 'Srbench noise 0'!$A$1:$AH$1300, 16, FALSE),"")</f>
        <v>12</v>
      </c>
      <c r="G269" s="18">
        <f>_xlfn.IFNA(VLOOKUP(CONCATENATE($A269,"_",$B269), 'Srbench noise 0'!$A$1:$AH$1300, 18, FALSE),"")</f>
        <v>20.6</v>
      </c>
      <c r="H269" s="18" t="str">
        <f>_xlfn.IFNA(VLOOKUP(CONCATENATE($A269,"_",$B269), 'Srbench noise 0'!$A$1:$AH$1300, 28, FALSE),"")</f>
        <v>x1*x2/(x0 - x1) + x2</v>
      </c>
      <c r="I269" s="18">
        <f t="shared" si="36"/>
        <v>1</v>
      </c>
      <c r="J269" s="18">
        <f t="shared" si="37"/>
        <v>1</v>
      </c>
      <c r="K269" s="4">
        <f t="shared" si="38"/>
        <v>1</v>
      </c>
      <c r="L269" s="3">
        <f>_xlfn.IFNA(VLOOKUP(CONCATENATE($A269,"_",$B269), 'Srbench noise 0.001'!$A$1:$AH$1300, 32, FALSE),"")</f>
        <v>1</v>
      </c>
      <c r="M269" s="18">
        <f>_xlfn.IFNA(VLOOKUP(CONCATENATE($A269,"_",$B269), 'Srbench noise 0.001'!$A$1:$AH$1300, 34, FALSE),"")</f>
        <v>0</v>
      </c>
      <c r="N269" s="18">
        <f>_xlfn.IFNA(VLOOKUP(CONCATENATE($A269,"_",$B269), 'Srbench noise 0.001'!$A$1:$AH$1300, 16, FALSE),"")</f>
        <v>10</v>
      </c>
      <c r="O269" s="18">
        <f>_xlfn.IFNA(VLOOKUP(CONCATENATE($A269,"_",$B269), 'Srbench noise 0.001'!$A$1:$AH$1300, 18, FALSE),"")</f>
        <v>26.8</v>
      </c>
      <c r="P269" s="18" t="str">
        <f>_xlfn.IFNA(VLOOKUP(CONCATENATE($A269,"_",$B269), 'Srbench noise 0.001'!$A$1:$AH$1300, 28, FALSE),"")</f>
        <v>x0*x2/(x0 - x1)</v>
      </c>
      <c r="Q269" s="18">
        <f t="shared" si="39"/>
        <v>1</v>
      </c>
      <c r="R269" s="18">
        <f t="shared" si="40"/>
        <v>1</v>
      </c>
      <c r="S269" s="4">
        <f t="shared" si="44"/>
        <v>1</v>
      </c>
      <c r="T269" s="3">
        <f>_xlfn.IFNA(VLOOKUP(CONCATENATE($A269,"_",$B269), 'Srbench noise 0.01'!$A$1:$AH$1300, 32, FALSE),"")</f>
        <v>1</v>
      </c>
      <c r="U269" s="18">
        <f>_xlfn.IFNA(VLOOKUP(CONCATENATE($A269,"_",$B269), 'Srbench noise 0.01'!$A$1:$AH$1300, 34, FALSE),"")</f>
        <v>0</v>
      </c>
      <c r="V269" s="18">
        <f>_xlfn.IFNA(VLOOKUP(CONCATENATE($A269,"_",$B269), 'Srbench noise 0.01'!$A$1:$AH$1300, 16, FALSE),"")</f>
        <v>12</v>
      </c>
      <c r="W269" s="18">
        <f>_xlfn.IFNA(VLOOKUP(CONCATENATE($A269,"_",$B269), 'Srbench noise 0.01'!$A$1:$AH$1300, 18, FALSE),"")</f>
        <v>19.399999999999999</v>
      </c>
      <c r="X269" s="18" t="str">
        <f>_xlfn.IFNA(VLOOKUP(CONCATENATE($A269,"_",$B269), 'Srbench noise 0.01'!$A$1:$AH$1300, 28, FALSE),"")</f>
        <v>x1*x2/(x0 - x1) + x2</v>
      </c>
      <c r="Y269" s="18">
        <f t="shared" si="41"/>
        <v>1</v>
      </c>
      <c r="Z269" s="18">
        <f t="shared" si="42"/>
        <v>1</v>
      </c>
      <c r="AA269" s="4">
        <f t="shared" si="43"/>
        <v>1</v>
      </c>
    </row>
    <row r="270" spans="1:27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0'!$A$1:$AH$1300, 32, FALSE),"")</f>
        <v>1</v>
      </c>
      <c r="E270" s="18">
        <f>_xlfn.IFNA(VLOOKUP(CONCATENATE($A270,"_",$B270), 'Srbench noise 0'!$A$1:$AH$1300, 34, FALSE),"")</f>
        <v>0</v>
      </c>
      <c r="F270" s="18">
        <f>_xlfn.IFNA(VLOOKUP(CONCATENATE($A270,"_",$B270), 'Srbench noise 0'!$A$1:$AH$1300, 16, FALSE),"")</f>
        <v>12</v>
      </c>
      <c r="G270" s="18">
        <f>_xlfn.IFNA(VLOOKUP(CONCATENATE($A270,"_",$B270), 'Srbench noise 0'!$A$1:$AH$1300, 18, FALSE),"")</f>
        <v>20.9</v>
      </c>
      <c r="H270" s="18" t="str">
        <f>_xlfn.IFNA(VLOOKUP(CONCATENATE($A270,"_",$B270), 'Srbench noise 0'!$A$1:$AH$1300, 28, FALSE),"")</f>
        <v>x1*x2/(x0 - x1) + x2</v>
      </c>
      <c r="I270" s="18">
        <f t="shared" si="36"/>
        <v>1</v>
      </c>
      <c r="J270" s="18">
        <f t="shared" si="37"/>
        <v>1</v>
      </c>
      <c r="K270" s="4">
        <f t="shared" si="38"/>
        <v>1</v>
      </c>
      <c r="L270" s="3">
        <f>_xlfn.IFNA(VLOOKUP(CONCATENATE($A270,"_",$B270), 'Srbench noise 0.001'!$A$1:$AH$1300, 32, FALSE),"")</f>
        <v>1</v>
      </c>
      <c r="M270" s="18">
        <f>_xlfn.IFNA(VLOOKUP(CONCATENATE($A270,"_",$B270), 'Srbench noise 0.001'!$A$1:$AH$1300, 34, FALSE),"")</f>
        <v>0</v>
      </c>
      <c r="N270" s="18">
        <f>_xlfn.IFNA(VLOOKUP(CONCATENATE($A270,"_",$B270), 'Srbench noise 0.001'!$A$1:$AH$1300, 16, FALSE),"")</f>
        <v>10</v>
      </c>
      <c r="O270" s="18">
        <f>_xlfn.IFNA(VLOOKUP(CONCATENATE($A270,"_",$B270), 'Srbench noise 0.001'!$A$1:$AH$1300, 18, FALSE),"")</f>
        <v>26.1</v>
      </c>
      <c r="P270" s="18" t="str">
        <f>_xlfn.IFNA(VLOOKUP(CONCATENATE($A270,"_",$B270), 'Srbench noise 0.001'!$A$1:$AH$1300, 28, FALSE),"")</f>
        <v>x0*x2/(x0 - x1)</v>
      </c>
      <c r="Q270" s="18">
        <f t="shared" si="39"/>
        <v>1</v>
      </c>
      <c r="R270" s="18">
        <f t="shared" si="40"/>
        <v>1</v>
      </c>
      <c r="S270" s="4">
        <f t="shared" si="44"/>
        <v>1</v>
      </c>
      <c r="T270" s="3">
        <f>_xlfn.IFNA(VLOOKUP(CONCATENATE($A270,"_",$B270), 'Srbench noise 0.01'!$A$1:$AH$1300, 32, FALSE),"")</f>
        <v>1</v>
      </c>
      <c r="U270" s="18">
        <f>_xlfn.IFNA(VLOOKUP(CONCATENATE($A270,"_",$B270), 'Srbench noise 0.01'!$A$1:$AH$1300, 34, FALSE),"")</f>
        <v>0</v>
      </c>
      <c r="V270" s="18">
        <f>_xlfn.IFNA(VLOOKUP(CONCATENATE($A270,"_",$B270), 'Srbench noise 0.01'!$A$1:$AH$1300, 16, FALSE),"")</f>
        <v>12</v>
      </c>
      <c r="W270" s="18">
        <f>_xlfn.IFNA(VLOOKUP(CONCATENATE($A270,"_",$B270), 'Srbench noise 0.01'!$A$1:$AH$1300, 18, FALSE),"")</f>
        <v>22.5</v>
      </c>
      <c r="X270" s="18" t="str">
        <f>_xlfn.IFNA(VLOOKUP(CONCATENATE($A270,"_",$B270), 'Srbench noise 0.01'!$A$1:$AH$1300, 28, FALSE),"")</f>
        <v>x1*x2/(x0 - x1) + x2</v>
      </c>
      <c r="Y270" s="18">
        <f t="shared" si="41"/>
        <v>1</v>
      </c>
      <c r="Z270" s="18">
        <f t="shared" si="42"/>
        <v>1</v>
      </c>
      <c r="AA270" s="4">
        <f t="shared" si="43"/>
        <v>1</v>
      </c>
    </row>
    <row r="271" spans="1:27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0'!$A$1:$AH$1300, 32, FALSE),"")</f>
        <v>1</v>
      </c>
      <c r="E271" s="18">
        <f>_xlfn.IFNA(VLOOKUP(CONCATENATE($A271,"_",$B271), 'Srbench noise 0'!$A$1:$AH$1300, 34, FALSE),"")</f>
        <v>0</v>
      </c>
      <c r="F271" s="18">
        <f>_xlfn.IFNA(VLOOKUP(CONCATENATE($A271,"_",$B271), 'Srbench noise 0'!$A$1:$AH$1300, 16, FALSE),"")</f>
        <v>12</v>
      </c>
      <c r="G271" s="18">
        <f>_xlfn.IFNA(VLOOKUP(CONCATENATE($A271,"_",$B271), 'Srbench noise 0'!$A$1:$AH$1300, 18, FALSE),"")</f>
        <v>22.6</v>
      </c>
      <c r="H271" s="18" t="str">
        <f>_xlfn.IFNA(VLOOKUP(CONCATENATE($A271,"_",$B271), 'Srbench noise 0'!$A$1:$AH$1300, 28, FALSE),"")</f>
        <v>x1*x2/(x0 - x1) + x2</v>
      </c>
      <c r="I271" s="18">
        <f t="shared" si="36"/>
        <v>1</v>
      </c>
      <c r="J271" s="18">
        <f t="shared" si="37"/>
        <v>1</v>
      </c>
      <c r="K271" s="4">
        <f t="shared" si="38"/>
        <v>1</v>
      </c>
      <c r="L271" s="3">
        <f>_xlfn.IFNA(VLOOKUP(CONCATENATE($A271,"_",$B271), 'Srbench noise 0.001'!$A$1:$AH$1300, 32, FALSE),"")</f>
        <v>1</v>
      </c>
      <c r="M271" s="18">
        <f>_xlfn.IFNA(VLOOKUP(CONCATENATE($A271,"_",$B271), 'Srbench noise 0.001'!$A$1:$AH$1300, 34, FALSE),"")</f>
        <v>0</v>
      </c>
      <c r="N271" s="18">
        <f>_xlfn.IFNA(VLOOKUP(CONCATENATE($A271,"_",$B271), 'Srbench noise 0.001'!$A$1:$AH$1300, 16, FALSE),"")</f>
        <v>10</v>
      </c>
      <c r="O271" s="18">
        <f>_xlfn.IFNA(VLOOKUP(CONCATENATE($A271,"_",$B271), 'Srbench noise 0.001'!$A$1:$AH$1300, 18, FALSE),"")</f>
        <v>28.8</v>
      </c>
      <c r="P271" s="18" t="str">
        <f>_xlfn.IFNA(VLOOKUP(CONCATENATE($A271,"_",$B271), 'Srbench noise 0.001'!$A$1:$AH$1300, 28, FALSE),"")</f>
        <v>x0*x2/(x0 - x1)</v>
      </c>
      <c r="Q271" s="18">
        <f t="shared" si="39"/>
        <v>1</v>
      </c>
      <c r="R271" s="18">
        <f t="shared" si="40"/>
        <v>1</v>
      </c>
      <c r="S271" s="4">
        <f t="shared" si="44"/>
        <v>1</v>
      </c>
      <c r="T271" s="3">
        <f>_xlfn.IFNA(VLOOKUP(CONCATENATE($A271,"_",$B271), 'Srbench noise 0.01'!$A$1:$AH$1300, 32, FALSE),"")</f>
        <v>1</v>
      </c>
      <c r="U271" s="18">
        <f>_xlfn.IFNA(VLOOKUP(CONCATENATE($A271,"_",$B271), 'Srbench noise 0.01'!$A$1:$AH$1300, 34, FALSE),"")</f>
        <v>0</v>
      </c>
      <c r="V271" s="18">
        <f>_xlfn.IFNA(VLOOKUP(CONCATENATE($A271,"_",$B271), 'Srbench noise 0.01'!$A$1:$AH$1300, 16, FALSE),"")</f>
        <v>10</v>
      </c>
      <c r="W271" s="18">
        <f>_xlfn.IFNA(VLOOKUP(CONCATENATE($A271,"_",$B271), 'Srbench noise 0.01'!$A$1:$AH$1300, 18, FALSE),"")</f>
        <v>29.3</v>
      </c>
      <c r="X271" s="18" t="str">
        <f>_xlfn.IFNA(VLOOKUP(CONCATENATE($A271,"_",$B271), 'Srbench noise 0.01'!$A$1:$AH$1300, 28, FALSE),"")</f>
        <v>x0*x2/(x0 - x1)</v>
      </c>
      <c r="Y271" s="18">
        <f t="shared" si="41"/>
        <v>1</v>
      </c>
      <c r="Z271" s="18">
        <f t="shared" si="42"/>
        <v>1</v>
      </c>
      <c r="AA271" s="4">
        <f t="shared" si="43"/>
        <v>1</v>
      </c>
    </row>
    <row r="272" spans="1:27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0'!$A$1:$AH$1300, 32, FALSE),"")</f>
        <v>1</v>
      </c>
      <c r="E272" s="18">
        <f>_xlfn.IFNA(VLOOKUP(CONCATENATE($A272,"_",$B272), 'Srbench noise 0'!$A$1:$AH$1300, 34, FALSE),"")</f>
        <v>0</v>
      </c>
      <c r="F272" s="18">
        <f>_xlfn.IFNA(VLOOKUP(CONCATENATE($A272,"_",$B272), 'Srbench noise 0'!$A$1:$AH$1300, 16, FALSE),"")</f>
        <v>10</v>
      </c>
      <c r="G272" s="18">
        <f>_xlfn.IFNA(VLOOKUP(CONCATENATE($A272,"_",$B272), 'Srbench noise 0'!$A$1:$AH$1300, 18, FALSE),"")</f>
        <v>24.8</v>
      </c>
      <c r="H272" s="18" t="str">
        <f>_xlfn.IFNA(VLOOKUP(CONCATENATE($A272,"_",$B272), 'Srbench noise 0'!$A$1:$AH$1300, 28, FALSE),"")</f>
        <v>x0*x2/(x0 - x1)</v>
      </c>
      <c r="I272" s="18">
        <f t="shared" si="36"/>
        <v>1</v>
      </c>
      <c r="J272" s="18">
        <f t="shared" si="37"/>
        <v>1</v>
      </c>
      <c r="K272" s="4">
        <f t="shared" si="38"/>
        <v>1</v>
      </c>
      <c r="L272" s="3">
        <f>_xlfn.IFNA(VLOOKUP(CONCATENATE($A272,"_",$B272), 'Srbench noise 0.001'!$A$1:$AH$1300, 32, FALSE),"")</f>
        <v>1</v>
      </c>
      <c r="M272" s="18">
        <f>_xlfn.IFNA(VLOOKUP(CONCATENATE($A272,"_",$B272), 'Srbench noise 0.001'!$A$1:$AH$1300, 34, FALSE),"")</f>
        <v>0</v>
      </c>
      <c r="N272" s="18">
        <f>_xlfn.IFNA(VLOOKUP(CONCATENATE($A272,"_",$B272), 'Srbench noise 0.001'!$A$1:$AH$1300, 16, FALSE),"")</f>
        <v>10</v>
      </c>
      <c r="O272" s="18">
        <f>_xlfn.IFNA(VLOOKUP(CONCATENATE($A272,"_",$B272), 'Srbench noise 0.001'!$A$1:$AH$1300, 18, FALSE),"")</f>
        <v>24.4</v>
      </c>
      <c r="P272" s="18" t="str">
        <f>_xlfn.IFNA(VLOOKUP(CONCATENATE($A272,"_",$B272), 'Srbench noise 0.001'!$A$1:$AH$1300, 28, FALSE),"")</f>
        <v>x0*x2/(x0 - x1)</v>
      </c>
      <c r="Q272" s="18">
        <f t="shared" si="39"/>
        <v>1</v>
      </c>
      <c r="R272" s="18">
        <f t="shared" si="40"/>
        <v>1</v>
      </c>
      <c r="S272" s="4">
        <f t="shared" si="44"/>
        <v>1</v>
      </c>
      <c r="T272" s="3">
        <f>_xlfn.IFNA(VLOOKUP(CONCATENATE($A272,"_",$B272), 'Srbench noise 0.01'!$A$1:$AH$1300, 32, FALSE),"")</f>
        <v>1</v>
      </c>
      <c r="U272" s="18">
        <f>_xlfn.IFNA(VLOOKUP(CONCATENATE($A272,"_",$B272), 'Srbench noise 0.01'!$A$1:$AH$1300, 34, FALSE),"")</f>
        <v>0</v>
      </c>
      <c r="V272" s="18">
        <f>_xlfn.IFNA(VLOOKUP(CONCATENATE($A272,"_",$B272), 'Srbench noise 0.01'!$A$1:$AH$1300, 16, FALSE),"")</f>
        <v>10</v>
      </c>
      <c r="W272" s="18">
        <f>_xlfn.IFNA(VLOOKUP(CONCATENATE($A272,"_",$B272), 'Srbench noise 0.01'!$A$1:$AH$1300, 18, FALSE),"")</f>
        <v>25</v>
      </c>
      <c r="X272" s="18" t="str">
        <f>_xlfn.IFNA(VLOOKUP(CONCATENATE($A272,"_",$B272), 'Srbench noise 0.01'!$A$1:$AH$1300, 28, FALSE),"")</f>
        <v>x0*x2/(x0 - x1)</v>
      </c>
      <c r="Y272" s="18">
        <f t="shared" si="41"/>
        <v>1</v>
      </c>
      <c r="Z272" s="18">
        <f t="shared" si="42"/>
        <v>1</v>
      </c>
      <c r="AA272" s="4">
        <f t="shared" si="43"/>
        <v>1</v>
      </c>
    </row>
    <row r="273" spans="1:27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0'!$A$1:$AH$1300, 32, FALSE),"")</f>
        <v>1</v>
      </c>
      <c r="E273" s="18">
        <f>_xlfn.IFNA(VLOOKUP(CONCATENATE($A273,"_",$B273), 'Srbench noise 0'!$A$1:$AH$1300, 34, FALSE),"")</f>
        <v>0</v>
      </c>
      <c r="F273" s="18">
        <f>_xlfn.IFNA(VLOOKUP(CONCATENATE($A273,"_",$B273), 'Srbench noise 0'!$A$1:$AH$1300, 16, FALSE),"")</f>
        <v>12</v>
      </c>
      <c r="G273" s="18">
        <f>_xlfn.IFNA(VLOOKUP(CONCATENATE($A273,"_",$B273), 'Srbench noise 0'!$A$1:$AH$1300, 18, FALSE),"")</f>
        <v>21.1</v>
      </c>
      <c r="H273" s="18" t="str">
        <f>_xlfn.IFNA(VLOOKUP(CONCATENATE($A273,"_",$B273), 'Srbench noise 0'!$A$1:$AH$1300, 28, FALSE),"")</f>
        <v>x1*x2/(x0 - x1) + x2</v>
      </c>
      <c r="I273" s="18">
        <f t="shared" si="36"/>
        <v>1</v>
      </c>
      <c r="J273" s="18">
        <f t="shared" si="37"/>
        <v>1</v>
      </c>
      <c r="K273" s="4">
        <f t="shared" si="38"/>
        <v>1</v>
      </c>
      <c r="L273" s="3">
        <f>_xlfn.IFNA(VLOOKUP(CONCATENATE($A273,"_",$B273), 'Srbench noise 0.001'!$A$1:$AH$1300, 32, FALSE),"")</f>
        <v>0.99999967999999995</v>
      </c>
      <c r="M273" s="18">
        <f>_xlfn.IFNA(VLOOKUP(CONCATENATE($A273,"_",$B273), 'Srbench noise 0.001'!$A$1:$AH$1300, 34, FALSE),"")</f>
        <v>1E-3</v>
      </c>
      <c r="N273" s="18">
        <f>_xlfn.IFNA(VLOOKUP(CONCATENATE($A273,"_",$B273), 'Srbench noise 0.001'!$A$1:$AH$1300, 16, FALSE),"")</f>
        <v>12</v>
      </c>
      <c r="O273" s="18">
        <f>_xlfn.IFNA(VLOOKUP(CONCATENATE($A273,"_",$B273), 'Srbench noise 0.001'!$A$1:$AH$1300, 18, FALSE),"")</f>
        <v>32.700000000000003</v>
      </c>
      <c r="P273" s="18" t="str">
        <f>_xlfn.IFNA(VLOOKUP(CONCATENATE($A273,"_",$B273), 'Srbench noise 0.001'!$A$1:$AH$1300, 28, FALSE),"")</f>
        <v>x0*x2/(x0 - x1) + 0.001</v>
      </c>
      <c r="Q273" s="18">
        <f t="shared" si="39"/>
        <v>1</v>
      </c>
      <c r="R273" s="18">
        <f t="shared" si="40"/>
        <v>0</v>
      </c>
      <c r="S273" s="4">
        <f t="shared" si="44"/>
        <v>0</v>
      </c>
      <c r="T273" s="3">
        <f>_xlfn.IFNA(VLOOKUP(CONCATENATE($A273,"_",$B273), 'Srbench noise 0.01'!$A$1:$AH$1300, 32, FALSE),"")</f>
        <v>0.99996837999999999</v>
      </c>
      <c r="U273" s="18">
        <f>_xlfn.IFNA(VLOOKUP(CONCATENATE($A273,"_",$B273), 'Srbench noise 0.01'!$A$1:$AH$1300, 34, FALSE),"")</f>
        <v>0.01</v>
      </c>
      <c r="V273" s="18">
        <f>_xlfn.IFNA(VLOOKUP(CONCATENATE($A273,"_",$B273), 'Srbench noise 0.01'!$A$1:$AH$1300, 16, FALSE),"")</f>
        <v>12</v>
      </c>
      <c r="W273" s="18">
        <f>_xlfn.IFNA(VLOOKUP(CONCATENATE($A273,"_",$B273), 'Srbench noise 0.01'!$A$1:$AH$1300, 18, FALSE),"")</f>
        <v>30.6</v>
      </c>
      <c r="X273" s="18" t="str">
        <f>_xlfn.IFNA(VLOOKUP(CONCATENATE($A273,"_",$B273), 'Srbench noise 0.01'!$A$1:$AH$1300, 28, FALSE),"")</f>
        <v>x0*x2/(x0 - x1) + 0.01</v>
      </c>
      <c r="Y273" s="18">
        <f t="shared" si="41"/>
        <v>1</v>
      </c>
      <c r="Z273" s="18">
        <f t="shared" si="42"/>
        <v>0</v>
      </c>
      <c r="AA273" s="4">
        <f t="shared" si="43"/>
        <v>0</v>
      </c>
    </row>
    <row r="274" spans="1:27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0'!$A$1:$AH$1300, 32, FALSE),"")</f>
        <v>0.99999346</v>
      </c>
      <c r="E274" s="18">
        <f>_xlfn.IFNA(VLOOKUP(CONCATENATE($A274,"_",$B274), 'Srbench noise 0'!$A$1:$AH$1300, 34, FALSE),"")</f>
        <v>4.1302200000000004E-3</v>
      </c>
      <c r="F274" s="18">
        <f>_xlfn.IFNA(VLOOKUP(CONCATENATE($A274,"_",$B274), 'Srbench noise 0'!$A$1:$AH$1300, 16, FALSE),"")</f>
        <v>15</v>
      </c>
      <c r="G274" s="18">
        <f>_xlfn.IFNA(VLOOKUP(CONCATENATE($A274,"_",$B274), 'Srbench noise 0'!$A$1:$AH$1300, 18, FALSE),"")</f>
        <v>3600.3</v>
      </c>
      <c r="H274" s="18" t="str">
        <f>_xlfn.IFNA(VLOOKUP(CONCATENATE($A274,"_",$B274), 'Srbench noise 0'!$A$1:$AH$1300, 28, FALSE),"")</f>
        <v>-1.23128539*x1*x2/(-1.35*x0 + x1) + 1.01009783*x2</v>
      </c>
      <c r="I274" s="18">
        <f t="shared" si="36"/>
        <v>1</v>
      </c>
      <c r="J274" s="18">
        <f t="shared" si="37"/>
        <v>0</v>
      </c>
      <c r="K274" s="4">
        <f t="shared" si="38"/>
        <v>0</v>
      </c>
      <c r="L274" s="3">
        <f>_xlfn.IFNA(VLOOKUP(CONCATENATE($A274,"_",$B274), 'Srbench noise 0.001'!$A$1:$AH$1300, 32, FALSE),"")</f>
        <v>0.99995982000000005</v>
      </c>
      <c r="M274" s="18">
        <f>_xlfn.IFNA(VLOOKUP(CONCATENATE($A274,"_",$B274), 'Srbench noise 0.001'!$A$1:$AH$1300, 34, FALSE),"")</f>
        <v>1.0239430000000001E-2</v>
      </c>
      <c r="N274" s="18">
        <f>_xlfn.IFNA(VLOOKUP(CONCATENATE($A274,"_",$B274), 'Srbench noise 0.001'!$A$1:$AH$1300, 16, FALSE),"")</f>
        <v>15</v>
      </c>
      <c r="O274" s="18">
        <f>_xlfn.IFNA(VLOOKUP(CONCATENATE($A274,"_",$B274), 'Srbench noise 0.001'!$A$1:$AH$1300, 18, FALSE),"")</f>
        <v>28.6</v>
      </c>
      <c r="P274" s="18" t="str">
        <f>_xlfn.IFNA(VLOOKUP(CONCATENATE($A274,"_",$B274), 'Srbench noise 0.001'!$A$1:$AH$1300, 28, FALSE),"")</f>
        <v>0.859*x1*x2/(x0 - 0.8*x1) + 1.02*x2</v>
      </c>
      <c r="Q274" s="18">
        <f t="shared" si="39"/>
        <v>1</v>
      </c>
      <c r="R274" s="18">
        <f t="shared" si="40"/>
        <v>0</v>
      </c>
      <c r="S274" s="4">
        <f t="shared" si="44"/>
        <v>0</v>
      </c>
      <c r="T274" s="3">
        <f>_xlfn.IFNA(VLOOKUP(CONCATENATE($A274,"_",$B274), 'Srbench noise 0.01'!$A$1:$AH$1300, 32, FALSE),"")</f>
        <v>0.99995986999999997</v>
      </c>
      <c r="U274" s="18">
        <f>_xlfn.IFNA(VLOOKUP(CONCATENATE($A274,"_",$B274), 'Srbench noise 0.01'!$A$1:$AH$1300, 34, FALSE),"")</f>
        <v>1.02329E-2</v>
      </c>
      <c r="V274" s="18">
        <f>_xlfn.IFNA(VLOOKUP(CONCATENATE($A274,"_",$B274), 'Srbench noise 0.01'!$A$1:$AH$1300, 16, FALSE),"")</f>
        <v>15</v>
      </c>
      <c r="W274" s="18">
        <f>_xlfn.IFNA(VLOOKUP(CONCATENATE($A274,"_",$B274), 'Srbench noise 0.01'!$A$1:$AH$1300, 18, FALSE),"")</f>
        <v>26.4</v>
      </c>
      <c r="X274" s="18" t="str">
        <f>_xlfn.IFNA(VLOOKUP(CONCATENATE($A274,"_",$B274), 'Srbench noise 0.01'!$A$1:$AH$1300, 28, FALSE),"")</f>
        <v>0.86*x1*x2/(x0 - 0.8*x1) + 1.02*x2</v>
      </c>
      <c r="Y274" s="18">
        <f t="shared" si="41"/>
        <v>1</v>
      </c>
      <c r="Z274" s="18">
        <f t="shared" si="42"/>
        <v>0</v>
      </c>
      <c r="AA274" s="4">
        <f t="shared" si="43"/>
        <v>0</v>
      </c>
    </row>
    <row r="275" spans="1:27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0'!$A$1:$AH$1300, 32, FALSE),"")</f>
        <v>0.99999369999999999</v>
      </c>
      <c r="E275" s="18">
        <f>_xlfn.IFNA(VLOOKUP(CONCATENATE($A275,"_",$B275), 'Srbench noise 0'!$A$1:$AH$1300, 34, FALSE),"")</f>
        <v>4.0625499999999998E-3</v>
      </c>
      <c r="F275" s="18">
        <f>_xlfn.IFNA(VLOOKUP(CONCATENATE($A275,"_",$B275), 'Srbench noise 0'!$A$1:$AH$1300, 16, FALSE),"")</f>
        <v>15</v>
      </c>
      <c r="G275" s="18">
        <f>_xlfn.IFNA(VLOOKUP(CONCATENATE($A275,"_",$B275), 'Srbench noise 0'!$A$1:$AH$1300, 18, FALSE),"")</f>
        <v>3600.3</v>
      </c>
      <c r="H275" s="18" t="str">
        <f>_xlfn.IFNA(VLOOKUP(CONCATENATE($A275,"_",$B275), 'Srbench noise 0'!$A$1:$AH$1300, 28, FALSE),"")</f>
        <v>-1.2326818*x1*x2/(-1.35*x0 + x1) + 1.00964154*x2</v>
      </c>
      <c r="I275" s="18">
        <f t="shared" si="36"/>
        <v>1</v>
      </c>
      <c r="J275" s="18">
        <f t="shared" si="37"/>
        <v>0</v>
      </c>
      <c r="K275" s="4">
        <f t="shared" si="38"/>
        <v>0</v>
      </c>
      <c r="L275" s="3">
        <f>_xlfn.IFNA(VLOOKUP(CONCATENATE($A275,"_",$B275), 'Srbench noise 0.001'!$A$1:$AH$1300, 32, FALSE),"")</f>
        <v>0.99995973000000005</v>
      </c>
      <c r="M275" s="18">
        <f>_xlfn.IFNA(VLOOKUP(CONCATENATE($A275,"_",$B275), 'Srbench noise 0.001'!$A$1:$AH$1300, 34, FALSE),"")</f>
        <v>1.0270039999999999E-2</v>
      </c>
      <c r="N275" s="18">
        <f>_xlfn.IFNA(VLOOKUP(CONCATENATE($A275,"_",$B275), 'Srbench noise 0.001'!$A$1:$AH$1300, 16, FALSE),"")</f>
        <v>15</v>
      </c>
      <c r="O275" s="18">
        <f>_xlfn.IFNA(VLOOKUP(CONCATENATE($A275,"_",$B275), 'Srbench noise 0.001'!$A$1:$AH$1300, 18, FALSE),"")</f>
        <v>24.4</v>
      </c>
      <c r="P275" s="18" t="str">
        <f>_xlfn.IFNA(VLOOKUP(CONCATENATE($A275,"_",$B275), 'Srbench noise 0.001'!$A$1:$AH$1300, 28, FALSE),"")</f>
        <v>0.86*x1*x2/(x0 - 0.8*x1) + 1.02*x2</v>
      </c>
      <c r="Q275" s="18">
        <f t="shared" si="39"/>
        <v>1</v>
      </c>
      <c r="R275" s="18">
        <f t="shared" si="40"/>
        <v>0</v>
      </c>
      <c r="S275" s="4">
        <f t="shared" si="44"/>
        <v>0</v>
      </c>
      <c r="T275" s="3">
        <f>_xlfn.IFNA(VLOOKUP(CONCATENATE($A275,"_",$B275), 'Srbench noise 0.01'!$A$1:$AH$1300, 32, FALSE),"")</f>
        <v>0.99995973000000005</v>
      </c>
      <c r="U275" s="18">
        <f>_xlfn.IFNA(VLOOKUP(CONCATENATE($A275,"_",$B275), 'Srbench noise 0.01'!$A$1:$AH$1300, 34, FALSE),"")</f>
        <v>1.0270039999999999E-2</v>
      </c>
      <c r="V275" s="18">
        <f>_xlfn.IFNA(VLOOKUP(CONCATENATE($A275,"_",$B275), 'Srbench noise 0.01'!$A$1:$AH$1300, 16, FALSE),"")</f>
        <v>15</v>
      </c>
      <c r="W275" s="18">
        <f>_xlfn.IFNA(VLOOKUP(CONCATENATE($A275,"_",$B275), 'Srbench noise 0.01'!$A$1:$AH$1300, 18, FALSE),"")</f>
        <v>26.8</v>
      </c>
      <c r="X275" s="18" t="str">
        <f>_xlfn.IFNA(VLOOKUP(CONCATENATE($A275,"_",$B275), 'Srbench noise 0.01'!$A$1:$AH$1300, 28, FALSE),"")</f>
        <v>0.86*x1*x2/(x0 - 0.8*x1) + 1.02*x2</v>
      </c>
      <c r="Y275" s="18">
        <f t="shared" si="41"/>
        <v>1</v>
      </c>
      <c r="Z275" s="18">
        <f t="shared" si="42"/>
        <v>0</v>
      </c>
      <c r="AA275" s="4">
        <f t="shared" si="43"/>
        <v>0</v>
      </c>
    </row>
    <row r="276" spans="1:27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0'!$A$1:$AH$1300, 32, FALSE),"")</f>
        <v>0.99999315</v>
      </c>
      <c r="E276" s="18">
        <f>_xlfn.IFNA(VLOOKUP(CONCATENATE($A276,"_",$B276), 'Srbench noise 0'!$A$1:$AH$1300, 34, FALSE),"")</f>
        <v>4.2264800000000003E-3</v>
      </c>
      <c r="F276" s="18">
        <f>_xlfn.IFNA(VLOOKUP(CONCATENATE($A276,"_",$B276), 'Srbench noise 0'!$A$1:$AH$1300, 16, FALSE),"")</f>
        <v>17</v>
      </c>
      <c r="G276" s="18">
        <f>_xlfn.IFNA(VLOOKUP(CONCATENATE($A276,"_",$B276), 'Srbench noise 0'!$A$1:$AH$1300, 18, FALSE),"")</f>
        <v>3600.3</v>
      </c>
      <c r="H276" s="18" t="str">
        <f>_xlfn.IFNA(VLOOKUP(CONCATENATE($A276,"_",$B276), 'Srbench noise 0'!$A$1:$AH$1300, 28, FALSE),"")</f>
        <v>1.23015063*x1*x2/(1.35*x0 - x1) + 1.01045164*x2</v>
      </c>
      <c r="I276" s="18">
        <f t="shared" si="36"/>
        <v>1</v>
      </c>
      <c r="J276" s="18">
        <f t="shared" si="37"/>
        <v>0</v>
      </c>
      <c r="K276" s="4">
        <f t="shared" si="38"/>
        <v>0</v>
      </c>
      <c r="L276" s="3">
        <f>_xlfn.IFNA(VLOOKUP(CONCATENATE($A276,"_",$B276), 'Srbench noise 0.001'!$A$1:$AH$1300, 32, FALSE),"")</f>
        <v>0.99995902000000003</v>
      </c>
      <c r="M276" s="18">
        <f>_xlfn.IFNA(VLOOKUP(CONCATENATE($A276,"_",$B276), 'Srbench noise 0.001'!$A$1:$AH$1300, 34, FALSE),"")</f>
        <v>1.0337529999999999E-2</v>
      </c>
      <c r="N276" s="18">
        <f>_xlfn.IFNA(VLOOKUP(CONCATENATE($A276,"_",$B276), 'Srbench noise 0.001'!$A$1:$AH$1300, 16, FALSE),"")</f>
        <v>15</v>
      </c>
      <c r="O276" s="18">
        <f>_xlfn.IFNA(VLOOKUP(CONCATENATE($A276,"_",$B276), 'Srbench noise 0.001'!$A$1:$AH$1300, 18, FALSE),"")</f>
        <v>26</v>
      </c>
      <c r="P276" s="18" t="str">
        <f>_xlfn.IFNA(VLOOKUP(CONCATENATE($A276,"_",$B276), 'Srbench noise 0.001'!$A$1:$AH$1300, 28, FALSE),"")</f>
        <v>0.859*x1*x2/(x0 - 0.8*x1) + 1.02*x2</v>
      </c>
      <c r="Q276" s="18">
        <f t="shared" si="39"/>
        <v>1</v>
      </c>
      <c r="R276" s="18">
        <f t="shared" si="40"/>
        <v>0</v>
      </c>
      <c r="S276" s="4">
        <f t="shared" si="44"/>
        <v>0</v>
      </c>
      <c r="T276" s="3">
        <f>_xlfn.IFNA(VLOOKUP(CONCATENATE($A276,"_",$B276), 'Srbench noise 0.01'!$A$1:$AH$1300, 32, FALSE),"")</f>
        <v>0.99995906999999995</v>
      </c>
      <c r="U276" s="18">
        <f>_xlfn.IFNA(VLOOKUP(CONCATENATE($A276,"_",$B276), 'Srbench noise 0.01'!$A$1:$AH$1300, 34, FALSE),"")</f>
        <v>1.0331399999999999E-2</v>
      </c>
      <c r="V276" s="18">
        <f>_xlfn.IFNA(VLOOKUP(CONCATENATE($A276,"_",$B276), 'Srbench noise 0.01'!$A$1:$AH$1300, 16, FALSE),"")</f>
        <v>15</v>
      </c>
      <c r="W276" s="18">
        <f>_xlfn.IFNA(VLOOKUP(CONCATENATE($A276,"_",$B276), 'Srbench noise 0.01'!$A$1:$AH$1300, 18, FALSE),"")</f>
        <v>27.2</v>
      </c>
      <c r="X276" s="18" t="str">
        <f>_xlfn.IFNA(VLOOKUP(CONCATENATE($A276,"_",$B276), 'Srbench noise 0.01'!$A$1:$AH$1300, 28, FALSE),"")</f>
        <v>0.86*x1*x2/(x0 - 0.8*x1) + 1.02*x2</v>
      </c>
      <c r="Y276" s="18">
        <f t="shared" si="41"/>
        <v>1</v>
      </c>
      <c r="Z276" s="18">
        <f t="shared" si="42"/>
        <v>0</v>
      </c>
      <c r="AA276" s="4">
        <f t="shared" si="43"/>
        <v>0</v>
      </c>
    </row>
    <row r="277" spans="1:27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0'!$A$1:$AH$1300, 32, FALSE),"")</f>
        <v>0.99999380999999998</v>
      </c>
      <c r="E277" s="18">
        <f>_xlfn.IFNA(VLOOKUP(CONCATENATE($A277,"_",$B277), 'Srbench noise 0'!$A$1:$AH$1300, 34, FALSE),"")</f>
        <v>4.0252300000000003E-3</v>
      </c>
      <c r="F277" s="18">
        <f>_xlfn.IFNA(VLOOKUP(CONCATENATE($A277,"_",$B277), 'Srbench noise 0'!$A$1:$AH$1300, 16, FALSE),"")</f>
        <v>15</v>
      </c>
      <c r="G277" s="18">
        <f>_xlfn.IFNA(VLOOKUP(CONCATENATE($A277,"_",$B277), 'Srbench noise 0'!$A$1:$AH$1300, 18, FALSE),"")</f>
        <v>3601.3</v>
      </c>
      <c r="H277" s="18" t="str">
        <f>_xlfn.IFNA(VLOOKUP(CONCATENATE($A277,"_",$B277), 'Srbench noise 0'!$A$1:$AH$1300, 28, FALSE),"")</f>
        <v>-1.23212585*x1*x2/(-1.35*x0 + x1) + 1.00996665*x2</v>
      </c>
      <c r="I277" s="18">
        <f t="shared" si="36"/>
        <v>1</v>
      </c>
      <c r="J277" s="18">
        <f t="shared" si="37"/>
        <v>0</v>
      </c>
      <c r="K277" s="4">
        <f t="shared" si="38"/>
        <v>0</v>
      </c>
      <c r="L277" s="3">
        <f>_xlfn.IFNA(VLOOKUP(CONCATENATE($A277,"_",$B277), 'Srbench noise 0.001'!$A$1:$AH$1300, 32, FALSE),"")</f>
        <v>0.99995984999999998</v>
      </c>
      <c r="M277" s="18">
        <f>_xlfn.IFNA(VLOOKUP(CONCATENATE($A277,"_",$B277), 'Srbench noise 0.001'!$A$1:$AH$1300, 34, FALSE),"")</f>
        <v>1.025236E-2</v>
      </c>
      <c r="N277" s="18">
        <f>_xlfn.IFNA(VLOOKUP(CONCATENATE($A277,"_",$B277), 'Srbench noise 0.001'!$A$1:$AH$1300, 16, FALSE),"")</f>
        <v>15</v>
      </c>
      <c r="O277" s="18">
        <f>_xlfn.IFNA(VLOOKUP(CONCATENATE($A277,"_",$B277), 'Srbench noise 0.001'!$A$1:$AH$1300, 18, FALSE),"")</f>
        <v>23</v>
      </c>
      <c r="P277" s="18" t="str">
        <f>_xlfn.IFNA(VLOOKUP(CONCATENATE($A277,"_",$B277), 'Srbench noise 0.001'!$A$1:$AH$1300, 28, FALSE),"")</f>
        <v>0.859*x1*x2/(x0 - 0.8*x1) + 1.02*x2</v>
      </c>
      <c r="Q277" s="18">
        <f t="shared" si="39"/>
        <v>1</v>
      </c>
      <c r="R277" s="18">
        <f t="shared" si="40"/>
        <v>0</v>
      </c>
      <c r="S277" s="4">
        <f t="shared" si="44"/>
        <v>0</v>
      </c>
      <c r="T277" s="3">
        <f>_xlfn.IFNA(VLOOKUP(CONCATENATE($A277,"_",$B277), 'Srbench noise 0.01'!$A$1:$AH$1300, 32, FALSE),"")</f>
        <v>0.99996006000000004</v>
      </c>
      <c r="U277" s="18">
        <f>_xlfn.IFNA(VLOOKUP(CONCATENATE($A277,"_",$B277), 'Srbench noise 0.01'!$A$1:$AH$1300, 34, FALSE),"")</f>
        <v>1.022577E-2</v>
      </c>
      <c r="V277" s="18">
        <f>_xlfn.IFNA(VLOOKUP(CONCATENATE($A277,"_",$B277), 'Srbench noise 0.01'!$A$1:$AH$1300, 16, FALSE),"")</f>
        <v>15</v>
      </c>
      <c r="W277" s="18">
        <f>_xlfn.IFNA(VLOOKUP(CONCATENATE($A277,"_",$B277), 'Srbench noise 0.01'!$A$1:$AH$1300, 18, FALSE),"")</f>
        <v>24.6</v>
      </c>
      <c r="X277" s="18" t="str">
        <f>_xlfn.IFNA(VLOOKUP(CONCATENATE($A277,"_",$B277), 'Srbench noise 0.01'!$A$1:$AH$1300, 28, FALSE),"")</f>
        <v>0.86*x1*x2/(x0 - 0.8*x1) + 1.02*x2</v>
      </c>
      <c r="Y277" s="18">
        <f t="shared" si="41"/>
        <v>1</v>
      </c>
      <c r="Z277" s="18">
        <f t="shared" si="42"/>
        <v>0</v>
      </c>
      <c r="AA277" s="4">
        <f t="shared" si="43"/>
        <v>0</v>
      </c>
    </row>
    <row r="278" spans="1:27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0'!$A$1:$AH$1300, 32, FALSE),"")</f>
        <v>0.99998858999999996</v>
      </c>
      <c r="E278" s="18">
        <f>_xlfn.IFNA(VLOOKUP(CONCATENATE($A278,"_",$B278), 'Srbench noise 0'!$A$1:$AH$1300, 34, FALSE),"")</f>
        <v>5.4945300000000001E-3</v>
      </c>
      <c r="F278" s="18">
        <f>_xlfn.IFNA(VLOOKUP(CONCATENATE($A278,"_",$B278), 'Srbench noise 0'!$A$1:$AH$1300, 16, FALSE),"")</f>
        <v>15</v>
      </c>
      <c r="G278" s="18">
        <f>_xlfn.IFNA(VLOOKUP(CONCATENATE($A278,"_",$B278), 'Srbench noise 0'!$A$1:$AH$1300, 18, FALSE),"")</f>
        <v>3600.7</v>
      </c>
      <c r="H278" s="18" t="str">
        <f>_xlfn.IFNA(VLOOKUP(CONCATENATE($A278,"_",$B278), 'Srbench noise 0'!$A$1:$AH$1300, 28, FALSE),"")</f>
        <v>0.92864929*x1*x2/(x0 - 0.72*x1) + 1.00720308*x2</v>
      </c>
      <c r="I278" s="18">
        <f t="shared" si="36"/>
        <v>1</v>
      </c>
      <c r="J278" s="18">
        <f t="shared" si="37"/>
        <v>0</v>
      </c>
      <c r="K278" s="4">
        <f t="shared" si="38"/>
        <v>0</v>
      </c>
      <c r="L278" s="3">
        <f>_xlfn.IFNA(VLOOKUP(CONCATENATE($A278,"_",$B278), 'Srbench noise 0.001'!$A$1:$AH$1300, 32, FALSE),"")</f>
        <v>0.99996012000000001</v>
      </c>
      <c r="M278" s="18">
        <f>_xlfn.IFNA(VLOOKUP(CONCATENATE($A278,"_",$B278), 'Srbench noise 0.001'!$A$1:$AH$1300, 34, FALSE),"")</f>
        <v>1.0271779999999999E-2</v>
      </c>
      <c r="N278" s="18">
        <f>_xlfn.IFNA(VLOOKUP(CONCATENATE($A278,"_",$B278), 'Srbench noise 0.001'!$A$1:$AH$1300, 16, FALSE),"")</f>
        <v>15</v>
      </c>
      <c r="O278" s="18">
        <f>_xlfn.IFNA(VLOOKUP(CONCATENATE($A278,"_",$B278), 'Srbench noise 0.001'!$A$1:$AH$1300, 18, FALSE),"")</f>
        <v>28.4</v>
      </c>
      <c r="P278" s="18" t="str">
        <f>_xlfn.IFNA(VLOOKUP(CONCATENATE($A278,"_",$B278), 'Srbench noise 0.001'!$A$1:$AH$1300, 28, FALSE),"")</f>
        <v>0.86*x1*x2/(x0 - 0.8*x1) + 1.02*x2</v>
      </c>
      <c r="Q278" s="18">
        <f t="shared" si="39"/>
        <v>1</v>
      </c>
      <c r="R278" s="18">
        <f t="shared" si="40"/>
        <v>0</v>
      </c>
      <c r="S278" s="4">
        <f t="shared" si="44"/>
        <v>0</v>
      </c>
      <c r="T278" s="3">
        <f>_xlfn.IFNA(VLOOKUP(CONCATENATE($A278,"_",$B278), 'Srbench noise 0.01'!$A$1:$AH$1300, 32, FALSE),"")</f>
        <v>0.99996012000000001</v>
      </c>
      <c r="U278" s="18">
        <f>_xlfn.IFNA(VLOOKUP(CONCATENATE($A278,"_",$B278), 'Srbench noise 0.01'!$A$1:$AH$1300, 34, FALSE),"")</f>
        <v>1.0271779999999999E-2</v>
      </c>
      <c r="V278" s="18">
        <f>_xlfn.IFNA(VLOOKUP(CONCATENATE($A278,"_",$B278), 'Srbench noise 0.01'!$A$1:$AH$1300, 16, FALSE),"")</f>
        <v>15</v>
      </c>
      <c r="W278" s="18">
        <f>_xlfn.IFNA(VLOOKUP(CONCATENATE($A278,"_",$B278), 'Srbench noise 0.01'!$A$1:$AH$1300, 18, FALSE),"")</f>
        <v>29.9</v>
      </c>
      <c r="X278" s="18" t="str">
        <f>_xlfn.IFNA(VLOOKUP(CONCATENATE($A278,"_",$B278), 'Srbench noise 0.01'!$A$1:$AH$1300, 28, FALSE),"")</f>
        <v>0.86*x1*x2/(x0 - 0.8*x1) + 1.02*x2</v>
      </c>
      <c r="Y278" s="18">
        <f t="shared" si="41"/>
        <v>1</v>
      </c>
      <c r="Z278" s="18">
        <f t="shared" si="42"/>
        <v>0</v>
      </c>
      <c r="AA278" s="4">
        <f t="shared" si="43"/>
        <v>0</v>
      </c>
    </row>
    <row r="279" spans="1:27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0'!$A$1:$AH$1300, 32, FALSE),"")</f>
        <v>0.99999369000000005</v>
      </c>
      <c r="E279" s="18">
        <f>_xlfn.IFNA(VLOOKUP(CONCATENATE($A279,"_",$B279), 'Srbench noise 0'!$A$1:$AH$1300, 34, FALSE),"")</f>
        <v>4.0756100000000003E-3</v>
      </c>
      <c r="F279" s="18">
        <f>_xlfn.IFNA(VLOOKUP(CONCATENATE($A279,"_",$B279), 'Srbench noise 0'!$A$1:$AH$1300, 16, FALSE),"")</f>
        <v>15</v>
      </c>
      <c r="G279" s="18">
        <f>_xlfn.IFNA(VLOOKUP(CONCATENATE($A279,"_",$B279), 'Srbench noise 0'!$A$1:$AH$1300, 18, FALSE),"")</f>
        <v>3600.2</v>
      </c>
      <c r="H279" s="18" t="str">
        <f>_xlfn.IFNA(VLOOKUP(CONCATENATE($A279,"_",$B279), 'Srbench noise 0'!$A$1:$AH$1300, 28, FALSE),"")</f>
        <v>-1.23154047*x1*x2/(-1.35*x0 + x1) + 1.0100592*x2</v>
      </c>
      <c r="I279" s="18">
        <f t="shared" si="36"/>
        <v>1</v>
      </c>
      <c r="J279" s="18">
        <f t="shared" si="37"/>
        <v>0</v>
      </c>
      <c r="K279" s="4">
        <f t="shared" si="38"/>
        <v>0</v>
      </c>
      <c r="L279" s="3">
        <f>_xlfn.IFNA(VLOOKUP(CONCATENATE($A279,"_",$B279), 'Srbench noise 0.001'!$A$1:$AH$1300, 32, FALSE),"")</f>
        <v>0.99996037999999998</v>
      </c>
      <c r="M279" s="18">
        <f>_xlfn.IFNA(VLOOKUP(CONCATENATE($A279,"_",$B279), 'Srbench noise 0.001'!$A$1:$AH$1300, 34, FALSE),"")</f>
        <v>1.0216080000000001E-2</v>
      </c>
      <c r="N279" s="18">
        <f>_xlfn.IFNA(VLOOKUP(CONCATENATE($A279,"_",$B279), 'Srbench noise 0.001'!$A$1:$AH$1300, 16, FALSE),"")</f>
        <v>15</v>
      </c>
      <c r="O279" s="18">
        <f>_xlfn.IFNA(VLOOKUP(CONCATENATE($A279,"_",$B279), 'Srbench noise 0.001'!$A$1:$AH$1300, 18, FALSE),"")</f>
        <v>25.5</v>
      </c>
      <c r="P279" s="18" t="str">
        <f>_xlfn.IFNA(VLOOKUP(CONCATENATE($A279,"_",$B279), 'Srbench noise 0.001'!$A$1:$AH$1300, 28, FALSE),"")</f>
        <v>0.859*x1*x2/(x0 - 0.8*x1) + 1.02*x2</v>
      </c>
      <c r="Q279" s="18">
        <f t="shared" si="39"/>
        <v>1</v>
      </c>
      <c r="R279" s="18">
        <f t="shared" si="40"/>
        <v>0</v>
      </c>
      <c r="S279" s="4">
        <f t="shared" si="44"/>
        <v>0</v>
      </c>
      <c r="T279" s="3">
        <f>_xlfn.IFNA(VLOOKUP(CONCATENATE($A279,"_",$B279), 'Srbench noise 0.01'!$A$1:$AH$1300, 32, FALSE),"")</f>
        <v>0.99996037999999998</v>
      </c>
      <c r="U279" s="18">
        <f>_xlfn.IFNA(VLOOKUP(CONCATENATE($A279,"_",$B279), 'Srbench noise 0.01'!$A$1:$AH$1300, 34, FALSE),"")</f>
        <v>1.0216009999999999E-2</v>
      </c>
      <c r="V279" s="18">
        <f>_xlfn.IFNA(VLOOKUP(CONCATENATE($A279,"_",$B279), 'Srbench noise 0.01'!$A$1:$AH$1300, 16, FALSE),"")</f>
        <v>15</v>
      </c>
      <c r="W279" s="18">
        <f>_xlfn.IFNA(VLOOKUP(CONCATENATE($A279,"_",$B279), 'Srbench noise 0.01'!$A$1:$AH$1300, 18, FALSE),"")</f>
        <v>30.6</v>
      </c>
      <c r="X279" s="18" t="str">
        <f>_xlfn.IFNA(VLOOKUP(CONCATENATE($A279,"_",$B279), 'Srbench noise 0.01'!$A$1:$AH$1300, 28, FALSE),"")</f>
        <v>0.86*x1*x2/(x0 - 0.8*x1) + 1.02*x2</v>
      </c>
      <c r="Y279" s="18">
        <f t="shared" si="41"/>
        <v>1</v>
      </c>
      <c r="Z279" s="18">
        <f t="shared" si="42"/>
        <v>0</v>
      </c>
      <c r="AA279" s="4">
        <f t="shared" si="43"/>
        <v>0</v>
      </c>
    </row>
    <row r="280" spans="1:27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>
        <f>_xlfn.IFNA(VLOOKUP(CONCATENATE($A280,"_",$B280), 'Srbench noise 0'!$A$1:$AH$1300, 32, FALSE),"")</f>
        <v>1</v>
      </c>
      <c r="E280" s="18">
        <f>_xlfn.IFNA(VLOOKUP(CONCATENATE($A280,"_",$B280), 'Srbench noise 0'!$A$1:$AH$1300, 34, FALSE),"")</f>
        <v>1E-8</v>
      </c>
      <c r="F280" s="18">
        <f>_xlfn.IFNA(VLOOKUP(CONCATENATE($A280,"_",$B280), 'Srbench noise 0'!$A$1:$AH$1300, 16, FALSE),"")</f>
        <v>16</v>
      </c>
      <c r="G280" s="18">
        <f>_xlfn.IFNA(VLOOKUP(CONCATENATE($A280,"_",$B280), 'Srbench noise 0'!$A$1:$AH$1300, 18, FALSE),"")</f>
        <v>2008.7</v>
      </c>
      <c r="H280" s="18" t="str">
        <f>_xlfn.IFNA(VLOOKUP(CONCATENATE($A280,"_",$B280), 'Srbench noise 0'!$A$1:$AH$1300, 28, FALSE),"")</f>
        <v>1.41421356*x2*(x1/(x0 - x1) + 0.5)**0.5</v>
      </c>
      <c r="I280" s="18">
        <f t="shared" si="36"/>
        <v>1</v>
      </c>
      <c r="J280" s="18">
        <f t="shared" si="37"/>
        <v>1</v>
      </c>
      <c r="K280" s="4">
        <f t="shared" si="38"/>
        <v>1</v>
      </c>
      <c r="L280" s="3">
        <f>_xlfn.IFNA(VLOOKUP(CONCATENATE($A280,"_",$B280), 'Srbench noise 0.001'!$A$1:$AH$1300, 32, FALSE),"")</f>
        <v>0.99995869999999998</v>
      </c>
      <c r="M280" s="18">
        <f>_xlfn.IFNA(VLOOKUP(CONCATENATE($A280,"_",$B280), 'Srbench noise 0.001'!$A$1:$AH$1300, 34, FALSE),"")</f>
        <v>1.041709E-2</v>
      </c>
      <c r="N280" s="18">
        <f>_xlfn.IFNA(VLOOKUP(CONCATENATE($A280,"_",$B280), 'Srbench noise 0.001'!$A$1:$AH$1300, 16, FALSE),"")</f>
        <v>15</v>
      </c>
      <c r="O280" s="18">
        <f>_xlfn.IFNA(VLOOKUP(CONCATENATE($A280,"_",$B280), 'Srbench noise 0.001'!$A$1:$AH$1300, 18, FALSE),"")</f>
        <v>24.8</v>
      </c>
      <c r="P280" s="18" t="str">
        <f>_xlfn.IFNA(VLOOKUP(CONCATENATE($A280,"_",$B280), 'Srbench noise 0.001'!$A$1:$AH$1300, 28, FALSE),"")</f>
        <v>0.862*x1*x2/(x0 - 0.8*x1) + 1.019*x2</v>
      </c>
      <c r="Q280" s="18">
        <f t="shared" si="39"/>
        <v>1</v>
      </c>
      <c r="R280" s="18">
        <f t="shared" si="40"/>
        <v>0</v>
      </c>
      <c r="S280" s="4">
        <f t="shared" si="44"/>
        <v>0</v>
      </c>
      <c r="T280" s="3">
        <f>_xlfn.IFNA(VLOOKUP(CONCATENATE($A280,"_",$B280), 'Srbench noise 0.01'!$A$1:$AH$1300, 32, FALSE),"")</f>
        <v>0.99995995999999998</v>
      </c>
      <c r="U280" s="18">
        <f>_xlfn.IFNA(VLOOKUP(CONCATENATE($A280,"_",$B280), 'Srbench noise 0.01'!$A$1:$AH$1300, 34, FALSE),"")</f>
        <v>1.02574E-2</v>
      </c>
      <c r="V280" s="18">
        <f>_xlfn.IFNA(VLOOKUP(CONCATENATE($A280,"_",$B280), 'Srbench noise 0.01'!$A$1:$AH$1300, 16, FALSE),"")</f>
        <v>15</v>
      </c>
      <c r="W280" s="18">
        <f>_xlfn.IFNA(VLOOKUP(CONCATENATE($A280,"_",$B280), 'Srbench noise 0.01'!$A$1:$AH$1300, 18, FALSE),"")</f>
        <v>24.4</v>
      </c>
      <c r="X280" s="18" t="str">
        <f>_xlfn.IFNA(VLOOKUP(CONCATENATE($A280,"_",$B280), 'Srbench noise 0.01'!$A$1:$AH$1300, 28, FALSE),"")</f>
        <v>0.86*x1*x2/(x0 - 0.8*x1) + 1.02*x2</v>
      </c>
      <c r="Y280" s="18">
        <f t="shared" si="41"/>
        <v>1</v>
      </c>
      <c r="Z280" s="18">
        <f t="shared" si="42"/>
        <v>0</v>
      </c>
      <c r="AA280" s="4">
        <f t="shared" si="43"/>
        <v>0</v>
      </c>
    </row>
    <row r="281" spans="1:27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0'!$A$1:$AH$1300, 32, FALSE),"")</f>
        <v>1</v>
      </c>
      <c r="E281" s="18">
        <f>_xlfn.IFNA(VLOOKUP(CONCATENATE($A281,"_",$B281), 'Srbench noise 0'!$A$1:$AH$1300, 34, FALSE),"")</f>
        <v>1E-8</v>
      </c>
      <c r="F281" s="18">
        <f>_xlfn.IFNA(VLOOKUP(CONCATENATE($A281,"_",$B281), 'Srbench noise 0'!$A$1:$AH$1300, 16, FALSE),"")</f>
        <v>16</v>
      </c>
      <c r="G281" s="18">
        <f>_xlfn.IFNA(VLOOKUP(CONCATENATE($A281,"_",$B281), 'Srbench noise 0'!$A$1:$AH$1300, 18, FALSE),"")</f>
        <v>1982.7</v>
      </c>
      <c r="H281" s="18" t="str">
        <f>_xlfn.IFNA(VLOOKUP(CONCATENATE($A281,"_",$B281), 'Srbench noise 0'!$A$1:$AH$1300, 28, FALSE),"")</f>
        <v>1.41421356*x2*(x1/(x0 - x1) + 0.5)**0.5</v>
      </c>
      <c r="I281" s="18">
        <f t="shared" si="36"/>
        <v>1</v>
      </c>
      <c r="J281" s="18">
        <f t="shared" si="37"/>
        <v>1</v>
      </c>
      <c r="K281" s="4">
        <f t="shared" si="38"/>
        <v>1</v>
      </c>
      <c r="L281" s="3">
        <f>_xlfn.IFNA(VLOOKUP(CONCATENATE($A281,"_",$B281), 'Srbench noise 0.001'!$A$1:$AH$1300, 32, FALSE),"")</f>
        <v>0.99995964000000004</v>
      </c>
      <c r="M281" s="18">
        <f>_xlfn.IFNA(VLOOKUP(CONCATENATE($A281,"_",$B281), 'Srbench noise 0.001'!$A$1:$AH$1300, 34, FALSE),"")</f>
        <v>1.027371E-2</v>
      </c>
      <c r="N281" s="18">
        <f>_xlfn.IFNA(VLOOKUP(CONCATENATE($A281,"_",$B281), 'Srbench noise 0.001'!$A$1:$AH$1300, 16, FALSE),"")</f>
        <v>15</v>
      </c>
      <c r="O281" s="18">
        <f>_xlfn.IFNA(VLOOKUP(CONCATENATE($A281,"_",$B281), 'Srbench noise 0.001'!$A$1:$AH$1300, 18, FALSE),"")</f>
        <v>28.5</v>
      </c>
      <c r="P281" s="18" t="str">
        <f>_xlfn.IFNA(VLOOKUP(CONCATENATE($A281,"_",$B281), 'Srbench noise 0.001'!$A$1:$AH$1300, 28, FALSE),"")</f>
        <v>0.86*x1*x2/(x0 - 0.8*x1) + 1.02*x2</v>
      </c>
      <c r="Q281" s="18">
        <f t="shared" si="39"/>
        <v>1</v>
      </c>
      <c r="R281" s="18">
        <f t="shared" si="40"/>
        <v>0</v>
      </c>
      <c r="S281" s="4">
        <f t="shared" si="44"/>
        <v>0</v>
      </c>
      <c r="T281" s="3">
        <f>_xlfn.IFNA(VLOOKUP(CONCATENATE($A281,"_",$B281), 'Srbench noise 0.01'!$A$1:$AH$1300, 32, FALSE),"")</f>
        <v>0.99995964000000004</v>
      </c>
      <c r="U281" s="18">
        <f>_xlfn.IFNA(VLOOKUP(CONCATENATE($A281,"_",$B281), 'Srbench noise 0.01'!$A$1:$AH$1300, 34, FALSE),"")</f>
        <v>1.027371E-2</v>
      </c>
      <c r="V281" s="18">
        <f>_xlfn.IFNA(VLOOKUP(CONCATENATE($A281,"_",$B281), 'Srbench noise 0.01'!$A$1:$AH$1300, 16, FALSE),"")</f>
        <v>15</v>
      </c>
      <c r="W281" s="18">
        <f>_xlfn.IFNA(VLOOKUP(CONCATENATE($A281,"_",$B281), 'Srbench noise 0.01'!$A$1:$AH$1300, 18, FALSE),"")</f>
        <v>32.200000000000003</v>
      </c>
      <c r="X281" s="18" t="str">
        <f>_xlfn.IFNA(VLOOKUP(CONCATENATE($A281,"_",$B281), 'Srbench noise 0.01'!$A$1:$AH$1300, 28, FALSE),"")</f>
        <v>0.86*x1*x2/(x0 - 0.8*x1) + 1.02*x2</v>
      </c>
      <c r="Y281" s="18">
        <f t="shared" si="41"/>
        <v>1</v>
      </c>
      <c r="Z281" s="18">
        <f t="shared" si="42"/>
        <v>0</v>
      </c>
      <c r="AA281" s="4">
        <f t="shared" si="43"/>
        <v>0</v>
      </c>
    </row>
    <row r="282" spans="1:27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0'!$A$1:$AH$1300, 32, FALSE),"")</f>
        <v>1</v>
      </c>
      <c r="E282" s="18">
        <f>_xlfn.IFNA(VLOOKUP(CONCATENATE($A282,"_",$B282), 'Srbench noise 0'!$A$1:$AH$1300, 34, FALSE),"")</f>
        <v>1E-8</v>
      </c>
      <c r="F282" s="18">
        <f>_xlfn.IFNA(VLOOKUP(CONCATENATE($A282,"_",$B282), 'Srbench noise 0'!$A$1:$AH$1300, 16, FALSE),"")</f>
        <v>16</v>
      </c>
      <c r="G282" s="18">
        <f>_xlfn.IFNA(VLOOKUP(CONCATENATE($A282,"_",$B282), 'Srbench noise 0'!$A$1:$AH$1300, 18, FALSE),"")</f>
        <v>1562.7</v>
      </c>
      <c r="H282" s="18" t="str">
        <f>_xlfn.IFNA(VLOOKUP(CONCATENATE($A282,"_",$B282), 'Srbench noise 0'!$A$1:$AH$1300, 28, FALSE),"")</f>
        <v>1.41421356*x2*(x1/(x0 - x1) + 0.5)**0.5</v>
      </c>
      <c r="I282" s="18">
        <f t="shared" si="36"/>
        <v>1</v>
      </c>
      <c r="J282" s="18">
        <f t="shared" si="37"/>
        <v>1</v>
      </c>
      <c r="K282" s="4">
        <f t="shared" si="38"/>
        <v>1</v>
      </c>
      <c r="L282" s="3">
        <f>_xlfn.IFNA(VLOOKUP(CONCATENATE($A282,"_",$B282), 'Srbench noise 0.001'!$A$1:$AH$1300, 32, FALSE),"")</f>
        <v>0.99995838000000004</v>
      </c>
      <c r="M282" s="18">
        <f>_xlfn.IFNA(VLOOKUP(CONCATENATE($A282,"_",$B282), 'Srbench noise 0.001'!$A$1:$AH$1300, 34, FALSE),"")</f>
        <v>1.0428140000000001E-2</v>
      </c>
      <c r="N282" s="18">
        <f>_xlfn.IFNA(VLOOKUP(CONCATENATE($A282,"_",$B282), 'Srbench noise 0.001'!$A$1:$AH$1300, 16, FALSE),"")</f>
        <v>15</v>
      </c>
      <c r="O282" s="18">
        <f>_xlfn.IFNA(VLOOKUP(CONCATENATE($A282,"_",$B282), 'Srbench noise 0.001'!$A$1:$AH$1300, 18, FALSE),"")</f>
        <v>23.8</v>
      </c>
      <c r="P282" s="18" t="str">
        <f>_xlfn.IFNA(VLOOKUP(CONCATENATE($A282,"_",$B282), 'Srbench noise 0.001'!$A$1:$AH$1300, 28, FALSE),"")</f>
        <v>0.861*x1*x2/(x0 - 0.8*x1) + 1.019*x2</v>
      </c>
      <c r="Q282" s="18">
        <f t="shared" si="39"/>
        <v>1</v>
      </c>
      <c r="R282" s="18">
        <f t="shared" si="40"/>
        <v>0</v>
      </c>
      <c r="S282" s="4">
        <f t="shared" si="44"/>
        <v>0</v>
      </c>
      <c r="T282" s="3">
        <f>_xlfn.IFNA(VLOOKUP(CONCATENATE($A282,"_",$B282), 'Srbench noise 0.01'!$A$1:$AH$1300, 32, FALSE),"")</f>
        <v>0.99995962999999999</v>
      </c>
      <c r="U282" s="18">
        <f>_xlfn.IFNA(VLOOKUP(CONCATENATE($A282,"_",$B282), 'Srbench noise 0.01'!$A$1:$AH$1300, 34, FALSE),"")</f>
        <v>1.0270690000000001E-2</v>
      </c>
      <c r="V282" s="18">
        <f>_xlfn.IFNA(VLOOKUP(CONCATENATE($A282,"_",$B282), 'Srbench noise 0.01'!$A$1:$AH$1300, 16, FALSE),"")</f>
        <v>15</v>
      </c>
      <c r="W282" s="18">
        <f>_xlfn.IFNA(VLOOKUP(CONCATENATE($A282,"_",$B282), 'Srbench noise 0.01'!$A$1:$AH$1300, 18, FALSE),"")</f>
        <v>25.1</v>
      </c>
      <c r="X282" s="18" t="str">
        <f>_xlfn.IFNA(VLOOKUP(CONCATENATE($A282,"_",$B282), 'Srbench noise 0.01'!$A$1:$AH$1300, 28, FALSE),"")</f>
        <v>0.86*x1*x2/(x0 - 0.8*x1) + 1.02*x2</v>
      </c>
      <c r="Y282" s="18">
        <f t="shared" si="41"/>
        <v>1</v>
      </c>
      <c r="Z282" s="18">
        <f t="shared" si="42"/>
        <v>0</v>
      </c>
      <c r="AA282" s="4">
        <f t="shared" si="43"/>
        <v>0</v>
      </c>
    </row>
    <row r="283" spans="1:27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0'!$A$1:$AH$1300, 32, FALSE),"")</f>
        <v>1</v>
      </c>
      <c r="E283" s="18">
        <f>_xlfn.IFNA(VLOOKUP(CONCATENATE($A283,"_",$B283), 'Srbench noise 0'!$A$1:$AH$1300, 34, FALSE),"")</f>
        <v>1E-8</v>
      </c>
      <c r="F283" s="18">
        <f>_xlfn.IFNA(VLOOKUP(CONCATENATE($A283,"_",$B283), 'Srbench noise 0'!$A$1:$AH$1300, 16, FALSE),"")</f>
        <v>16</v>
      </c>
      <c r="G283" s="18">
        <f>_xlfn.IFNA(VLOOKUP(CONCATENATE($A283,"_",$B283), 'Srbench noise 0'!$A$1:$AH$1300, 18, FALSE),"")</f>
        <v>2789.9</v>
      </c>
      <c r="H283" s="18" t="str">
        <f>_xlfn.IFNA(VLOOKUP(CONCATENATE($A283,"_",$B283), 'Srbench noise 0'!$A$1:$AH$1300, 28, FALSE),"")</f>
        <v>1.41421356*x2*(x1/(x0 - x1) + 0.5)**0.5</v>
      </c>
      <c r="I283" s="18">
        <f t="shared" si="36"/>
        <v>1</v>
      </c>
      <c r="J283" s="18">
        <f t="shared" si="37"/>
        <v>1</v>
      </c>
      <c r="K283" s="4">
        <f t="shared" si="38"/>
        <v>1</v>
      </c>
      <c r="L283" s="3">
        <f>_xlfn.IFNA(VLOOKUP(CONCATENATE($A283,"_",$B283), 'Srbench noise 0.001'!$A$1:$AH$1300, 32, FALSE),"")</f>
        <v>0.99995860999999997</v>
      </c>
      <c r="M283" s="18">
        <f>_xlfn.IFNA(VLOOKUP(CONCATENATE($A283,"_",$B283), 'Srbench noise 0.001'!$A$1:$AH$1300, 34, FALSE),"")</f>
        <v>1.0461659999999999E-2</v>
      </c>
      <c r="N283" s="18">
        <f>_xlfn.IFNA(VLOOKUP(CONCATENATE($A283,"_",$B283), 'Srbench noise 0.001'!$A$1:$AH$1300, 16, FALSE),"")</f>
        <v>15</v>
      </c>
      <c r="O283" s="18">
        <f>_xlfn.IFNA(VLOOKUP(CONCATENATE($A283,"_",$B283), 'Srbench noise 0.001'!$A$1:$AH$1300, 18, FALSE),"")</f>
        <v>26.4</v>
      </c>
      <c r="P283" s="18" t="str">
        <f>_xlfn.IFNA(VLOOKUP(CONCATENATE($A283,"_",$B283), 'Srbench noise 0.001'!$A$1:$AH$1300, 28, FALSE),"")</f>
        <v>0.862*x1*x2/(x0 - 0.8*x1) + 1.019*x2</v>
      </c>
      <c r="Q283" s="18">
        <f t="shared" si="39"/>
        <v>1</v>
      </c>
      <c r="R283" s="18">
        <f t="shared" si="40"/>
        <v>0</v>
      </c>
      <c r="S283" s="4">
        <f t="shared" si="44"/>
        <v>0</v>
      </c>
      <c r="T283" s="3">
        <f>_xlfn.IFNA(VLOOKUP(CONCATENATE($A283,"_",$B283), 'Srbench noise 0.01'!$A$1:$AH$1300, 32, FALSE),"")</f>
        <v>0.99995977999999996</v>
      </c>
      <c r="U283" s="18">
        <f>_xlfn.IFNA(VLOOKUP(CONCATENATE($A283,"_",$B283), 'Srbench noise 0.01'!$A$1:$AH$1300, 34, FALSE),"")</f>
        <v>1.031255E-2</v>
      </c>
      <c r="V283" s="18">
        <f>_xlfn.IFNA(VLOOKUP(CONCATENATE($A283,"_",$B283), 'Srbench noise 0.01'!$A$1:$AH$1300, 16, FALSE),"")</f>
        <v>15</v>
      </c>
      <c r="W283" s="18">
        <f>_xlfn.IFNA(VLOOKUP(CONCATENATE($A283,"_",$B283), 'Srbench noise 0.01'!$A$1:$AH$1300, 18, FALSE),"")</f>
        <v>27.1</v>
      </c>
      <c r="X283" s="18" t="str">
        <f>_xlfn.IFNA(VLOOKUP(CONCATENATE($A283,"_",$B283), 'Srbench noise 0.01'!$A$1:$AH$1300, 28, FALSE),"")</f>
        <v>0.86*x1*x2/(x0 - 0.8*x1) + 1.02*x2</v>
      </c>
      <c r="Y283" s="18">
        <f t="shared" si="41"/>
        <v>1</v>
      </c>
      <c r="Z283" s="18">
        <f t="shared" si="42"/>
        <v>0</v>
      </c>
      <c r="AA283" s="4">
        <f t="shared" si="43"/>
        <v>0</v>
      </c>
    </row>
    <row r="284" spans="1:27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0'!$A$1:$AH$1300, 32, FALSE),"")</f>
        <v>1</v>
      </c>
      <c r="E284" s="18">
        <f>_xlfn.IFNA(VLOOKUP(CONCATENATE($A284,"_",$B284), 'Srbench noise 0'!$A$1:$AH$1300, 34, FALSE),"")</f>
        <v>2.9999999999999997E-8</v>
      </c>
      <c r="F284" s="18">
        <f>_xlfn.IFNA(VLOOKUP(CONCATENATE($A284,"_",$B284), 'Srbench noise 0'!$A$1:$AH$1300, 16, FALSE),"")</f>
        <v>4</v>
      </c>
      <c r="G284" s="18">
        <f>_xlfn.IFNA(VLOOKUP(CONCATENATE($A284,"_",$B284), 'Srbench noise 0'!$A$1:$AH$1300, 18, FALSE),"")</f>
        <v>2.2999999999999998</v>
      </c>
      <c r="H284" s="18" t="str">
        <f>_xlfn.IFNA(VLOOKUP(CONCATENATE($A284,"_",$B284), 'Srbench noise 0'!$A$1:$AH$1300, 28, FALSE),"")</f>
        <v>0.15915494*x0*x1</v>
      </c>
      <c r="I284" s="18">
        <f t="shared" si="36"/>
        <v>1</v>
      </c>
      <c r="J284" s="18">
        <f t="shared" si="37"/>
        <v>1</v>
      </c>
      <c r="K284" s="4">
        <f t="shared" si="38"/>
        <v>1</v>
      </c>
      <c r="L284" s="3">
        <f>_xlfn.IFNA(VLOOKUP(CONCATENATE($A284,"_",$B284), 'Srbench noise 0.001'!$A$1:$AH$1300, 32, FALSE),"")</f>
        <v>0.99999610999999999</v>
      </c>
      <c r="M284" s="18">
        <f>_xlfn.IFNA(VLOOKUP(CONCATENATE($A284,"_",$B284), 'Srbench noise 0.001'!$A$1:$AH$1300, 34, FALSE),"")</f>
        <v>1.6019300000000001E-3</v>
      </c>
      <c r="N284" s="18">
        <f>_xlfn.IFNA(VLOOKUP(CONCATENATE($A284,"_",$B284), 'Srbench noise 0.001'!$A$1:$AH$1300, 16, FALSE),"")</f>
        <v>4</v>
      </c>
      <c r="O284" s="18">
        <f>_xlfn.IFNA(VLOOKUP(CONCATENATE($A284,"_",$B284), 'Srbench noise 0.001'!$A$1:$AH$1300, 18, FALSE),"")</f>
        <v>3.1</v>
      </c>
      <c r="P284" s="18" t="str">
        <f>_xlfn.IFNA(VLOOKUP(CONCATENATE($A284,"_",$B284), 'Srbench noise 0.001'!$A$1:$AH$1300, 28, FALSE),"")</f>
        <v>0.159*x0*x1</v>
      </c>
      <c r="Q284" s="18">
        <f t="shared" si="39"/>
        <v>1</v>
      </c>
      <c r="R284" s="18">
        <f t="shared" si="40"/>
        <v>0</v>
      </c>
      <c r="S284" s="4">
        <f t="shared" si="44"/>
        <v>0</v>
      </c>
      <c r="T284" s="3">
        <f>_xlfn.IFNA(VLOOKUP(CONCATENATE($A284,"_",$B284), 'Srbench noise 0.01'!$A$1:$AH$1300, 32, FALSE),"")</f>
        <v>0.99988418000000001</v>
      </c>
      <c r="U284" s="18">
        <f>_xlfn.IFNA(VLOOKUP(CONCATENATE($A284,"_",$B284), 'Srbench noise 0.01'!$A$1:$AH$1300, 34, FALSE),"")</f>
        <v>8.7368900000000006E-3</v>
      </c>
      <c r="V284" s="18">
        <f>_xlfn.IFNA(VLOOKUP(CONCATENATE($A284,"_",$B284), 'Srbench noise 0.01'!$A$1:$AH$1300, 16, FALSE),"")</f>
        <v>4</v>
      </c>
      <c r="W284" s="18">
        <f>_xlfn.IFNA(VLOOKUP(CONCATENATE($A284,"_",$B284), 'Srbench noise 0.01'!$A$1:$AH$1300, 18, FALSE),"")</f>
        <v>2.4</v>
      </c>
      <c r="X284" s="18" t="str">
        <f>_xlfn.IFNA(VLOOKUP(CONCATENATE($A284,"_",$B284), 'Srbench noise 0.01'!$A$1:$AH$1300, 28, FALSE),"")</f>
        <v>0.16*x0*x1</v>
      </c>
      <c r="Y284" s="18">
        <f t="shared" si="41"/>
        <v>1</v>
      </c>
      <c r="Z284" s="18">
        <f t="shared" si="42"/>
        <v>0</v>
      </c>
      <c r="AA284" s="4">
        <f t="shared" si="43"/>
        <v>0</v>
      </c>
    </row>
    <row r="285" spans="1:27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0'!$A$1:$AH$1300, 32, FALSE),"")</f>
        <v>1</v>
      </c>
      <c r="E285" s="18">
        <f>_xlfn.IFNA(VLOOKUP(CONCATENATE($A285,"_",$B285), 'Srbench noise 0'!$A$1:$AH$1300, 34, FALSE),"")</f>
        <v>2.9999999999999997E-8</v>
      </c>
      <c r="F285" s="18">
        <f>_xlfn.IFNA(VLOOKUP(CONCATENATE($A285,"_",$B285), 'Srbench noise 0'!$A$1:$AH$1300, 16, FALSE),"")</f>
        <v>4</v>
      </c>
      <c r="G285" s="18">
        <f>_xlfn.IFNA(VLOOKUP(CONCATENATE($A285,"_",$B285), 'Srbench noise 0'!$A$1:$AH$1300, 18, FALSE),"")</f>
        <v>2.2999999999999998</v>
      </c>
      <c r="H285" s="18" t="str">
        <f>_xlfn.IFNA(VLOOKUP(CONCATENATE($A285,"_",$B285), 'Srbench noise 0'!$A$1:$AH$1300, 28, FALSE),"")</f>
        <v>0.15915494*x0*x1</v>
      </c>
      <c r="I285" s="18">
        <f t="shared" si="36"/>
        <v>1</v>
      </c>
      <c r="J285" s="18">
        <f t="shared" si="37"/>
        <v>1</v>
      </c>
      <c r="K285" s="4">
        <f t="shared" si="38"/>
        <v>1</v>
      </c>
      <c r="L285" s="3">
        <f>_xlfn.IFNA(VLOOKUP(CONCATENATE($A285,"_",$B285), 'Srbench noise 0.001'!$A$1:$AH$1300, 32, FALSE),"")</f>
        <v>0.99999607000000001</v>
      </c>
      <c r="M285" s="18">
        <f>_xlfn.IFNA(VLOOKUP(CONCATENATE($A285,"_",$B285), 'Srbench noise 0.001'!$A$1:$AH$1300, 34, FALSE),"")</f>
        <v>1.60181E-3</v>
      </c>
      <c r="N285" s="18">
        <f>_xlfn.IFNA(VLOOKUP(CONCATENATE($A285,"_",$B285), 'Srbench noise 0.001'!$A$1:$AH$1300, 16, FALSE),"")</f>
        <v>4</v>
      </c>
      <c r="O285" s="18">
        <f>_xlfn.IFNA(VLOOKUP(CONCATENATE($A285,"_",$B285), 'Srbench noise 0.001'!$A$1:$AH$1300, 18, FALSE),"")</f>
        <v>2.4</v>
      </c>
      <c r="P285" s="18" t="str">
        <f>_xlfn.IFNA(VLOOKUP(CONCATENATE($A285,"_",$B285), 'Srbench noise 0.001'!$A$1:$AH$1300, 28, FALSE),"")</f>
        <v>0.159*x0*x1</v>
      </c>
      <c r="Q285" s="18">
        <f t="shared" si="39"/>
        <v>1</v>
      </c>
      <c r="R285" s="18">
        <f t="shared" si="40"/>
        <v>0</v>
      </c>
      <c r="S285" s="4">
        <f t="shared" si="44"/>
        <v>0</v>
      </c>
      <c r="T285" s="3">
        <f>_xlfn.IFNA(VLOOKUP(CONCATENATE($A285,"_",$B285), 'Srbench noise 0.01'!$A$1:$AH$1300, 32, FALSE),"")</f>
        <v>0.99988319999999997</v>
      </c>
      <c r="U285" s="18">
        <f>_xlfn.IFNA(VLOOKUP(CONCATENATE($A285,"_",$B285), 'Srbench noise 0.01'!$A$1:$AH$1300, 34, FALSE),"")</f>
        <v>8.7362700000000008E-3</v>
      </c>
      <c r="V285" s="18">
        <f>_xlfn.IFNA(VLOOKUP(CONCATENATE($A285,"_",$B285), 'Srbench noise 0.01'!$A$1:$AH$1300, 16, FALSE),"")</f>
        <v>4</v>
      </c>
      <c r="W285" s="18">
        <f>_xlfn.IFNA(VLOOKUP(CONCATENATE($A285,"_",$B285), 'Srbench noise 0.01'!$A$1:$AH$1300, 18, FALSE),"")</f>
        <v>3.2</v>
      </c>
      <c r="X285" s="18" t="str">
        <f>_xlfn.IFNA(VLOOKUP(CONCATENATE($A285,"_",$B285), 'Srbench noise 0.01'!$A$1:$AH$1300, 28, FALSE),"")</f>
        <v>0.16*x0*x1</v>
      </c>
      <c r="Y285" s="18">
        <f t="shared" si="41"/>
        <v>1</v>
      </c>
      <c r="Z285" s="18">
        <f t="shared" si="42"/>
        <v>0</v>
      </c>
      <c r="AA285" s="4">
        <f t="shared" si="43"/>
        <v>0</v>
      </c>
    </row>
    <row r="286" spans="1:27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0'!$A$1:$AH$1300, 32, FALSE),"")</f>
        <v>1</v>
      </c>
      <c r="E286" s="18">
        <f>_xlfn.IFNA(VLOOKUP(CONCATENATE($A286,"_",$B286), 'Srbench noise 0'!$A$1:$AH$1300, 34, FALSE),"")</f>
        <v>2.9999999999999997E-8</v>
      </c>
      <c r="F286" s="18">
        <f>_xlfn.IFNA(VLOOKUP(CONCATENATE($A286,"_",$B286), 'Srbench noise 0'!$A$1:$AH$1300, 16, FALSE),"")</f>
        <v>4</v>
      </c>
      <c r="G286" s="18">
        <f>_xlfn.IFNA(VLOOKUP(CONCATENATE($A286,"_",$B286), 'Srbench noise 0'!$A$1:$AH$1300, 18, FALSE),"")</f>
        <v>2.4</v>
      </c>
      <c r="H286" s="18" t="str">
        <f>_xlfn.IFNA(VLOOKUP(CONCATENATE($A286,"_",$B286), 'Srbench noise 0'!$A$1:$AH$1300, 28, FALSE),"")</f>
        <v>0.15915494*x0*x1</v>
      </c>
      <c r="I286" s="18">
        <f t="shared" si="36"/>
        <v>1</v>
      </c>
      <c r="J286" s="18">
        <f t="shared" si="37"/>
        <v>1</v>
      </c>
      <c r="K286" s="4">
        <f t="shared" si="38"/>
        <v>1</v>
      </c>
      <c r="L286" s="3">
        <f>_xlfn.IFNA(VLOOKUP(CONCATENATE($A286,"_",$B286), 'Srbench noise 0.001'!$A$1:$AH$1300, 32, FALSE),"")</f>
        <v>0.99999607000000001</v>
      </c>
      <c r="M286" s="18">
        <f>_xlfn.IFNA(VLOOKUP(CONCATENATE($A286,"_",$B286), 'Srbench noise 0.001'!$A$1:$AH$1300, 34, FALSE),"")</f>
        <v>1.60148E-3</v>
      </c>
      <c r="N286" s="18">
        <f>_xlfn.IFNA(VLOOKUP(CONCATENATE($A286,"_",$B286), 'Srbench noise 0.001'!$A$1:$AH$1300, 16, FALSE),"")</f>
        <v>4</v>
      </c>
      <c r="O286" s="18">
        <f>_xlfn.IFNA(VLOOKUP(CONCATENATE($A286,"_",$B286), 'Srbench noise 0.001'!$A$1:$AH$1300, 18, FALSE),"")</f>
        <v>2.2999999999999998</v>
      </c>
      <c r="P286" s="18" t="str">
        <f>_xlfn.IFNA(VLOOKUP(CONCATENATE($A286,"_",$B286), 'Srbench noise 0.001'!$A$1:$AH$1300, 28, FALSE),"")</f>
        <v>0.159*x0*x1</v>
      </c>
      <c r="Q286" s="18">
        <f t="shared" si="39"/>
        <v>1</v>
      </c>
      <c r="R286" s="18">
        <f t="shared" si="40"/>
        <v>0</v>
      </c>
      <c r="S286" s="4">
        <f t="shared" si="44"/>
        <v>0</v>
      </c>
      <c r="T286" s="3">
        <f>_xlfn.IFNA(VLOOKUP(CONCATENATE($A286,"_",$B286), 'Srbench noise 0.01'!$A$1:$AH$1300, 32, FALSE),"")</f>
        <v>0.99988319999999997</v>
      </c>
      <c r="U286" s="18">
        <f>_xlfn.IFNA(VLOOKUP(CONCATENATE($A286,"_",$B286), 'Srbench noise 0.01'!$A$1:$AH$1300, 34, FALSE),"")</f>
        <v>8.7344599999999994E-3</v>
      </c>
      <c r="V286" s="18">
        <f>_xlfn.IFNA(VLOOKUP(CONCATENATE($A286,"_",$B286), 'Srbench noise 0.01'!$A$1:$AH$1300, 16, FALSE),"")</f>
        <v>4</v>
      </c>
      <c r="W286" s="18">
        <f>_xlfn.IFNA(VLOOKUP(CONCATENATE($A286,"_",$B286), 'Srbench noise 0.01'!$A$1:$AH$1300, 18, FALSE),"")</f>
        <v>2.4</v>
      </c>
      <c r="X286" s="18" t="str">
        <f>_xlfn.IFNA(VLOOKUP(CONCATENATE($A286,"_",$B286), 'Srbench noise 0.01'!$A$1:$AH$1300, 28, FALSE),"")</f>
        <v>0.16*x0*x1</v>
      </c>
      <c r="Y286" s="18">
        <f t="shared" si="41"/>
        <v>1</v>
      </c>
      <c r="Z286" s="18">
        <f t="shared" si="42"/>
        <v>0</v>
      </c>
      <c r="AA286" s="4">
        <f t="shared" si="43"/>
        <v>0</v>
      </c>
    </row>
    <row r="287" spans="1:27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0'!$A$1:$AH$1300, 32, FALSE),"")</f>
        <v>1</v>
      </c>
      <c r="E287" s="18">
        <f>_xlfn.IFNA(VLOOKUP(CONCATENATE($A287,"_",$B287), 'Srbench noise 0'!$A$1:$AH$1300, 34, FALSE),"")</f>
        <v>2.9999999999999997E-8</v>
      </c>
      <c r="F287" s="18">
        <f>_xlfn.IFNA(VLOOKUP(CONCATENATE($A287,"_",$B287), 'Srbench noise 0'!$A$1:$AH$1300, 16, FALSE),"")</f>
        <v>4</v>
      </c>
      <c r="G287" s="18">
        <f>_xlfn.IFNA(VLOOKUP(CONCATENATE($A287,"_",$B287), 'Srbench noise 0'!$A$1:$AH$1300, 18, FALSE),"")</f>
        <v>3</v>
      </c>
      <c r="H287" s="18" t="str">
        <f>_xlfn.IFNA(VLOOKUP(CONCATENATE($A287,"_",$B287), 'Srbench noise 0'!$A$1:$AH$1300, 28, FALSE),"")</f>
        <v>0.15915494*x0*x1</v>
      </c>
      <c r="I287" s="18">
        <f t="shared" si="36"/>
        <v>1</v>
      </c>
      <c r="J287" s="18">
        <f t="shared" si="37"/>
        <v>1</v>
      </c>
      <c r="K287" s="4">
        <f t="shared" si="38"/>
        <v>1</v>
      </c>
      <c r="L287" s="3">
        <f>_xlfn.IFNA(VLOOKUP(CONCATENATE($A287,"_",$B287), 'Srbench noise 0.001'!$A$1:$AH$1300, 32, FALSE),"")</f>
        <v>0.99999605999999996</v>
      </c>
      <c r="M287" s="18">
        <f>_xlfn.IFNA(VLOOKUP(CONCATENATE($A287,"_",$B287), 'Srbench noise 0.001'!$A$1:$AH$1300, 34, FALSE),"")</f>
        <v>1.60867E-3</v>
      </c>
      <c r="N287" s="18">
        <f>_xlfn.IFNA(VLOOKUP(CONCATENATE($A287,"_",$B287), 'Srbench noise 0.001'!$A$1:$AH$1300, 16, FALSE),"")</f>
        <v>4</v>
      </c>
      <c r="O287" s="18">
        <f>_xlfn.IFNA(VLOOKUP(CONCATENATE($A287,"_",$B287), 'Srbench noise 0.001'!$A$1:$AH$1300, 18, FALSE),"")</f>
        <v>3</v>
      </c>
      <c r="P287" s="18" t="str">
        <f>_xlfn.IFNA(VLOOKUP(CONCATENATE($A287,"_",$B287), 'Srbench noise 0.001'!$A$1:$AH$1300, 28, FALSE),"")</f>
        <v>0.159*x0*x1</v>
      </c>
      <c r="Q287" s="18">
        <f t="shared" si="39"/>
        <v>1</v>
      </c>
      <c r="R287" s="18">
        <f t="shared" si="40"/>
        <v>0</v>
      </c>
      <c r="S287" s="4">
        <f t="shared" si="44"/>
        <v>0</v>
      </c>
      <c r="T287" s="3">
        <f>_xlfn.IFNA(VLOOKUP(CONCATENATE($A287,"_",$B287), 'Srbench noise 0.01'!$A$1:$AH$1300, 32, FALSE),"")</f>
        <v>0.99988268999999996</v>
      </c>
      <c r="U287" s="18">
        <f>_xlfn.IFNA(VLOOKUP(CONCATENATE($A287,"_",$B287), 'Srbench noise 0.01'!$A$1:$AH$1300, 34, FALSE),"")</f>
        <v>8.7736700000000008E-3</v>
      </c>
      <c r="V287" s="18">
        <f>_xlfn.IFNA(VLOOKUP(CONCATENATE($A287,"_",$B287), 'Srbench noise 0.01'!$A$1:$AH$1300, 16, FALSE),"")</f>
        <v>4</v>
      </c>
      <c r="W287" s="18">
        <f>_xlfn.IFNA(VLOOKUP(CONCATENATE($A287,"_",$B287), 'Srbench noise 0.01'!$A$1:$AH$1300, 18, FALSE),"")</f>
        <v>3.1</v>
      </c>
      <c r="X287" s="18" t="str">
        <f>_xlfn.IFNA(VLOOKUP(CONCATENATE($A287,"_",$B287), 'Srbench noise 0.01'!$A$1:$AH$1300, 28, FALSE),"")</f>
        <v>0.16*x0*x1</v>
      </c>
      <c r="Y287" s="18">
        <f t="shared" si="41"/>
        <v>1</v>
      </c>
      <c r="Z287" s="18">
        <f t="shared" si="42"/>
        <v>0</v>
      </c>
      <c r="AA287" s="4">
        <f t="shared" si="43"/>
        <v>0</v>
      </c>
    </row>
    <row r="288" spans="1:27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0'!$A$1:$AH$1300, 32, FALSE),"")</f>
        <v>1</v>
      </c>
      <c r="E288" s="18">
        <f>_xlfn.IFNA(VLOOKUP(CONCATENATE($A288,"_",$B288), 'Srbench noise 0'!$A$1:$AH$1300, 34, FALSE),"")</f>
        <v>2.9999999999999997E-8</v>
      </c>
      <c r="F288" s="18">
        <f>_xlfn.IFNA(VLOOKUP(CONCATENATE($A288,"_",$B288), 'Srbench noise 0'!$A$1:$AH$1300, 16, FALSE),"")</f>
        <v>4</v>
      </c>
      <c r="G288" s="18">
        <f>_xlfn.IFNA(VLOOKUP(CONCATENATE($A288,"_",$B288), 'Srbench noise 0'!$A$1:$AH$1300, 18, FALSE),"")</f>
        <v>2.2999999999999998</v>
      </c>
      <c r="H288" s="18" t="str">
        <f>_xlfn.IFNA(VLOOKUP(CONCATENATE($A288,"_",$B288), 'Srbench noise 0'!$A$1:$AH$1300, 28, FALSE),"")</f>
        <v>0.15915494*x0*x1</v>
      </c>
      <c r="I288" s="18">
        <f t="shared" si="36"/>
        <v>1</v>
      </c>
      <c r="J288" s="18">
        <f t="shared" si="37"/>
        <v>1</v>
      </c>
      <c r="K288" s="4">
        <f t="shared" si="38"/>
        <v>1</v>
      </c>
      <c r="L288" s="3">
        <f>_xlfn.IFNA(VLOOKUP(CONCATENATE($A288,"_",$B288), 'Srbench noise 0.001'!$A$1:$AH$1300, 32, FALSE),"")</f>
        <v>0.99999607999999995</v>
      </c>
      <c r="M288" s="18">
        <f>_xlfn.IFNA(VLOOKUP(CONCATENATE($A288,"_",$B288), 'Srbench noise 0.001'!$A$1:$AH$1300, 34, FALSE),"")</f>
        <v>1.60882E-3</v>
      </c>
      <c r="N288" s="18">
        <f>_xlfn.IFNA(VLOOKUP(CONCATENATE($A288,"_",$B288), 'Srbench noise 0.001'!$A$1:$AH$1300, 16, FALSE),"")</f>
        <v>4</v>
      </c>
      <c r="O288" s="18">
        <f>_xlfn.IFNA(VLOOKUP(CONCATENATE($A288,"_",$B288), 'Srbench noise 0.001'!$A$1:$AH$1300, 18, FALSE),"")</f>
        <v>2.5</v>
      </c>
      <c r="P288" s="18" t="str">
        <f>_xlfn.IFNA(VLOOKUP(CONCATENATE($A288,"_",$B288), 'Srbench noise 0.001'!$A$1:$AH$1300, 28, FALSE),"")</f>
        <v>0.159*x0*x1</v>
      </c>
      <c r="Q288" s="18">
        <f t="shared" si="39"/>
        <v>1</v>
      </c>
      <c r="R288" s="18">
        <f t="shared" si="40"/>
        <v>0</v>
      </c>
      <c r="S288" s="4">
        <f t="shared" si="44"/>
        <v>0</v>
      </c>
      <c r="T288" s="3">
        <f>_xlfn.IFNA(VLOOKUP(CONCATENATE($A288,"_",$B288), 'Srbench noise 0.01'!$A$1:$AH$1300, 32, FALSE),"")</f>
        <v>0.99988343999999996</v>
      </c>
      <c r="U288" s="18">
        <f>_xlfn.IFNA(VLOOKUP(CONCATENATE($A288,"_",$B288), 'Srbench noise 0.01'!$A$1:$AH$1300, 34, FALSE),"")</f>
        <v>8.7744899999999994E-3</v>
      </c>
      <c r="V288" s="18">
        <f>_xlfn.IFNA(VLOOKUP(CONCATENATE($A288,"_",$B288), 'Srbench noise 0.01'!$A$1:$AH$1300, 16, FALSE),"")</f>
        <v>4</v>
      </c>
      <c r="W288" s="18">
        <f>_xlfn.IFNA(VLOOKUP(CONCATENATE($A288,"_",$B288), 'Srbench noise 0.01'!$A$1:$AH$1300, 18, FALSE),"")</f>
        <v>2.5</v>
      </c>
      <c r="X288" s="18" t="str">
        <f>_xlfn.IFNA(VLOOKUP(CONCATENATE($A288,"_",$B288), 'Srbench noise 0.01'!$A$1:$AH$1300, 28, FALSE),"")</f>
        <v>0.16*x0*x1</v>
      </c>
      <c r="Y288" s="18">
        <f t="shared" si="41"/>
        <v>1</v>
      </c>
      <c r="Z288" s="18">
        <f t="shared" si="42"/>
        <v>0</v>
      </c>
      <c r="AA288" s="4">
        <f t="shared" si="43"/>
        <v>0</v>
      </c>
    </row>
    <row r="289" spans="1:27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0'!$A$1:$AH$1300, 32, FALSE),"")</f>
        <v>1</v>
      </c>
      <c r="E289" s="18">
        <f>_xlfn.IFNA(VLOOKUP(CONCATENATE($A289,"_",$B289), 'Srbench noise 0'!$A$1:$AH$1300, 34, FALSE),"")</f>
        <v>2.9999999999999997E-8</v>
      </c>
      <c r="F289" s="18">
        <f>_xlfn.IFNA(VLOOKUP(CONCATENATE($A289,"_",$B289), 'Srbench noise 0'!$A$1:$AH$1300, 16, FALSE),"")</f>
        <v>4</v>
      </c>
      <c r="G289" s="18">
        <f>_xlfn.IFNA(VLOOKUP(CONCATENATE($A289,"_",$B289), 'Srbench noise 0'!$A$1:$AH$1300, 18, FALSE),"")</f>
        <v>2.2999999999999998</v>
      </c>
      <c r="H289" s="18" t="str">
        <f>_xlfn.IFNA(VLOOKUP(CONCATENATE($A289,"_",$B289), 'Srbench noise 0'!$A$1:$AH$1300, 28, FALSE),"")</f>
        <v>0.15915494*x0*x1</v>
      </c>
      <c r="I289" s="18">
        <f t="shared" si="36"/>
        <v>1</v>
      </c>
      <c r="J289" s="18">
        <f t="shared" si="37"/>
        <v>1</v>
      </c>
      <c r="K289" s="4">
        <f t="shared" si="38"/>
        <v>1</v>
      </c>
      <c r="L289" s="3">
        <f>_xlfn.IFNA(VLOOKUP(CONCATENATE($A289,"_",$B289), 'Srbench noise 0.001'!$A$1:$AH$1300, 32, FALSE),"")</f>
        <v>0.99999605999999996</v>
      </c>
      <c r="M289" s="18">
        <f>_xlfn.IFNA(VLOOKUP(CONCATENATE($A289,"_",$B289), 'Srbench noise 0.001'!$A$1:$AH$1300, 34, FALSE),"")</f>
        <v>1.60742E-3</v>
      </c>
      <c r="N289" s="18">
        <f>_xlfn.IFNA(VLOOKUP(CONCATENATE($A289,"_",$B289), 'Srbench noise 0.001'!$A$1:$AH$1300, 16, FALSE),"")</f>
        <v>4</v>
      </c>
      <c r="O289" s="18">
        <f>_xlfn.IFNA(VLOOKUP(CONCATENATE($A289,"_",$B289), 'Srbench noise 0.001'!$A$1:$AH$1300, 18, FALSE),"")</f>
        <v>2.2000000000000002</v>
      </c>
      <c r="P289" s="18" t="str">
        <f>_xlfn.IFNA(VLOOKUP(CONCATENATE($A289,"_",$B289), 'Srbench noise 0.001'!$A$1:$AH$1300, 28, FALSE),"")</f>
        <v>0.159*x0*x1</v>
      </c>
      <c r="Q289" s="18">
        <f t="shared" si="39"/>
        <v>1</v>
      </c>
      <c r="R289" s="18">
        <f t="shared" si="40"/>
        <v>0</v>
      </c>
      <c r="S289" s="4">
        <f t="shared" si="44"/>
        <v>0</v>
      </c>
      <c r="T289" s="3">
        <f>_xlfn.IFNA(VLOOKUP(CONCATENATE($A289,"_",$B289), 'Srbench noise 0.01'!$A$1:$AH$1300, 32, FALSE),"")</f>
        <v>0.99988277000000003</v>
      </c>
      <c r="U289" s="18">
        <f>_xlfn.IFNA(VLOOKUP(CONCATENATE($A289,"_",$B289), 'Srbench noise 0.01'!$A$1:$AH$1300, 34, FALSE),"")</f>
        <v>8.7668599999999996E-3</v>
      </c>
      <c r="V289" s="18">
        <f>_xlfn.IFNA(VLOOKUP(CONCATENATE($A289,"_",$B289), 'Srbench noise 0.01'!$A$1:$AH$1300, 16, FALSE),"")</f>
        <v>4</v>
      </c>
      <c r="W289" s="18">
        <f>_xlfn.IFNA(VLOOKUP(CONCATENATE($A289,"_",$B289), 'Srbench noise 0.01'!$A$1:$AH$1300, 18, FALSE),"")</f>
        <v>2.4</v>
      </c>
      <c r="X289" s="18" t="str">
        <f>_xlfn.IFNA(VLOOKUP(CONCATENATE($A289,"_",$B289), 'Srbench noise 0.01'!$A$1:$AH$1300, 28, FALSE),"")</f>
        <v>0.16*x0*x1</v>
      </c>
      <c r="Y289" s="18">
        <f t="shared" si="41"/>
        <v>1</v>
      </c>
      <c r="Z289" s="18">
        <f t="shared" si="42"/>
        <v>0</v>
      </c>
      <c r="AA289" s="4">
        <f t="shared" si="43"/>
        <v>0</v>
      </c>
    </row>
    <row r="290" spans="1:27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0'!$A$1:$AH$1300, 32, FALSE),"")</f>
        <v>1</v>
      </c>
      <c r="E290" s="18">
        <f>_xlfn.IFNA(VLOOKUP(CONCATENATE($A290,"_",$B290), 'Srbench noise 0'!$A$1:$AH$1300, 34, FALSE),"")</f>
        <v>2.9999999999999997E-8</v>
      </c>
      <c r="F290" s="18">
        <f>_xlfn.IFNA(VLOOKUP(CONCATENATE($A290,"_",$B290), 'Srbench noise 0'!$A$1:$AH$1300, 16, FALSE),"")</f>
        <v>4</v>
      </c>
      <c r="G290" s="18">
        <f>_xlfn.IFNA(VLOOKUP(CONCATENATE($A290,"_",$B290), 'Srbench noise 0'!$A$1:$AH$1300, 18, FALSE),"")</f>
        <v>3.2</v>
      </c>
      <c r="H290" s="18" t="str">
        <f>_xlfn.IFNA(VLOOKUP(CONCATENATE($A290,"_",$B290), 'Srbench noise 0'!$A$1:$AH$1300, 28, FALSE),"")</f>
        <v>0.15915494*x0*x1</v>
      </c>
      <c r="I290" s="18">
        <f t="shared" si="36"/>
        <v>1</v>
      </c>
      <c r="J290" s="18">
        <f t="shared" si="37"/>
        <v>1</v>
      </c>
      <c r="K290" s="4">
        <f t="shared" si="38"/>
        <v>1</v>
      </c>
      <c r="L290" s="3">
        <f>_xlfn.IFNA(VLOOKUP(CONCATENATE($A290,"_",$B290), 'Srbench noise 0.001'!$A$1:$AH$1300, 32, FALSE),"")</f>
        <v>0.99999607000000001</v>
      </c>
      <c r="M290" s="18">
        <f>_xlfn.IFNA(VLOOKUP(CONCATENATE($A290,"_",$B290), 'Srbench noise 0.001'!$A$1:$AH$1300, 34, FALSE),"")</f>
        <v>1.6073999999999999E-3</v>
      </c>
      <c r="N290" s="18">
        <f>_xlfn.IFNA(VLOOKUP(CONCATENATE($A290,"_",$B290), 'Srbench noise 0.001'!$A$1:$AH$1300, 16, FALSE),"")</f>
        <v>4</v>
      </c>
      <c r="O290" s="18">
        <f>_xlfn.IFNA(VLOOKUP(CONCATENATE($A290,"_",$B290), 'Srbench noise 0.001'!$A$1:$AH$1300, 18, FALSE),"")</f>
        <v>3</v>
      </c>
      <c r="P290" s="18" t="str">
        <f>_xlfn.IFNA(VLOOKUP(CONCATENATE($A290,"_",$B290), 'Srbench noise 0.001'!$A$1:$AH$1300, 28, FALSE),"")</f>
        <v>0.159*x0*x1</v>
      </c>
      <c r="Q290" s="18">
        <f t="shared" si="39"/>
        <v>1</v>
      </c>
      <c r="R290" s="18">
        <f t="shared" si="40"/>
        <v>0</v>
      </c>
      <c r="S290" s="4">
        <f t="shared" si="44"/>
        <v>0</v>
      </c>
      <c r="T290" s="3">
        <f>_xlfn.IFNA(VLOOKUP(CONCATENATE($A290,"_",$B290), 'Srbench noise 0.01'!$A$1:$AH$1300, 32, FALSE),"")</f>
        <v>0.99988297000000004</v>
      </c>
      <c r="U290" s="18">
        <f>_xlfn.IFNA(VLOOKUP(CONCATENATE($A290,"_",$B290), 'Srbench noise 0.01'!$A$1:$AH$1300, 34, FALSE),"")</f>
        <v>8.7667200000000004E-3</v>
      </c>
      <c r="V290" s="18">
        <f>_xlfn.IFNA(VLOOKUP(CONCATENATE($A290,"_",$B290), 'Srbench noise 0.01'!$A$1:$AH$1300, 16, FALSE),"")</f>
        <v>4</v>
      </c>
      <c r="W290" s="18">
        <f>_xlfn.IFNA(VLOOKUP(CONCATENATE($A290,"_",$B290), 'Srbench noise 0.01'!$A$1:$AH$1300, 18, FALSE),"")</f>
        <v>2.1</v>
      </c>
      <c r="X290" s="18" t="str">
        <f>_xlfn.IFNA(VLOOKUP(CONCATENATE($A290,"_",$B290), 'Srbench noise 0.01'!$A$1:$AH$1300, 28, FALSE),"")</f>
        <v>0.16*x0*x1</v>
      </c>
      <c r="Y290" s="18">
        <f t="shared" si="41"/>
        <v>1</v>
      </c>
      <c r="Z290" s="18">
        <f t="shared" si="42"/>
        <v>0</v>
      </c>
      <c r="AA290" s="4">
        <f t="shared" si="43"/>
        <v>0</v>
      </c>
    </row>
    <row r="291" spans="1:27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0'!$A$1:$AH$1300, 32, FALSE),"")</f>
        <v>1</v>
      </c>
      <c r="E291" s="18">
        <f>_xlfn.IFNA(VLOOKUP(CONCATENATE($A291,"_",$B291), 'Srbench noise 0'!$A$1:$AH$1300, 34, FALSE),"")</f>
        <v>2.9999999999999997E-8</v>
      </c>
      <c r="F291" s="18">
        <f>_xlfn.IFNA(VLOOKUP(CONCATENATE($A291,"_",$B291), 'Srbench noise 0'!$A$1:$AH$1300, 16, FALSE),"")</f>
        <v>4</v>
      </c>
      <c r="G291" s="18">
        <f>_xlfn.IFNA(VLOOKUP(CONCATENATE($A291,"_",$B291), 'Srbench noise 0'!$A$1:$AH$1300, 18, FALSE),"")</f>
        <v>2.4</v>
      </c>
      <c r="H291" s="18" t="str">
        <f>_xlfn.IFNA(VLOOKUP(CONCATENATE($A291,"_",$B291), 'Srbench noise 0'!$A$1:$AH$1300, 28, FALSE),"")</f>
        <v>0.15915494*x0*x1</v>
      </c>
      <c r="I291" s="18">
        <f t="shared" si="36"/>
        <v>1</v>
      </c>
      <c r="J291" s="18">
        <f t="shared" si="37"/>
        <v>1</v>
      </c>
      <c r="K291" s="4">
        <f t="shared" si="38"/>
        <v>1</v>
      </c>
      <c r="L291" s="3">
        <f>_xlfn.IFNA(VLOOKUP(CONCATENATE($A291,"_",$B291), 'Srbench noise 0.001'!$A$1:$AH$1300, 32, FALSE),"")</f>
        <v>0.99999607000000001</v>
      </c>
      <c r="M291" s="18">
        <f>_xlfn.IFNA(VLOOKUP(CONCATENATE($A291,"_",$B291), 'Srbench noise 0.001'!$A$1:$AH$1300, 34, FALSE),"")</f>
        <v>1.6008999999999999E-3</v>
      </c>
      <c r="N291" s="18">
        <f>_xlfn.IFNA(VLOOKUP(CONCATENATE($A291,"_",$B291), 'Srbench noise 0.001'!$A$1:$AH$1300, 16, FALSE),"")</f>
        <v>4</v>
      </c>
      <c r="O291" s="18">
        <f>_xlfn.IFNA(VLOOKUP(CONCATENATE($A291,"_",$B291), 'Srbench noise 0.001'!$A$1:$AH$1300, 18, FALSE),"")</f>
        <v>2.5</v>
      </c>
      <c r="P291" s="18" t="str">
        <f>_xlfn.IFNA(VLOOKUP(CONCATENATE($A291,"_",$B291), 'Srbench noise 0.001'!$A$1:$AH$1300, 28, FALSE),"")</f>
        <v>0.159*x0*x1</v>
      </c>
      <c r="Q291" s="18">
        <f t="shared" si="39"/>
        <v>1</v>
      </c>
      <c r="R291" s="18">
        <f t="shared" si="40"/>
        <v>0</v>
      </c>
      <c r="S291" s="4">
        <f t="shared" si="44"/>
        <v>0</v>
      </c>
      <c r="T291" s="3">
        <f>_xlfn.IFNA(VLOOKUP(CONCATENATE($A291,"_",$B291), 'Srbench noise 0.01'!$A$1:$AH$1300, 32, FALSE),"")</f>
        <v>0.99988323000000001</v>
      </c>
      <c r="U291" s="18">
        <f>_xlfn.IFNA(VLOOKUP(CONCATENATE($A291,"_",$B291), 'Srbench noise 0.01'!$A$1:$AH$1300, 34, FALSE),"")</f>
        <v>8.7312699999999993E-3</v>
      </c>
      <c r="V291" s="18">
        <f>_xlfn.IFNA(VLOOKUP(CONCATENATE($A291,"_",$B291), 'Srbench noise 0.01'!$A$1:$AH$1300, 16, FALSE),"")</f>
        <v>4</v>
      </c>
      <c r="W291" s="18">
        <f>_xlfn.IFNA(VLOOKUP(CONCATENATE($A291,"_",$B291), 'Srbench noise 0.01'!$A$1:$AH$1300, 18, FALSE),"")</f>
        <v>2.5</v>
      </c>
      <c r="X291" s="18" t="str">
        <f>_xlfn.IFNA(VLOOKUP(CONCATENATE($A291,"_",$B291), 'Srbench noise 0.01'!$A$1:$AH$1300, 28, FALSE),"")</f>
        <v>0.16*x0*x1</v>
      </c>
      <c r="Y291" s="18">
        <f t="shared" si="41"/>
        <v>1</v>
      </c>
      <c r="Z291" s="18">
        <f t="shared" si="42"/>
        <v>0</v>
      </c>
      <c r="AA291" s="4">
        <f t="shared" si="43"/>
        <v>0</v>
      </c>
    </row>
    <row r="292" spans="1:27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0'!$A$1:$AH$1300, 32, FALSE),"")</f>
        <v>1</v>
      </c>
      <c r="E292" s="18">
        <f>_xlfn.IFNA(VLOOKUP(CONCATENATE($A292,"_",$B292), 'Srbench noise 0'!$A$1:$AH$1300, 34, FALSE),"")</f>
        <v>2.9999999999999997E-8</v>
      </c>
      <c r="F292" s="18">
        <f>_xlfn.IFNA(VLOOKUP(CONCATENATE($A292,"_",$B292), 'Srbench noise 0'!$A$1:$AH$1300, 16, FALSE),"")</f>
        <v>4</v>
      </c>
      <c r="G292" s="18">
        <f>_xlfn.IFNA(VLOOKUP(CONCATENATE($A292,"_",$B292), 'Srbench noise 0'!$A$1:$AH$1300, 18, FALSE),"")</f>
        <v>2.1</v>
      </c>
      <c r="H292" s="18" t="str">
        <f>_xlfn.IFNA(VLOOKUP(CONCATENATE($A292,"_",$B292), 'Srbench noise 0'!$A$1:$AH$1300, 28, FALSE),"")</f>
        <v>0.15915494*x0*x1</v>
      </c>
      <c r="I292" s="18">
        <f t="shared" si="36"/>
        <v>1</v>
      </c>
      <c r="J292" s="18">
        <f t="shared" si="37"/>
        <v>1</v>
      </c>
      <c r="K292" s="4">
        <f t="shared" si="38"/>
        <v>1</v>
      </c>
      <c r="L292" s="3">
        <f>_xlfn.IFNA(VLOOKUP(CONCATENATE($A292,"_",$B292), 'Srbench noise 0.001'!$A$1:$AH$1300, 32, FALSE),"")</f>
        <v>0.99999609</v>
      </c>
      <c r="M292" s="18">
        <f>_xlfn.IFNA(VLOOKUP(CONCATENATE($A292,"_",$B292), 'Srbench noise 0.001'!$A$1:$AH$1300, 34, FALSE),"")</f>
        <v>1.5954400000000001E-3</v>
      </c>
      <c r="N292" s="18">
        <f>_xlfn.IFNA(VLOOKUP(CONCATENATE($A292,"_",$B292), 'Srbench noise 0.001'!$A$1:$AH$1300, 16, FALSE),"")</f>
        <v>4</v>
      </c>
      <c r="O292" s="18">
        <f>_xlfn.IFNA(VLOOKUP(CONCATENATE($A292,"_",$B292), 'Srbench noise 0.001'!$A$1:$AH$1300, 18, FALSE),"")</f>
        <v>2.7</v>
      </c>
      <c r="P292" s="18" t="str">
        <f>_xlfn.IFNA(VLOOKUP(CONCATENATE($A292,"_",$B292), 'Srbench noise 0.001'!$A$1:$AH$1300, 28, FALSE),"")</f>
        <v>0.159*x0*x1</v>
      </c>
      <c r="Q292" s="18">
        <f t="shared" si="39"/>
        <v>1</v>
      </c>
      <c r="R292" s="18">
        <f t="shared" si="40"/>
        <v>0</v>
      </c>
      <c r="S292" s="4">
        <f t="shared" si="44"/>
        <v>0</v>
      </c>
      <c r="T292" s="3">
        <f>_xlfn.IFNA(VLOOKUP(CONCATENATE($A292,"_",$B292), 'Srbench noise 0.01'!$A$1:$AH$1300, 32, FALSE),"")</f>
        <v>0.99988365000000001</v>
      </c>
      <c r="U292" s="18">
        <f>_xlfn.IFNA(VLOOKUP(CONCATENATE($A292,"_",$B292), 'Srbench noise 0.01'!$A$1:$AH$1300, 34, FALSE),"")</f>
        <v>8.7014999999999992E-3</v>
      </c>
      <c r="V292" s="18">
        <f>_xlfn.IFNA(VLOOKUP(CONCATENATE($A292,"_",$B292), 'Srbench noise 0.01'!$A$1:$AH$1300, 16, FALSE),"")</f>
        <v>4</v>
      </c>
      <c r="W292" s="18">
        <f>_xlfn.IFNA(VLOOKUP(CONCATENATE($A292,"_",$B292), 'Srbench noise 0.01'!$A$1:$AH$1300, 18, FALSE),"")</f>
        <v>3.3</v>
      </c>
      <c r="X292" s="18" t="str">
        <f>_xlfn.IFNA(VLOOKUP(CONCATENATE($A292,"_",$B292), 'Srbench noise 0.01'!$A$1:$AH$1300, 28, FALSE),"")</f>
        <v>0.16*x0*x1</v>
      </c>
      <c r="Y292" s="18">
        <f t="shared" si="41"/>
        <v>1</v>
      </c>
      <c r="Z292" s="18">
        <f t="shared" si="42"/>
        <v>0</v>
      </c>
      <c r="AA292" s="4">
        <f t="shared" si="43"/>
        <v>0</v>
      </c>
    </row>
    <row r="293" spans="1:27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0'!$A$1:$AH$1300, 32, FALSE),"")</f>
        <v>1</v>
      </c>
      <c r="E293" s="18">
        <f>_xlfn.IFNA(VLOOKUP(CONCATENATE($A293,"_",$B293), 'Srbench noise 0'!$A$1:$AH$1300, 34, FALSE),"")</f>
        <v>2.9999999999999997E-8</v>
      </c>
      <c r="F293" s="18">
        <f>_xlfn.IFNA(VLOOKUP(CONCATENATE($A293,"_",$B293), 'Srbench noise 0'!$A$1:$AH$1300, 16, FALSE),"")</f>
        <v>4</v>
      </c>
      <c r="G293" s="18">
        <f>_xlfn.IFNA(VLOOKUP(CONCATENATE($A293,"_",$B293), 'Srbench noise 0'!$A$1:$AH$1300, 18, FALSE),"")</f>
        <v>2.2999999999999998</v>
      </c>
      <c r="H293" s="18" t="str">
        <f>_xlfn.IFNA(VLOOKUP(CONCATENATE($A293,"_",$B293), 'Srbench noise 0'!$A$1:$AH$1300, 28, FALSE),"")</f>
        <v>0.15915494*x0*x1</v>
      </c>
      <c r="I293" s="18">
        <f t="shared" si="36"/>
        <v>1</v>
      </c>
      <c r="J293" s="18">
        <f t="shared" si="37"/>
        <v>1</v>
      </c>
      <c r="K293" s="4">
        <f t="shared" si="38"/>
        <v>1</v>
      </c>
      <c r="L293" s="3">
        <f>_xlfn.IFNA(VLOOKUP(CONCATENATE($A293,"_",$B293), 'Srbench noise 0.001'!$A$1:$AH$1300, 32, FALSE),"")</f>
        <v>0.99999605999999996</v>
      </c>
      <c r="M293" s="18">
        <f>_xlfn.IFNA(VLOOKUP(CONCATENATE($A293,"_",$B293), 'Srbench noise 0.001'!$A$1:$AH$1300, 34, FALSE),"")</f>
        <v>1.5994099999999999E-3</v>
      </c>
      <c r="N293" s="18">
        <f>_xlfn.IFNA(VLOOKUP(CONCATENATE($A293,"_",$B293), 'Srbench noise 0.001'!$A$1:$AH$1300, 16, FALSE),"")</f>
        <v>4</v>
      </c>
      <c r="O293" s="18">
        <f>_xlfn.IFNA(VLOOKUP(CONCATENATE($A293,"_",$B293), 'Srbench noise 0.001'!$A$1:$AH$1300, 18, FALSE),"")</f>
        <v>2.4</v>
      </c>
      <c r="P293" s="18" t="str">
        <f>_xlfn.IFNA(VLOOKUP(CONCATENATE($A293,"_",$B293), 'Srbench noise 0.001'!$A$1:$AH$1300, 28, FALSE),"")</f>
        <v>0.159*x0*x1</v>
      </c>
      <c r="Q293" s="18">
        <f t="shared" si="39"/>
        <v>1</v>
      </c>
      <c r="R293" s="18">
        <f t="shared" si="40"/>
        <v>0</v>
      </c>
      <c r="S293" s="4">
        <f t="shared" si="44"/>
        <v>0</v>
      </c>
      <c r="T293" s="3">
        <f>_xlfn.IFNA(VLOOKUP(CONCATENATE($A293,"_",$B293), 'Srbench noise 0.01'!$A$1:$AH$1300, 32, FALSE),"")</f>
        <v>0.99988294</v>
      </c>
      <c r="U293" s="18">
        <f>_xlfn.IFNA(VLOOKUP(CONCATENATE($A293,"_",$B293), 'Srbench noise 0.01'!$A$1:$AH$1300, 34, FALSE),"")</f>
        <v>8.7231700000000006E-3</v>
      </c>
      <c r="V293" s="18">
        <f>_xlfn.IFNA(VLOOKUP(CONCATENATE($A293,"_",$B293), 'Srbench noise 0.01'!$A$1:$AH$1300, 16, FALSE),"")</f>
        <v>4</v>
      </c>
      <c r="W293" s="18">
        <f>_xlfn.IFNA(VLOOKUP(CONCATENATE($A293,"_",$B293), 'Srbench noise 0.01'!$A$1:$AH$1300, 18, FALSE),"")</f>
        <v>2.8</v>
      </c>
      <c r="X293" s="18" t="str">
        <f>_xlfn.IFNA(VLOOKUP(CONCATENATE($A293,"_",$B293), 'Srbench noise 0.01'!$A$1:$AH$1300, 28, FALSE),"")</f>
        <v>0.16*x0*x1</v>
      </c>
      <c r="Y293" s="18">
        <f t="shared" si="41"/>
        <v>1</v>
      </c>
      <c r="Z293" s="18">
        <f t="shared" si="42"/>
        <v>0</v>
      </c>
      <c r="AA293" s="4">
        <f t="shared" si="43"/>
        <v>0</v>
      </c>
    </row>
    <row r="294" spans="1:27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0'!$A$1:$AH$1300, 32, FALSE),"")</f>
        <v>1</v>
      </c>
      <c r="E294" s="18">
        <f>_xlfn.IFNA(VLOOKUP(CONCATENATE($A294,"_",$B294), 'Srbench noise 0'!$A$1:$AH$1300, 34, FALSE),"")</f>
        <v>0</v>
      </c>
      <c r="F294" s="18">
        <f>_xlfn.IFNA(VLOOKUP(CONCATENATE($A294,"_",$B294), 'Srbench noise 0'!$A$1:$AH$1300, 16, FALSE),"")</f>
        <v>7</v>
      </c>
      <c r="G294" s="18">
        <f>_xlfn.IFNA(VLOOKUP(CONCATENATE($A294,"_",$B294), 'Srbench noise 0'!$A$1:$AH$1300, 18, FALSE),"")</f>
        <v>12.6</v>
      </c>
      <c r="H294" s="18" t="str">
        <f>_xlfn.IFNA(VLOOKUP(CONCATENATE($A294,"_",$B294), 'Srbench noise 0'!$A$1:$AH$1300, 28, FALSE),"")</f>
        <v>x0*x1*x2/x3</v>
      </c>
      <c r="I294" s="18">
        <f t="shared" si="36"/>
        <v>1</v>
      </c>
      <c r="J294" s="18">
        <f t="shared" si="37"/>
        <v>1</v>
      </c>
      <c r="K294" s="4">
        <f t="shared" si="38"/>
        <v>1</v>
      </c>
      <c r="L294" s="3">
        <f>_xlfn.IFNA(VLOOKUP(CONCATENATE($A294,"_",$B294), 'Srbench noise 0.001'!$A$1:$AH$1300, 32, FALSE),"")</f>
        <v>1</v>
      </c>
      <c r="M294" s="18">
        <f>_xlfn.IFNA(VLOOKUP(CONCATENATE($A294,"_",$B294), 'Srbench noise 0.001'!$A$1:$AH$1300, 34, FALSE),"")</f>
        <v>0</v>
      </c>
      <c r="N294" s="18">
        <f>_xlfn.IFNA(VLOOKUP(CONCATENATE($A294,"_",$B294), 'Srbench noise 0.001'!$A$1:$AH$1300, 16, FALSE),"")</f>
        <v>7</v>
      </c>
      <c r="O294" s="18">
        <f>_xlfn.IFNA(VLOOKUP(CONCATENATE($A294,"_",$B294), 'Srbench noise 0.001'!$A$1:$AH$1300, 18, FALSE),"")</f>
        <v>12.1</v>
      </c>
      <c r="P294" s="18" t="str">
        <f>_xlfn.IFNA(VLOOKUP(CONCATENATE($A294,"_",$B294), 'Srbench noise 0.001'!$A$1:$AH$1300, 28, FALSE),"")</f>
        <v>x0*x1*x2/x3</v>
      </c>
      <c r="Q294" s="18">
        <f t="shared" si="39"/>
        <v>1</v>
      </c>
      <c r="R294" s="18">
        <f t="shared" si="40"/>
        <v>1</v>
      </c>
      <c r="S294" s="4">
        <f t="shared" si="44"/>
        <v>1</v>
      </c>
      <c r="T294" s="3">
        <f>_xlfn.IFNA(VLOOKUP(CONCATENATE($A294,"_",$B294), 'Srbench noise 0.01'!$A$1:$AH$1300, 32, FALSE),"")</f>
        <v>1</v>
      </c>
      <c r="U294" s="18">
        <f>_xlfn.IFNA(VLOOKUP(CONCATENATE($A294,"_",$B294), 'Srbench noise 0.01'!$A$1:$AH$1300, 34, FALSE),"")</f>
        <v>0</v>
      </c>
      <c r="V294" s="18">
        <f>_xlfn.IFNA(VLOOKUP(CONCATENATE($A294,"_",$B294), 'Srbench noise 0.01'!$A$1:$AH$1300, 16, FALSE),"")</f>
        <v>7</v>
      </c>
      <c r="W294" s="18">
        <f>_xlfn.IFNA(VLOOKUP(CONCATENATE($A294,"_",$B294), 'Srbench noise 0.01'!$A$1:$AH$1300, 18, FALSE),"")</f>
        <v>12.4</v>
      </c>
      <c r="X294" s="18" t="str">
        <f>_xlfn.IFNA(VLOOKUP(CONCATENATE($A294,"_",$B294), 'Srbench noise 0.01'!$A$1:$AH$1300, 28, FALSE),"")</f>
        <v>x0*x1*x2/x3</v>
      </c>
      <c r="Y294" s="18">
        <f t="shared" si="41"/>
        <v>1</v>
      </c>
      <c r="Z294" s="18">
        <f t="shared" si="42"/>
        <v>1</v>
      </c>
      <c r="AA294" s="4">
        <f t="shared" si="43"/>
        <v>1</v>
      </c>
    </row>
    <row r="295" spans="1:27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0'!$A$1:$AH$1300, 32, FALSE),"")</f>
        <v>1</v>
      </c>
      <c r="E295" s="18">
        <f>_xlfn.IFNA(VLOOKUP(CONCATENATE($A295,"_",$B295), 'Srbench noise 0'!$A$1:$AH$1300, 34, FALSE),"")</f>
        <v>0</v>
      </c>
      <c r="F295" s="18">
        <f>_xlfn.IFNA(VLOOKUP(CONCATENATE($A295,"_",$B295), 'Srbench noise 0'!$A$1:$AH$1300, 16, FALSE),"")</f>
        <v>7</v>
      </c>
      <c r="G295" s="18">
        <f>_xlfn.IFNA(VLOOKUP(CONCATENATE($A295,"_",$B295), 'Srbench noise 0'!$A$1:$AH$1300, 18, FALSE),"")</f>
        <v>12.1</v>
      </c>
      <c r="H295" s="18" t="str">
        <f>_xlfn.IFNA(VLOOKUP(CONCATENATE($A295,"_",$B295), 'Srbench noise 0'!$A$1:$AH$1300, 28, FALSE),"")</f>
        <v>x0*x1*x2/x3</v>
      </c>
      <c r="I295" s="18">
        <f t="shared" si="36"/>
        <v>1</v>
      </c>
      <c r="J295" s="18">
        <f t="shared" si="37"/>
        <v>1</v>
      </c>
      <c r="K295" s="4">
        <f t="shared" si="38"/>
        <v>1</v>
      </c>
      <c r="L295" s="3">
        <f>_xlfn.IFNA(VLOOKUP(CONCATENATE($A295,"_",$B295), 'Srbench noise 0.001'!$A$1:$AH$1300, 32, FALSE),"")</f>
        <v>1</v>
      </c>
      <c r="M295" s="18">
        <f>_xlfn.IFNA(VLOOKUP(CONCATENATE($A295,"_",$B295), 'Srbench noise 0.001'!$A$1:$AH$1300, 34, FALSE),"")</f>
        <v>0</v>
      </c>
      <c r="N295" s="18">
        <f>_xlfn.IFNA(VLOOKUP(CONCATENATE($A295,"_",$B295), 'Srbench noise 0.001'!$A$1:$AH$1300, 16, FALSE),"")</f>
        <v>7</v>
      </c>
      <c r="O295" s="18">
        <f>_xlfn.IFNA(VLOOKUP(CONCATENATE($A295,"_",$B295), 'Srbench noise 0.001'!$A$1:$AH$1300, 18, FALSE),"")</f>
        <v>12.1</v>
      </c>
      <c r="P295" s="18" t="str">
        <f>_xlfn.IFNA(VLOOKUP(CONCATENATE($A295,"_",$B295), 'Srbench noise 0.001'!$A$1:$AH$1300, 28, FALSE),"")</f>
        <v>x0*x1*x2/x3</v>
      </c>
      <c r="Q295" s="18">
        <f t="shared" si="39"/>
        <v>1</v>
      </c>
      <c r="R295" s="18">
        <f t="shared" si="40"/>
        <v>1</v>
      </c>
      <c r="S295" s="4">
        <f t="shared" si="44"/>
        <v>1</v>
      </c>
      <c r="T295" s="3">
        <f>_xlfn.IFNA(VLOOKUP(CONCATENATE($A295,"_",$B295), 'Srbench noise 0.01'!$A$1:$AH$1300, 32, FALSE),"")</f>
        <v>1</v>
      </c>
      <c r="U295" s="18">
        <f>_xlfn.IFNA(VLOOKUP(CONCATENATE($A295,"_",$B295), 'Srbench noise 0.01'!$A$1:$AH$1300, 34, FALSE),"")</f>
        <v>0</v>
      </c>
      <c r="V295" s="18">
        <f>_xlfn.IFNA(VLOOKUP(CONCATENATE($A295,"_",$B295), 'Srbench noise 0.01'!$A$1:$AH$1300, 16, FALSE),"")</f>
        <v>7</v>
      </c>
      <c r="W295" s="18">
        <f>_xlfn.IFNA(VLOOKUP(CONCATENATE($A295,"_",$B295), 'Srbench noise 0.01'!$A$1:$AH$1300, 18, FALSE),"")</f>
        <v>13.1</v>
      </c>
      <c r="X295" s="18" t="str">
        <f>_xlfn.IFNA(VLOOKUP(CONCATENATE($A295,"_",$B295), 'Srbench noise 0.01'!$A$1:$AH$1300, 28, FALSE),"")</f>
        <v>x0*x1*x2/x3</v>
      </c>
      <c r="Y295" s="18">
        <f t="shared" si="41"/>
        <v>1</v>
      </c>
      <c r="Z295" s="18">
        <f t="shared" si="42"/>
        <v>1</v>
      </c>
      <c r="AA295" s="4">
        <f t="shared" si="43"/>
        <v>1</v>
      </c>
    </row>
    <row r="296" spans="1:27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0'!$A$1:$AH$1300, 32, FALSE),"")</f>
        <v>1</v>
      </c>
      <c r="E296" s="18">
        <f>_xlfn.IFNA(VLOOKUP(CONCATENATE($A296,"_",$B296), 'Srbench noise 0'!$A$1:$AH$1300, 34, FALSE),"")</f>
        <v>0</v>
      </c>
      <c r="F296" s="18">
        <f>_xlfn.IFNA(VLOOKUP(CONCATENATE($A296,"_",$B296), 'Srbench noise 0'!$A$1:$AH$1300, 16, FALSE),"")</f>
        <v>7</v>
      </c>
      <c r="G296" s="18">
        <f>_xlfn.IFNA(VLOOKUP(CONCATENATE($A296,"_",$B296), 'Srbench noise 0'!$A$1:$AH$1300, 18, FALSE),"")</f>
        <v>12.4</v>
      </c>
      <c r="H296" s="18" t="str">
        <f>_xlfn.IFNA(VLOOKUP(CONCATENATE($A296,"_",$B296), 'Srbench noise 0'!$A$1:$AH$1300, 28, FALSE),"")</f>
        <v>x0*x1*x2/x3</v>
      </c>
      <c r="I296" s="18">
        <f t="shared" si="36"/>
        <v>1</v>
      </c>
      <c r="J296" s="18">
        <f t="shared" si="37"/>
        <v>1</v>
      </c>
      <c r="K296" s="4">
        <f t="shared" si="38"/>
        <v>1</v>
      </c>
      <c r="L296" s="3">
        <f>_xlfn.IFNA(VLOOKUP(CONCATENATE($A296,"_",$B296), 'Srbench noise 0.001'!$A$1:$AH$1300, 32, FALSE),"")</f>
        <v>1</v>
      </c>
      <c r="M296" s="18">
        <f>_xlfn.IFNA(VLOOKUP(CONCATENATE($A296,"_",$B296), 'Srbench noise 0.001'!$A$1:$AH$1300, 34, FALSE),"")</f>
        <v>0</v>
      </c>
      <c r="N296" s="18">
        <f>_xlfn.IFNA(VLOOKUP(CONCATENATE($A296,"_",$B296), 'Srbench noise 0.001'!$A$1:$AH$1300, 16, FALSE),"")</f>
        <v>7</v>
      </c>
      <c r="O296" s="18">
        <f>_xlfn.IFNA(VLOOKUP(CONCATENATE($A296,"_",$B296), 'Srbench noise 0.001'!$A$1:$AH$1300, 18, FALSE),"")</f>
        <v>12.5</v>
      </c>
      <c r="P296" s="18" t="str">
        <f>_xlfn.IFNA(VLOOKUP(CONCATENATE($A296,"_",$B296), 'Srbench noise 0.001'!$A$1:$AH$1300, 28, FALSE),"")</f>
        <v>x0*x1*x2/x3</v>
      </c>
      <c r="Q296" s="18">
        <f t="shared" si="39"/>
        <v>1</v>
      </c>
      <c r="R296" s="18">
        <f t="shared" si="40"/>
        <v>1</v>
      </c>
      <c r="S296" s="4">
        <f t="shared" si="44"/>
        <v>1</v>
      </c>
      <c r="T296" s="3">
        <f>_xlfn.IFNA(VLOOKUP(CONCATENATE($A296,"_",$B296), 'Srbench noise 0.01'!$A$1:$AH$1300, 32, FALSE),"")</f>
        <v>1</v>
      </c>
      <c r="U296" s="18">
        <f>_xlfn.IFNA(VLOOKUP(CONCATENATE($A296,"_",$B296), 'Srbench noise 0.01'!$A$1:$AH$1300, 34, FALSE),"")</f>
        <v>0</v>
      </c>
      <c r="V296" s="18">
        <f>_xlfn.IFNA(VLOOKUP(CONCATENATE($A296,"_",$B296), 'Srbench noise 0.01'!$A$1:$AH$1300, 16, FALSE),"")</f>
        <v>7</v>
      </c>
      <c r="W296" s="18">
        <f>_xlfn.IFNA(VLOOKUP(CONCATENATE($A296,"_",$B296), 'Srbench noise 0.01'!$A$1:$AH$1300, 18, FALSE),"")</f>
        <v>12.5</v>
      </c>
      <c r="X296" s="18" t="str">
        <f>_xlfn.IFNA(VLOOKUP(CONCATENATE($A296,"_",$B296), 'Srbench noise 0.01'!$A$1:$AH$1300, 28, FALSE),"")</f>
        <v>x0*x1*x2/x3</v>
      </c>
      <c r="Y296" s="18">
        <f t="shared" si="41"/>
        <v>1</v>
      </c>
      <c r="Z296" s="18">
        <f t="shared" si="42"/>
        <v>1</v>
      </c>
      <c r="AA296" s="4">
        <f t="shared" si="43"/>
        <v>1</v>
      </c>
    </row>
    <row r="297" spans="1:27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0'!$A$1:$AH$1300, 32, FALSE),"")</f>
        <v>1</v>
      </c>
      <c r="E297" s="18">
        <f>_xlfn.IFNA(VLOOKUP(CONCATENATE($A297,"_",$B297), 'Srbench noise 0'!$A$1:$AH$1300, 34, FALSE),"")</f>
        <v>0</v>
      </c>
      <c r="F297" s="18">
        <f>_xlfn.IFNA(VLOOKUP(CONCATENATE($A297,"_",$B297), 'Srbench noise 0'!$A$1:$AH$1300, 16, FALSE),"")</f>
        <v>7</v>
      </c>
      <c r="G297" s="18">
        <f>_xlfn.IFNA(VLOOKUP(CONCATENATE($A297,"_",$B297), 'Srbench noise 0'!$A$1:$AH$1300, 18, FALSE),"")</f>
        <v>13</v>
      </c>
      <c r="H297" s="18" t="str">
        <f>_xlfn.IFNA(VLOOKUP(CONCATENATE($A297,"_",$B297), 'Srbench noise 0'!$A$1:$AH$1300, 28, FALSE),"")</f>
        <v>x0*x1*x2/x3</v>
      </c>
      <c r="I297" s="18">
        <f t="shared" si="36"/>
        <v>1</v>
      </c>
      <c r="J297" s="18">
        <f t="shared" si="37"/>
        <v>1</v>
      </c>
      <c r="K297" s="4">
        <f t="shared" si="38"/>
        <v>1</v>
      </c>
      <c r="L297" s="3">
        <f>_xlfn.IFNA(VLOOKUP(CONCATENATE($A297,"_",$B297), 'Srbench noise 0.001'!$A$1:$AH$1300, 32, FALSE),"")</f>
        <v>1</v>
      </c>
      <c r="M297" s="18">
        <f>_xlfn.IFNA(VLOOKUP(CONCATENATE($A297,"_",$B297), 'Srbench noise 0.001'!$A$1:$AH$1300, 34, FALSE),"")</f>
        <v>0</v>
      </c>
      <c r="N297" s="18">
        <f>_xlfn.IFNA(VLOOKUP(CONCATENATE($A297,"_",$B297), 'Srbench noise 0.001'!$A$1:$AH$1300, 16, FALSE),"")</f>
        <v>7</v>
      </c>
      <c r="O297" s="18">
        <f>_xlfn.IFNA(VLOOKUP(CONCATENATE($A297,"_",$B297), 'Srbench noise 0.001'!$A$1:$AH$1300, 18, FALSE),"")</f>
        <v>11.2</v>
      </c>
      <c r="P297" s="18" t="str">
        <f>_xlfn.IFNA(VLOOKUP(CONCATENATE($A297,"_",$B297), 'Srbench noise 0.001'!$A$1:$AH$1300, 28, FALSE),"")</f>
        <v>x0*x1*x2/x3</v>
      </c>
      <c r="Q297" s="18">
        <f t="shared" si="39"/>
        <v>1</v>
      </c>
      <c r="R297" s="18">
        <f t="shared" si="40"/>
        <v>1</v>
      </c>
      <c r="S297" s="4">
        <f t="shared" si="44"/>
        <v>1</v>
      </c>
      <c r="T297" s="3">
        <f>_xlfn.IFNA(VLOOKUP(CONCATENATE($A297,"_",$B297), 'Srbench noise 0.01'!$A$1:$AH$1300, 32, FALSE),"")</f>
        <v>1</v>
      </c>
      <c r="U297" s="18">
        <f>_xlfn.IFNA(VLOOKUP(CONCATENATE($A297,"_",$B297), 'Srbench noise 0.01'!$A$1:$AH$1300, 34, FALSE),"")</f>
        <v>0</v>
      </c>
      <c r="V297" s="18">
        <f>_xlfn.IFNA(VLOOKUP(CONCATENATE($A297,"_",$B297), 'Srbench noise 0.01'!$A$1:$AH$1300, 16, FALSE),"")</f>
        <v>7</v>
      </c>
      <c r="W297" s="18">
        <f>_xlfn.IFNA(VLOOKUP(CONCATENATE($A297,"_",$B297), 'Srbench noise 0.01'!$A$1:$AH$1300, 18, FALSE),"")</f>
        <v>12</v>
      </c>
      <c r="X297" s="18" t="str">
        <f>_xlfn.IFNA(VLOOKUP(CONCATENATE($A297,"_",$B297), 'Srbench noise 0.01'!$A$1:$AH$1300, 28, FALSE),"")</f>
        <v>x0*x1*x2/x3</v>
      </c>
      <c r="Y297" s="18">
        <f t="shared" si="41"/>
        <v>1</v>
      </c>
      <c r="Z297" s="18">
        <f t="shared" si="42"/>
        <v>1</v>
      </c>
      <c r="AA297" s="4">
        <f t="shared" si="43"/>
        <v>1</v>
      </c>
    </row>
    <row r="298" spans="1:27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0'!$A$1:$AH$1300, 32, FALSE),"")</f>
        <v>1</v>
      </c>
      <c r="E298" s="18">
        <f>_xlfn.IFNA(VLOOKUP(CONCATENATE($A298,"_",$B298), 'Srbench noise 0'!$A$1:$AH$1300, 34, FALSE),"")</f>
        <v>0</v>
      </c>
      <c r="F298" s="18">
        <f>_xlfn.IFNA(VLOOKUP(CONCATENATE($A298,"_",$B298), 'Srbench noise 0'!$A$1:$AH$1300, 16, FALSE),"")</f>
        <v>7</v>
      </c>
      <c r="G298" s="18">
        <f>_xlfn.IFNA(VLOOKUP(CONCATENATE($A298,"_",$B298), 'Srbench noise 0'!$A$1:$AH$1300, 18, FALSE),"")</f>
        <v>13</v>
      </c>
      <c r="H298" s="18" t="str">
        <f>_xlfn.IFNA(VLOOKUP(CONCATENATE($A298,"_",$B298), 'Srbench noise 0'!$A$1:$AH$1300, 28, FALSE),"")</f>
        <v>x0*x1*x2/x3</v>
      </c>
      <c r="I298" s="18">
        <f t="shared" si="36"/>
        <v>1</v>
      </c>
      <c r="J298" s="18">
        <f t="shared" si="37"/>
        <v>1</v>
      </c>
      <c r="K298" s="4">
        <f t="shared" si="38"/>
        <v>1</v>
      </c>
      <c r="L298" s="3">
        <f>_xlfn.IFNA(VLOOKUP(CONCATENATE($A298,"_",$B298), 'Srbench noise 0.001'!$A$1:$AH$1300, 32, FALSE),"")</f>
        <v>0.99999996000000002</v>
      </c>
      <c r="M298" s="18">
        <f>_xlfn.IFNA(VLOOKUP(CONCATENATE($A298,"_",$B298), 'Srbench noise 0.001'!$A$1:$AH$1300, 34, FALSE),"")</f>
        <v>2E-3</v>
      </c>
      <c r="N298" s="18">
        <f>_xlfn.IFNA(VLOOKUP(CONCATENATE($A298,"_",$B298), 'Srbench noise 0.001'!$A$1:$AH$1300, 16, FALSE),"")</f>
        <v>9</v>
      </c>
      <c r="O298" s="18">
        <f>_xlfn.IFNA(VLOOKUP(CONCATENATE($A298,"_",$B298), 'Srbench noise 0.001'!$A$1:$AH$1300, 18, FALSE),"")</f>
        <v>13.4</v>
      </c>
      <c r="P298" s="18" t="str">
        <f>_xlfn.IFNA(VLOOKUP(CONCATENATE($A298,"_",$B298), 'Srbench noise 0.001'!$A$1:$AH$1300, 28, FALSE),"")</f>
        <v>x0*x1*x2/x3 - 0.002</v>
      </c>
      <c r="Q298" s="18">
        <f t="shared" si="39"/>
        <v>1</v>
      </c>
      <c r="R298" s="18">
        <f t="shared" si="40"/>
        <v>0</v>
      </c>
      <c r="S298" s="4">
        <f t="shared" si="44"/>
        <v>0</v>
      </c>
      <c r="T298" s="3">
        <f>_xlfn.IFNA(VLOOKUP(CONCATENATE($A298,"_",$B298), 'Srbench noise 0.01'!$A$1:$AH$1300, 32, FALSE),"")</f>
        <v>0.99999605999999996</v>
      </c>
      <c r="U298" s="18">
        <f>_xlfn.IFNA(VLOOKUP(CONCATENATE($A298,"_",$B298), 'Srbench noise 0.01'!$A$1:$AH$1300, 34, FALSE),"")</f>
        <v>0.02</v>
      </c>
      <c r="V298" s="18">
        <f>_xlfn.IFNA(VLOOKUP(CONCATENATE($A298,"_",$B298), 'Srbench noise 0.01'!$A$1:$AH$1300, 16, FALSE),"")</f>
        <v>9</v>
      </c>
      <c r="W298" s="18">
        <f>_xlfn.IFNA(VLOOKUP(CONCATENATE($A298,"_",$B298), 'Srbench noise 0.01'!$A$1:$AH$1300, 18, FALSE),"")</f>
        <v>13.9</v>
      </c>
      <c r="X298" s="18" t="str">
        <f>_xlfn.IFNA(VLOOKUP(CONCATENATE($A298,"_",$B298), 'Srbench noise 0.01'!$A$1:$AH$1300, 28, FALSE),"")</f>
        <v>x0*x1*x2/x3 - 0.02</v>
      </c>
      <c r="Y298" s="18">
        <f t="shared" si="41"/>
        <v>1</v>
      </c>
      <c r="Z298" s="18">
        <f t="shared" si="42"/>
        <v>0</v>
      </c>
      <c r="AA298" s="4">
        <f t="shared" si="43"/>
        <v>0</v>
      </c>
    </row>
    <row r="299" spans="1:27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0'!$A$1:$AH$1300, 32, FALSE),"")</f>
        <v>1</v>
      </c>
      <c r="E299" s="18">
        <f>_xlfn.IFNA(VLOOKUP(CONCATENATE($A299,"_",$B299), 'Srbench noise 0'!$A$1:$AH$1300, 34, FALSE),"")</f>
        <v>0</v>
      </c>
      <c r="F299" s="18">
        <f>_xlfn.IFNA(VLOOKUP(CONCATENATE($A299,"_",$B299), 'Srbench noise 0'!$A$1:$AH$1300, 16, FALSE),"")</f>
        <v>7</v>
      </c>
      <c r="G299" s="18">
        <f>_xlfn.IFNA(VLOOKUP(CONCATENATE($A299,"_",$B299), 'Srbench noise 0'!$A$1:$AH$1300, 18, FALSE),"")</f>
        <v>12.4</v>
      </c>
      <c r="H299" s="18" t="str">
        <f>_xlfn.IFNA(VLOOKUP(CONCATENATE($A299,"_",$B299), 'Srbench noise 0'!$A$1:$AH$1300, 28, FALSE),"")</f>
        <v>x0*x1*x2/x3</v>
      </c>
      <c r="I299" s="18">
        <f t="shared" si="36"/>
        <v>1</v>
      </c>
      <c r="J299" s="18">
        <f t="shared" si="37"/>
        <v>1</v>
      </c>
      <c r="K299" s="4">
        <f t="shared" si="38"/>
        <v>1</v>
      </c>
      <c r="L299" s="3">
        <f>_xlfn.IFNA(VLOOKUP(CONCATENATE($A299,"_",$B299), 'Srbench noise 0.001'!$A$1:$AH$1300, 32, FALSE),"")</f>
        <v>1</v>
      </c>
      <c r="M299" s="18">
        <f>_xlfn.IFNA(VLOOKUP(CONCATENATE($A299,"_",$B299), 'Srbench noise 0.001'!$A$1:$AH$1300, 34, FALSE),"")</f>
        <v>0</v>
      </c>
      <c r="N299" s="18">
        <f>_xlfn.IFNA(VLOOKUP(CONCATENATE($A299,"_",$B299), 'Srbench noise 0.001'!$A$1:$AH$1300, 16, FALSE),"")</f>
        <v>7</v>
      </c>
      <c r="O299" s="18">
        <f>_xlfn.IFNA(VLOOKUP(CONCATENATE($A299,"_",$B299), 'Srbench noise 0.001'!$A$1:$AH$1300, 18, FALSE),"")</f>
        <v>12.8</v>
      </c>
      <c r="P299" s="18" t="str">
        <f>_xlfn.IFNA(VLOOKUP(CONCATENATE($A299,"_",$B299), 'Srbench noise 0.001'!$A$1:$AH$1300, 28, FALSE),"")</f>
        <v>x0*x1*x2/x3</v>
      </c>
      <c r="Q299" s="18">
        <f t="shared" si="39"/>
        <v>1</v>
      </c>
      <c r="R299" s="18">
        <f t="shared" si="40"/>
        <v>1</v>
      </c>
      <c r="S299" s="4">
        <f t="shared" si="44"/>
        <v>1</v>
      </c>
      <c r="T299" s="3">
        <f>_xlfn.IFNA(VLOOKUP(CONCATENATE($A299,"_",$B299), 'Srbench noise 0.01'!$A$1:$AH$1300, 32, FALSE),"")</f>
        <v>1</v>
      </c>
      <c r="U299" s="18">
        <f>_xlfn.IFNA(VLOOKUP(CONCATENATE($A299,"_",$B299), 'Srbench noise 0.01'!$A$1:$AH$1300, 34, FALSE),"")</f>
        <v>0</v>
      </c>
      <c r="V299" s="18">
        <f>_xlfn.IFNA(VLOOKUP(CONCATENATE($A299,"_",$B299), 'Srbench noise 0.01'!$A$1:$AH$1300, 16, FALSE),"")</f>
        <v>7</v>
      </c>
      <c r="W299" s="18">
        <f>_xlfn.IFNA(VLOOKUP(CONCATENATE($A299,"_",$B299), 'Srbench noise 0.01'!$A$1:$AH$1300, 18, FALSE),"")</f>
        <v>11.6</v>
      </c>
      <c r="X299" s="18" t="str">
        <f>_xlfn.IFNA(VLOOKUP(CONCATENATE($A299,"_",$B299), 'Srbench noise 0.01'!$A$1:$AH$1300, 28, FALSE),"")</f>
        <v>x0*x1*x2/x3</v>
      </c>
      <c r="Y299" s="18">
        <f t="shared" si="41"/>
        <v>1</v>
      </c>
      <c r="Z299" s="18">
        <f t="shared" si="42"/>
        <v>1</v>
      </c>
      <c r="AA299" s="4">
        <f t="shared" si="43"/>
        <v>1</v>
      </c>
    </row>
    <row r="300" spans="1:27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0'!$A$1:$AH$1300, 32, FALSE),"")</f>
        <v>1</v>
      </c>
      <c r="E300" s="18">
        <f>_xlfn.IFNA(VLOOKUP(CONCATENATE($A300,"_",$B300), 'Srbench noise 0'!$A$1:$AH$1300, 34, FALSE),"")</f>
        <v>0</v>
      </c>
      <c r="F300" s="18">
        <f>_xlfn.IFNA(VLOOKUP(CONCATENATE($A300,"_",$B300), 'Srbench noise 0'!$A$1:$AH$1300, 16, FALSE),"")</f>
        <v>7</v>
      </c>
      <c r="G300" s="18">
        <f>_xlfn.IFNA(VLOOKUP(CONCATENATE($A300,"_",$B300), 'Srbench noise 0'!$A$1:$AH$1300, 18, FALSE),"")</f>
        <v>12.3</v>
      </c>
      <c r="H300" s="18" t="str">
        <f>_xlfn.IFNA(VLOOKUP(CONCATENATE($A300,"_",$B300), 'Srbench noise 0'!$A$1:$AH$1300, 28, FALSE),"")</f>
        <v>x0*x1*x2/x3</v>
      </c>
      <c r="I300" s="18">
        <f t="shared" si="36"/>
        <v>1</v>
      </c>
      <c r="J300" s="18">
        <f t="shared" si="37"/>
        <v>1</v>
      </c>
      <c r="K300" s="4">
        <f t="shared" si="38"/>
        <v>1</v>
      </c>
      <c r="L300" s="3">
        <f>_xlfn.IFNA(VLOOKUP(CONCATENATE($A300,"_",$B300), 'Srbench noise 0.001'!$A$1:$AH$1300, 32, FALSE),"")</f>
        <v>1</v>
      </c>
      <c r="M300" s="18">
        <f>_xlfn.IFNA(VLOOKUP(CONCATENATE($A300,"_",$B300), 'Srbench noise 0.001'!$A$1:$AH$1300, 34, FALSE),"")</f>
        <v>0</v>
      </c>
      <c r="N300" s="18">
        <f>_xlfn.IFNA(VLOOKUP(CONCATENATE($A300,"_",$B300), 'Srbench noise 0.001'!$A$1:$AH$1300, 16, FALSE),"")</f>
        <v>7</v>
      </c>
      <c r="O300" s="18">
        <f>_xlfn.IFNA(VLOOKUP(CONCATENATE($A300,"_",$B300), 'Srbench noise 0.001'!$A$1:$AH$1300, 18, FALSE),"")</f>
        <v>11.3</v>
      </c>
      <c r="P300" s="18" t="str">
        <f>_xlfn.IFNA(VLOOKUP(CONCATENATE($A300,"_",$B300), 'Srbench noise 0.001'!$A$1:$AH$1300, 28, FALSE),"")</f>
        <v>x0*x1*x2/x3</v>
      </c>
      <c r="Q300" s="18">
        <f t="shared" si="39"/>
        <v>1</v>
      </c>
      <c r="R300" s="18">
        <f t="shared" si="40"/>
        <v>1</v>
      </c>
      <c r="S300" s="4">
        <f t="shared" si="44"/>
        <v>1</v>
      </c>
      <c r="T300" s="3">
        <f>_xlfn.IFNA(VLOOKUP(CONCATENATE($A300,"_",$B300), 'Srbench noise 0.01'!$A$1:$AH$1300, 32, FALSE),"")</f>
        <v>1</v>
      </c>
      <c r="U300" s="18">
        <f>_xlfn.IFNA(VLOOKUP(CONCATENATE($A300,"_",$B300), 'Srbench noise 0.01'!$A$1:$AH$1300, 34, FALSE),"")</f>
        <v>0</v>
      </c>
      <c r="V300" s="18">
        <f>_xlfn.IFNA(VLOOKUP(CONCATENATE($A300,"_",$B300), 'Srbench noise 0.01'!$A$1:$AH$1300, 16, FALSE),"")</f>
        <v>7</v>
      </c>
      <c r="W300" s="18">
        <f>_xlfn.IFNA(VLOOKUP(CONCATENATE($A300,"_",$B300), 'Srbench noise 0.01'!$A$1:$AH$1300, 18, FALSE),"")</f>
        <v>13.1</v>
      </c>
      <c r="X300" s="18" t="str">
        <f>_xlfn.IFNA(VLOOKUP(CONCATENATE($A300,"_",$B300), 'Srbench noise 0.01'!$A$1:$AH$1300, 28, FALSE),"")</f>
        <v>x0*x1*x2/x3</v>
      </c>
      <c r="Y300" s="18">
        <f t="shared" si="41"/>
        <v>1</v>
      </c>
      <c r="Z300" s="18">
        <f t="shared" si="42"/>
        <v>1</v>
      </c>
      <c r="AA300" s="4">
        <f t="shared" si="43"/>
        <v>1</v>
      </c>
    </row>
    <row r="301" spans="1:27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0'!$A$1:$AH$1300, 32, FALSE),"")</f>
        <v>1</v>
      </c>
      <c r="E301" s="18">
        <f>_xlfn.IFNA(VLOOKUP(CONCATENATE($A301,"_",$B301), 'Srbench noise 0'!$A$1:$AH$1300, 34, FALSE),"")</f>
        <v>0</v>
      </c>
      <c r="F301" s="18">
        <f>_xlfn.IFNA(VLOOKUP(CONCATENATE($A301,"_",$B301), 'Srbench noise 0'!$A$1:$AH$1300, 16, FALSE),"")</f>
        <v>7</v>
      </c>
      <c r="G301" s="18">
        <f>_xlfn.IFNA(VLOOKUP(CONCATENATE($A301,"_",$B301), 'Srbench noise 0'!$A$1:$AH$1300, 18, FALSE),"")</f>
        <v>12.8</v>
      </c>
      <c r="H301" s="18" t="str">
        <f>_xlfn.IFNA(VLOOKUP(CONCATENATE($A301,"_",$B301), 'Srbench noise 0'!$A$1:$AH$1300, 28, FALSE),"")</f>
        <v>x0*x1*x2/x3</v>
      </c>
      <c r="I301" s="18">
        <f t="shared" si="36"/>
        <v>1</v>
      </c>
      <c r="J301" s="18">
        <f t="shared" si="37"/>
        <v>1</v>
      </c>
      <c r="K301" s="4">
        <f t="shared" si="38"/>
        <v>1</v>
      </c>
      <c r="L301" s="3">
        <f>_xlfn.IFNA(VLOOKUP(CONCATENATE($A301,"_",$B301), 'Srbench noise 0.001'!$A$1:$AH$1300, 32, FALSE),"")</f>
        <v>0.99999996000000002</v>
      </c>
      <c r="M301" s="18">
        <f>_xlfn.IFNA(VLOOKUP(CONCATENATE($A301,"_",$B301), 'Srbench noise 0.001'!$A$1:$AH$1300, 34, FALSE),"")</f>
        <v>2E-3</v>
      </c>
      <c r="N301" s="18">
        <f>_xlfn.IFNA(VLOOKUP(CONCATENATE($A301,"_",$B301), 'Srbench noise 0.001'!$A$1:$AH$1300, 16, FALSE),"")</f>
        <v>9</v>
      </c>
      <c r="O301" s="18">
        <f>_xlfn.IFNA(VLOOKUP(CONCATENATE($A301,"_",$B301), 'Srbench noise 0.001'!$A$1:$AH$1300, 18, FALSE),"")</f>
        <v>13.7</v>
      </c>
      <c r="P301" s="18" t="str">
        <f>_xlfn.IFNA(VLOOKUP(CONCATENATE($A301,"_",$B301), 'Srbench noise 0.001'!$A$1:$AH$1300, 28, FALSE),"")</f>
        <v>x0*x1*x2/x3 + 0.002</v>
      </c>
      <c r="Q301" s="18">
        <f t="shared" si="39"/>
        <v>1</v>
      </c>
      <c r="R301" s="18">
        <f t="shared" si="40"/>
        <v>0</v>
      </c>
      <c r="S301" s="4">
        <f t="shared" si="44"/>
        <v>0</v>
      </c>
      <c r="T301" s="3">
        <f>_xlfn.IFNA(VLOOKUP(CONCATENATE($A301,"_",$B301), 'Srbench noise 0.01'!$A$1:$AH$1300, 32, FALSE),"")</f>
        <v>0.99999621999999999</v>
      </c>
      <c r="U301" s="18">
        <f>_xlfn.IFNA(VLOOKUP(CONCATENATE($A301,"_",$B301), 'Srbench noise 0.01'!$A$1:$AH$1300, 34, FALSE),"")</f>
        <v>0.02</v>
      </c>
      <c r="V301" s="18">
        <f>_xlfn.IFNA(VLOOKUP(CONCATENATE($A301,"_",$B301), 'Srbench noise 0.01'!$A$1:$AH$1300, 16, FALSE),"")</f>
        <v>9</v>
      </c>
      <c r="W301" s="18">
        <f>_xlfn.IFNA(VLOOKUP(CONCATENATE($A301,"_",$B301), 'Srbench noise 0.01'!$A$1:$AH$1300, 18, FALSE),"")</f>
        <v>13.4</v>
      </c>
      <c r="X301" s="18" t="str">
        <f>_xlfn.IFNA(VLOOKUP(CONCATENATE($A301,"_",$B301), 'Srbench noise 0.01'!$A$1:$AH$1300, 28, FALSE),"")</f>
        <v>x0*x1*x2/x3 + 0.02</v>
      </c>
      <c r="Y301" s="18">
        <f t="shared" si="41"/>
        <v>1</v>
      </c>
      <c r="Z301" s="18">
        <f t="shared" si="42"/>
        <v>0</v>
      </c>
      <c r="AA301" s="4">
        <f t="shared" si="43"/>
        <v>0</v>
      </c>
    </row>
    <row r="302" spans="1:27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0'!$A$1:$AH$1300, 32, FALSE),"")</f>
        <v>1</v>
      </c>
      <c r="E302" s="18">
        <f>_xlfn.IFNA(VLOOKUP(CONCATENATE($A302,"_",$B302), 'Srbench noise 0'!$A$1:$AH$1300, 34, FALSE),"")</f>
        <v>0</v>
      </c>
      <c r="F302" s="18">
        <f>_xlfn.IFNA(VLOOKUP(CONCATENATE($A302,"_",$B302), 'Srbench noise 0'!$A$1:$AH$1300, 16, FALSE),"")</f>
        <v>7</v>
      </c>
      <c r="G302" s="18">
        <f>_xlfn.IFNA(VLOOKUP(CONCATENATE($A302,"_",$B302), 'Srbench noise 0'!$A$1:$AH$1300, 18, FALSE),"")</f>
        <v>13.6</v>
      </c>
      <c r="H302" s="18" t="str">
        <f>_xlfn.IFNA(VLOOKUP(CONCATENATE($A302,"_",$B302), 'Srbench noise 0'!$A$1:$AH$1300, 28, FALSE),"")</f>
        <v>x0*x1*x2/x3</v>
      </c>
      <c r="I302" s="18">
        <f t="shared" si="36"/>
        <v>1</v>
      </c>
      <c r="J302" s="18">
        <f t="shared" si="37"/>
        <v>1</v>
      </c>
      <c r="K302" s="4">
        <f t="shared" si="38"/>
        <v>1</v>
      </c>
      <c r="L302" s="3">
        <f>_xlfn.IFNA(VLOOKUP(CONCATENATE($A302,"_",$B302), 'Srbench noise 0.001'!$A$1:$AH$1300, 32, FALSE),"")</f>
        <v>1</v>
      </c>
      <c r="M302" s="18">
        <f>_xlfn.IFNA(VLOOKUP(CONCATENATE($A302,"_",$B302), 'Srbench noise 0.001'!$A$1:$AH$1300, 34, FALSE),"")</f>
        <v>0</v>
      </c>
      <c r="N302" s="18">
        <f>_xlfn.IFNA(VLOOKUP(CONCATENATE($A302,"_",$B302), 'Srbench noise 0.001'!$A$1:$AH$1300, 16, FALSE),"")</f>
        <v>7</v>
      </c>
      <c r="O302" s="18">
        <f>_xlfn.IFNA(VLOOKUP(CONCATENATE($A302,"_",$B302), 'Srbench noise 0.001'!$A$1:$AH$1300, 18, FALSE),"")</f>
        <v>11.4</v>
      </c>
      <c r="P302" s="18" t="str">
        <f>_xlfn.IFNA(VLOOKUP(CONCATENATE($A302,"_",$B302), 'Srbench noise 0.001'!$A$1:$AH$1300, 28, FALSE),"")</f>
        <v>x0*x1*x2/x3</v>
      </c>
      <c r="Q302" s="18">
        <f t="shared" si="39"/>
        <v>1</v>
      </c>
      <c r="R302" s="18">
        <f t="shared" si="40"/>
        <v>1</v>
      </c>
      <c r="S302" s="4">
        <f t="shared" si="44"/>
        <v>1</v>
      </c>
      <c r="T302" s="3">
        <f>_xlfn.IFNA(VLOOKUP(CONCATENATE($A302,"_",$B302), 'Srbench noise 0.01'!$A$1:$AH$1300, 32, FALSE),"")</f>
        <v>1</v>
      </c>
      <c r="U302" s="18">
        <f>_xlfn.IFNA(VLOOKUP(CONCATENATE($A302,"_",$B302), 'Srbench noise 0.01'!$A$1:$AH$1300, 34, FALSE),"")</f>
        <v>0</v>
      </c>
      <c r="V302" s="18">
        <f>_xlfn.IFNA(VLOOKUP(CONCATENATE($A302,"_",$B302), 'Srbench noise 0.01'!$A$1:$AH$1300, 16, FALSE),"")</f>
        <v>7</v>
      </c>
      <c r="W302" s="18">
        <f>_xlfn.IFNA(VLOOKUP(CONCATENATE($A302,"_",$B302), 'Srbench noise 0.01'!$A$1:$AH$1300, 18, FALSE),"")</f>
        <v>12</v>
      </c>
      <c r="X302" s="18" t="str">
        <f>_xlfn.IFNA(VLOOKUP(CONCATENATE($A302,"_",$B302), 'Srbench noise 0.01'!$A$1:$AH$1300, 28, FALSE),"")</f>
        <v>x0*x1*x2/x3</v>
      </c>
      <c r="Y302" s="18">
        <f t="shared" si="41"/>
        <v>1</v>
      </c>
      <c r="Z302" s="18">
        <f t="shared" si="42"/>
        <v>1</v>
      </c>
      <c r="AA302" s="4">
        <f t="shared" si="43"/>
        <v>1</v>
      </c>
    </row>
    <row r="303" spans="1:27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0'!$A$1:$AH$1300, 32, FALSE),"")</f>
        <v>1</v>
      </c>
      <c r="E303" s="18">
        <f>_xlfn.IFNA(VLOOKUP(CONCATENATE($A303,"_",$B303), 'Srbench noise 0'!$A$1:$AH$1300, 34, FALSE),"")</f>
        <v>0</v>
      </c>
      <c r="F303" s="18">
        <f>_xlfn.IFNA(VLOOKUP(CONCATENATE($A303,"_",$B303), 'Srbench noise 0'!$A$1:$AH$1300, 16, FALSE),"")</f>
        <v>7</v>
      </c>
      <c r="G303" s="18">
        <f>_xlfn.IFNA(VLOOKUP(CONCATENATE($A303,"_",$B303), 'Srbench noise 0'!$A$1:$AH$1300, 18, FALSE),"")</f>
        <v>13.9</v>
      </c>
      <c r="H303" s="18" t="str">
        <f>_xlfn.IFNA(VLOOKUP(CONCATENATE($A303,"_",$B303), 'Srbench noise 0'!$A$1:$AH$1300, 28, FALSE),"")</f>
        <v>x0*x1*x2/x3</v>
      </c>
      <c r="I303" s="18">
        <f t="shared" si="36"/>
        <v>1</v>
      </c>
      <c r="J303" s="18">
        <f t="shared" si="37"/>
        <v>1</v>
      </c>
      <c r="K303" s="4">
        <f t="shared" si="38"/>
        <v>1</v>
      </c>
      <c r="L303" s="3">
        <f>_xlfn.IFNA(VLOOKUP(CONCATENATE($A303,"_",$B303), 'Srbench noise 0.001'!$A$1:$AH$1300, 32, FALSE),"")</f>
        <v>1</v>
      </c>
      <c r="M303" s="18">
        <f>_xlfn.IFNA(VLOOKUP(CONCATENATE($A303,"_",$B303), 'Srbench noise 0.001'!$A$1:$AH$1300, 34, FALSE),"")</f>
        <v>0</v>
      </c>
      <c r="N303" s="18">
        <f>_xlfn.IFNA(VLOOKUP(CONCATENATE($A303,"_",$B303), 'Srbench noise 0.001'!$A$1:$AH$1300, 16, FALSE),"")</f>
        <v>7</v>
      </c>
      <c r="O303" s="18">
        <f>_xlfn.IFNA(VLOOKUP(CONCATENATE($A303,"_",$B303), 'Srbench noise 0.001'!$A$1:$AH$1300, 18, FALSE),"")</f>
        <v>13.4</v>
      </c>
      <c r="P303" s="18" t="str">
        <f>_xlfn.IFNA(VLOOKUP(CONCATENATE($A303,"_",$B303), 'Srbench noise 0.001'!$A$1:$AH$1300, 28, FALSE),"")</f>
        <v>x0*x1*x2/x3</v>
      </c>
      <c r="Q303" s="18">
        <f t="shared" si="39"/>
        <v>1</v>
      </c>
      <c r="R303" s="18">
        <f t="shared" si="40"/>
        <v>1</v>
      </c>
      <c r="S303" s="4">
        <f t="shared" si="44"/>
        <v>1</v>
      </c>
      <c r="T303" s="3">
        <f>_xlfn.IFNA(VLOOKUP(CONCATENATE($A303,"_",$B303), 'Srbench noise 0.01'!$A$1:$AH$1300, 32, FALSE),"")</f>
        <v>1</v>
      </c>
      <c r="U303" s="18">
        <f>_xlfn.IFNA(VLOOKUP(CONCATENATE($A303,"_",$B303), 'Srbench noise 0.01'!$A$1:$AH$1300, 34, FALSE),"")</f>
        <v>0</v>
      </c>
      <c r="V303" s="18">
        <f>_xlfn.IFNA(VLOOKUP(CONCATENATE($A303,"_",$B303), 'Srbench noise 0.01'!$A$1:$AH$1300, 16, FALSE),"")</f>
        <v>7</v>
      </c>
      <c r="W303" s="18">
        <f>_xlfn.IFNA(VLOOKUP(CONCATENATE($A303,"_",$B303), 'Srbench noise 0.01'!$A$1:$AH$1300, 18, FALSE),"")</f>
        <v>12.2</v>
      </c>
      <c r="X303" s="18" t="str">
        <f>_xlfn.IFNA(VLOOKUP(CONCATENATE($A303,"_",$B303), 'Srbench noise 0.01'!$A$1:$AH$1300, 28, FALSE),"")</f>
        <v>x0*x1*x2/x3</v>
      </c>
      <c r="Y303" s="18">
        <f t="shared" si="41"/>
        <v>1</v>
      </c>
      <c r="Z303" s="18">
        <f t="shared" si="42"/>
        <v>1</v>
      </c>
      <c r="AA303" s="4">
        <f t="shared" si="43"/>
        <v>1</v>
      </c>
    </row>
    <row r="304" spans="1:27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0'!$A$1:$AH$1300, 32, FALSE),"")</f>
        <v>1</v>
      </c>
      <c r="E304" s="18">
        <f>_xlfn.IFNA(VLOOKUP(CONCATENATE($A304,"_",$B304), 'Srbench noise 0'!$A$1:$AH$1300, 34, FALSE),"")</f>
        <v>0</v>
      </c>
      <c r="F304" s="18">
        <f>_xlfn.IFNA(VLOOKUP(CONCATENATE($A304,"_",$B304), 'Srbench noise 0'!$A$1:$AH$1300, 16, FALSE),"")</f>
        <v>12</v>
      </c>
      <c r="G304" s="18">
        <f>_xlfn.IFNA(VLOOKUP(CONCATENATE($A304,"_",$B304), 'Srbench noise 0'!$A$1:$AH$1300, 18, FALSE),"")</f>
        <v>47.5</v>
      </c>
      <c r="H304" s="18" t="str">
        <f>_xlfn.IFNA(VLOOKUP(CONCATENATE($A304,"_",$B304), 'Srbench noise 0'!$A$1:$AH$1300, 28, FALSE),"")</f>
        <v>x0 + x1 + 2*(x0*x1)**0.5*cos(x2)</v>
      </c>
      <c r="I304" s="18">
        <f t="shared" si="36"/>
        <v>1</v>
      </c>
      <c r="J304" s="18">
        <f t="shared" si="37"/>
        <v>1</v>
      </c>
      <c r="K304" s="4">
        <f t="shared" si="38"/>
        <v>1</v>
      </c>
      <c r="L304" s="3">
        <f>_xlfn.IFNA(VLOOKUP(CONCATENATE($A304,"_",$B304), 'Srbench noise 0.001'!$A$1:$AH$1300, 32, FALSE),"")</f>
        <v>0.99999842000000005</v>
      </c>
      <c r="M304" s="18">
        <f>_xlfn.IFNA(VLOOKUP(CONCATENATE($A304,"_",$B304), 'Srbench noise 0.001'!$A$1:$AH$1300, 34, FALSE),"")</f>
        <v>3.6037E-3</v>
      </c>
      <c r="N304" s="18">
        <f>_xlfn.IFNA(VLOOKUP(CONCATENATE($A304,"_",$B304), 'Srbench noise 0.001'!$A$1:$AH$1300, 16, FALSE),"")</f>
        <v>13</v>
      </c>
      <c r="O304" s="18">
        <f>_xlfn.IFNA(VLOOKUP(CONCATENATE($A304,"_",$B304), 'Srbench noise 0.001'!$A$1:$AH$1300, 18, FALSE),"")</f>
        <v>49.2</v>
      </c>
      <c r="P304" s="18" t="str">
        <f>_xlfn.IFNA(VLOOKUP(CONCATENATE($A304,"_",$B304), 'Srbench noise 0.001'!$A$1:$AH$1300, 28, FALSE),"")</f>
        <v>x0 + x1 + 2.001*(x0*x1)**0.5*cos(x2) - 0.002</v>
      </c>
      <c r="Q304" s="18">
        <f t="shared" si="39"/>
        <v>1</v>
      </c>
      <c r="R304" s="18">
        <f t="shared" si="40"/>
        <v>0</v>
      </c>
      <c r="S304" s="4">
        <f t="shared" si="44"/>
        <v>0</v>
      </c>
      <c r="T304" s="3">
        <f>_xlfn.IFNA(VLOOKUP(CONCATENATE($A304,"_",$B304), 'Srbench noise 0.01'!$A$1:$AH$1300, 32, FALSE),"")</f>
        <v>0.99984205000000004</v>
      </c>
      <c r="U304" s="18">
        <f>_xlfn.IFNA(VLOOKUP(CONCATENATE($A304,"_",$B304), 'Srbench noise 0.01'!$A$1:$AH$1300, 34, FALSE),"")</f>
        <v>3.603696E-2</v>
      </c>
      <c r="V304" s="18">
        <f>_xlfn.IFNA(VLOOKUP(CONCATENATE($A304,"_",$B304), 'Srbench noise 0.01'!$A$1:$AH$1300, 16, FALSE),"")</f>
        <v>13</v>
      </c>
      <c r="W304" s="18">
        <f>_xlfn.IFNA(VLOOKUP(CONCATENATE($A304,"_",$B304), 'Srbench noise 0.01'!$A$1:$AH$1300, 18, FALSE),"")</f>
        <v>53</v>
      </c>
      <c r="X304" s="18" t="str">
        <f>_xlfn.IFNA(VLOOKUP(CONCATENATE($A304,"_",$B304), 'Srbench noise 0.01'!$A$1:$AH$1300, 28, FALSE),"")</f>
        <v>x0 + x1 + 2.01*(x0*x1)**0.5*cos(x2) - 0.02</v>
      </c>
      <c r="Y304" s="18">
        <f t="shared" si="41"/>
        <v>1</v>
      </c>
      <c r="Z304" s="18">
        <f t="shared" si="42"/>
        <v>0</v>
      </c>
      <c r="AA304" s="4">
        <f t="shared" si="43"/>
        <v>0</v>
      </c>
    </row>
    <row r="305" spans="1:27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0'!$A$1:$AH$1300, 32, FALSE),"")</f>
        <v>1</v>
      </c>
      <c r="E305" s="18">
        <f>_xlfn.IFNA(VLOOKUP(CONCATENATE($A305,"_",$B305), 'Srbench noise 0'!$A$1:$AH$1300, 34, FALSE),"")</f>
        <v>0</v>
      </c>
      <c r="F305" s="18">
        <f>_xlfn.IFNA(VLOOKUP(CONCATENATE($A305,"_",$B305), 'Srbench noise 0'!$A$1:$AH$1300, 16, FALSE),"")</f>
        <v>12</v>
      </c>
      <c r="G305" s="18">
        <f>_xlfn.IFNA(VLOOKUP(CONCATENATE($A305,"_",$B305), 'Srbench noise 0'!$A$1:$AH$1300, 18, FALSE),"")</f>
        <v>50.4</v>
      </c>
      <c r="H305" s="18" t="str">
        <f>_xlfn.IFNA(VLOOKUP(CONCATENATE($A305,"_",$B305), 'Srbench noise 0'!$A$1:$AH$1300, 28, FALSE),"")</f>
        <v>x0 + x1 + 2*(x0*x1)**0.5*cos(x2)</v>
      </c>
      <c r="I305" s="18">
        <f t="shared" si="36"/>
        <v>1</v>
      </c>
      <c r="J305" s="18">
        <f t="shared" si="37"/>
        <v>1</v>
      </c>
      <c r="K305" s="4">
        <f t="shared" si="38"/>
        <v>1</v>
      </c>
      <c r="L305" s="3">
        <f>_xlfn.IFNA(VLOOKUP(CONCATENATE($A305,"_",$B305), 'Srbench noise 0.001'!$A$1:$AH$1300, 32, FALSE),"")</f>
        <v>0.99999956000000001</v>
      </c>
      <c r="M305" s="18">
        <f>_xlfn.IFNA(VLOOKUP(CONCATENATE($A305,"_",$B305), 'Srbench noise 0.001'!$A$1:$AH$1300, 34, FALSE),"")</f>
        <v>1.91822E-3</v>
      </c>
      <c r="N305" s="18">
        <f>_xlfn.IFNA(VLOOKUP(CONCATENATE($A305,"_",$B305), 'Srbench noise 0.001'!$A$1:$AH$1300, 16, FALSE),"")</f>
        <v>12</v>
      </c>
      <c r="O305" s="18">
        <f>_xlfn.IFNA(VLOOKUP(CONCATENATE($A305,"_",$B305), 'Srbench noise 0.001'!$A$1:$AH$1300, 18, FALSE),"")</f>
        <v>48.3</v>
      </c>
      <c r="P305" s="18" t="str">
        <f>_xlfn.IFNA(VLOOKUP(CONCATENATE($A305,"_",$B305), 'Srbench noise 0.001'!$A$1:$AH$1300, 28, FALSE),"")</f>
        <v>x0 + x1 + 1.999*(x0*x1)**0.5*cos(x2)</v>
      </c>
      <c r="Q305" s="18">
        <f t="shared" si="39"/>
        <v>1</v>
      </c>
      <c r="R305" s="18">
        <f t="shared" si="40"/>
        <v>0</v>
      </c>
      <c r="S305" s="4">
        <f t="shared" si="44"/>
        <v>0</v>
      </c>
      <c r="T305" s="3">
        <f>_xlfn.IFNA(VLOOKUP(CONCATENATE($A305,"_",$B305), 'Srbench noise 0.01'!$A$1:$AH$1300, 32, FALSE),"")</f>
        <v>0.99995562000000004</v>
      </c>
      <c r="U305" s="18">
        <f>_xlfn.IFNA(VLOOKUP(CONCATENATE($A305,"_",$B305), 'Srbench noise 0.01'!$A$1:$AH$1300, 34, FALSE),"")</f>
        <v>1.918218E-2</v>
      </c>
      <c r="V305" s="18">
        <f>_xlfn.IFNA(VLOOKUP(CONCATENATE($A305,"_",$B305), 'Srbench noise 0.01'!$A$1:$AH$1300, 16, FALSE),"")</f>
        <v>12</v>
      </c>
      <c r="W305" s="18">
        <f>_xlfn.IFNA(VLOOKUP(CONCATENATE($A305,"_",$B305), 'Srbench noise 0.01'!$A$1:$AH$1300, 18, FALSE),"")</f>
        <v>48.2</v>
      </c>
      <c r="X305" s="18" t="str">
        <f>_xlfn.IFNA(VLOOKUP(CONCATENATE($A305,"_",$B305), 'Srbench noise 0.01'!$A$1:$AH$1300, 28, FALSE),"")</f>
        <v>x0 + x1 + 1.99*(x0*x1)**0.5*cos(x2)</v>
      </c>
      <c r="Y305" s="18">
        <f t="shared" si="41"/>
        <v>1</v>
      </c>
      <c r="Z305" s="18">
        <f t="shared" si="42"/>
        <v>0</v>
      </c>
      <c r="AA305" s="4">
        <f t="shared" si="43"/>
        <v>0</v>
      </c>
    </row>
    <row r="306" spans="1:27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0'!$A$1:$AH$1300, 32, FALSE),"")</f>
        <v>1</v>
      </c>
      <c r="E306" s="18">
        <f>_xlfn.IFNA(VLOOKUP(CONCATENATE($A306,"_",$B306), 'Srbench noise 0'!$A$1:$AH$1300, 34, FALSE),"")</f>
        <v>0</v>
      </c>
      <c r="F306" s="18">
        <f>_xlfn.IFNA(VLOOKUP(CONCATENATE($A306,"_",$B306), 'Srbench noise 0'!$A$1:$AH$1300, 16, FALSE),"")</f>
        <v>12</v>
      </c>
      <c r="G306" s="18">
        <f>_xlfn.IFNA(VLOOKUP(CONCATENATE($A306,"_",$B306), 'Srbench noise 0'!$A$1:$AH$1300, 18, FALSE),"")</f>
        <v>48</v>
      </c>
      <c r="H306" s="18" t="str">
        <f>_xlfn.IFNA(VLOOKUP(CONCATENATE($A306,"_",$B306), 'Srbench noise 0'!$A$1:$AH$1300, 28, FALSE),"")</f>
        <v>x0 + x1 + 2*(x0*x1)**0.5*cos(x2)</v>
      </c>
      <c r="I306" s="18">
        <f t="shared" si="36"/>
        <v>1</v>
      </c>
      <c r="J306" s="18">
        <f t="shared" si="37"/>
        <v>1</v>
      </c>
      <c r="K306" s="4">
        <f t="shared" si="38"/>
        <v>1</v>
      </c>
      <c r="L306" s="3">
        <f>_xlfn.IFNA(VLOOKUP(CONCATENATE($A306,"_",$B306), 'Srbench noise 0.001'!$A$1:$AH$1300, 32, FALSE),"")</f>
        <v>1</v>
      </c>
      <c r="M306" s="18">
        <f>_xlfn.IFNA(VLOOKUP(CONCATENATE($A306,"_",$B306), 'Srbench noise 0.001'!$A$1:$AH$1300, 34, FALSE),"")</f>
        <v>0</v>
      </c>
      <c r="N306" s="18">
        <f>_xlfn.IFNA(VLOOKUP(CONCATENATE($A306,"_",$B306), 'Srbench noise 0.001'!$A$1:$AH$1300, 16, FALSE),"")</f>
        <v>12</v>
      </c>
      <c r="O306" s="18">
        <f>_xlfn.IFNA(VLOOKUP(CONCATENATE($A306,"_",$B306), 'Srbench noise 0.001'!$A$1:$AH$1300, 18, FALSE),"")</f>
        <v>49.1</v>
      </c>
      <c r="P306" s="18" t="str">
        <f>_xlfn.IFNA(VLOOKUP(CONCATENATE($A306,"_",$B306), 'Srbench noise 0.001'!$A$1:$AH$1300, 28, FALSE),"")</f>
        <v>x0 + x1 + 2*(x0*x1)**0.5*cos(x2)</v>
      </c>
      <c r="Q306" s="18">
        <f t="shared" si="39"/>
        <v>1</v>
      </c>
      <c r="R306" s="18">
        <f t="shared" si="40"/>
        <v>1</v>
      </c>
      <c r="S306" s="4">
        <f t="shared" si="44"/>
        <v>1</v>
      </c>
      <c r="T306" s="3">
        <f>_xlfn.IFNA(VLOOKUP(CONCATENATE($A306,"_",$B306), 'Srbench noise 0.01'!$A$1:$AH$1300, 32, FALSE),"")</f>
        <v>1</v>
      </c>
      <c r="U306" s="18">
        <f>_xlfn.IFNA(VLOOKUP(CONCATENATE($A306,"_",$B306), 'Srbench noise 0.01'!$A$1:$AH$1300, 34, FALSE),"")</f>
        <v>0</v>
      </c>
      <c r="V306" s="18">
        <f>_xlfn.IFNA(VLOOKUP(CONCATENATE($A306,"_",$B306), 'Srbench noise 0.01'!$A$1:$AH$1300, 16, FALSE),"")</f>
        <v>12</v>
      </c>
      <c r="W306" s="18">
        <f>_xlfn.IFNA(VLOOKUP(CONCATENATE($A306,"_",$B306), 'Srbench noise 0.01'!$A$1:$AH$1300, 18, FALSE),"")</f>
        <v>51.7</v>
      </c>
      <c r="X306" s="18" t="str">
        <f>_xlfn.IFNA(VLOOKUP(CONCATENATE($A306,"_",$B306), 'Srbench noise 0.01'!$A$1:$AH$1300, 28, FALSE),"")</f>
        <v>x0 + x1 + 2*(x0*x1)**0.5*cos(x2)</v>
      </c>
      <c r="Y306" s="18">
        <f t="shared" si="41"/>
        <v>1</v>
      </c>
      <c r="Z306" s="18">
        <f t="shared" si="42"/>
        <v>1</v>
      </c>
      <c r="AA306" s="4">
        <f t="shared" si="43"/>
        <v>1</v>
      </c>
    </row>
    <row r="307" spans="1:27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0'!$A$1:$AH$1300, 32, FALSE),"")</f>
        <v>1</v>
      </c>
      <c r="E307" s="18">
        <f>_xlfn.IFNA(VLOOKUP(CONCATENATE($A307,"_",$B307), 'Srbench noise 0'!$A$1:$AH$1300, 34, FALSE),"")</f>
        <v>0</v>
      </c>
      <c r="F307" s="18">
        <f>_xlfn.IFNA(VLOOKUP(CONCATENATE($A307,"_",$B307), 'Srbench noise 0'!$A$1:$AH$1300, 16, FALSE),"")</f>
        <v>12</v>
      </c>
      <c r="G307" s="18">
        <f>_xlfn.IFNA(VLOOKUP(CONCATENATE($A307,"_",$B307), 'Srbench noise 0'!$A$1:$AH$1300, 18, FALSE),"")</f>
        <v>1058.3</v>
      </c>
      <c r="H307" s="18" t="str">
        <f>_xlfn.IFNA(VLOOKUP(CONCATENATE($A307,"_",$B307), 'Srbench noise 0'!$A$1:$AH$1300, 28, FALSE),"")</f>
        <v>x0 + x1 + 2*(x0*x1)**0.5*cos(x2)</v>
      </c>
      <c r="I307" s="18">
        <f t="shared" si="36"/>
        <v>1</v>
      </c>
      <c r="J307" s="18">
        <f t="shared" si="37"/>
        <v>1</v>
      </c>
      <c r="K307" s="4">
        <f t="shared" si="38"/>
        <v>1</v>
      </c>
      <c r="L307" s="3">
        <f>_xlfn.IFNA(VLOOKUP(CONCATENATE($A307,"_",$B307), 'Srbench noise 0.001'!$A$1:$AH$1300, 32, FALSE),"")</f>
        <v>1</v>
      </c>
      <c r="M307" s="18">
        <f>_xlfn.IFNA(VLOOKUP(CONCATENATE($A307,"_",$B307), 'Srbench noise 0.001'!$A$1:$AH$1300, 34, FALSE),"")</f>
        <v>0</v>
      </c>
      <c r="N307" s="18">
        <f>_xlfn.IFNA(VLOOKUP(CONCATENATE($A307,"_",$B307), 'Srbench noise 0.001'!$A$1:$AH$1300, 16, FALSE),"")</f>
        <v>12</v>
      </c>
      <c r="O307" s="18">
        <f>_xlfn.IFNA(VLOOKUP(CONCATENATE($A307,"_",$B307), 'Srbench noise 0.001'!$A$1:$AH$1300, 18, FALSE),"")</f>
        <v>1035.5</v>
      </c>
      <c r="P307" s="18" t="str">
        <f>_xlfn.IFNA(VLOOKUP(CONCATENATE($A307,"_",$B307), 'Srbench noise 0.001'!$A$1:$AH$1300, 28, FALSE),"")</f>
        <v>x0 + x1 + 2*(x0*x1)**0.5*cos(x2)</v>
      </c>
      <c r="Q307" s="18">
        <f t="shared" si="39"/>
        <v>1</v>
      </c>
      <c r="R307" s="18">
        <f t="shared" si="40"/>
        <v>1</v>
      </c>
      <c r="S307" s="4">
        <f t="shared" si="44"/>
        <v>1</v>
      </c>
      <c r="T307" s="3">
        <f>_xlfn.IFNA(VLOOKUP(CONCATENATE($A307,"_",$B307), 'Srbench noise 0.01'!$A$1:$AH$1300, 32, FALSE),"")</f>
        <v>0.99558168999999996</v>
      </c>
      <c r="U307" s="18">
        <f>_xlfn.IFNA(VLOOKUP(CONCATENATE($A307,"_",$B307), 'Srbench noise 0.01'!$A$1:$AH$1300, 34, FALSE),"")</f>
        <v>0.19059829</v>
      </c>
      <c r="V307" s="18">
        <f>_xlfn.IFNA(VLOOKUP(CONCATENATE($A307,"_",$B307), 'Srbench noise 0.01'!$A$1:$AH$1300, 16, FALSE),"")</f>
        <v>18</v>
      </c>
      <c r="W307" s="18">
        <f>_xlfn.IFNA(VLOOKUP(CONCATENATE($A307,"_",$B307), 'Srbench noise 0.01'!$A$1:$AH$1300, 18, FALSE),"")</f>
        <v>35.6</v>
      </c>
      <c r="X307" s="18" t="str">
        <f>_xlfn.IFNA(VLOOKUP(CONCATENATE($A307,"_",$B307), 'Srbench noise 0.01'!$A$1:$AH$1300, 28, FALSE),"")</f>
        <v>0.99*x0*cos(x2) + 0.98*x0 + 0.94*x1*cos(x2) + 0.97*x1 + 0.17</v>
      </c>
      <c r="Y307" s="18">
        <f t="shared" si="41"/>
        <v>0</v>
      </c>
      <c r="Z307" s="18">
        <f t="shared" si="42"/>
        <v>0</v>
      </c>
      <c r="AA307" s="4">
        <f t="shared" si="43"/>
        <v>0</v>
      </c>
    </row>
    <row r="308" spans="1:27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0'!$A$1:$AH$1300, 32, FALSE),"")</f>
        <v>1</v>
      </c>
      <c r="E308" s="18">
        <f>_xlfn.IFNA(VLOOKUP(CONCATENATE($A308,"_",$B308), 'Srbench noise 0'!$A$1:$AH$1300, 34, FALSE),"")</f>
        <v>0</v>
      </c>
      <c r="F308" s="18">
        <f>_xlfn.IFNA(VLOOKUP(CONCATENATE($A308,"_",$B308), 'Srbench noise 0'!$A$1:$AH$1300, 16, FALSE),"")</f>
        <v>12</v>
      </c>
      <c r="G308" s="18">
        <f>_xlfn.IFNA(VLOOKUP(CONCATENATE($A308,"_",$B308), 'Srbench noise 0'!$A$1:$AH$1300, 18, FALSE),"")</f>
        <v>46.1</v>
      </c>
      <c r="H308" s="18" t="str">
        <f>_xlfn.IFNA(VLOOKUP(CONCATENATE($A308,"_",$B308), 'Srbench noise 0'!$A$1:$AH$1300, 28, FALSE),"")</f>
        <v>x0 + x1 + 2*(x0*x1)**0.5*cos(x2)</v>
      </c>
      <c r="I308" s="18">
        <f t="shared" si="36"/>
        <v>1</v>
      </c>
      <c r="J308" s="18">
        <f t="shared" si="37"/>
        <v>1</v>
      </c>
      <c r="K308" s="4">
        <f t="shared" si="38"/>
        <v>1</v>
      </c>
      <c r="L308" s="3">
        <f>_xlfn.IFNA(VLOOKUP(CONCATENATE($A308,"_",$B308), 'Srbench noise 0.001'!$A$1:$AH$1300, 32, FALSE),"")</f>
        <v>1</v>
      </c>
      <c r="M308" s="18">
        <f>_xlfn.IFNA(VLOOKUP(CONCATENATE($A308,"_",$B308), 'Srbench noise 0.001'!$A$1:$AH$1300, 34, FALSE),"")</f>
        <v>0</v>
      </c>
      <c r="N308" s="18">
        <f>_xlfn.IFNA(VLOOKUP(CONCATENATE($A308,"_",$B308), 'Srbench noise 0.001'!$A$1:$AH$1300, 16, FALSE),"")</f>
        <v>12</v>
      </c>
      <c r="O308" s="18">
        <f>_xlfn.IFNA(VLOOKUP(CONCATENATE($A308,"_",$B308), 'Srbench noise 0.001'!$A$1:$AH$1300, 18, FALSE),"")</f>
        <v>48.8</v>
      </c>
      <c r="P308" s="18" t="str">
        <f>_xlfn.IFNA(VLOOKUP(CONCATENATE($A308,"_",$B308), 'Srbench noise 0.001'!$A$1:$AH$1300, 28, FALSE),"")</f>
        <v>x0 + x1 + 2*(x0*x1)**0.5*cos(x2)</v>
      </c>
      <c r="Q308" s="18">
        <f t="shared" si="39"/>
        <v>1</v>
      </c>
      <c r="R308" s="18">
        <f t="shared" si="40"/>
        <v>1</v>
      </c>
      <c r="S308" s="4">
        <f t="shared" si="44"/>
        <v>1</v>
      </c>
      <c r="T308" s="3">
        <f>_xlfn.IFNA(VLOOKUP(CONCATENATE($A308,"_",$B308), 'Srbench noise 0.01'!$A$1:$AH$1300, 32, FALSE),"")</f>
        <v>1</v>
      </c>
      <c r="U308" s="18">
        <f>_xlfn.IFNA(VLOOKUP(CONCATENATE($A308,"_",$B308), 'Srbench noise 0.01'!$A$1:$AH$1300, 34, FALSE),"")</f>
        <v>0</v>
      </c>
      <c r="V308" s="18">
        <f>_xlfn.IFNA(VLOOKUP(CONCATENATE($A308,"_",$B308), 'Srbench noise 0.01'!$A$1:$AH$1300, 16, FALSE),"")</f>
        <v>12</v>
      </c>
      <c r="W308" s="18">
        <f>_xlfn.IFNA(VLOOKUP(CONCATENATE($A308,"_",$B308), 'Srbench noise 0.01'!$A$1:$AH$1300, 18, FALSE),"")</f>
        <v>50.2</v>
      </c>
      <c r="X308" s="18" t="str">
        <f>_xlfn.IFNA(VLOOKUP(CONCATENATE($A308,"_",$B308), 'Srbench noise 0.01'!$A$1:$AH$1300, 28, FALSE),"")</f>
        <v>x0 + x1 + 2*(x0*x1)**0.5*cos(x2)</v>
      </c>
      <c r="Y308" s="18">
        <f t="shared" si="41"/>
        <v>1</v>
      </c>
      <c r="Z308" s="18">
        <f t="shared" si="42"/>
        <v>1</v>
      </c>
      <c r="AA308" s="4">
        <f t="shared" si="43"/>
        <v>1</v>
      </c>
    </row>
    <row r="309" spans="1:27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0'!$A$1:$AH$1300, 32, FALSE),"")</f>
        <v>1</v>
      </c>
      <c r="E309" s="18">
        <f>_xlfn.IFNA(VLOOKUP(CONCATENATE($A309,"_",$B309), 'Srbench noise 0'!$A$1:$AH$1300, 34, FALSE),"")</f>
        <v>0</v>
      </c>
      <c r="F309" s="18">
        <f>_xlfn.IFNA(VLOOKUP(CONCATENATE($A309,"_",$B309), 'Srbench noise 0'!$A$1:$AH$1300, 16, FALSE),"")</f>
        <v>12</v>
      </c>
      <c r="G309" s="18">
        <f>_xlfn.IFNA(VLOOKUP(CONCATENATE($A309,"_",$B309), 'Srbench noise 0'!$A$1:$AH$1300, 18, FALSE),"")</f>
        <v>48.9</v>
      </c>
      <c r="H309" s="18" t="str">
        <f>_xlfn.IFNA(VLOOKUP(CONCATENATE($A309,"_",$B309), 'Srbench noise 0'!$A$1:$AH$1300, 28, FALSE),"")</f>
        <v>x0 + x1 + 2*(x0*x1)**0.5*cos(x2)</v>
      </c>
      <c r="I309" s="18">
        <f t="shared" si="36"/>
        <v>1</v>
      </c>
      <c r="J309" s="18">
        <f t="shared" si="37"/>
        <v>1</v>
      </c>
      <c r="K309" s="4">
        <f t="shared" si="38"/>
        <v>1</v>
      </c>
      <c r="L309" s="3">
        <f>_xlfn.IFNA(VLOOKUP(CONCATENATE($A309,"_",$B309), 'Srbench noise 0.001'!$A$1:$AH$1300, 32, FALSE),"")</f>
        <v>0.99999954999999996</v>
      </c>
      <c r="M309" s="18">
        <f>_xlfn.IFNA(VLOOKUP(CONCATENATE($A309,"_",$B309), 'Srbench noise 0.001'!$A$1:$AH$1300, 34, FALSE),"")</f>
        <v>1.92998E-3</v>
      </c>
      <c r="N309" s="18">
        <f>_xlfn.IFNA(VLOOKUP(CONCATENATE($A309,"_",$B309), 'Srbench noise 0.001'!$A$1:$AH$1300, 16, FALSE),"")</f>
        <v>12</v>
      </c>
      <c r="O309" s="18">
        <f>_xlfn.IFNA(VLOOKUP(CONCATENATE($A309,"_",$B309), 'Srbench noise 0.001'!$A$1:$AH$1300, 18, FALSE),"")</f>
        <v>47.8</v>
      </c>
      <c r="P309" s="18" t="str">
        <f>_xlfn.IFNA(VLOOKUP(CONCATENATE($A309,"_",$B309), 'Srbench noise 0.001'!$A$1:$AH$1300, 28, FALSE),"")</f>
        <v>x0 + x1 + 2.001*(x0*x1)**0.5*cos(x2)</v>
      </c>
      <c r="Q309" s="18">
        <f t="shared" si="39"/>
        <v>1</v>
      </c>
      <c r="R309" s="18">
        <f t="shared" si="40"/>
        <v>0</v>
      </c>
      <c r="S309" s="4">
        <f t="shared" si="44"/>
        <v>0</v>
      </c>
      <c r="T309" s="3">
        <f>_xlfn.IFNA(VLOOKUP(CONCATENATE($A309,"_",$B309), 'Srbench noise 0.01'!$A$1:$AH$1300, 32, FALSE),"")</f>
        <v>0.99995529000000005</v>
      </c>
      <c r="U309" s="18">
        <f>_xlfn.IFNA(VLOOKUP(CONCATENATE($A309,"_",$B309), 'Srbench noise 0.01'!$A$1:$AH$1300, 34, FALSE),"")</f>
        <v>1.9299779999999999E-2</v>
      </c>
      <c r="V309" s="18">
        <f>_xlfn.IFNA(VLOOKUP(CONCATENATE($A309,"_",$B309), 'Srbench noise 0.01'!$A$1:$AH$1300, 16, FALSE),"")</f>
        <v>12</v>
      </c>
      <c r="W309" s="18">
        <f>_xlfn.IFNA(VLOOKUP(CONCATENATE($A309,"_",$B309), 'Srbench noise 0.01'!$A$1:$AH$1300, 18, FALSE),"")</f>
        <v>52.6</v>
      </c>
      <c r="X309" s="18" t="str">
        <f>_xlfn.IFNA(VLOOKUP(CONCATENATE($A309,"_",$B309), 'Srbench noise 0.01'!$A$1:$AH$1300, 28, FALSE),"")</f>
        <v>x0 + x1 + 2.01*(x0*x1)**0.5*cos(x2)</v>
      </c>
      <c r="Y309" s="18">
        <f t="shared" si="41"/>
        <v>1</v>
      </c>
      <c r="Z309" s="18">
        <f t="shared" si="42"/>
        <v>0</v>
      </c>
      <c r="AA309" s="4">
        <f t="shared" si="43"/>
        <v>0</v>
      </c>
    </row>
    <row r="310" spans="1:27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0'!$A$1:$AH$1300, 32, FALSE),"")</f>
        <v>1</v>
      </c>
      <c r="E310" s="18">
        <f>_xlfn.IFNA(VLOOKUP(CONCATENATE($A310,"_",$B310), 'Srbench noise 0'!$A$1:$AH$1300, 34, FALSE),"")</f>
        <v>0</v>
      </c>
      <c r="F310" s="18">
        <f>_xlfn.IFNA(VLOOKUP(CONCATENATE($A310,"_",$B310), 'Srbench noise 0'!$A$1:$AH$1300, 16, FALSE),"")</f>
        <v>12</v>
      </c>
      <c r="G310" s="18">
        <f>_xlfn.IFNA(VLOOKUP(CONCATENATE($A310,"_",$B310), 'Srbench noise 0'!$A$1:$AH$1300, 18, FALSE),"")</f>
        <v>83.9</v>
      </c>
      <c r="H310" s="18" t="str">
        <f>_xlfn.IFNA(VLOOKUP(CONCATENATE($A310,"_",$B310), 'Srbench noise 0'!$A$1:$AH$1300, 28, FALSE),"")</f>
        <v>x0 + x1 + 2*(x0*x1)**0.5*cos(x2)</v>
      </c>
      <c r="I310" s="18">
        <f t="shared" si="36"/>
        <v>1</v>
      </c>
      <c r="J310" s="18">
        <f t="shared" si="37"/>
        <v>1</v>
      </c>
      <c r="K310" s="4">
        <f t="shared" si="38"/>
        <v>1</v>
      </c>
      <c r="L310" s="3">
        <f>_xlfn.IFNA(VLOOKUP(CONCATENATE($A310,"_",$B310), 'Srbench noise 0.001'!$A$1:$AH$1300, 32, FALSE),"")</f>
        <v>1</v>
      </c>
      <c r="M310" s="18">
        <f>_xlfn.IFNA(VLOOKUP(CONCATENATE($A310,"_",$B310), 'Srbench noise 0.001'!$A$1:$AH$1300, 34, FALSE),"")</f>
        <v>0</v>
      </c>
      <c r="N310" s="18">
        <f>_xlfn.IFNA(VLOOKUP(CONCATENATE($A310,"_",$B310), 'Srbench noise 0.001'!$A$1:$AH$1300, 16, FALSE),"")</f>
        <v>12</v>
      </c>
      <c r="O310" s="18">
        <f>_xlfn.IFNA(VLOOKUP(CONCATENATE($A310,"_",$B310), 'Srbench noise 0.001'!$A$1:$AH$1300, 18, FALSE),"")</f>
        <v>94.2</v>
      </c>
      <c r="P310" s="18" t="str">
        <f>_xlfn.IFNA(VLOOKUP(CONCATENATE($A310,"_",$B310), 'Srbench noise 0.001'!$A$1:$AH$1300, 28, FALSE),"")</f>
        <v>x0 + x1 + 2*(x0*x1)**0.5*cos(x2)</v>
      </c>
      <c r="Q310" s="18">
        <f t="shared" si="39"/>
        <v>1</v>
      </c>
      <c r="R310" s="18">
        <f t="shared" si="40"/>
        <v>1</v>
      </c>
      <c r="S310" s="4">
        <f t="shared" si="44"/>
        <v>1</v>
      </c>
      <c r="T310" s="3">
        <f>_xlfn.IFNA(VLOOKUP(CONCATENATE($A310,"_",$B310), 'Srbench noise 0.01'!$A$1:$AH$1300, 32, FALSE),"")</f>
        <v>1</v>
      </c>
      <c r="U310" s="18">
        <f>_xlfn.IFNA(VLOOKUP(CONCATENATE($A310,"_",$B310), 'Srbench noise 0.01'!$A$1:$AH$1300, 34, FALSE),"")</f>
        <v>0</v>
      </c>
      <c r="V310" s="18">
        <f>_xlfn.IFNA(VLOOKUP(CONCATENATE($A310,"_",$B310), 'Srbench noise 0.01'!$A$1:$AH$1300, 16, FALSE),"")</f>
        <v>12</v>
      </c>
      <c r="W310" s="18">
        <f>_xlfn.IFNA(VLOOKUP(CONCATENATE($A310,"_",$B310), 'Srbench noise 0.01'!$A$1:$AH$1300, 18, FALSE),"")</f>
        <v>97.7</v>
      </c>
      <c r="X310" s="18" t="str">
        <f>_xlfn.IFNA(VLOOKUP(CONCATENATE($A310,"_",$B310), 'Srbench noise 0.01'!$A$1:$AH$1300, 28, FALSE),"")</f>
        <v>x0 + x1 + 2*(x0*x1)**0.5*cos(x2)</v>
      </c>
      <c r="Y310" s="18">
        <f t="shared" si="41"/>
        <v>1</v>
      </c>
      <c r="Z310" s="18">
        <f t="shared" si="42"/>
        <v>1</v>
      </c>
      <c r="AA310" s="4">
        <f t="shared" si="43"/>
        <v>1</v>
      </c>
    </row>
    <row r="311" spans="1:27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0'!$A$1:$AH$1300, 32, FALSE),"")</f>
        <v>1</v>
      </c>
      <c r="E311" s="18">
        <f>_xlfn.IFNA(VLOOKUP(CONCATENATE($A311,"_",$B311), 'Srbench noise 0'!$A$1:$AH$1300, 34, FALSE),"")</f>
        <v>0</v>
      </c>
      <c r="F311" s="18">
        <f>_xlfn.IFNA(VLOOKUP(CONCATENATE($A311,"_",$B311), 'Srbench noise 0'!$A$1:$AH$1300, 16, FALSE),"")</f>
        <v>12</v>
      </c>
      <c r="G311" s="18">
        <f>_xlfn.IFNA(VLOOKUP(CONCATENATE($A311,"_",$B311), 'Srbench noise 0'!$A$1:$AH$1300, 18, FALSE),"")</f>
        <v>54.5</v>
      </c>
      <c r="H311" s="18" t="str">
        <f>_xlfn.IFNA(VLOOKUP(CONCATENATE($A311,"_",$B311), 'Srbench noise 0'!$A$1:$AH$1300, 28, FALSE),"")</f>
        <v>x0 + x1 + 2*(x0*x1)**0.5*cos(x2)</v>
      </c>
      <c r="I311" s="18">
        <f t="shared" si="36"/>
        <v>1</v>
      </c>
      <c r="J311" s="18">
        <f t="shared" si="37"/>
        <v>1</v>
      </c>
      <c r="K311" s="4">
        <f t="shared" si="38"/>
        <v>1</v>
      </c>
      <c r="L311" s="3">
        <f>_xlfn.IFNA(VLOOKUP(CONCATENATE($A311,"_",$B311), 'Srbench noise 0.001'!$A$1:$AH$1300, 32, FALSE),"")</f>
        <v>1</v>
      </c>
      <c r="M311" s="18">
        <f>_xlfn.IFNA(VLOOKUP(CONCATENATE($A311,"_",$B311), 'Srbench noise 0.001'!$A$1:$AH$1300, 34, FALSE),"")</f>
        <v>0</v>
      </c>
      <c r="N311" s="18">
        <f>_xlfn.IFNA(VLOOKUP(CONCATENATE($A311,"_",$B311), 'Srbench noise 0.001'!$A$1:$AH$1300, 16, FALSE),"")</f>
        <v>12</v>
      </c>
      <c r="O311" s="18">
        <f>_xlfn.IFNA(VLOOKUP(CONCATENATE($A311,"_",$B311), 'Srbench noise 0.001'!$A$1:$AH$1300, 18, FALSE),"")</f>
        <v>55.3</v>
      </c>
      <c r="P311" s="18" t="str">
        <f>_xlfn.IFNA(VLOOKUP(CONCATENATE($A311,"_",$B311), 'Srbench noise 0.001'!$A$1:$AH$1300, 28, FALSE),"")</f>
        <v>x0 + x1 + 2*(x0*x1)**0.5*cos(x2)</v>
      </c>
      <c r="Q311" s="18">
        <f t="shared" si="39"/>
        <v>1</v>
      </c>
      <c r="R311" s="18">
        <f t="shared" si="40"/>
        <v>1</v>
      </c>
      <c r="S311" s="4">
        <f t="shared" si="44"/>
        <v>1</v>
      </c>
      <c r="T311" s="3">
        <f>_xlfn.IFNA(VLOOKUP(CONCATENATE($A311,"_",$B311), 'Srbench noise 0.01'!$A$1:$AH$1300, 32, FALSE),"")</f>
        <v>1</v>
      </c>
      <c r="U311" s="18">
        <f>_xlfn.IFNA(VLOOKUP(CONCATENATE($A311,"_",$B311), 'Srbench noise 0.01'!$A$1:$AH$1300, 34, FALSE),"")</f>
        <v>0</v>
      </c>
      <c r="V311" s="18">
        <f>_xlfn.IFNA(VLOOKUP(CONCATENATE($A311,"_",$B311), 'Srbench noise 0.01'!$A$1:$AH$1300, 16, FALSE),"")</f>
        <v>12</v>
      </c>
      <c r="W311" s="18">
        <f>_xlfn.IFNA(VLOOKUP(CONCATENATE($A311,"_",$B311), 'Srbench noise 0.01'!$A$1:$AH$1300, 18, FALSE),"")</f>
        <v>55</v>
      </c>
      <c r="X311" s="18" t="str">
        <f>_xlfn.IFNA(VLOOKUP(CONCATENATE($A311,"_",$B311), 'Srbench noise 0.01'!$A$1:$AH$1300, 28, FALSE),"")</f>
        <v>x0 + x1 + 2*(x0*x1)**0.5*cos(x2)</v>
      </c>
      <c r="Y311" s="18">
        <f t="shared" si="41"/>
        <v>1</v>
      </c>
      <c r="Z311" s="18">
        <f t="shared" si="42"/>
        <v>1</v>
      </c>
      <c r="AA311" s="4">
        <f t="shared" si="43"/>
        <v>1</v>
      </c>
    </row>
    <row r="312" spans="1:27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0'!$A$1:$AH$1300, 32, FALSE),"")</f>
        <v>1</v>
      </c>
      <c r="E312" s="18">
        <f>_xlfn.IFNA(VLOOKUP(CONCATENATE($A312,"_",$B312), 'Srbench noise 0'!$A$1:$AH$1300, 34, FALSE),"")</f>
        <v>0</v>
      </c>
      <c r="F312" s="18">
        <f>_xlfn.IFNA(VLOOKUP(CONCATENATE($A312,"_",$B312), 'Srbench noise 0'!$A$1:$AH$1300, 16, FALSE),"")</f>
        <v>12</v>
      </c>
      <c r="G312" s="18">
        <f>_xlfn.IFNA(VLOOKUP(CONCATENATE($A312,"_",$B312), 'Srbench noise 0'!$A$1:$AH$1300, 18, FALSE),"")</f>
        <v>49</v>
      </c>
      <c r="H312" s="18" t="str">
        <f>_xlfn.IFNA(VLOOKUP(CONCATENATE($A312,"_",$B312), 'Srbench noise 0'!$A$1:$AH$1300, 28, FALSE),"")</f>
        <v>x0 + x1 + 2*(x0*x1)**0.5*cos(x2)</v>
      </c>
      <c r="I312" s="18">
        <f t="shared" si="36"/>
        <v>1</v>
      </c>
      <c r="J312" s="18">
        <f t="shared" si="37"/>
        <v>1</v>
      </c>
      <c r="K312" s="4">
        <f t="shared" si="38"/>
        <v>1</v>
      </c>
      <c r="L312" s="3">
        <f>_xlfn.IFNA(VLOOKUP(CONCATENATE($A312,"_",$B312), 'Srbench noise 0.001'!$A$1:$AH$1300, 32, FALSE),"")</f>
        <v>1</v>
      </c>
      <c r="M312" s="18">
        <f>_xlfn.IFNA(VLOOKUP(CONCATENATE($A312,"_",$B312), 'Srbench noise 0.001'!$A$1:$AH$1300, 34, FALSE),"")</f>
        <v>0</v>
      </c>
      <c r="N312" s="18">
        <f>_xlfn.IFNA(VLOOKUP(CONCATENATE($A312,"_",$B312), 'Srbench noise 0.001'!$A$1:$AH$1300, 16, FALSE),"")</f>
        <v>12</v>
      </c>
      <c r="O312" s="18">
        <f>_xlfn.IFNA(VLOOKUP(CONCATENATE($A312,"_",$B312), 'Srbench noise 0.001'!$A$1:$AH$1300, 18, FALSE),"")</f>
        <v>50.9</v>
      </c>
      <c r="P312" s="18" t="str">
        <f>_xlfn.IFNA(VLOOKUP(CONCATENATE($A312,"_",$B312), 'Srbench noise 0.001'!$A$1:$AH$1300, 28, FALSE),"")</f>
        <v>x0 + x1 + 2*(x0*x1)**0.5*cos(x2)</v>
      </c>
      <c r="Q312" s="18">
        <f t="shared" si="39"/>
        <v>1</v>
      </c>
      <c r="R312" s="18">
        <f t="shared" si="40"/>
        <v>1</v>
      </c>
      <c r="S312" s="4">
        <f t="shared" si="44"/>
        <v>1</v>
      </c>
      <c r="T312" s="3">
        <f>_xlfn.IFNA(VLOOKUP(CONCATENATE($A312,"_",$B312), 'Srbench noise 0.01'!$A$1:$AH$1300, 32, FALSE),"")</f>
        <v>1</v>
      </c>
      <c r="U312" s="18">
        <f>_xlfn.IFNA(VLOOKUP(CONCATENATE($A312,"_",$B312), 'Srbench noise 0.01'!$A$1:$AH$1300, 34, FALSE),"")</f>
        <v>0</v>
      </c>
      <c r="V312" s="18">
        <f>_xlfn.IFNA(VLOOKUP(CONCATENATE($A312,"_",$B312), 'Srbench noise 0.01'!$A$1:$AH$1300, 16, FALSE),"")</f>
        <v>12</v>
      </c>
      <c r="W312" s="18">
        <f>_xlfn.IFNA(VLOOKUP(CONCATENATE($A312,"_",$B312), 'Srbench noise 0.01'!$A$1:$AH$1300, 18, FALSE),"")</f>
        <v>50.8</v>
      </c>
      <c r="X312" s="18" t="str">
        <f>_xlfn.IFNA(VLOOKUP(CONCATENATE($A312,"_",$B312), 'Srbench noise 0.01'!$A$1:$AH$1300, 28, FALSE),"")</f>
        <v>x0 + x1 + 2*(x0*x1)**0.5*cos(x2)</v>
      </c>
      <c r="Y312" s="18">
        <f t="shared" si="41"/>
        <v>1</v>
      </c>
      <c r="Z312" s="18">
        <f t="shared" si="42"/>
        <v>1</v>
      </c>
      <c r="AA312" s="4">
        <f t="shared" si="43"/>
        <v>1</v>
      </c>
    </row>
    <row r="313" spans="1:27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0'!$A$1:$AH$1300, 32, FALSE),"")</f>
        <v>1</v>
      </c>
      <c r="E313" s="18">
        <f>_xlfn.IFNA(VLOOKUP(CONCATENATE($A313,"_",$B313), 'Srbench noise 0'!$A$1:$AH$1300, 34, FALSE),"")</f>
        <v>0</v>
      </c>
      <c r="F313" s="18">
        <f>_xlfn.IFNA(VLOOKUP(CONCATENATE($A313,"_",$B313), 'Srbench noise 0'!$A$1:$AH$1300, 16, FALSE),"")</f>
        <v>12</v>
      </c>
      <c r="G313" s="18">
        <f>_xlfn.IFNA(VLOOKUP(CONCATENATE($A313,"_",$B313), 'Srbench noise 0'!$A$1:$AH$1300, 18, FALSE),"")</f>
        <v>51.9</v>
      </c>
      <c r="H313" s="18" t="str">
        <f>_xlfn.IFNA(VLOOKUP(CONCATENATE($A313,"_",$B313), 'Srbench noise 0'!$A$1:$AH$1300, 28, FALSE),"")</f>
        <v>x0 + x1 + 2*(x0*x1)**0.5*cos(x2)</v>
      </c>
      <c r="I313" s="18">
        <f t="shared" si="36"/>
        <v>1</v>
      </c>
      <c r="J313" s="18">
        <f t="shared" si="37"/>
        <v>1</v>
      </c>
      <c r="K313" s="4">
        <f t="shared" si="38"/>
        <v>1</v>
      </c>
      <c r="L313" s="3">
        <f>_xlfn.IFNA(VLOOKUP(CONCATENATE($A313,"_",$B313), 'Srbench noise 0.001'!$A$1:$AH$1300, 32, FALSE),"")</f>
        <v>0.99999952000000003</v>
      </c>
      <c r="M313" s="18">
        <f>_xlfn.IFNA(VLOOKUP(CONCATENATE($A313,"_",$B313), 'Srbench noise 0.001'!$A$1:$AH$1300, 34, FALSE),"")</f>
        <v>2E-3</v>
      </c>
      <c r="N313" s="18">
        <f>_xlfn.IFNA(VLOOKUP(CONCATENATE($A313,"_",$B313), 'Srbench noise 0.001'!$A$1:$AH$1300, 16, FALSE),"")</f>
        <v>13</v>
      </c>
      <c r="O313" s="18">
        <f>_xlfn.IFNA(VLOOKUP(CONCATENATE($A313,"_",$B313), 'Srbench noise 0.001'!$A$1:$AH$1300, 18, FALSE),"")</f>
        <v>53.2</v>
      </c>
      <c r="P313" s="18" t="str">
        <f>_xlfn.IFNA(VLOOKUP(CONCATENATE($A313,"_",$B313), 'Srbench noise 0.001'!$A$1:$AH$1300, 28, FALSE),"")</f>
        <v>x0 + x1 + 2*(x0*x1)**0.5*cos(x2) + 0.002</v>
      </c>
      <c r="Q313" s="18">
        <f t="shared" si="39"/>
        <v>1</v>
      </c>
      <c r="R313" s="18">
        <f t="shared" si="40"/>
        <v>0</v>
      </c>
      <c r="S313" s="4">
        <f t="shared" si="44"/>
        <v>0</v>
      </c>
      <c r="T313" s="3">
        <f>_xlfn.IFNA(VLOOKUP(CONCATENATE($A313,"_",$B313), 'Srbench noise 0.01'!$A$1:$AH$1300, 32, FALSE),"")</f>
        <v>0.99995179000000001</v>
      </c>
      <c r="U313" s="18">
        <f>_xlfn.IFNA(VLOOKUP(CONCATENATE($A313,"_",$B313), 'Srbench noise 0.01'!$A$1:$AH$1300, 34, FALSE),"")</f>
        <v>0.02</v>
      </c>
      <c r="V313" s="18">
        <f>_xlfn.IFNA(VLOOKUP(CONCATENATE($A313,"_",$B313), 'Srbench noise 0.01'!$A$1:$AH$1300, 16, FALSE),"")</f>
        <v>13</v>
      </c>
      <c r="W313" s="18">
        <f>_xlfn.IFNA(VLOOKUP(CONCATENATE($A313,"_",$B313), 'Srbench noise 0.01'!$A$1:$AH$1300, 18, FALSE),"")</f>
        <v>52.6</v>
      </c>
      <c r="X313" s="18" t="str">
        <f>_xlfn.IFNA(VLOOKUP(CONCATENATE($A313,"_",$B313), 'Srbench noise 0.01'!$A$1:$AH$1300, 28, FALSE),"")</f>
        <v>x0 + x1 + 2*(x0*x1)**0.5*cos(x2) + 0.02</v>
      </c>
      <c r="Y313" s="18">
        <f t="shared" si="41"/>
        <v>1</v>
      </c>
      <c r="Z313" s="18">
        <f t="shared" si="42"/>
        <v>0</v>
      </c>
      <c r="AA313" s="4">
        <f t="shared" si="43"/>
        <v>0</v>
      </c>
    </row>
    <row r="314" spans="1:27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0'!$A$1:$AH$1300, 32, FALSE),"")</f>
        <v>1</v>
      </c>
      <c r="E314" s="18">
        <f>_xlfn.IFNA(VLOOKUP(CONCATENATE($A314,"_",$B314), 'Srbench noise 0'!$A$1:$AH$1300, 34, FALSE),"")</f>
        <v>2E-8</v>
      </c>
      <c r="F314" s="18">
        <f>_xlfn.IFNA(VLOOKUP(CONCATENATE($A314,"_",$B314), 'Srbench noise 0'!$A$1:$AH$1300, 16, FALSE),"")</f>
        <v>12</v>
      </c>
      <c r="G314" s="18">
        <f>_xlfn.IFNA(VLOOKUP(CONCATENATE($A314,"_",$B314), 'Srbench noise 0'!$A$1:$AH$1300, 18, FALSE),"")</f>
        <v>40.4</v>
      </c>
      <c r="H314" s="18" t="str">
        <f>_xlfn.IFNA(VLOOKUP(CONCATENATE($A314,"_",$B314), 'Srbench noise 0'!$A$1:$AH$1300, 28, FALSE),"")</f>
        <v>0.31830989*x2**2*x3/(x0*x1**2)</v>
      </c>
      <c r="I314" s="18">
        <f t="shared" si="36"/>
        <v>1</v>
      </c>
      <c r="J314" s="18">
        <f t="shared" si="37"/>
        <v>1</v>
      </c>
      <c r="K314" s="4">
        <f t="shared" si="38"/>
        <v>1</v>
      </c>
      <c r="L314" s="3">
        <f>_xlfn.IFNA(VLOOKUP(CONCATENATE($A314,"_",$B314), 'Srbench noise 0.001'!$A$1:$AH$1300, 32, FALSE),"")</f>
        <v>0.99999875999999999</v>
      </c>
      <c r="M314" s="18">
        <f>_xlfn.IFNA(VLOOKUP(CONCATENATE($A314,"_",$B314), 'Srbench noise 0.001'!$A$1:$AH$1300, 34, FALSE),"")</f>
        <v>1.5824599999999999E-3</v>
      </c>
      <c r="N314" s="18">
        <f>_xlfn.IFNA(VLOOKUP(CONCATENATE($A314,"_",$B314), 'Srbench noise 0.001'!$A$1:$AH$1300, 16, FALSE),"")</f>
        <v>12</v>
      </c>
      <c r="O314" s="18">
        <f>_xlfn.IFNA(VLOOKUP(CONCATENATE($A314,"_",$B314), 'Srbench noise 0.001'!$A$1:$AH$1300, 18, FALSE),"")</f>
        <v>40.9</v>
      </c>
      <c r="P314" s="18" t="str">
        <f>_xlfn.IFNA(VLOOKUP(CONCATENATE($A314,"_",$B314), 'Srbench noise 0.001'!$A$1:$AH$1300, 28, FALSE),"")</f>
        <v>0.318*x2**2*x3/(x0*x1**2)</v>
      </c>
      <c r="Q314" s="18">
        <f t="shared" si="39"/>
        <v>1</v>
      </c>
      <c r="R314" s="18">
        <f t="shared" si="40"/>
        <v>0</v>
      </c>
      <c r="S314" s="4">
        <f t="shared" si="44"/>
        <v>0</v>
      </c>
      <c r="T314" s="3">
        <f>_xlfn.IFNA(VLOOKUP(CONCATENATE($A314,"_",$B314), 'Srbench noise 0.01'!$A$1:$AH$1300, 32, FALSE),"")</f>
        <v>0.99996300000000005</v>
      </c>
      <c r="U314" s="18">
        <f>_xlfn.IFNA(VLOOKUP(CONCATENATE($A314,"_",$B314), 'Srbench noise 0.01'!$A$1:$AH$1300, 34, FALSE),"")</f>
        <v>8.6307299999999997E-3</v>
      </c>
      <c r="V314" s="18">
        <f>_xlfn.IFNA(VLOOKUP(CONCATENATE($A314,"_",$B314), 'Srbench noise 0.01'!$A$1:$AH$1300, 16, FALSE),"")</f>
        <v>12</v>
      </c>
      <c r="W314" s="18">
        <f>_xlfn.IFNA(VLOOKUP(CONCATENATE($A314,"_",$B314), 'Srbench noise 0.01'!$A$1:$AH$1300, 18, FALSE),"")</f>
        <v>39.4</v>
      </c>
      <c r="X314" s="18" t="str">
        <f>_xlfn.IFNA(VLOOKUP(CONCATENATE($A314,"_",$B314), 'Srbench noise 0.01'!$A$1:$AH$1300, 28, FALSE),"")</f>
        <v>0.32*x2**2*x3/(x0*x1**2)</v>
      </c>
      <c r="Y314" s="18">
        <f t="shared" si="41"/>
        <v>1</v>
      </c>
      <c r="Z314" s="18">
        <f t="shared" si="42"/>
        <v>0</v>
      </c>
      <c r="AA314" s="4">
        <f t="shared" si="43"/>
        <v>0</v>
      </c>
    </row>
    <row r="315" spans="1:27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0'!$A$1:$AH$1300, 32, FALSE),"")</f>
        <v>1</v>
      </c>
      <c r="E315" s="18">
        <f>_xlfn.IFNA(VLOOKUP(CONCATENATE($A315,"_",$B315), 'Srbench noise 0'!$A$1:$AH$1300, 34, FALSE),"")</f>
        <v>2E-8</v>
      </c>
      <c r="F315" s="18">
        <f>_xlfn.IFNA(VLOOKUP(CONCATENATE($A315,"_",$B315), 'Srbench noise 0'!$A$1:$AH$1300, 16, FALSE),"")</f>
        <v>12</v>
      </c>
      <c r="G315" s="18">
        <f>_xlfn.IFNA(VLOOKUP(CONCATENATE($A315,"_",$B315), 'Srbench noise 0'!$A$1:$AH$1300, 18, FALSE),"")</f>
        <v>852.7</v>
      </c>
      <c r="H315" s="18" t="str">
        <f>_xlfn.IFNA(VLOOKUP(CONCATENATE($A315,"_",$B315), 'Srbench noise 0'!$A$1:$AH$1300, 28, FALSE),"")</f>
        <v>0.31830989*x2**2*x3/(x0*x1**2)</v>
      </c>
      <c r="I315" s="18">
        <f t="shared" si="36"/>
        <v>1</v>
      </c>
      <c r="J315" s="18">
        <f t="shared" si="37"/>
        <v>1</v>
      </c>
      <c r="K315" s="4">
        <f t="shared" si="38"/>
        <v>1</v>
      </c>
      <c r="L315" s="3">
        <f>_xlfn.IFNA(VLOOKUP(CONCATENATE($A315,"_",$B315), 'Srbench noise 0.001'!$A$1:$AH$1300, 32, FALSE),"")</f>
        <v>0.99896342000000005</v>
      </c>
      <c r="M315" s="18">
        <f>_xlfn.IFNA(VLOOKUP(CONCATENATE($A315,"_",$B315), 'Srbench noise 0.001'!$A$1:$AH$1300, 34, FALSE),"")</f>
        <v>4.5664620000000003E-2</v>
      </c>
      <c r="N315" s="18">
        <f>_xlfn.IFNA(VLOOKUP(CONCATENATE($A315,"_",$B315), 'Srbench noise 0.001'!$A$1:$AH$1300, 16, FALSE),"")</f>
        <v>29</v>
      </c>
      <c r="O315" s="18">
        <f>_xlfn.IFNA(VLOOKUP(CONCATENATE($A315,"_",$B315), 'Srbench noise 0.001'!$A$1:$AH$1300, 18, FALSE),"")</f>
        <v>100.7</v>
      </c>
      <c r="P315" s="18" t="str">
        <f>_xlfn.IFNA(VLOOKUP(CONCATENATE($A315,"_",$B315), 'Srbench noise 0.001'!$A$1:$AH$1300, 28, FALSE),"")</f>
        <v>-7.444*cos(0.161*x2/x1) + 7.441 + 0.384*x2**2*x3**2/(x1**2*(x0 + 0.333*x3)**2)</v>
      </c>
      <c r="Q315" s="18">
        <f t="shared" si="39"/>
        <v>0</v>
      </c>
      <c r="R315" s="18">
        <f t="shared" si="40"/>
        <v>0</v>
      </c>
      <c r="S315" s="4">
        <f t="shared" si="44"/>
        <v>0</v>
      </c>
      <c r="T315" s="3">
        <f>_xlfn.IFNA(VLOOKUP(CONCATENATE($A315,"_",$B315), 'Srbench noise 0.01'!$A$1:$AH$1300, 32, FALSE),"")</f>
        <v>0.99498186</v>
      </c>
      <c r="U315" s="18">
        <f>_xlfn.IFNA(VLOOKUP(CONCATENATE($A315,"_",$B315), 'Srbench noise 0.01'!$A$1:$AH$1300, 34, FALSE),"")</f>
        <v>0.10047332</v>
      </c>
      <c r="V315" s="18">
        <f>_xlfn.IFNA(VLOOKUP(CONCATENATE($A315,"_",$B315), 'Srbench noise 0.01'!$A$1:$AH$1300, 16, FALSE),"")</f>
        <v>26</v>
      </c>
      <c r="W315" s="18">
        <f>_xlfn.IFNA(VLOOKUP(CONCATENATE($A315,"_",$B315), 'Srbench noise 0.01'!$A$1:$AH$1300, 18, FALSE),"")</f>
        <v>60</v>
      </c>
      <c r="X315" s="18" t="str">
        <f>_xlfn.IFNA(VLOOKUP(CONCATENATE($A315,"_",$B315), 'Srbench noise 0.01'!$A$1:$AH$1300, 28, FALSE),"")</f>
        <v>-0.09 + 0.16*x2/x1 + 0.61*x2**2*x3**2/(x1**2*(x0 + 0.5*x3)**2)</v>
      </c>
      <c r="Y315" s="18">
        <f t="shared" si="41"/>
        <v>0</v>
      </c>
      <c r="Z315" s="18">
        <f t="shared" si="42"/>
        <v>0</v>
      </c>
      <c r="AA315" s="4">
        <f t="shared" si="43"/>
        <v>0</v>
      </c>
    </row>
    <row r="316" spans="1:27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0'!$A$1:$AH$1300, 32, FALSE),"")</f>
        <v>1</v>
      </c>
      <c r="E316" s="18">
        <f>_xlfn.IFNA(VLOOKUP(CONCATENATE($A316,"_",$B316), 'Srbench noise 0'!$A$1:$AH$1300, 34, FALSE),"")</f>
        <v>2E-8</v>
      </c>
      <c r="F316" s="18">
        <f>_xlfn.IFNA(VLOOKUP(CONCATENATE($A316,"_",$B316), 'Srbench noise 0'!$A$1:$AH$1300, 16, FALSE),"")</f>
        <v>12</v>
      </c>
      <c r="G316" s="18">
        <f>_xlfn.IFNA(VLOOKUP(CONCATENATE($A316,"_",$B316), 'Srbench noise 0'!$A$1:$AH$1300, 18, FALSE),"")</f>
        <v>28.1</v>
      </c>
      <c r="H316" s="18" t="str">
        <f>_xlfn.IFNA(VLOOKUP(CONCATENATE($A316,"_",$B316), 'Srbench noise 0'!$A$1:$AH$1300, 28, FALSE),"")</f>
        <v>0.31830989*x2**2*x3/(x0*x1**2)</v>
      </c>
      <c r="I316" s="18">
        <f t="shared" si="36"/>
        <v>1</v>
      </c>
      <c r="J316" s="18">
        <f t="shared" si="37"/>
        <v>1</v>
      </c>
      <c r="K316" s="4">
        <f t="shared" si="38"/>
        <v>1</v>
      </c>
      <c r="L316" s="3">
        <f>_xlfn.IFNA(VLOOKUP(CONCATENATE($A316,"_",$B316), 'Srbench noise 0.001'!$A$1:$AH$1300, 32, FALSE),"")</f>
        <v>0.99999875999999999</v>
      </c>
      <c r="M316" s="18">
        <f>_xlfn.IFNA(VLOOKUP(CONCATENATE($A316,"_",$B316), 'Srbench noise 0.001'!$A$1:$AH$1300, 34, FALSE),"")</f>
        <v>1.6057300000000001E-3</v>
      </c>
      <c r="N316" s="18">
        <f>_xlfn.IFNA(VLOOKUP(CONCATENATE($A316,"_",$B316), 'Srbench noise 0.001'!$A$1:$AH$1300, 16, FALSE),"")</f>
        <v>12</v>
      </c>
      <c r="O316" s="18">
        <f>_xlfn.IFNA(VLOOKUP(CONCATENATE($A316,"_",$B316), 'Srbench noise 0.001'!$A$1:$AH$1300, 18, FALSE),"")</f>
        <v>27.2</v>
      </c>
      <c r="P316" s="18" t="str">
        <f>_xlfn.IFNA(VLOOKUP(CONCATENATE($A316,"_",$B316), 'Srbench noise 0.001'!$A$1:$AH$1300, 28, FALSE),"")</f>
        <v>0.318*x2**2*x3/(x0*x1**2)</v>
      </c>
      <c r="Q316" s="18">
        <f t="shared" si="39"/>
        <v>1</v>
      </c>
      <c r="R316" s="18">
        <f t="shared" si="40"/>
        <v>0</v>
      </c>
      <c r="S316" s="4">
        <f t="shared" si="44"/>
        <v>0</v>
      </c>
      <c r="T316" s="3">
        <f>_xlfn.IFNA(VLOOKUP(CONCATENATE($A316,"_",$B316), 'Srbench noise 0.01'!$A$1:$AH$1300, 32, FALSE),"")</f>
        <v>0.99996315999999996</v>
      </c>
      <c r="U316" s="18">
        <f>_xlfn.IFNA(VLOOKUP(CONCATENATE($A316,"_",$B316), 'Srbench noise 0.01'!$A$1:$AH$1300, 34, FALSE),"")</f>
        <v>8.7576000000000008E-3</v>
      </c>
      <c r="V316" s="18">
        <f>_xlfn.IFNA(VLOOKUP(CONCATENATE($A316,"_",$B316), 'Srbench noise 0.01'!$A$1:$AH$1300, 16, FALSE),"")</f>
        <v>12</v>
      </c>
      <c r="W316" s="18">
        <f>_xlfn.IFNA(VLOOKUP(CONCATENATE($A316,"_",$B316), 'Srbench noise 0.01'!$A$1:$AH$1300, 18, FALSE),"")</f>
        <v>28</v>
      </c>
      <c r="X316" s="18" t="str">
        <f>_xlfn.IFNA(VLOOKUP(CONCATENATE($A316,"_",$B316), 'Srbench noise 0.01'!$A$1:$AH$1300, 28, FALSE),"")</f>
        <v>0.32*x2**2*x3/(x0*x1**2)</v>
      </c>
      <c r="Y316" s="18">
        <f t="shared" si="41"/>
        <v>1</v>
      </c>
      <c r="Z316" s="18">
        <f t="shared" si="42"/>
        <v>0</v>
      </c>
      <c r="AA316" s="4">
        <f t="shared" si="43"/>
        <v>0</v>
      </c>
    </row>
    <row r="317" spans="1:27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0'!$A$1:$AH$1300, 32, FALSE),"")</f>
        <v>1</v>
      </c>
      <c r="E317" s="18">
        <f>_xlfn.IFNA(VLOOKUP(CONCATENATE($A317,"_",$B317), 'Srbench noise 0'!$A$1:$AH$1300, 34, FALSE),"")</f>
        <v>2E-8</v>
      </c>
      <c r="F317" s="18">
        <f>_xlfn.IFNA(VLOOKUP(CONCATENATE($A317,"_",$B317), 'Srbench noise 0'!$A$1:$AH$1300, 16, FALSE),"")</f>
        <v>12</v>
      </c>
      <c r="G317" s="18">
        <f>_xlfn.IFNA(VLOOKUP(CONCATENATE($A317,"_",$B317), 'Srbench noise 0'!$A$1:$AH$1300, 18, FALSE),"")</f>
        <v>28.2</v>
      </c>
      <c r="H317" s="18" t="str">
        <f>_xlfn.IFNA(VLOOKUP(CONCATENATE($A317,"_",$B317), 'Srbench noise 0'!$A$1:$AH$1300, 28, FALSE),"")</f>
        <v>0.31830989*x2**2*x3/(x0*x1**2)</v>
      </c>
      <c r="I317" s="18">
        <f t="shared" si="36"/>
        <v>1</v>
      </c>
      <c r="J317" s="18">
        <f t="shared" si="37"/>
        <v>1</v>
      </c>
      <c r="K317" s="4">
        <f t="shared" si="38"/>
        <v>1</v>
      </c>
      <c r="L317" s="3">
        <f>_xlfn.IFNA(VLOOKUP(CONCATENATE($A317,"_",$B317), 'Srbench noise 0.001'!$A$1:$AH$1300, 32, FALSE),"")</f>
        <v>0.99999877000000004</v>
      </c>
      <c r="M317" s="18">
        <f>_xlfn.IFNA(VLOOKUP(CONCATENATE($A317,"_",$B317), 'Srbench noise 0.001'!$A$1:$AH$1300, 34, FALSE),"")</f>
        <v>1.6534399999999999E-3</v>
      </c>
      <c r="N317" s="18">
        <f>_xlfn.IFNA(VLOOKUP(CONCATENATE($A317,"_",$B317), 'Srbench noise 0.001'!$A$1:$AH$1300, 16, FALSE),"")</f>
        <v>12</v>
      </c>
      <c r="O317" s="18">
        <f>_xlfn.IFNA(VLOOKUP(CONCATENATE($A317,"_",$B317), 'Srbench noise 0.001'!$A$1:$AH$1300, 18, FALSE),"")</f>
        <v>26.5</v>
      </c>
      <c r="P317" s="18" t="str">
        <f>_xlfn.IFNA(VLOOKUP(CONCATENATE($A317,"_",$B317), 'Srbench noise 0.001'!$A$1:$AH$1300, 28, FALSE),"")</f>
        <v>0.318*x2**2*x3/(x0*x1**2)</v>
      </c>
      <c r="Q317" s="18">
        <f t="shared" si="39"/>
        <v>1</v>
      </c>
      <c r="R317" s="18">
        <f t="shared" si="40"/>
        <v>0</v>
      </c>
      <c r="S317" s="4">
        <f t="shared" si="44"/>
        <v>0</v>
      </c>
      <c r="T317" s="3">
        <f>_xlfn.IFNA(VLOOKUP(CONCATENATE($A317,"_",$B317), 'Srbench noise 0.01'!$A$1:$AH$1300, 32, FALSE),"")</f>
        <v>0.99996333000000004</v>
      </c>
      <c r="U317" s="18">
        <f>_xlfn.IFNA(VLOOKUP(CONCATENATE($A317,"_",$B317), 'Srbench noise 0.01'!$A$1:$AH$1300, 34, FALSE),"")</f>
        <v>9.0178299999999992E-3</v>
      </c>
      <c r="V317" s="18">
        <f>_xlfn.IFNA(VLOOKUP(CONCATENATE($A317,"_",$B317), 'Srbench noise 0.01'!$A$1:$AH$1300, 16, FALSE),"")</f>
        <v>12</v>
      </c>
      <c r="W317" s="18">
        <f>_xlfn.IFNA(VLOOKUP(CONCATENATE($A317,"_",$B317), 'Srbench noise 0.01'!$A$1:$AH$1300, 18, FALSE),"")</f>
        <v>29.2</v>
      </c>
      <c r="X317" s="18" t="str">
        <f>_xlfn.IFNA(VLOOKUP(CONCATENATE($A317,"_",$B317), 'Srbench noise 0.01'!$A$1:$AH$1300, 28, FALSE),"")</f>
        <v>0.32*x2**2*x3/(x0*x1**2)</v>
      </c>
      <c r="Y317" s="18">
        <f t="shared" si="41"/>
        <v>1</v>
      </c>
      <c r="Z317" s="18">
        <f t="shared" si="42"/>
        <v>0</v>
      </c>
      <c r="AA317" s="4">
        <f t="shared" si="43"/>
        <v>0</v>
      </c>
    </row>
    <row r="318" spans="1:27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0'!$A$1:$AH$1300, 32, FALSE),"")</f>
        <v>1</v>
      </c>
      <c r="E318" s="18">
        <f>_xlfn.IFNA(VLOOKUP(CONCATENATE($A318,"_",$B318), 'Srbench noise 0'!$A$1:$AH$1300, 34, FALSE),"")</f>
        <v>2E-8</v>
      </c>
      <c r="F318" s="18">
        <f>_xlfn.IFNA(VLOOKUP(CONCATENATE($A318,"_",$B318), 'Srbench noise 0'!$A$1:$AH$1300, 16, FALSE),"")</f>
        <v>12</v>
      </c>
      <c r="G318" s="18">
        <f>_xlfn.IFNA(VLOOKUP(CONCATENATE($A318,"_",$B318), 'Srbench noise 0'!$A$1:$AH$1300, 18, FALSE),"")</f>
        <v>40.700000000000003</v>
      </c>
      <c r="H318" s="18" t="str">
        <f>_xlfn.IFNA(VLOOKUP(CONCATENATE($A318,"_",$B318), 'Srbench noise 0'!$A$1:$AH$1300, 28, FALSE),"")</f>
        <v>0.31830989*x2**2*x3/(x0*x1**2)</v>
      </c>
      <c r="I318" s="18">
        <f t="shared" si="36"/>
        <v>1</v>
      </c>
      <c r="J318" s="18">
        <f t="shared" si="37"/>
        <v>1</v>
      </c>
      <c r="K318" s="4">
        <f t="shared" si="38"/>
        <v>1</v>
      </c>
      <c r="L318" s="3">
        <f>_xlfn.IFNA(VLOOKUP(CONCATENATE($A318,"_",$B318), 'Srbench noise 0.001'!$A$1:$AH$1300, 32, FALSE),"")</f>
        <v>0.99999875999999999</v>
      </c>
      <c r="M318" s="18">
        <f>_xlfn.IFNA(VLOOKUP(CONCATENATE($A318,"_",$B318), 'Srbench noise 0.001'!$A$1:$AH$1300, 34, FALSE),"")</f>
        <v>1.5890399999999999E-3</v>
      </c>
      <c r="N318" s="18">
        <f>_xlfn.IFNA(VLOOKUP(CONCATENATE($A318,"_",$B318), 'Srbench noise 0.001'!$A$1:$AH$1300, 16, FALSE),"")</f>
        <v>12</v>
      </c>
      <c r="O318" s="18">
        <f>_xlfn.IFNA(VLOOKUP(CONCATENATE($A318,"_",$B318), 'Srbench noise 0.001'!$A$1:$AH$1300, 18, FALSE),"")</f>
        <v>41.2</v>
      </c>
      <c r="P318" s="18" t="str">
        <f>_xlfn.IFNA(VLOOKUP(CONCATENATE($A318,"_",$B318), 'Srbench noise 0.001'!$A$1:$AH$1300, 28, FALSE),"")</f>
        <v>0.318*x2**2*x3/(x0*x1**2)</v>
      </c>
      <c r="Q318" s="18">
        <f t="shared" si="39"/>
        <v>1</v>
      </c>
      <c r="R318" s="18">
        <f t="shared" si="40"/>
        <v>0</v>
      </c>
      <c r="S318" s="4">
        <f t="shared" si="44"/>
        <v>0</v>
      </c>
      <c r="T318" s="3">
        <f>_xlfn.IFNA(VLOOKUP(CONCATENATE($A318,"_",$B318), 'Srbench noise 0.01'!$A$1:$AH$1300, 32, FALSE),"")</f>
        <v>0.99996304000000003</v>
      </c>
      <c r="U318" s="18">
        <f>_xlfn.IFNA(VLOOKUP(CONCATENATE($A318,"_",$B318), 'Srbench noise 0.01'!$A$1:$AH$1300, 34, FALSE),"")</f>
        <v>8.6666099999999999E-3</v>
      </c>
      <c r="V318" s="18">
        <f>_xlfn.IFNA(VLOOKUP(CONCATENATE($A318,"_",$B318), 'Srbench noise 0.01'!$A$1:$AH$1300, 16, FALSE),"")</f>
        <v>12</v>
      </c>
      <c r="W318" s="18">
        <f>_xlfn.IFNA(VLOOKUP(CONCATENATE($A318,"_",$B318), 'Srbench noise 0.01'!$A$1:$AH$1300, 18, FALSE),"")</f>
        <v>43.9</v>
      </c>
      <c r="X318" s="18" t="str">
        <f>_xlfn.IFNA(VLOOKUP(CONCATENATE($A318,"_",$B318), 'Srbench noise 0.01'!$A$1:$AH$1300, 28, FALSE),"")</f>
        <v>0.32*x2**2*x3/(x0*x1**2)</v>
      </c>
      <c r="Y318" s="18">
        <f t="shared" si="41"/>
        <v>1</v>
      </c>
      <c r="Z318" s="18">
        <f t="shared" si="42"/>
        <v>0</v>
      </c>
      <c r="AA318" s="4">
        <f t="shared" si="43"/>
        <v>0</v>
      </c>
    </row>
    <row r="319" spans="1:27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0'!$A$1:$AH$1300, 32, FALSE),"")</f>
        <v>1</v>
      </c>
      <c r="E319" s="18">
        <f>_xlfn.IFNA(VLOOKUP(CONCATENATE($A319,"_",$B319), 'Srbench noise 0'!$A$1:$AH$1300, 34, FALSE),"")</f>
        <v>2E-8</v>
      </c>
      <c r="F319" s="18">
        <f>_xlfn.IFNA(VLOOKUP(CONCATENATE($A319,"_",$B319), 'Srbench noise 0'!$A$1:$AH$1300, 16, FALSE),"")</f>
        <v>12</v>
      </c>
      <c r="G319" s="18">
        <f>_xlfn.IFNA(VLOOKUP(CONCATENATE($A319,"_",$B319), 'Srbench noise 0'!$A$1:$AH$1300, 18, FALSE),"")</f>
        <v>375.3</v>
      </c>
      <c r="H319" s="18" t="str">
        <f>_xlfn.IFNA(VLOOKUP(CONCATENATE($A319,"_",$B319), 'Srbench noise 0'!$A$1:$AH$1300, 28, FALSE),"")</f>
        <v>0.31830989*x2**2*x3/(x0*x1**2)</v>
      </c>
      <c r="I319" s="18">
        <f t="shared" si="36"/>
        <v>1</v>
      </c>
      <c r="J319" s="18">
        <f t="shared" si="37"/>
        <v>1</v>
      </c>
      <c r="K319" s="4">
        <f t="shared" si="38"/>
        <v>1</v>
      </c>
      <c r="L319" s="3">
        <f>_xlfn.IFNA(VLOOKUP(CONCATENATE($A319,"_",$B319), 'Srbench noise 0.001'!$A$1:$AH$1300, 32, FALSE),"")</f>
        <v>0.99940328</v>
      </c>
      <c r="M319" s="18">
        <f>_xlfn.IFNA(VLOOKUP(CONCATENATE($A319,"_",$B319), 'Srbench noise 0.001'!$A$1:$AH$1300, 34, FALSE),"")</f>
        <v>3.4268630000000001E-2</v>
      </c>
      <c r="N319" s="18">
        <f>_xlfn.IFNA(VLOOKUP(CONCATENATE($A319,"_",$B319), 'Srbench noise 0.001'!$A$1:$AH$1300, 16, FALSE),"")</f>
        <v>34</v>
      </c>
      <c r="O319" s="18">
        <f>_xlfn.IFNA(VLOOKUP(CONCATENATE($A319,"_",$B319), 'Srbench noise 0.001'!$A$1:$AH$1300, 18, FALSE),"")</f>
        <v>313.10000000000002</v>
      </c>
      <c r="P319" s="18" t="str">
        <f>_xlfn.IFNA(VLOOKUP(CONCATENATE($A319,"_",$B319), 'Srbench noise 0.001'!$A$1:$AH$1300, 28, FALSE),"")</f>
        <v>x2**2*(-0.31*x0 + 0.547*(x0 + 0.318*x3)**2*(x0 + x3)*sin(0.5/x0**2))/(x1**2*(x0 + x3))</v>
      </c>
      <c r="Q319" s="18">
        <f t="shared" si="39"/>
        <v>1</v>
      </c>
      <c r="R319" s="18">
        <f t="shared" si="40"/>
        <v>0</v>
      </c>
      <c r="S319" s="4">
        <f t="shared" si="44"/>
        <v>0</v>
      </c>
      <c r="T319" s="3">
        <f>_xlfn.IFNA(VLOOKUP(CONCATENATE($A319,"_",$B319), 'Srbench noise 0.01'!$A$1:$AH$1300, 32, FALSE),"")</f>
        <v>0.99698017999999999</v>
      </c>
      <c r="U319" s="18">
        <f>_xlfn.IFNA(VLOOKUP(CONCATENATE($A319,"_",$B319), 'Srbench noise 0.01'!$A$1:$AH$1300, 34, FALSE),"")</f>
        <v>7.7090820000000004E-2</v>
      </c>
      <c r="V319" s="18">
        <f>_xlfn.IFNA(VLOOKUP(CONCATENATE($A319,"_",$B319), 'Srbench noise 0.01'!$A$1:$AH$1300, 16, FALSE),"")</f>
        <v>28</v>
      </c>
      <c r="W319" s="18">
        <f>_xlfn.IFNA(VLOOKUP(CONCATENATE($A319,"_",$B319), 'Srbench noise 0.01'!$A$1:$AH$1300, 18, FALSE),"")</f>
        <v>163.6</v>
      </c>
      <c r="X319" s="18" t="str">
        <f>_xlfn.IFNA(VLOOKUP(CONCATENATE($A319,"_",$B319), 'Srbench noise 0.01'!$A$1:$AH$1300, 28, FALSE),"")</f>
        <v>x2**2*(-0.04*x0 + 0.16*x3*(x0 + 0.5*x3)**2*sin(x0**(-2)))/(x1**2*x3)</v>
      </c>
      <c r="Y319" s="18">
        <f t="shared" si="41"/>
        <v>0</v>
      </c>
      <c r="Z319" s="18">
        <f t="shared" si="42"/>
        <v>0</v>
      </c>
      <c r="AA319" s="4">
        <f t="shared" si="43"/>
        <v>0</v>
      </c>
    </row>
    <row r="320" spans="1:27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0'!$A$1:$AH$1300, 32, FALSE),"")</f>
        <v>1</v>
      </c>
      <c r="E320" s="18">
        <f>_xlfn.IFNA(VLOOKUP(CONCATENATE($A320,"_",$B320), 'Srbench noise 0'!$A$1:$AH$1300, 34, FALSE),"")</f>
        <v>2E-8</v>
      </c>
      <c r="F320" s="18">
        <f>_xlfn.IFNA(VLOOKUP(CONCATENATE($A320,"_",$B320), 'Srbench noise 0'!$A$1:$AH$1300, 16, FALSE),"")</f>
        <v>12</v>
      </c>
      <c r="G320" s="18">
        <f>_xlfn.IFNA(VLOOKUP(CONCATENATE($A320,"_",$B320), 'Srbench noise 0'!$A$1:$AH$1300, 18, FALSE),"")</f>
        <v>145.9</v>
      </c>
      <c r="H320" s="18" t="str">
        <f>_xlfn.IFNA(VLOOKUP(CONCATENATE($A320,"_",$B320), 'Srbench noise 0'!$A$1:$AH$1300, 28, FALSE),"")</f>
        <v>0.31830989*x2**2*x3/(x0*x1**2)</v>
      </c>
      <c r="I320" s="18">
        <f t="shared" si="36"/>
        <v>1</v>
      </c>
      <c r="J320" s="18">
        <f t="shared" si="37"/>
        <v>1</v>
      </c>
      <c r="K320" s="4">
        <f t="shared" si="38"/>
        <v>1</v>
      </c>
      <c r="L320" s="3">
        <f>_xlfn.IFNA(VLOOKUP(CONCATENATE($A320,"_",$B320), 'Srbench noise 0.001'!$A$1:$AH$1300, 32, FALSE),"")</f>
        <v>0.99999877000000004</v>
      </c>
      <c r="M320" s="18">
        <f>_xlfn.IFNA(VLOOKUP(CONCATENATE($A320,"_",$B320), 'Srbench noise 0.001'!$A$1:$AH$1300, 34, FALSE),"")</f>
        <v>1.66168E-3</v>
      </c>
      <c r="N320" s="18">
        <f>_xlfn.IFNA(VLOOKUP(CONCATENATE($A320,"_",$B320), 'Srbench noise 0.001'!$A$1:$AH$1300, 16, FALSE),"")</f>
        <v>12</v>
      </c>
      <c r="O320" s="18">
        <f>_xlfn.IFNA(VLOOKUP(CONCATENATE($A320,"_",$B320), 'Srbench noise 0.001'!$A$1:$AH$1300, 18, FALSE),"")</f>
        <v>148.30000000000001</v>
      </c>
      <c r="P320" s="18" t="str">
        <f>_xlfn.IFNA(VLOOKUP(CONCATENATE($A320,"_",$B320), 'Srbench noise 0.001'!$A$1:$AH$1300, 28, FALSE),"")</f>
        <v>0.318*x2**2*x3/(x0*x1**2)</v>
      </c>
      <c r="Q320" s="18">
        <f t="shared" si="39"/>
        <v>1</v>
      </c>
      <c r="R320" s="18">
        <f t="shared" si="40"/>
        <v>0</v>
      </c>
      <c r="S320" s="4">
        <f t="shared" si="44"/>
        <v>0</v>
      </c>
      <c r="T320" s="3">
        <f>_xlfn.IFNA(VLOOKUP(CONCATENATE($A320,"_",$B320), 'Srbench noise 0.01'!$A$1:$AH$1300, 32, FALSE),"")</f>
        <v>0.99996355999999997</v>
      </c>
      <c r="U320" s="18">
        <f>_xlfn.IFNA(VLOOKUP(CONCATENATE($A320,"_",$B320), 'Srbench noise 0.01'!$A$1:$AH$1300, 34, FALSE),"")</f>
        <v>9.0627899999999994E-3</v>
      </c>
      <c r="V320" s="18">
        <f>_xlfn.IFNA(VLOOKUP(CONCATENATE($A320,"_",$B320), 'Srbench noise 0.01'!$A$1:$AH$1300, 16, FALSE),"")</f>
        <v>12</v>
      </c>
      <c r="W320" s="18">
        <f>_xlfn.IFNA(VLOOKUP(CONCATENATE($A320,"_",$B320), 'Srbench noise 0.01'!$A$1:$AH$1300, 18, FALSE),"")</f>
        <v>134.69999999999999</v>
      </c>
      <c r="X320" s="18" t="str">
        <f>_xlfn.IFNA(VLOOKUP(CONCATENATE($A320,"_",$B320), 'Srbench noise 0.01'!$A$1:$AH$1300, 28, FALSE),"")</f>
        <v>0.32*x2**2*x3/(x0*x1**2)</v>
      </c>
      <c r="Y320" s="18">
        <f t="shared" si="41"/>
        <v>1</v>
      </c>
      <c r="Z320" s="18">
        <f t="shared" si="42"/>
        <v>0</v>
      </c>
      <c r="AA320" s="4">
        <f t="shared" si="43"/>
        <v>0</v>
      </c>
    </row>
    <row r="321" spans="1:27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0'!$A$1:$AH$1300, 32, FALSE),"")</f>
        <v>1</v>
      </c>
      <c r="E321" s="18">
        <f>_xlfn.IFNA(VLOOKUP(CONCATENATE($A321,"_",$B321), 'Srbench noise 0'!$A$1:$AH$1300, 34, FALSE),"")</f>
        <v>2E-8</v>
      </c>
      <c r="F321" s="18">
        <f>_xlfn.IFNA(VLOOKUP(CONCATENATE($A321,"_",$B321), 'Srbench noise 0'!$A$1:$AH$1300, 16, FALSE),"")</f>
        <v>12</v>
      </c>
      <c r="G321" s="18">
        <f>_xlfn.IFNA(VLOOKUP(CONCATENATE($A321,"_",$B321), 'Srbench noise 0'!$A$1:$AH$1300, 18, FALSE),"")</f>
        <v>30.5</v>
      </c>
      <c r="H321" s="18" t="str">
        <f>_xlfn.IFNA(VLOOKUP(CONCATENATE($A321,"_",$B321), 'Srbench noise 0'!$A$1:$AH$1300, 28, FALSE),"")</f>
        <v>0.31830989*x2**2*x3/(x0*x1**2)</v>
      </c>
      <c r="I321" s="18">
        <f t="shared" si="36"/>
        <v>1</v>
      </c>
      <c r="J321" s="18">
        <f t="shared" si="37"/>
        <v>1</v>
      </c>
      <c r="K321" s="4">
        <f t="shared" si="38"/>
        <v>1</v>
      </c>
      <c r="L321" s="3">
        <f>_xlfn.IFNA(VLOOKUP(CONCATENATE($A321,"_",$B321), 'Srbench noise 0.001'!$A$1:$AH$1300, 32, FALSE),"")</f>
        <v>0.99999877000000004</v>
      </c>
      <c r="M321" s="18">
        <f>_xlfn.IFNA(VLOOKUP(CONCATENATE($A321,"_",$B321), 'Srbench noise 0.001'!$A$1:$AH$1300, 34, FALSE),"")</f>
        <v>1.6018499999999999E-3</v>
      </c>
      <c r="N321" s="18">
        <f>_xlfn.IFNA(VLOOKUP(CONCATENATE($A321,"_",$B321), 'Srbench noise 0.001'!$A$1:$AH$1300, 16, FALSE),"")</f>
        <v>12</v>
      </c>
      <c r="O321" s="18">
        <f>_xlfn.IFNA(VLOOKUP(CONCATENATE($A321,"_",$B321), 'Srbench noise 0.001'!$A$1:$AH$1300, 18, FALSE),"")</f>
        <v>30.2</v>
      </c>
      <c r="P321" s="18" t="str">
        <f>_xlfn.IFNA(VLOOKUP(CONCATENATE($A321,"_",$B321), 'Srbench noise 0.001'!$A$1:$AH$1300, 28, FALSE),"")</f>
        <v>0.318*x2**2*x3/(x0*x1**2)</v>
      </c>
      <c r="Q321" s="18">
        <f t="shared" si="39"/>
        <v>1</v>
      </c>
      <c r="R321" s="18">
        <f t="shared" si="40"/>
        <v>0</v>
      </c>
      <c r="S321" s="4">
        <f t="shared" si="44"/>
        <v>0</v>
      </c>
      <c r="T321" s="3">
        <f>_xlfn.IFNA(VLOOKUP(CONCATENATE($A321,"_",$B321), 'Srbench noise 0.01'!$A$1:$AH$1300, 32, FALSE),"")</f>
        <v>0.99996328000000001</v>
      </c>
      <c r="U321" s="18">
        <f>_xlfn.IFNA(VLOOKUP(CONCATENATE($A321,"_",$B321), 'Srbench noise 0.01'!$A$1:$AH$1300, 34, FALSE),"")</f>
        <v>8.7364699999999997E-3</v>
      </c>
      <c r="V321" s="18">
        <f>_xlfn.IFNA(VLOOKUP(CONCATENATE($A321,"_",$B321), 'Srbench noise 0.01'!$A$1:$AH$1300, 16, FALSE),"")</f>
        <v>12</v>
      </c>
      <c r="W321" s="18">
        <f>_xlfn.IFNA(VLOOKUP(CONCATENATE($A321,"_",$B321), 'Srbench noise 0.01'!$A$1:$AH$1300, 18, FALSE),"")</f>
        <v>31.2</v>
      </c>
      <c r="X321" s="18" t="str">
        <f>_xlfn.IFNA(VLOOKUP(CONCATENATE($A321,"_",$B321), 'Srbench noise 0.01'!$A$1:$AH$1300, 28, FALSE),"")</f>
        <v>0.32*x2**2*x3/(x0*x1**2)</v>
      </c>
      <c r="Y321" s="18">
        <f t="shared" si="41"/>
        <v>1</v>
      </c>
      <c r="Z321" s="18">
        <f t="shared" si="42"/>
        <v>0</v>
      </c>
      <c r="AA321" s="4">
        <f t="shared" si="43"/>
        <v>0</v>
      </c>
    </row>
    <row r="322" spans="1:27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0'!$A$1:$AH$1300, 32, FALSE),"")</f>
        <v>1</v>
      </c>
      <c r="E322" s="18">
        <f>_xlfn.IFNA(VLOOKUP(CONCATENATE($A322,"_",$B322), 'Srbench noise 0'!$A$1:$AH$1300, 34, FALSE),"")</f>
        <v>2E-8</v>
      </c>
      <c r="F322" s="18">
        <f>_xlfn.IFNA(VLOOKUP(CONCATENATE($A322,"_",$B322), 'Srbench noise 0'!$A$1:$AH$1300, 16, FALSE),"")</f>
        <v>12</v>
      </c>
      <c r="G322" s="18">
        <f>_xlfn.IFNA(VLOOKUP(CONCATENATE($A322,"_",$B322), 'Srbench noise 0'!$A$1:$AH$1300, 18, FALSE),"")</f>
        <v>25</v>
      </c>
      <c r="H322" s="18" t="str">
        <f>_xlfn.IFNA(VLOOKUP(CONCATENATE($A322,"_",$B322), 'Srbench noise 0'!$A$1:$AH$1300, 28, FALSE),"")</f>
        <v>0.31830989*x2**2*x3/(x0*x1**2)</v>
      </c>
      <c r="I322" s="18">
        <f t="shared" si="36"/>
        <v>1</v>
      </c>
      <c r="J322" s="18">
        <f t="shared" si="37"/>
        <v>1</v>
      </c>
      <c r="K322" s="4">
        <f t="shared" si="38"/>
        <v>1</v>
      </c>
      <c r="L322" s="3">
        <f>_xlfn.IFNA(VLOOKUP(CONCATENATE($A322,"_",$B322), 'Srbench noise 0.001'!$A$1:$AH$1300, 32, FALSE),"")</f>
        <v>0.99999877000000004</v>
      </c>
      <c r="M322" s="18">
        <f>_xlfn.IFNA(VLOOKUP(CONCATENATE($A322,"_",$B322), 'Srbench noise 0.001'!$A$1:$AH$1300, 34, FALSE),"")</f>
        <v>1.6807199999999999E-3</v>
      </c>
      <c r="N322" s="18">
        <f>_xlfn.IFNA(VLOOKUP(CONCATENATE($A322,"_",$B322), 'Srbench noise 0.001'!$A$1:$AH$1300, 16, FALSE),"")</f>
        <v>12</v>
      </c>
      <c r="O322" s="18">
        <f>_xlfn.IFNA(VLOOKUP(CONCATENATE($A322,"_",$B322), 'Srbench noise 0.001'!$A$1:$AH$1300, 18, FALSE),"")</f>
        <v>26.5</v>
      </c>
      <c r="P322" s="18" t="str">
        <f>_xlfn.IFNA(VLOOKUP(CONCATENATE($A322,"_",$B322), 'Srbench noise 0.001'!$A$1:$AH$1300, 28, FALSE),"")</f>
        <v>0.318*x2**2*x3/(x0*x1**2)</v>
      </c>
      <c r="Q322" s="18">
        <f t="shared" si="39"/>
        <v>1</v>
      </c>
      <c r="R322" s="18">
        <f t="shared" si="40"/>
        <v>0</v>
      </c>
      <c r="S322" s="4">
        <f t="shared" si="44"/>
        <v>0</v>
      </c>
      <c r="T322" s="3">
        <f>_xlfn.IFNA(VLOOKUP(CONCATENATE($A322,"_",$B322), 'Srbench noise 0.01'!$A$1:$AH$1300, 32, FALSE),"")</f>
        <v>0.99996355000000003</v>
      </c>
      <c r="U322" s="18">
        <f>_xlfn.IFNA(VLOOKUP(CONCATENATE($A322,"_",$B322), 'Srbench noise 0.01'!$A$1:$AH$1300, 34, FALSE),"")</f>
        <v>9.1665900000000005E-3</v>
      </c>
      <c r="V322" s="18">
        <f>_xlfn.IFNA(VLOOKUP(CONCATENATE($A322,"_",$B322), 'Srbench noise 0.01'!$A$1:$AH$1300, 16, FALSE),"")</f>
        <v>12</v>
      </c>
      <c r="W322" s="18">
        <f>_xlfn.IFNA(VLOOKUP(CONCATENATE($A322,"_",$B322), 'Srbench noise 0.01'!$A$1:$AH$1300, 18, FALSE),"")</f>
        <v>30.9</v>
      </c>
      <c r="X322" s="18" t="str">
        <f>_xlfn.IFNA(VLOOKUP(CONCATENATE($A322,"_",$B322), 'Srbench noise 0.01'!$A$1:$AH$1300, 28, FALSE),"")</f>
        <v>0.32*x2**2*x3/(x0*x1**2)</v>
      </c>
      <c r="Y322" s="18">
        <f t="shared" si="41"/>
        <v>1</v>
      </c>
      <c r="Z322" s="18">
        <f t="shared" si="42"/>
        <v>0</v>
      </c>
      <c r="AA322" s="4">
        <f t="shared" si="43"/>
        <v>0</v>
      </c>
    </row>
    <row r="323" spans="1:27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0'!$A$1:$AH$1300, 32, FALSE),"")</f>
        <v>1</v>
      </c>
      <c r="E323" s="18">
        <f>_xlfn.IFNA(VLOOKUP(CONCATENATE($A323,"_",$B323), 'Srbench noise 0'!$A$1:$AH$1300, 34, FALSE),"")</f>
        <v>2E-8</v>
      </c>
      <c r="F323" s="18">
        <f>_xlfn.IFNA(VLOOKUP(CONCATENATE($A323,"_",$B323), 'Srbench noise 0'!$A$1:$AH$1300, 16, FALSE),"")</f>
        <v>12</v>
      </c>
      <c r="G323" s="18">
        <f>_xlfn.IFNA(VLOOKUP(CONCATENATE($A323,"_",$B323), 'Srbench noise 0'!$A$1:$AH$1300, 18, FALSE),"")</f>
        <v>27.8</v>
      </c>
      <c r="H323" s="18" t="str">
        <f>_xlfn.IFNA(VLOOKUP(CONCATENATE($A323,"_",$B323), 'Srbench noise 0'!$A$1:$AH$1300, 28, FALSE),"")</f>
        <v>0.31830989*x2**2*x3/(x0*x1**2)</v>
      </c>
      <c r="I323" s="18">
        <f t="shared" si="36"/>
        <v>1</v>
      </c>
      <c r="J323" s="18">
        <f t="shared" si="37"/>
        <v>1</v>
      </c>
      <c r="K323" s="4">
        <f t="shared" si="38"/>
        <v>1</v>
      </c>
      <c r="L323" s="3">
        <f>_xlfn.IFNA(VLOOKUP(CONCATENATE($A323,"_",$B323), 'Srbench noise 0.001'!$A$1:$AH$1300, 32, FALSE),"")</f>
        <v>0.99999877000000004</v>
      </c>
      <c r="M323" s="18">
        <f>_xlfn.IFNA(VLOOKUP(CONCATENATE($A323,"_",$B323), 'Srbench noise 0.001'!$A$1:$AH$1300, 34, FALSE),"")</f>
        <v>1.58585E-3</v>
      </c>
      <c r="N323" s="18">
        <f>_xlfn.IFNA(VLOOKUP(CONCATENATE($A323,"_",$B323), 'Srbench noise 0.001'!$A$1:$AH$1300, 16, FALSE),"")</f>
        <v>12</v>
      </c>
      <c r="O323" s="18">
        <f>_xlfn.IFNA(VLOOKUP(CONCATENATE($A323,"_",$B323), 'Srbench noise 0.001'!$A$1:$AH$1300, 18, FALSE),"")</f>
        <v>27.9</v>
      </c>
      <c r="P323" s="18" t="str">
        <f>_xlfn.IFNA(VLOOKUP(CONCATENATE($A323,"_",$B323), 'Srbench noise 0.001'!$A$1:$AH$1300, 28, FALSE),"")</f>
        <v>0.318*x2**2*x3/(x0*x1**2)</v>
      </c>
      <c r="Q323" s="18">
        <f t="shared" si="39"/>
        <v>1</v>
      </c>
      <c r="R323" s="18">
        <f t="shared" si="40"/>
        <v>0</v>
      </c>
      <c r="S323" s="4">
        <f t="shared" si="44"/>
        <v>0</v>
      </c>
      <c r="T323" s="3">
        <f>_xlfn.IFNA(VLOOKUP(CONCATENATE($A323,"_",$B323), 'Srbench noise 0.01'!$A$1:$AH$1300, 32, FALSE),"")</f>
        <v>0.99996331000000005</v>
      </c>
      <c r="U323" s="18">
        <f>_xlfn.IFNA(VLOOKUP(CONCATENATE($A323,"_",$B323), 'Srbench noise 0.01'!$A$1:$AH$1300, 34, FALSE),"")</f>
        <v>8.6492099999999992E-3</v>
      </c>
      <c r="V323" s="18">
        <f>_xlfn.IFNA(VLOOKUP(CONCATENATE($A323,"_",$B323), 'Srbench noise 0.01'!$A$1:$AH$1300, 16, FALSE),"")</f>
        <v>12</v>
      </c>
      <c r="W323" s="18">
        <f>_xlfn.IFNA(VLOOKUP(CONCATENATE($A323,"_",$B323), 'Srbench noise 0.01'!$A$1:$AH$1300, 18, FALSE),"")</f>
        <v>26.1</v>
      </c>
      <c r="X323" s="18" t="str">
        <f>_xlfn.IFNA(VLOOKUP(CONCATENATE($A323,"_",$B323), 'Srbench noise 0.01'!$A$1:$AH$1300, 28, FALSE),"")</f>
        <v>0.32*x2**2*x3/(x0*x1**2)</v>
      </c>
      <c r="Y323" s="18">
        <f t="shared" si="41"/>
        <v>1</v>
      </c>
      <c r="Z323" s="18">
        <f t="shared" si="42"/>
        <v>0</v>
      </c>
      <c r="AA323" s="4">
        <f t="shared" si="43"/>
        <v>0</v>
      </c>
    </row>
    <row r="324" spans="1:27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0'!$A$1:$AH$1300, 32, FALSE),"")</f>
        <v>1</v>
      </c>
      <c r="E324" s="18">
        <f>_xlfn.IFNA(VLOOKUP(CONCATENATE($A324,"_",$B324), 'Srbench noise 0'!$A$1:$AH$1300, 34, FALSE),"")</f>
        <v>0</v>
      </c>
      <c r="F324" s="18">
        <f>_xlfn.IFNA(VLOOKUP(CONCATENATE($A324,"_",$B324), 'Srbench noise 0'!$A$1:$AH$1300, 16, FALSE),"")</f>
        <v>4</v>
      </c>
      <c r="G324" s="18">
        <f>_xlfn.IFNA(VLOOKUP(CONCATENATE($A324,"_",$B324), 'Srbench noise 0'!$A$1:$AH$1300, 18, FALSE),"")</f>
        <v>2.2000000000000002</v>
      </c>
      <c r="H324" s="18" t="str">
        <f>_xlfn.IFNA(VLOOKUP(CONCATENATE($A324,"_",$B324), 'Srbench noise 0'!$A$1:$AH$1300, 28, FALSE),"")</f>
        <v>1.5*x0*x1</v>
      </c>
      <c r="I324" s="18">
        <f t="shared" si="36"/>
        <v>1</v>
      </c>
      <c r="J324" s="18">
        <f t="shared" si="37"/>
        <v>1</v>
      </c>
      <c r="K324" s="4">
        <f t="shared" si="38"/>
        <v>1</v>
      </c>
      <c r="L324" s="3">
        <f>_xlfn.IFNA(VLOOKUP(CONCATENATE($A324,"_",$B324), 'Srbench noise 0.001'!$A$1:$AH$1300, 32, FALSE),"")</f>
        <v>1</v>
      </c>
      <c r="M324" s="18">
        <f>_xlfn.IFNA(VLOOKUP(CONCATENATE($A324,"_",$B324), 'Srbench noise 0.001'!$A$1:$AH$1300, 34, FALSE),"")</f>
        <v>0</v>
      </c>
      <c r="N324" s="18">
        <f>_xlfn.IFNA(VLOOKUP(CONCATENATE($A324,"_",$B324), 'Srbench noise 0.001'!$A$1:$AH$1300, 16, FALSE),"")</f>
        <v>4</v>
      </c>
      <c r="O324" s="18">
        <f>_xlfn.IFNA(VLOOKUP(CONCATENATE($A324,"_",$B324), 'Srbench noise 0.001'!$A$1:$AH$1300, 18, FALSE),"")</f>
        <v>3</v>
      </c>
      <c r="P324" s="18" t="str">
        <f>_xlfn.IFNA(VLOOKUP(CONCATENATE($A324,"_",$B324), 'Srbench noise 0.001'!$A$1:$AH$1300, 28, FALSE),"")</f>
        <v>1.5*x0*x1</v>
      </c>
      <c r="Q324" s="18">
        <f t="shared" si="39"/>
        <v>1</v>
      </c>
      <c r="R324" s="18">
        <f t="shared" si="40"/>
        <v>1</v>
      </c>
      <c r="S324" s="4">
        <f t="shared" si="44"/>
        <v>1</v>
      </c>
      <c r="T324" s="3">
        <f>_xlfn.IFNA(VLOOKUP(CONCATENATE($A324,"_",$B324), 'Srbench noise 0.01'!$A$1:$AH$1300, 32, FALSE),"")</f>
        <v>1</v>
      </c>
      <c r="U324" s="18">
        <f>_xlfn.IFNA(VLOOKUP(CONCATENATE($A324,"_",$B324), 'Srbench noise 0.01'!$A$1:$AH$1300, 34, FALSE),"")</f>
        <v>0</v>
      </c>
      <c r="V324" s="18">
        <f>_xlfn.IFNA(VLOOKUP(CONCATENATE($A324,"_",$B324), 'Srbench noise 0.01'!$A$1:$AH$1300, 16, FALSE),"")</f>
        <v>4</v>
      </c>
      <c r="W324" s="18">
        <f>_xlfn.IFNA(VLOOKUP(CONCATENATE($A324,"_",$B324), 'Srbench noise 0.01'!$A$1:$AH$1300, 18, FALSE),"")</f>
        <v>3.2</v>
      </c>
      <c r="X324" s="18" t="str">
        <f>_xlfn.IFNA(VLOOKUP(CONCATENATE($A324,"_",$B324), 'Srbench noise 0.01'!$A$1:$AH$1300, 28, FALSE),"")</f>
        <v>1.5*x0*x1</v>
      </c>
      <c r="Y324" s="18">
        <f t="shared" si="41"/>
        <v>1</v>
      </c>
      <c r="Z324" s="18">
        <f t="shared" si="42"/>
        <v>1</v>
      </c>
      <c r="AA324" s="4">
        <f t="shared" si="43"/>
        <v>1</v>
      </c>
    </row>
    <row r="325" spans="1:27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0'!$A$1:$AH$1300, 32, FALSE),"")</f>
        <v>1</v>
      </c>
      <c r="E325" s="18">
        <f>_xlfn.IFNA(VLOOKUP(CONCATENATE($A325,"_",$B325), 'Srbench noise 0'!$A$1:$AH$1300, 34, FALSE),"")</f>
        <v>0</v>
      </c>
      <c r="F325" s="18">
        <f>_xlfn.IFNA(VLOOKUP(CONCATENATE($A325,"_",$B325), 'Srbench noise 0'!$A$1:$AH$1300, 16, FALSE),"")</f>
        <v>4</v>
      </c>
      <c r="G325" s="18">
        <f>_xlfn.IFNA(VLOOKUP(CONCATENATE($A325,"_",$B325), 'Srbench noise 0'!$A$1:$AH$1300, 18, FALSE),"")</f>
        <v>3.3</v>
      </c>
      <c r="H325" s="18" t="str">
        <f>_xlfn.IFNA(VLOOKUP(CONCATENATE($A325,"_",$B325), 'Srbench noise 0'!$A$1:$AH$1300, 28, FALSE),"")</f>
        <v>1.5*x0*x1</v>
      </c>
      <c r="I325" s="18">
        <f t="shared" ref="I325:I388" si="45">IF(D325&gt;0.999,1,0)</f>
        <v>1</v>
      </c>
      <c r="J325" s="18">
        <f t="shared" ref="J325:J388" si="46">IF(AND(D325=1, E325&lt;0.000001),1,IF(AND(D325&gt;0.999,E325&lt;0.001),"?",0))</f>
        <v>1</v>
      </c>
      <c r="K325" s="4">
        <f t="shared" ref="K325:K388" si="47">IF(J325&lt;&gt;"?",J325,"")</f>
        <v>1</v>
      </c>
      <c r="L325" s="3">
        <f>_xlfn.IFNA(VLOOKUP(CONCATENATE($A325,"_",$B325), 'Srbench noise 0.001'!$A$1:$AH$1300, 32, FALSE),"")</f>
        <v>1</v>
      </c>
      <c r="M325" s="18">
        <f>_xlfn.IFNA(VLOOKUP(CONCATENATE($A325,"_",$B325), 'Srbench noise 0.001'!$A$1:$AH$1300, 34, FALSE),"")</f>
        <v>0</v>
      </c>
      <c r="N325" s="18">
        <f>_xlfn.IFNA(VLOOKUP(CONCATENATE($A325,"_",$B325), 'Srbench noise 0.001'!$A$1:$AH$1300, 16, FALSE),"")</f>
        <v>4</v>
      </c>
      <c r="O325" s="18">
        <f>_xlfn.IFNA(VLOOKUP(CONCATENATE($A325,"_",$B325), 'Srbench noise 0.001'!$A$1:$AH$1300, 18, FALSE),"")</f>
        <v>2.8</v>
      </c>
      <c r="P325" s="18" t="str">
        <f>_xlfn.IFNA(VLOOKUP(CONCATENATE($A325,"_",$B325), 'Srbench noise 0.001'!$A$1:$AH$1300, 28, FALSE),"")</f>
        <v>1.5*x0*x1</v>
      </c>
      <c r="Q325" s="18">
        <f t="shared" ref="Q325:Q388" si="48">IF(L325&gt;0.999,1,0)</f>
        <v>1</v>
      </c>
      <c r="R325" s="18">
        <f t="shared" ref="R325:R388" si="49">IF(AND(L325=1, M325&lt;0.000001),1,IF(AND(L325&gt;0.999,M325&lt;0.001),"?",0))</f>
        <v>1</v>
      </c>
      <c r="S325" s="4">
        <f t="shared" ref="S325:S388" si="50">IF(R325&lt;&gt;"?",R325,"")</f>
        <v>1</v>
      </c>
      <c r="T325" s="3">
        <f>_xlfn.IFNA(VLOOKUP(CONCATENATE($A325,"_",$B325), 'Srbench noise 0.01'!$A$1:$AH$1300, 32, FALSE),"")</f>
        <v>1</v>
      </c>
      <c r="U325" s="18">
        <f>_xlfn.IFNA(VLOOKUP(CONCATENATE($A325,"_",$B325), 'Srbench noise 0.01'!$A$1:$AH$1300, 34, FALSE),"")</f>
        <v>0</v>
      </c>
      <c r="V325" s="18">
        <f>_xlfn.IFNA(VLOOKUP(CONCATENATE($A325,"_",$B325), 'Srbench noise 0.01'!$A$1:$AH$1300, 16, FALSE),"")</f>
        <v>4</v>
      </c>
      <c r="W325" s="18">
        <f>_xlfn.IFNA(VLOOKUP(CONCATENATE($A325,"_",$B325), 'Srbench noise 0.01'!$A$1:$AH$1300, 18, FALSE),"")</f>
        <v>2.2000000000000002</v>
      </c>
      <c r="X325" s="18" t="str">
        <f>_xlfn.IFNA(VLOOKUP(CONCATENATE($A325,"_",$B325), 'Srbench noise 0.01'!$A$1:$AH$1300, 28, FALSE),"")</f>
        <v>1.5*x0*x1</v>
      </c>
      <c r="Y325" s="18">
        <f t="shared" ref="Y325:Y388" si="51">IF(T325&gt;0.999,1,0)</f>
        <v>1</v>
      </c>
      <c r="Z325" s="18">
        <f t="shared" ref="Z325:Z388" si="52">IF(AND(T325=1, U325&lt;0.000001),1,IF(AND(T325&gt;0.999,U325&lt;0.001),"?",0))</f>
        <v>1</v>
      </c>
      <c r="AA325" s="4">
        <f t="shared" ref="AA325:AA388" si="53">IF(Z325&lt;&gt;"?",Z325,"")</f>
        <v>1</v>
      </c>
    </row>
    <row r="326" spans="1:27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0'!$A$1:$AH$1300, 32, FALSE),"")</f>
        <v>1</v>
      </c>
      <c r="E326" s="18">
        <f>_xlfn.IFNA(VLOOKUP(CONCATENATE($A326,"_",$B326), 'Srbench noise 0'!$A$1:$AH$1300, 34, FALSE),"")</f>
        <v>0</v>
      </c>
      <c r="F326" s="18">
        <f>_xlfn.IFNA(VLOOKUP(CONCATENATE($A326,"_",$B326), 'Srbench noise 0'!$A$1:$AH$1300, 16, FALSE),"")</f>
        <v>4</v>
      </c>
      <c r="G326" s="18">
        <f>_xlfn.IFNA(VLOOKUP(CONCATENATE($A326,"_",$B326), 'Srbench noise 0'!$A$1:$AH$1300, 18, FALSE),"")</f>
        <v>3</v>
      </c>
      <c r="H326" s="18" t="str">
        <f>_xlfn.IFNA(VLOOKUP(CONCATENATE($A326,"_",$B326), 'Srbench noise 0'!$A$1:$AH$1300, 28, FALSE),"")</f>
        <v>1.5*x0*x1</v>
      </c>
      <c r="I326" s="18">
        <f t="shared" si="45"/>
        <v>1</v>
      </c>
      <c r="J326" s="18">
        <f t="shared" si="46"/>
        <v>1</v>
      </c>
      <c r="K326" s="4">
        <f t="shared" si="47"/>
        <v>1</v>
      </c>
      <c r="L326" s="3">
        <f>_xlfn.IFNA(VLOOKUP(CONCATENATE($A326,"_",$B326), 'Srbench noise 0.001'!$A$1:$AH$1300, 32, FALSE),"")</f>
        <v>0.99999983999999997</v>
      </c>
      <c r="M326" s="18">
        <f>_xlfn.IFNA(VLOOKUP(CONCATENATE($A326,"_",$B326), 'Srbench noise 0.001'!$A$1:$AH$1300, 34, FALSE),"")</f>
        <v>3.0000000000000001E-3</v>
      </c>
      <c r="N326" s="18">
        <f>_xlfn.IFNA(VLOOKUP(CONCATENATE($A326,"_",$B326), 'Srbench noise 0.001'!$A$1:$AH$1300, 16, FALSE),"")</f>
        <v>6</v>
      </c>
      <c r="O326" s="18">
        <f>_xlfn.IFNA(VLOOKUP(CONCATENATE($A326,"_",$B326), 'Srbench noise 0.001'!$A$1:$AH$1300, 18, FALSE),"")</f>
        <v>3.4</v>
      </c>
      <c r="P326" s="18" t="str">
        <f>_xlfn.IFNA(VLOOKUP(CONCATENATE($A326,"_",$B326), 'Srbench noise 0.001'!$A$1:$AH$1300, 28, FALSE),"")</f>
        <v>1.5*x0*x1 + 0.003</v>
      </c>
      <c r="Q326" s="18">
        <f t="shared" si="48"/>
        <v>1</v>
      </c>
      <c r="R326" s="18">
        <f t="shared" si="49"/>
        <v>0</v>
      </c>
      <c r="S326" s="4">
        <f t="shared" si="50"/>
        <v>0</v>
      </c>
      <c r="T326" s="3">
        <f>_xlfn.IFNA(VLOOKUP(CONCATENATE($A326,"_",$B326), 'Srbench noise 0.01'!$A$1:$AH$1300, 32, FALSE),"")</f>
        <v>0.99998449</v>
      </c>
      <c r="U326" s="18">
        <f>_xlfn.IFNA(VLOOKUP(CONCATENATE($A326,"_",$B326), 'Srbench noise 0.01'!$A$1:$AH$1300, 34, FALSE),"")</f>
        <v>0.03</v>
      </c>
      <c r="V326" s="18">
        <f>_xlfn.IFNA(VLOOKUP(CONCATENATE($A326,"_",$B326), 'Srbench noise 0.01'!$A$1:$AH$1300, 16, FALSE),"")</f>
        <v>6</v>
      </c>
      <c r="W326" s="18">
        <f>_xlfn.IFNA(VLOOKUP(CONCATENATE($A326,"_",$B326), 'Srbench noise 0.01'!$A$1:$AH$1300, 18, FALSE),"")</f>
        <v>3.1</v>
      </c>
      <c r="X326" s="18" t="str">
        <f>_xlfn.IFNA(VLOOKUP(CONCATENATE($A326,"_",$B326), 'Srbench noise 0.01'!$A$1:$AH$1300, 28, FALSE),"")</f>
        <v>1.5*x0*x1 + 0.03</v>
      </c>
      <c r="Y326" s="18">
        <f t="shared" si="51"/>
        <v>1</v>
      </c>
      <c r="Z326" s="18">
        <f t="shared" si="52"/>
        <v>0</v>
      </c>
      <c r="AA326" s="4">
        <f t="shared" si="53"/>
        <v>0</v>
      </c>
    </row>
    <row r="327" spans="1:27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0'!$A$1:$AH$1300, 32, FALSE),"")</f>
        <v>1</v>
      </c>
      <c r="E327" s="18">
        <f>_xlfn.IFNA(VLOOKUP(CONCATENATE($A327,"_",$B327), 'Srbench noise 0'!$A$1:$AH$1300, 34, FALSE),"")</f>
        <v>0</v>
      </c>
      <c r="F327" s="18">
        <f>_xlfn.IFNA(VLOOKUP(CONCATENATE($A327,"_",$B327), 'Srbench noise 0'!$A$1:$AH$1300, 16, FALSE),"")</f>
        <v>4</v>
      </c>
      <c r="G327" s="18">
        <f>_xlfn.IFNA(VLOOKUP(CONCATENATE($A327,"_",$B327), 'Srbench noise 0'!$A$1:$AH$1300, 18, FALSE),"")</f>
        <v>2.2999999999999998</v>
      </c>
      <c r="H327" s="18" t="str">
        <f>_xlfn.IFNA(VLOOKUP(CONCATENATE($A327,"_",$B327), 'Srbench noise 0'!$A$1:$AH$1300, 28, FALSE),"")</f>
        <v>1.5*x0*x1</v>
      </c>
      <c r="I327" s="18">
        <f t="shared" si="45"/>
        <v>1</v>
      </c>
      <c r="J327" s="18">
        <f t="shared" si="46"/>
        <v>1</v>
      </c>
      <c r="K327" s="4">
        <f t="shared" si="47"/>
        <v>1</v>
      </c>
      <c r="L327" s="3">
        <f>_xlfn.IFNA(VLOOKUP(CONCATENATE($A327,"_",$B327), 'Srbench noise 0.001'!$A$1:$AH$1300, 32, FALSE),"")</f>
        <v>1</v>
      </c>
      <c r="M327" s="18">
        <f>_xlfn.IFNA(VLOOKUP(CONCATENATE($A327,"_",$B327), 'Srbench noise 0.001'!$A$1:$AH$1300, 34, FALSE),"")</f>
        <v>0</v>
      </c>
      <c r="N327" s="18">
        <f>_xlfn.IFNA(VLOOKUP(CONCATENATE($A327,"_",$B327), 'Srbench noise 0.001'!$A$1:$AH$1300, 16, FALSE),"")</f>
        <v>4</v>
      </c>
      <c r="O327" s="18">
        <f>_xlfn.IFNA(VLOOKUP(CONCATENATE($A327,"_",$B327), 'Srbench noise 0.001'!$A$1:$AH$1300, 18, FALSE),"")</f>
        <v>2</v>
      </c>
      <c r="P327" s="18" t="str">
        <f>_xlfn.IFNA(VLOOKUP(CONCATENATE($A327,"_",$B327), 'Srbench noise 0.001'!$A$1:$AH$1300, 28, FALSE),"")</f>
        <v>1.5*x0*x1</v>
      </c>
      <c r="Q327" s="18">
        <f t="shared" si="48"/>
        <v>1</v>
      </c>
      <c r="R327" s="18">
        <f t="shared" si="49"/>
        <v>1</v>
      </c>
      <c r="S327" s="4">
        <f t="shared" si="50"/>
        <v>1</v>
      </c>
      <c r="T327" s="3">
        <f>_xlfn.IFNA(VLOOKUP(CONCATENATE($A327,"_",$B327), 'Srbench noise 0.01'!$A$1:$AH$1300, 32, FALSE),"")</f>
        <v>1</v>
      </c>
      <c r="U327" s="18">
        <f>_xlfn.IFNA(VLOOKUP(CONCATENATE($A327,"_",$B327), 'Srbench noise 0.01'!$A$1:$AH$1300, 34, FALSE),"")</f>
        <v>0</v>
      </c>
      <c r="V327" s="18">
        <f>_xlfn.IFNA(VLOOKUP(CONCATENATE($A327,"_",$B327), 'Srbench noise 0.01'!$A$1:$AH$1300, 16, FALSE),"")</f>
        <v>4</v>
      </c>
      <c r="W327" s="18">
        <f>_xlfn.IFNA(VLOOKUP(CONCATENATE($A327,"_",$B327), 'Srbench noise 0.01'!$A$1:$AH$1300, 18, FALSE),"")</f>
        <v>2</v>
      </c>
      <c r="X327" s="18" t="str">
        <f>_xlfn.IFNA(VLOOKUP(CONCATENATE($A327,"_",$B327), 'Srbench noise 0.01'!$A$1:$AH$1300, 28, FALSE),"")</f>
        <v>1.5*x0*x1</v>
      </c>
      <c r="Y327" s="18">
        <f t="shared" si="51"/>
        <v>1</v>
      </c>
      <c r="Z327" s="18">
        <f t="shared" si="52"/>
        <v>1</v>
      </c>
      <c r="AA327" s="4">
        <f t="shared" si="53"/>
        <v>1</v>
      </c>
    </row>
    <row r="328" spans="1:27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0'!$A$1:$AH$1300, 32, FALSE),"")</f>
        <v>1</v>
      </c>
      <c r="E328" s="18">
        <f>_xlfn.IFNA(VLOOKUP(CONCATENATE($A328,"_",$B328), 'Srbench noise 0'!$A$1:$AH$1300, 34, FALSE),"")</f>
        <v>0</v>
      </c>
      <c r="F328" s="18">
        <f>_xlfn.IFNA(VLOOKUP(CONCATENATE($A328,"_",$B328), 'Srbench noise 0'!$A$1:$AH$1300, 16, FALSE),"")</f>
        <v>4</v>
      </c>
      <c r="G328" s="18">
        <f>_xlfn.IFNA(VLOOKUP(CONCATENATE($A328,"_",$B328), 'Srbench noise 0'!$A$1:$AH$1300, 18, FALSE),"")</f>
        <v>2.6</v>
      </c>
      <c r="H328" s="18" t="str">
        <f>_xlfn.IFNA(VLOOKUP(CONCATENATE($A328,"_",$B328), 'Srbench noise 0'!$A$1:$AH$1300, 28, FALSE),"")</f>
        <v>1.5*x0*x1</v>
      </c>
      <c r="I328" s="18">
        <f t="shared" si="45"/>
        <v>1</v>
      </c>
      <c r="J328" s="18">
        <f t="shared" si="46"/>
        <v>1</v>
      </c>
      <c r="K328" s="4">
        <f t="shared" si="47"/>
        <v>1</v>
      </c>
      <c r="L328" s="3">
        <f>_xlfn.IFNA(VLOOKUP(CONCATENATE($A328,"_",$B328), 'Srbench noise 0.001'!$A$1:$AH$1300, 32, FALSE),"")</f>
        <v>1</v>
      </c>
      <c r="M328" s="18">
        <f>_xlfn.IFNA(VLOOKUP(CONCATENATE($A328,"_",$B328), 'Srbench noise 0.001'!$A$1:$AH$1300, 34, FALSE),"")</f>
        <v>0</v>
      </c>
      <c r="N328" s="18">
        <f>_xlfn.IFNA(VLOOKUP(CONCATENATE($A328,"_",$B328), 'Srbench noise 0.001'!$A$1:$AH$1300, 16, FALSE),"")</f>
        <v>4</v>
      </c>
      <c r="O328" s="18">
        <f>_xlfn.IFNA(VLOOKUP(CONCATENATE($A328,"_",$B328), 'Srbench noise 0.001'!$A$1:$AH$1300, 18, FALSE),"")</f>
        <v>2.2000000000000002</v>
      </c>
      <c r="P328" s="18" t="str">
        <f>_xlfn.IFNA(VLOOKUP(CONCATENATE($A328,"_",$B328), 'Srbench noise 0.001'!$A$1:$AH$1300, 28, FALSE),"")</f>
        <v>1.5*x0*x1</v>
      </c>
      <c r="Q328" s="18">
        <f t="shared" si="48"/>
        <v>1</v>
      </c>
      <c r="R328" s="18">
        <f t="shared" si="49"/>
        <v>1</v>
      </c>
      <c r="S328" s="4">
        <f t="shared" si="50"/>
        <v>1</v>
      </c>
      <c r="T328" s="3">
        <f>_xlfn.IFNA(VLOOKUP(CONCATENATE($A328,"_",$B328), 'Srbench noise 0.01'!$A$1:$AH$1300, 32, FALSE),"")</f>
        <v>1</v>
      </c>
      <c r="U328" s="18">
        <f>_xlfn.IFNA(VLOOKUP(CONCATENATE($A328,"_",$B328), 'Srbench noise 0.01'!$A$1:$AH$1300, 34, FALSE),"")</f>
        <v>0</v>
      </c>
      <c r="V328" s="18">
        <f>_xlfn.IFNA(VLOOKUP(CONCATENATE($A328,"_",$B328), 'Srbench noise 0.01'!$A$1:$AH$1300, 16, FALSE),"")</f>
        <v>4</v>
      </c>
      <c r="W328" s="18">
        <f>_xlfn.IFNA(VLOOKUP(CONCATENATE($A328,"_",$B328), 'Srbench noise 0.01'!$A$1:$AH$1300, 18, FALSE),"")</f>
        <v>3.2</v>
      </c>
      <c r="X328" s="18" t="str">
        <f>_xlfn.IFNA(VLOOKUP(CONCATENATE($A328,"_",$B328), 'Srbench noise 0.01'!$A$1:$AH$1300, 28, FALSE),"")</f>
        <v>1.5*x0*x1</v>
      </c>
      <c r="Y328" s="18">
        <f t="shared" si="51"/>
        <v>1</v>
      </c>
      <c r="Z328" s="18">
        <f t="shared" si="52"/>
        <v>1</v>
      </c>
      <c r="AA328" s="4">
        <f t="shared" si="53"/>
        <v>1</v>
      </c>
    </row>
    <row r="329" spans="1:27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0'!$A$1:$AH$1300, 32, FALSE),"")</f>
        <v>1</v>
      </c>
      <c r="E329" s="18">
        <f>_xlfn.IFNA(VLOOKUP(CONCATENATE($A329,"_",$B329), 'Srbench noise 0'!$A$1:$AH$1300, 34, FALSE),"")</f>
        <v>0</v>
      </c>
      <c r="F329" s="18">
        <f>_xlfn.IFNA(VLOOKUP(CONCATENATE($A329,"_",$B329), 'Srbench noise 0'!$A$1:$AH$1300, 16, FALSE),"")</f>
        <v>4</v>
      </c>
      <c r="G329" s="18">
        <f>_xlfn.IFNA(VLOOKUP(CONCATENATE($A329,"_",$B329), 'Srbench noise 0'!$A$1:$AH$1300, 18, FALSE),"")</f>
        <v>2.2000000000000002</v>
      </c>
      <c r="H329" s="18" t="str">
        <f>_xlfn.IFNA(VLOOKUP(CONCATENATE($A329,"_",$B329), 'Srbench noise 0'!$A$1:$AH$1300, 28, FALSE),"")</f>
        <v>1.5*x0*x1</v>
      </c>
      <c r="I329" s="18">
        <f t="shared" si="45"/>
        <v>1</v>
      </c>
      <c r="J329" s="18">
        <f t="shared" si="46"/>
        <v>1</v>
      </c>
      <c r="K329" s="4">
        <f t="shared" si="47"/>
        <v>1</v>
      </c>
      <c r="L329" s="3">
        <f>_xlfn.IFNA(VLOOKUP(CONCATENATE($A329,"_",$B329), 'Srbench noise 0.001'!$A$1:$AH$1300, 32, FALSE),"")</f>
        <v>1</v>
      </c>
      <c r="M329" s="18">
        <f>_xlfn.IFNA(VLOOKUP(CONCATENATE($A329,"_",$B329), 'Srbench noise 0.001'!$A$1:$AH$1300, 34, FALSE),"")</f>
        <v>0</v>
      </c>
      <c r="N329" s="18">
        <f>_xlfn.IFNA(VLOOKUP(CONCATENATE($A329,"_",$B329), 'Srbench noise 0.001'!$A$1:$AH$1300, 16, FALSE),"")</f>
        <v>4</v>
      </c>
      <c r="O329" s="18">
        <f>_xlfn.IFNA(VLOOKUP(CONCATENATE($A329,"_",$B329), 'Srbench noise 0.001'!$A$1:$AH$1300, 18, FALSE),"")</f>
        <v>2.4</v>
      </c>
      <c r="P329" s="18" t="str">
        <f>_xlfn.IFNA(VLOOKUP(CONCATENATE($A329,"_",$B329), 'Srbench noise 0.001'!$A$1:$AH$1300, 28, FALSE),"")</f>
        <v>1.5*x0*x1</v>
      </c>
      <c r="Q329" s="18">
        <f t="shared" si="48"/>
        <v>1</v>
      </c>
      <c r="R329" s="18">
        <f t="shared" si="49"/>
        <v>1</v>
      </c>
      <c r="S329" s="4">
        <f t="shared" si="50"/>
        <v>1</v>
      </c>
      <c r="T329" s="3">
        <f>_xlfn.IFNA(VLOOKUP(CONCATENATE($A329,"_",$B329), 'Srbench noise 0.01'!$A$1:$AH$1300, 32, FALSE),"")</f>
        <v>1</v>
      </c>
      <c r="U329" s="18">
        <f>_xlfn.IFNA(VLOOKUP(CONCATENATE($A329,"_",$B329), 'Srbench noise 0.01'!$A$1:$AH$1300, 34, FALSE),"")</f>
        <v>0</v>
      </c>
      <c r="V329" s="18">
        <f>_xlfn.IFNA(VLOOKUP(CONCATENATE($A329,"_",$B329), 'Srbench noise 0.01'!$A$1:$AH$1300, 16, FALSE),"")</f>
        <v>4</v>
      </c>
      <c r="W329" s="18">
        <f>_xlfn.IFNA(VLOOKUP(CONCATENATE($A329,"_",$B329), 'Srbench noise 0.01'!$A$1:$AH$1300, 18, FALSE),"")</f>
        <v>2.4</v>
      </c>
      <c r="X329" s="18" t="str">
        <f>_xlfn.IFNA(VLOOKUP(CONCATENATE($A329,"_",$B329), 'Srbench noise 0.01'!$A$1:$AH$1300, 28, FALSE),"")</f>
        <v>1.5*x0*x1</v>
      </c>
      <c r="Y329" s="18">
        <f t="shared" si="51"/>
        <v>1</v>
      </c>
      <c r="Z329" s="18">
        <f t="shared" si="52"/>
        <v>1</v>
      </c>
      <c r="AA329" s="4">
        <f t="shared" si="53"/>
        <v>1</v>
      </c>
    </row>
    <row r="330" spans="1:27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0'!$A$1:$AH$1300, 32, FALSE),"")</f>
        <v>1</v>
      </c>
      <c r="E330" s="18">
        <f>_xlfn.IFNA(VLOOKUP(CONCATENATE($A330,"_",$B330), 'Srbench noise 0'!$A$1:$AH$1300, 34, FALSE),"")</f>
        <v>0</v>
      </c>
      <c r="F330" s="18">
        <f>_xlfn.IFNA(VLOOKUP(CONCATENATE($A330,"_",$B330), 'Srbench noise 0'!$A$1:$AH$1300, 16, FALSE),"")</f>
        <v>4</v>
      </c>
      <c r="G330" s="18">
        <f>_xlfn.IFNA(VLOOKUP(CONCATENATE($A330,"_",$B330), 'Srbench noise 0'!$A$1:$AH$1300, 18, FALSE),"")</f>
        <v>2.1</v>
      </c>
      <c r="H330" s="18" t="str">
        <f>_xlfn.IFNA(VLOOKUP(CONCATENATE($A330,"_",$B330), 'Srbench noise 0'!$A$1:$AH$1300, 28, FALSE),"")</f>
        <v>1.5*x0*x1</v>
      </c>
      <c r="I330" s="18">
        <f t="shared" si="45"/>
        <v>1</v>
      </c>
      <c r="J330" s="18">
        <f t="shared" si="46"/>
        <v>1</v>
      </c>
      <c r="K330" s="4">
        <f t="shared" si="47"/>
        <v>1</v>
      </c>
      <c r="L330" s="3">
        <f>_xlfn.IFNA(VLOOKUP(CONCATENATE($A330,"_",$B330), 'Srbench noise 0.001'!$A$1:$AH$1300, 32, FALSE),"")</f>
        <v>1</v>
      </c>
      <c r="M330" s="18">
        <f>_xlfn.IFNA(VLOOKUP(CONCATENATE($A330,"_",$B330), 'Srbench noise 0.001'!$A$1:$AH$1300, 34, FALSE),"")</f>
        <v>0</v>
      </c>
      <c r="N330" s="18">
        <f>_xlfn.IFNA(VLOOKUP(CONCATENATE($A330,"_",$B330), 'Srbench noise 0.001'!$A$1:$AH$1300, 16, FALSE),"")</f>
        <v>4</v>
      </c>
      <c r="O330" s="18">
        <f>_xlfn.IFNA(VLOOKUP(CONCATENATE($A330,"_",$B330), 'Srbench noise 0.001'!$A$1:$AH$1300, 18, FALSE),"")</f>
        <v>2.1</v>
      </c>
      <c r="P330" s="18" t="str">
        <f>_xlfn.IFNA(VLOOKUP(CONCATENATE($A330,"_",$B330), 'Srbench noise 0.001'!$A$1:$AH$1300, 28, FALSE),"")</f>
        <v>1.5*x0*x1</v>
      </c>
      <c r="Q330" s="18">
        <f t="shared" si="48"/>
        <v>1</v>
      </c>
      <c r="R330" s="18">
        <f t="shared" si="49"/>
        <v>1</v>
      </c>
      <c r="S330" s="4">
        <f t="shared" si="50"/>
        <v>1</v>
      </c>
      <c r="T330" s="3">
        <f>_xlfn.IFNA(VLOOKUP(CONCATENATE($A330,"_",$B330), 'Srbench noise 0.01'!$A$1:$AH$1300, 32, FALSE),"")</f>
        <v>1</v>
      </c>
      <c r="U330" s="18">
        <f>_xlfn.IFNA(VLOOKUP(CONCATENATE($A330,"_",$B330), 'Srbench noise 0.01'!$A$1:$AH$1300, 34, FALSE),"")</f>
        <v>0</v>
      </c>
      <c r="V330" s="18">
        <f>_xlfn.IFNA(VLOOKUP(CONCATENATE($A330,"_",$B330), 'Srbench noise 0.01'!$A$1:$AH$1300, 16, FALSE),"")</f>
        <v>4</v>
      </c>
      <c r="W330" s="18">
        <f>_xlfn.IFNA(VLOOKUP(CONCATENATE($A330,"_",$B330), 'Srbench noise 0.01'!$A$1:$AH$1300, 18, FALSE),"")</f>
        <v>2</v>
      </c>
      <c r="X330" s="18" t="str">
        <f>_xlfn.IFNA(VLOOKUP(CONCATENATE($A330,"_",$B330), 'Srbench noise 0.01'!$A$1:$AH$1300, 28, FALSE),"")</f>
        <v>1.5*x0*x1</v>
      </c>
      <c r="Y330" s="18">
        <f t="shared" si="51"/>
        <v>1</v>
      </c>
      <c r="Z330" s="18">
        <f t="shared" si="52"/>
        <v>1</v>
      </c>
      <c r="AA330" s="4">
        <f t="shared" si="53"/>
        <v>1</v>
      </c>
    </row>
    <row r="331" spans="1:27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0'!$A$1:$AH$1300, 32, FALSE),"")</f>
        <v>1</v>
      </c>
      <c r="E331" s="18">
        <f>_xlfn.IFNA(VLOOKUP(CONCATENATE($A331,"_",$B331), 'Srbench noise 0'!$A$1:$AH$1300, 34, FALSE),"")</f>
        <v>0</v>
      </c>
      <c r="F331" s="18">
        <f>_xlfn.IFNA(VLOOKUP(CONCATENATE($A331,"_",$B331), 'Srbench noise 0'!$A$1:$AH$1300, 16, FALSE),"")</f>
        <v>4</v>
      </c>
      <c r="G331" s="18">
        <f>_xlfn.IFNA(VLOOKUP(CONCATENATE($A331,"_",$B331), 'Srbench noise 0'!$A$1:$AH$1300, 18, FALSE),"")</f>
        <v>2.4</v>
      </c>
      <c r="H331" s="18" t="str">
        <f>_xlfn.IFNA(VLOOKUP(CONCATENATE($A331,"_",$B331), 'Srbench noise 0'!$A$1:$AH$1300, 28, FALSE),"")</f>
        <v>1.5*x0*x1</v>
      </c>
      <c r="I331" s="18">
        <f t="shared" si="45"/>
        <v>1</v>
      </c>
      <c r="J331" s="18">
        <f t="shared" si="46"/>
        <v>1</v>
      </c>
      <c r="K331" s="4">
        <f t="shared" si="47"/>
        <v>1</v>
      </c>
      <c r="L331" s="3">
        <f>_xlfn.IFNA(VLOOKUP(CONCATENATE($A331,"_",$B331), 'Srbench noise 0.001'!$A$1:$AH$1300, 32, FALSE),"")</f>
        <v>1</v>
      </c>
      <c r="M331" s="18">
        <f>_xlfn.IFNA(VLOOKUP(CONCATENATE($A331,"_",$B331), 'Srbench noise 0.001'!$A$1:$AH$1300, 34, FALSE),"")</f>
        <v>0</v>
      </c>
      <c r="N331" s="18">
        <f>_xlfn.IFNA(VLOOKUP(CONCATENATE($A331,"_",$B331), 'Srbench noise 0.001'!$A$1:$AH$1300, 16, FALSE),"")</f>
        <v>4</v>
      </c>
      <c r="O331" s="18">
        <f>_xlfn.IFNA(VLOOKUP(CONCATENATE($A331,"_",$B331), 'Srbench noise 0.001'!$A$1:$AH$1300, 18, FALSE),"")</f>
        <v>2.7</v>
      </c>
      <c r="P331" s="18" t="str">
        <f>_xlfn.IFNA(VLOOKUP(CONCATENATE($A331,"_",$B331), 'Srbench noise 0.001'!$A$1:$AH$1300, 28, FALSE),"")</f>
        <v>1.5*x0*x1</v>
      </c>
      <c r="Q331" s="18">
        <f t="shared" si="48"/>
        <v>1</v>
      </c>
      <c r="R331" s="18">
        <f t="shared" si="49"/>
        <v>1</v>
      </c>
      <c r="S331" s="4">
        <f t="shared" si="50"/>
        <v>1</v>
      </c>
      <c r="T331" s="3">
        <f>_xlfn.IFNA(VLOOKUP(CONCATENATE($A331,"_",$B331), 'Srbench noise 0.01'!$A$1:$AH$1300, 32, FALSE),"")</f>
        <v>1</v>
      </c>
      <c r="U331" s="18">
        <f>_xlfn.IFNA(VLOOKUP(CONCATENATE($A331,"_",$B331), 'Srbench noise 0.01'!$A$1:$AH$1300, 34, FALSE),"")</f>
        <v>0</v>
      </c>
      <c r="V331" s="18">
        <f>_xlfn.IFNA(VLOOKUP(CONCATENATE($A331,"_",$B331), 'Srbench noise 0.01'!$A$1:$AH$1300, 16, FALSE),"")</f>
        <v>4</v>
      </c>
      <c r="W331" s="18">
        <f>_xlfn.IFNA(VLOOKUP(CONCATENATE($A331,"_",$B331), 'Srbench noise 0.01'!$A$1:$AH$1300, 18, FALSE),"")</f>
        <v>2.4</v>
      </c>
      <c r="X331" s="18" t="str">
        <f>_xlfn.IFNA(VLOOKUP(CONCATENATE($A331,"_",$B331), 'Srbench noise 0.01'!$A$1:$AH$1300, 28, FALSE),"")</f>
        <v>1.5*x0*x1</v>
      </c>
      <c r="Y331" s="18">
        <f t="shared" si="51"/>
        <v>1</v>
      </c>
      <c r="Z331" s="18">
        <f t="shared" si="52"/>
        <v>1</v>
      </c>
      <c r="AA331" s="4">
        <f t="shared" si="53"/>
        <v>1</v>
      </c>
    </row>
    <row r="332" spans="1:27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0'!$A$1:$AH$1300, 32, FALSE),"")</f>
        <v>1</v>
      </c>
      <c r="E332" s="18">
        <f>_xlfn.IFNA(VLOOKUP(CONCATENATE($A332,"_",$B332), 'Srbench noise 0'!$A$1:$AH$1300, 34, FALSE),"")</f>
        <v>0</v>
      </c>
      <c r="F332" s="18">
        <f>_xlfn.IFNA(VLOOKUP(CONCATENATE($A332,"_",$B332), 'Srbench noise 0'!$A$1:$AH$1300, 16, FALSE),"")</f>
        <v>4</v>
      </c>
      <c r="G332" s="18">
        <f>_xlfn.IFNA(VLOOKUP(CONCATENATE($A332,"_",$B332), 'Srbench noise 0'!$A$1:$AH$1300, 18, FALSE),"")</f>
        <v>3</v>
      </c>
      <c r="H332" s="18" t="str">
        <f>_xlfn.IFNA(VLOOKUP(CONCATENATE($A332,"_",$B332), 'Srbench noise 0'!$A$1:$AH$1300, 28, FALSE),"")</f>
        <v>1.5*x0*x1</v>
      </c>
      <c r="I332" s="18">
        <f t="shared" si="45"/>
        <v>1</v>
      </c>
      <c r="J332" s="18">
        <f t="shared" si="46"/>
        <v>1</v>
      </c>
      <c r="K332" s="4">
        <f t="shared" si="47"/>
        <v>1</v>
      </c>
      <c r="L332" s="3">
        <f>_xlfn.IFNA(VLOOKUP(CONCATENATE($A332,"_",$B332), 'Srbench noise 0.001'!$A$1:$AH$1300, 32, FALSE),"")</f>
        <v>1</v>
      </c>
      <c r="M332" s="18">
        <f>_xlfn.IFNA(VLOOKUP(CONCATENATE($A332,"_",$B332), 'Srbench noise 0.001'!$A$1:$AH$1300, 34, FALSE),"")</f>
        <v>0</v>
      </c>
      <c r="N332" s="18">
        <f>_xlfn.IFNA(VLOOKUP(CONCATENATE($A332,"_",$B332), 'Srbench noise 0.001'!$A$1:$AH$1300, 16, FALSE),"")</f>
        <v>4</v>
      </c>
      <c r="O332" s="18">
        <f>_xlfn.IFNA(VLOOKUP(CONCATENATE($A332,"_",$B332), 'Srbench noise 0.001'!$A$1:$AH$1300, 18, FALSE),"")</f>
        <v>1.9</v>
      </c>
      <c r="P332" s="18" t="str">
        <f>_xlfn.IFNA(VLOOKUP(CONCATENATE($A332,"_",$B332), 'Srbench noise 0.001'!$A$1:$AH$1300, 28, FALSE),"")</f>
        <v>1.5*x0*x1</v>
      </c>
      <c r="Q332" s="18">
        <f t="shared" si="48"/>
        <v>1</v>
      </c>
      <c r="R332" s="18">
        <f t="shared" si="49"/>
        <v>1</v>
      </c>
      <c r="S332" s="4">
        <f t="shared" si="50"/>
        <v>1</v>
      </c>
      <c r="T332" s="3">
        <f>_xlfn.IFNA(VLOOKUP(CONCATENATE($A332,"_",$B332), 'Srbench noise 0.01'!$A$1:$AH$1300, 32, FALSE),"")</f>
        <v>1</v>
      </c>
      <c r="U332" s="18">
        <f>_xlfn.IFNA(VLOOKUP(CONCATENATE($A332,"_",$B332), 'Srbench noise 0.01'!$A$1:$AH$1300, 34, FALSE),"")</f>
        <v>0</v>
      </c>
      <c r="V332" s="18">
        <f>_xlfn.IFNA(VLOOKUP(CONCATENATE($A332,"_",$B332), 'Srbench noise 0.01'!$A$1:$AH$1300, 16, FALSE),"")</f>
        <v>4</v>
      </c>
      <c r="W332" s="18">
        <f>_xlfn.IFNA(VLOOKUP(CONCATENATE($A332,"_",$B332), 'Srbench noise 0.01'!$A$1:$AH$1300, 18, FALSE),"")</f>
        <v>2.5</v>
      </c>
      <c r="X332" s="18" t="str">
        <f>_xlfn.IFNA(VLOOKUP(CONCATENATE($A332,"_",$B332), 'Srbench noise 0.01'!$A$1:$AH$1300, 28, FALSE),"")</f>
        <v>1.5*x0*x1</v>
      </c>
      <c r="Y332" s="18">
        <f t="shared" si="51"/>
        <v>1</v>
      </c>
      <c r="Z332" s="18">
        <f t="shared" si="52"/>
        <v>1</v>
      </c>
      <c r="AA332" s="4">
        <f t="shared" si="53"/>
        <v>1</v>
      </c>
    </row>
    <row r="333" spans="1:27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0'!$A$1:$AH$1300, 32, FALSE),"")</f>
        <v>1</v>
      </c>
      <c r="E333" s="18">
        <f>_xlfn.IFNA(VLOOKUP(CONCATENATE($A333,"_",$B333), 'Srbench noise 0'!$A$1:$AH$1300, 34, FALSE),"")</f>
        <v>0</v>
      </c>
      <c r="F333" s="18">
        <f>_xlfn.IFNA(VLOOKUP(CONCATENATE($A333,"_",$B333), 'Srbench noise 0'!$A$1:$AH$1300, 16, FALSE),"")</f>
        <v>4</v>
      </c>
      <c r="G333" s="18">
        <f>_xlfn.IFNA(VLOOKUP(CONCATENATE($A333,"_",$B333), 'Srbench noise 0'!$A$1:$AH$1300, 18, FALSE),"")</f>
        <v>2.5</v>
      </c>
      <c r="H333" s="18" t="str">
        <f>_xlfn.IFNA(VLOOKUP(CONCATENATE($A333,"_",$B333), 'Srbench noise 0'!$A$1:$AH$1300, 28, FALSE),"")</f>
        <v>1.5*x0*x1</v>
      </c>
      <c r="I333" s="18">
        <f t="shared" si="45"/>
        <v>1</v>
      </c>
      <c r="J333" s="18">
        <f t="shared" si="46"/>
        <v>1</v>
      </c>
      <c r="K333" s="4">
        <f t="shared" si="47"/>
        <v>1</v>
      </c>
      <c r="L333" s="3">
        <f>_xlfn.IFNA(VLOOKUP(CONCATENATE($A333,"_",$B333), 'Srbench noise 0.001'!$A$1:$AH$1300, 32, FALSE),"")</f>
        <v>1</v>
      </c>
      <c r="M333" s="18">
        <f>_xlfn.IFNA(VLOOKUP(CONCATENATE($A333,"_",$B333), 'Srbench noise 0.001'!$A$1:$AH$1300, 34, FALSE),"")</f>
        <v>0</v>
      </c>
      <c r="N333" s="18">
        <f>_xlfn.IFNA(VLOOKUP(CONCATENATE($A333,"_",$B333), 'Srbench noise 0.001'!$A$1:$AH$1300, 16, FALSE),"")</f>
        <v>4</v>
      </c>
      <c r="O333" s="18">
        <f>_xlfn.IFNA(VLOOKUP(CONCATENATE($A333,"_",$B333), 'Srbench noise 0.001'!$A$1:$AH$1300, 18, FALSE),"")</f>
        <v>2.2000000000000002</v>
      </c>
      <c r="P333" s="18" t="str">
        <f>_xlfn.IFNA(VLOOKUP(CONCATENATE($A333,"_",$B333), 'Srbench noise 0.001'!$A$1:$AH$1300, 28, FALSE),"")</f>
        <v>1.5*x0*x1</v>
      </c>
      <c r="Q333" s="18">
        <f t="shared" si="48"/>
        <v>1</v>
      </c>
      <c r="R333" s="18">
        <f t="shared" si="49"/>
        <v>1</v>
      </c>
      <c r="S333" s="4">
        <f t="shared" si="50"/>
        <v>1</v>
      </c>
      <c r="T333" s="3">
        <f>_xlfn.IFNA(VLOOKUP(CONCATENATE($A333,"_",$B333), 'Srbench noise 0.01'!$A$1:$AH$1300, 32, FALSE),"")</f>
        <v>1</v>
      </c>
      <c r="U333" s="18">
        <f>_xlfn.IFNA(VLOOKUP(CONCATENATE($A333,"_",$B333), 'Srbench noise 0.01'!$A$1:$AH$1300, 34, FALSE),"")</f>
        <v>0</v>
      </c>
      <c r="V333" s="18">
        <f>_xlfn.IFNA(VLOOKUP(CONCATENATE($A333,"_",$B333), 'Srbench noise 0.01'!$A$1:$AH$1300, 16, FALSE),"")</f>
        <v>4</v>
      </c>
      <c r="W333" s="18">
        <f>_xlfn.IFNA(VLOOKUP(CONCATENATE($A333,"_",$B333), 'Srbench noise 0.01'!$A$1:$AH$1300, 18, FALSE),"")</f>
        <v>2.5</v>
      </c>
      <c r="X333" s="18" t="str">
        <f>_xlfn.IFNA(VLOOKUP(CONCATENATE($A333,"_",$B333), 'Srbench noise 0.01'!$A$1:$AH$1300, 28, FALSE),"")</f>
        <v>1.5*x0*x1</v>
      </c>
      <c r="Y333" s="18">
        <f t="shared" si="51"/>
        <v>1</v>
      </c>
      <c r="Z333" s="18">
        <f t="shared" si="52"/>
        <v>1</v>
      </c>
      <c r="AA333" s="4">
        <f t="shared" si="53"/>
        <v>1</v>
      </c>
    </row>
    <row r="334" spans="1:27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0'!$A$1:$AH$1300, 32, FALSE),"")</f>
        <v>1</v>
      </c>
      <c r="E334" s="18">
        <f>_xlfn.IFNA(VLOOKUP(CONCATENATE($A334,"_",$B334), 'Srbench noise 0'!$A$1:$AH$1300, 34, FALSE),"")</f>
        <v>0</v>
      </c>
      <c r="F334" s="18">
        <f>_xlfn.IFNA(VLOOKUP(CONCATENATE($A334,"_",$B334), 'Srbench noise 0'!$A$1:$AH$1300, 16, FALSE),"")</f>
        <v>11</v>
      </c>
      <c r="G334" s="18">
        <f>_xlfn.IFNA(VLOOKUP(CONCATENATE($A334,"_",$B334), 'Srbench noise 0'!$A$1:$AH$1300, 18, FALSE),"")</f>
        <v>18.3</v>
      </c>
      <c r="H334" s="18" t="str">
        <f>_xlfn.IFNA(VLOOKUP(CONCATENATE($A334,"_",$B334), 'Srbench noise 0'!$A$1:$AH$1300, 28, FALSE),"")</f>
        <v>-x1*x2/(1 - x0)</v>
      </c>
      <c r="I334" s="18">
        <f t="shared" si="45"/>
        <v>1</v>
      </c>
      <c r="J334" s="18">
        <f t="shared" si="46"/>
        <v>1</v>
      </c>
      <c r="K334" s="4">
        <f t="shared" si="47"/>
        <v>1</v>
      </c>
      <c r="L334" s="3">
        <f>_xlfn.IFNA(VLOOKUP(CONCATENATE($A334,"_",$B334), 'Srbench noise 0.001'!$A$1:$AH$1300, 32, FALSE),"")</f>
        <v>1</v>
      </c>
      <c r="M334" s="18">
        <f>_xlfn.IFNA(VLOOKUP(CONCATENATE($A334,"_",$B334), 'Srbench noise 0.001'!$A$1:$AH$1300, 34, FALSE),"")</f>
        <v>0</v>
      </c>
      <c r="N334" s="18">
        <f>_xlfn.IFNA(VLOOKUP(CONCATENATE($A334,"_",$B334), 'Srbench noise 0.001'!$A$1:$AH$1300, 16, FALSE),"")</f>
        <v>11</v>
      </c>
      <c r="O334" s="18">
        <f>_xlfn.IFNA(VLOOKUP(CONCATENATE($A334,"_",$B334), 'Srbench noise 0.001'!$A$1:$AH$1300, 18, FALSE),"")</f>
        <v>18.5</v>
      </c>
      <c r="P334" s="18" t="str">
        <f>_xlfn.IFNA(VLOOKUP(CONCATENATE($A334,"_",$B334), 'Srbench noise 0.001'!$A$1:$AH$1300, 28, FALSE),"")</f>
        <v>-x1*x2/(1 - x0)</v>
      </c>
      <c r="Q334" s="18">
        <f t="shared" si="48"/>
        <v>1</v>
      </c>
      <c r="R334" s="18">
        <f t="shared" si="49"/>
        <v>1</v>
      </c>
      <c r="S334" s="4">
        <f t="shared" si="50"/>
        <v>1</v>
      </c>
      <c r="T334" s="3">
        <f>_xlfn.IFNA(VLOOKUP(CONCATENATE($A334,"_",$B334), 'Srbench noise 0.01'!$A$1:$AH$1300, 32, FALSE),"")</f>
        <v>1</v>
      </c>
      <c r="U334" s="18">
        <f>_xlfn.IFNA(VLOOKUP(CONCATENATE($A334,"_",$B334), 'Srbench noise 0.01'!$A$1:$AH$1300, 34, FALSE),"")</f>
        <v>0</v>
      </c>
      <c r="V334" s="18">
        <f>_xlfn.IFNA(VLOOKUP(CONCATENATE($A334,"_",$B334), 'Srbench noise 0.01'!$A$1:$AH$1300, 16, FALSE),"")</f>
        <v>11</v>
      </c>
      <c r="W334" s="18">
        <f>_xlfn.IFNA(VLOOKUP(CONCATENATE($A334,"_",$B334), 'Srbench noise 0.01'!$A$1:$AH$1300, 18, FALSE),"")</f>
        <v>19.5</v>
      </c>
      <c r="X334" s="18" t="str">
        <f>_xlfn.IFNA(VLOOKUP(CONCATENATE($A334,"_",$B334), 'Srbench noise 0.01'!$A$1:$AH$1300, 28, FALSE),"")</f>
        <v>-x1*x2/(1 - x0)</v>
      </c>
      <c r="Y334" s="18">
        <f t="shared" si="51"/>
        <v>1</v>
      </c>
      <c r="Z334" s="18">
        <f t="shared" si="52"/>
        <v>1</v>
      </c>
      <c r="AA334" s="4">
        <f t="shared" si="53"/>
        <v>1</v>
      </c>
    </row>
    <row r="335" spans="1:27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0'!$A$1:$AH$1300, 32, FALSE),"")</f>
        <v>1</v>
      </c>
      <c r="E335" s="18">
        <f>_xlfn.IFNA(VLOOKUP(CONCATENATE($A335,"_",$B335), 'Srbench noise 0'!$A$1:$AH$1300, 34, FALSE),"")</f>
        <v>0</v>
      </c>
      <c r="F335" s="18">
        <f>_xlfn.IFNA(VLOOKUP(CONCATENATE($A335,"_",$B335), 'Srbench noise 0'!$A$1:$AH$1300, 16, FALSE),"")</f>
        <v>11</v>
      </c>
      <c r="G335" s="18">
        <f>_xlfn.IFNA(VLOOKUP(CONCATENATE($A335,"_",$B335), 'Srbench noise 0'!$A$1:$AH$1300, 18, FALSE),"")</f>
        <v>12.6</v>
      </c>
      <c r="H335" s="18" t="str">
        <f>_xlfn.IFNA(VLOOKUP(CONCATENATE($A335,"_",$B335), 'Srbench noise 0'!$A$1:$AH$1300, 28, FALSE),"")</f>
        <v>-x1*x2/(1 - x0)</v>
      </c>
      <c r="I335" s="18">
        <f t="shared" si="45"/>
        <v>1</v>
      </c>
      <c r="J335" s="18">
        <f t="shared" si="46"/>
        <v>1</v>
      </c>
      <c r="K335" s="4">
        <f t="shared" si="47"/>
        <v>1</v>
      </c>
      <c r="L335" s="3">
        <f>_xlfn.IFNA(VLOOKUP(CONCATENATE($A335,"_",$B335), 'Srbench noise 0.001'!$A$1:$AH$1300, 32, FALSE),"")</f>
        <v>1</v>
      </c>
      <c r="M335" s="18">
        <f>_xlfn.IFNA(VLOOKUP(CONCATENATE($A335,"_",$B335), 'Srbench noise 0.001'!$A$1:$AH$1300, 34, FALSE),"")</f>
        <v>0</v>
      </c>
      <c r="N335" s="18">
        <f>_xlfn.IFNA(VLOOKUP(CONCATENATE($A335,"_",$B335), 'Srbench noise 0.001'!$A$1:$AH$1300, 16, FALSE),"")</f>
        <v>13</v>
      </c>
      <c r="O335" s="18">
        <f>_xlfn.IFNA(VLOOKUP(CONCATENATE($A335,"_",$B335), 'Srbench noise 0.001'!$A$1:$AH$1300, 18, FALSE),"")</f>
        <v>14.1</v>
      </c>
      <c r="P335" s="18" t="str">
        <f>_xlfn.IFNA(VLOOKUP(CONCATENATE($A335,"_",$B335), 'Srbench noise 0.001'!$A$1:$AH$1300, 28, FALSE),"")</f>
        <v>-x1*x2/(1 - x0) - 0.e-3</v>
      </c>
      <c r="Q335" s="18">
        <f t="shared" si="48"/>
        <v>1</v>
      </c>
      <c r="R335" s="18">
        <f t="shared" si="49"/>
        <v>1</v>
      </c>
      <c r="S335" s="4">
        <f t="shared" si="50"/>
        <v>1</v>
      </c>
      <c r="T335" s="3">
        <f>_xlfn.IFNA(VLOOKUP(CONCATENATE($A335,"_",$B335), 'Srbench noise 0.01'!$A$1:$AH$1300, 32, FALSE),"")</f>
        <v>1</v>
      </c>
      <c r="U335" s="18">
        <f>_xlfn.IFNA(VLOOKUP(CONCATENATE($A335,"_",$B335), 'Srbench noise 0.01'!$A$1:$AH$1300, 34, FALSE),"")</f>
        <v>0</v>
      </c>
      <c r="V335" s="18">
        <f>_xlfn.IFNA(VLOOKUP(CONCATENATE($A335,"_",$B335), 'Srbench noise 0.01'!$A$1:$AH$1300, 16, FALSE),"")</f>
        <v>13</v>
      </c>
      <c r="W335" s="18">
        <f>_xlfn.IFNA(VLOOKUP(CONCATENATE($A335,"_",$B335), 'Srbench noise 0.01'!$A$1:$AH$1300, 18, FALSE),"")</f>
        <v>13.3</v>
      </c>
      <c r="X335" s="18" t="str">
        <f>_xlfn.IFNA(VLOOKUP(CONCATENATE($A335,"_",$B335), 'Srbench noise 0.01'!$A$1:$AH$1300, 28, FALSE),"")</f>
        <v>-x1*x2/(1 - x0) - 0.e-2</v>
      </c>
      <c r="Y335" s="18">
        <f t="shared" si="51"/>
        <v>1</v>
      </c>
      <c r="Z335" s="18">
        <f t="shared" si="52"/>
        <v>1</v>
      </c>
      <c r="AA335" s="4">
        <f t="shared" si="53"/>
        <v>1</v>
      </c>
    </row>
    <row r="336" spans="1:27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0'!$A$1:$AH$1300, 32, FALSE),"")</f>
        <v>1</v>
      </c>
      <c r="E336" s="18">
        <f>_xlfn.IFNA(VLOOKUP(CONCATENATE($A336,"_",$B336), 'Srbench noise 0'!$A$1:$AH$1300, 34, FALSE),"")</f>
        <v>0</v>
      </c>
      <c r="F336" s="18">
        <f>_xlfn.IFNA(VLOOKUP(CONCATENATE($A336,"_",$B336), 'Srbench noise 0'!$A$1:$AH$1300, 16, FALSE),"")</f>
        <v>11</v>
      </c>
      <c r="G336" s="18">
        <f>_xlfn.IFNA(VLOOKUP(CONCATENATE($A336,"_",$B336), 'Srbench noise 0'!$A$1:$AH$1300, 18, FALSE),"")</f>
        <v>18.5</v>
      </c>
      <c r="H336" s="18" t="str">
        <f>_xlfn.IFNA(VLOOKUP(CONCATENATE($A336,"_",$B336), 'Srbench noise 0'!$A$1:$AH$1300, 28, FALSE),"")</f>
        <v>-x1*x2/(1 - x0)</v>
      </c>
      <c r="I336" s="18">
        <f t="shared" si="45"/>
        <v>1</v>
      </c>
      <c r="J336" s="18">
        <f t="shared" si="46"/>
        <v>1</v>
      </c>
      <c r="K336" s="4">
        <f t="shared" si="47"/>
        <v>1</v>
      </c>
      <c r="L336" s="3">
        <f>_xlfn.IFNA(VLOOKUP(CONCATENATE($A336,"_",$B336), 'Srbench noise 0.001'!$A$1:$AH$1300, 32, FALSE),"")</f>
        <v>1</v>
      </c>
      <c r="M336" s="18">
        <f>_xlfn.IFNA(VLOOKUP(CONCATENATE($A336,"_",$B336), 'Srbench noise 0.001'!$A$1:$AH$1300, 34, FALSE),"")</f>
        <v>0</v>
      </c>
      <c r="N336" s="18">
        <f>_xlfn.IFNA(VLOOKUP(CONCATENATE($A336,"_",$B336), 'Srbench noise 0.001'!$A$1:$AH$1300, 16, FALSE),"")</f>
        <v>11</v>
      </c>
      <c r="O336" s="18">
        <f>_xlfn.IFNA(VLOOKUP(CONCATENATE($A336,"_",$B336), 'Srbench noise 0.001'!$A$1:$AH$1300, 18, FALSE),"")</f>
        <v>17.8</v>
      </c>
      <c r="P336" s="18" t="str">
        <f>_xlfn.IFNA(VLOOKUP(CONCATENATE($A336,"_",$B336), 'Srbench noise 0.001'!$A$1:$AH$1300, 28, FALSE),"")</f>
        <v>-x1*x2/(1 - x0)</v>
      </c>
      <c r="Q336" s="18">
        <f t="shared" si="48"/>
        <v>1</v>
      </c>
      <c r="R336" s="18">
        <f t="shared" si="49"/>
        <v>1</v>
      </c>
      <c r="S336" s="4">
        <f t="shared" si="50"/>
        <v>1</v>
      </c>
      <c r="T336" s="3">
        <f>_xlfn.IFNA(VLOOKUP(CONCATENATE($A336,"_",$B336), 'Srbench noise 0.01'!$A$1:$AH$1300, 32, FALSE),"")</f>
        <v>1</v>
      </c>
      <c r="U336" s="18">
        <f>_xlfn.IFNA(VLOOKUP(CONCATENATE($A336,"_",$B336), 'Srbench noise 0.01'!$A$1:$AH$1300, 34, FALSE),"")</f>
        <v>0</v>
      </c>
      <c r="V336" s="18">
        <f>_xlfn.IFNA(VLOOKUP(CONCATENATE($A336,"_",$B336), 'Srbench noise 0.01'!$A$1:$AH$1300, 16, FALSE),"")</f>
        <v>11</v>
      </c>
      <c r="W336" s="18">
        <f>_xlfn.IFNA(VLOOKUP(CONCATENATE($A336,"_",$B336), 'Srbench noise 0.01'!$A$1:$AH$1300, 18, FALSE),"")</f>
        <v>19.899999999999999</v>
      </c>
      <c r="X336" s="18" t="str">
        <f>_xlfn.IFNA(VLOOKUP(CONCATENATE($A336,"_",$B336), 'Srbench noise 0.01'!$A$1:$AH$1300, 28, FALSE),"")</f>
        <v>-x1*x2/(1 - x0)</v>
      </c>
      <c r="Y336" s="18">
        <f t="shared" si="51"/>
        <v>1</v>
      </c>
      <c r="Z336" s="18">
        <f t="shared" si="52"/>
        <v>1</v>
      </c>
      <c r="AA336" s="4">
        <f t="shared" si="53"/>
        <v>1</v>
      </c>
    </row>
    <row r="337" spans="1:27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0'!$A$1:$AH$1300, 32, FALSE),"")</f>
        <v>1</v>
      </c>
      <c r="E337" s="18">
        <f>_xlfn.IFNA(VLOOKUP(CONCATENATE($A337,"_",$B337), 'Srbench noise 0'!$A$1:$AH$1300, 34, FALSE),"")</f>
        <v>0</v>
      </c>
      <c r="F337" s="18">
        <f>_xlfn.IFNA(VLOOKUP(CONCATENATE($A337,"_",$B337), 'Srbench noise 0'!$A$1:$AH$1300, 16, FALSE),"")</f>
        <v>11</v>
      </c>
      <c r="G337" s="18">
        <f>_xlfn.IFNA(VLOOKUP(CONCATENATE($A337,"_",$B337), 'Srbench noise 0'!$A$1:$AH$1300, 18, FALSE),"")</f>
        <v>19.600000000000001</v>
      </c>
      <c r="H337" s="18" t="str">
        <f>_xlfn.IFNA(VLOOKUP(CONCATENATE($A337,"_",$B337), 'Srbench noise 0'!$A$1:$AH$1300, 28, FALSE),"")</f>
        <v>-x1*x2/(1 - x0)</v>
      </c>
      <c r="I337" s="18">
        <f t="shared" si="45"/>
        <v>1</v>
      </c>
      <c r="J337" s="18">
        <f t="shared" si="46"/>
        <v>1</v>
      </c>
      <c r="K337" s="4">
        <f t="shared" si="47"/>
        <v>1</v>
      </c>
      <c r="L337" s="3">
        <f>_xlfn.IFNA(VLOOKUP(CONCATENATE($A337,"_",$B337), 'Srbench noise 0.001'!$A$1:$AH$1300, 32, FALSE),"")</f>
        <v>1</v>
      </c>
      <c r="M337" s="18">
        <f>_xlfn.IFNA(VLOOKUP(CONCATENATE($A337,"_",$B337), 'Srbench noise 0.001'!$A$1:$AH$1300, 34, FALSE),"")</f>
        <v>0</v>
      </c>
      <c r="N337" s="18">
        <f>_xlfn.IFNA(VLOOKUP(CONCATENATE($A337,"_",$B337), 'Srbench noise 0.001'!$A$1:$AH$1300, 16, FALSE),"")</f>
        <v>11</v>
      </c>
      <c r="O337" s="18">
        <f>_xlfn.IFNA(VLOOKUP(CONCATENATE($A337,"_",$B337), 'Srbench noise 0.001'!$A$1:$AH$1300, 18, FALSE),"")</f>
        <v>18.8</v>
      </c>
      <c r="P337" s="18" t="str">
        <f>_xlfn.IFNA(VLOOKUP(CONCATENATE($A337,"_",$B337), 'Srbench noise 0.001'!$A$1:$AH$1300, 28, FALSE),"")</f>
        <v>-x1*x2/(1 - x0)</v>
      </c>
      <c r="Q337" s="18">
        <f t="shared" si="48"/>
        <v>1</v>
      </c>
      <c r="R337" s="18">
        <f t="shared" si="49"/>
        <v>1</v>
      </c>
      <c r="S337" s="4">
        <f t="shared" si="50"/>
        <v>1</v>
      </c>
      <c r="T337" s="3">
        <f>_xlfn.IFNA(VLOOKUP(CONCATENATE($A337,"_",$B337), 'Srbench noise 0.01'!$A$1:$AH$1300, 32, FALSE),"")</f>
        <v>1</v>
      </c>
      <c r="U337" s="18">
        <f>_xlfn.IFNA(VLOOKUP(CONCATENATE($A337,"_",$B337), 'Srbench noise 0.01'!$A$1:$AH$1300, 34, FALSE),"")</f>
        <v>0</v>
      </c>
      <c r="V337" s="18">
        <f>_xlfn.IFNA(VLOOKUP(CONCATENATE($A337,"_",$B337), 'Srbench noise 0.01'!$A$1:$AH$1300, 16, FALSE),"")</f>
        <v>11</v>
      </c>
      <c r="W337" s="18">
        <f>_xlfn.IFNA(VLOOKUP(CONCATENATE($A337,"_",$B337), 'Srbench noise 0.01'!$A$1:$AH$1300, 18, FALSE),"")</f>
        <v>18.5</v>
      </c>
      <c r="X337" s="18" t="str">
        <f>_xlfn.IFNA(VLOOKUP(CONCATENATE($A337,"_",$B337), 'Srbench noise 0.01'!$A$1:$AH$1300, 28, FALSE),"")</f>
        <v>-x1*x2/(1 - x0)</v>
      </c>
      <c r="Y337" s="18">
        <f t="shared" si="51"/>
        <v>1</v>
      </c>
      <c r="Z337" s="18">
        <f t="shared" si="52"/>
        <v>1</v>
      </c>
      <c r="AA337" s="4">
        <f t="shared" si="53"/>
        <v>1</v>
      </c>
    </row>
    <row r="338" spans="1:27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0'!$A$1:$AH$1300, 32, FALSE),"")</f>
        <v>1</v>
      </c>
      <c r="E338" s="18">
        <f>_xlfn.IFNA(VLOOKUP(CONCATENATE($A338,"_",$B338), 'Srbench noise 0'!$A$1:$AH$1300, 34, FALSE),"")</f>
        <v>0</v>
      </c>
      <c r="F338" s="18">
        <f>_xlfn.IFNA(VLOOKUP(CONCATENATE($A338,"_",$B338), 'Srbench noise 0'!$A$1:$AH$1300, 16, FALSE),"")</f>
        <v>11</v>
      </c>
      <c r="G338" s="18">
        <f>_xlfn.IFNA(VLOOKUP(CONCATENATE($A338,"_",$B338), 'Srbench noise 0'!$A$1:$AH$1300, 18, FALSE),"")</f>
        <v>12.1</v>
      </c>
      <c r="H338" s="18" t="str">
        <f>_xlfn.IFNA(VLOOKUP(CONCATENATE($A338,"_",$B338), 'Srbench noise 0'!$A$1:$AH$1300, 28, FALSE),"")</f>
        <v>-x1*x2/(1 - x0)</v>
      </c>
      <c r="I338" s="18">
        <f t="shared" si="45"/>
        <v>1</v>
      </c>
      <c r="J338" s="18">
        <f t="shared" si="46"/>
        <v>1</v>
      </c>
      <c r="K338" s="4">
        <f t="shared" si="47"/>
        <v>1</v>
      </c>
      <c r="L338" s="3">
        <f>_xlfn.IFNA(VLOOKUP(CONCATENATE($A338,"_",$B338), 'Srbench noise 0.001'!$A$1:$AH$1300, 32, FALSE),"")</f>
        <v>1</v>
      </c>
      <c r="M338" s="18">
        <f>_xlfn.IFNA(VLOOKUP(CONCATENATE($A338,"_",$B338), 'Srbench noise 0.001'!$A$1:$AH$1300, 34, FALSE),"")</f>
        <v>0</v>
      </c>
      <c r="N338" s="18">
        <f>_xlfn.IFNA(VLOOKUP(CONCATENATE($A338,"_",$B338), 'Srbench noise 0.001'!$A$1:$AH$1300, 16, FALSE),"")</f>
        <v>11</v>
      </c>
      <c r="O338" s="18">
        <f>_xlfn.IFNA(VLOOKUP(CONCATENATE($A338,"_",$B338), 'Srbench noise 0.001'!$A$1:$AH$1300, 18, FALSE),"")</f>
        <v>12.8</v>
      </c>
      <c r="P338" s="18" t="str">
        <f>_xlfn.IFNA(VLOOKUP(CONCATENATE($A338,"_",$B338), 'Srbench noise 0.001'!$A$1:$AH$1300, 28, FALSE),"")</f>
        <v>-x1*x2/(1 - x0)</v>
      </c>
      <c r="Q338" s="18">
        <f t="shared" si="48"/>
        <v>1</v>
      </c>
      <c r="R338" s="18">
        <f t="shared" si="49"/>
        <v>1</v>
      </c>
      <c r="S338" s="4">
        <f t="shared" si="50"/>
        <v>1</v>
      </c>
      <c r="T338" s="3">
        <f>_xlfn.IFNA(VLOOKUP(CONCATENATE($A338,"_",$B338), 'Srbench noise 0.01'!$A$1:$AH$1300, 32, FALSE),"")</f>
        <v>1</v>
      </c>
      <c r="U338" s="18">
        <f>_xlfn.IFNA(VLOOKUP(CONCATENATE($A338,"_",$B338), 'Srbench noise 0.01'!$A$1:$AH$1300, 34, FALSE),"")</f>
        <v>0</v>
      </c>
      <c r="V338" s="18">
        <f>_xlfn.IFNA(VLOOKUP(CONCATENATE($A338,"_",$B338), 'Srbench noise 0.01'!$A$1:$AH$1300, 16, FALSE),"")</f>
        <v>11</v>
      </c>
      <c r="W338" s="18">
        <f>_xlfn.IFNA(VLOOKUP(CONCATENATE($A338,"_",$B338), 'Srbench noise 0.01'!$A$1:$AH$1300, 18, FALSE),"")</f>
        <v>12.6</v>
      </c>
      <c r="X338" s="18" t="str">
        <f>_xlfn.IFNA(VLOOKUP(CONCATENATE($A338,"_",$B338), 'Srbench noise 0.01'!$A$1:$AH$1300, 28, FALSE),"")</f>
        <v>-x1*x2/(1 - x0)</v>
      </c>
      <c r="Y338" s="18">
        <f t="shared" si="51"/>
        <v>1</v>
      </c>
      <c r="Z338" s="18">
        <f t="shared" si="52"/>
        <v>1</v>
      </c>
      <c r="AA338" s="4">
        <f t="shared" si="53"/>
        <v>1</v>
      </c>
    </row>
    <row r="339" spans="1:27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0'!$A$1:$AH$1300, 32, FALSE),"")</f>
        <v>1</v>
      </c>
      <c r="E339" s="18">
        <f>_xlfn.IFNA(VLOOKUP(CONCATENATE($A339,"_",$B339), 'Srbench noise 0'!$A$1:$AH$1300, 34, FALSE),"")</f>
        <v>0</v>
      </c>
      <c r="F339" s="18">
        <f>_xlfn.IFNA(VLOOKUP(CONCATENATE($A339,"_",$B339), 'Srbench noise 0'!$A$1:$AH$1300, 16, FALSE),"")</f>
        <v>11</v>
      </c>
      <c r="G339" s="18">
        <f>_xlfn.IFNA(VLOOKUP(CONCATENATE($A339,"_",$B339), 'Srbench noise 0'!$A$1:$AH$1300, 18, FALSE),"")</f>
        <v>18.5</v>
      </c>
      <c r="H339" s="18" t="str">
        <f>_xlfn.IFNA(VLOOKUP(CONCATENATE($A339,"_",$B339), 'Srbench noise 0'!$A$1:$AH$1300, 28, FALSE),"")</f>
        <v>-x1*x2/(1 - x0)</v>
      </c>
      <c r="I339" s="18">
        <f t="shared" si="45"/>
        <v>1</v>
      </c>
      <c r="J339" s="18">
        <f t="shared" si="46"/>
        <v>1</v>
      </c>
      <c r="K339" s="4">
        <f t="shared" si="47"/>
        <v>1</v>
      </c>
      <c r="L339" s="3">
        <f>_xlfn.IFNA(VLOOKUP(CONCATENATE($A339,"_",$B339), 'Srbench noise 0.001'!$A$1:$AH$1300, 32, FALSE),"")</f>
        <v>1</v>
      </c>
      <c r="M339" s="18">
        <f>_xlfn.IFNA(VLOOKUP(CONCATENATE($A339,"_",$B339), 'Srbench noise 0.001'!$A$1:$AH$1300, 34, FALSE),"")</f>
        <v>0</v>
      </c>
      <c r="N339" s="18">
        <f>_xlfn.IFNA(VLOOKUP(CONCATENATE($A339,"_",$B339), 'Srbench noise 0.001'!$A$1:$AH$1300, 16, FALSE),"")</f>
        <v>11</v>
      </c>
      <c r="O339" s="18">
        <f>_xlfn.IFNA(VLOOKUP(CONCATENATE($A339,"_",$B339), 'Srbench noise 0.001'!$A$1:$AH$1300, 18, FALSE),"")</f>
        <v>19.100000000000001</v>
      </c>
      <c r="P339" s="18" t="str">
        <f>_xlfn.IFNA(VLOOKUP(CONCATENATE($A339,"_",$B339), 'Srbench noise 0.001'!$A$1:$AH$1300, 28, FALSE),"")</f>
        <v>-x1*x2/(1 - x0)</v>
      </c>
      <c r="Q339" s="18">
        <f t="shared" si="48"/>
        <v>1</v>
      </c>
      <c r="R339" s="18">
        <f t="shared" si="49"/>
        <v>1</v>
      </c>
      <c r="S339" s="4">
        <f t="shared" si="50"/>
        <v>1</v>
      </c>
      <c r="T339" s="3">
        <f>_xlfn.IFNA(VLOOKUP(CONCATENATE($A339,"_",$B339), 'Srbench noise 0.01'!$A$1:$AH$1300, 32, FALSE),"")</f>
        <v>1</v>
      </c>
      <c r="U339" s="18">
        <f>_xlfn.IFNA(VLOOKUP(CONCATENATE($A339,"_",$B339), 'Srbench noise 0.01'!$A$1:$AH$1300, 34, FALSE),"")</f>
        <v>0</v>
      </c>
      <c r="V339" s="18">
        <f>_xlfn.IFNA(VLOOKUP(CONCATENATE($A339,"_",$B339), 'Srbench noise 0.01'!$A$1:$AH$1300, 16, FALSE),"")</f>
        <v>11</v>
      </c>
      <c r="W339" s="18">
        <f>_xlfn.IFNA(VLOOKUP(CONCATENATE($A339,"_",$B339), 'Srbench noise 0.01'!$A$1:$AH$1300, 18, FALSE),"")</f>
        <v>19.600000000000001</v>
      </c>
      <c r="X339" s="18" t="str">
        <f>_xlfn.IFNA(VLOOKUP(CONCATENATE($A339,"_",$B339), 'Srbench noise 0.01'!$A$1:$AH$1300, 28, FALSE),"")</f>
        <v>-x1*x2/(1 - x0)</v>
      </c>
      <c r="Y339" s="18">
        <f t="shared" si="51"/>
        <v>1</v>
      </c>
      <c r="Z339" s="18">
        <f t="shared" si="52"/>
        <v>1</v>
      </c>
      <c r="AA339" s="4">
        <f t="shared" si="53"/>
        <v>1</v>
      </c>
    </row>
    <row r="340" spans="1:27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0'!$A$1:$AH$1300, 32, FALSE),"")</f>
        <v>1</v>
      </c>
      <c r="E340" s="18">
        <f>_xlfn.IFNA(VLOOKUP(CONCATENATE($A340,"_",$B340), 'Srbench noise 0'!$A$1:$AH$1300, 34, FALSE),"")</f>
        <v>0</v>
      </c>
      <c r="F340" s="18">
        <f>_xlfn.IFNA(VLOOKUP(CONCATENATE($A340,"_",$B340), 'Srbench noise 0'!$A$1:$AH$1300, 16, FALSE),"")</f>
        <v>11</v>
      </c>
      <c r="G340" s="18">
        <f>_xlfn.IFNA(VLOOKUP(CONCATENATE($A340,"_",$B340), 'Srbench noise 0'!$A$1:$AH$1300, 18, FALSE),"")</f>
        <v>11.8</v>
      </c>
      <c r="H340" s="18" t="str">
        <f>_xlfn.IFNA(VLOOKUP(CONCATENATE($A340,"_",$B340), 'Srbench noise 0'!$A$1:$AH$1300, 28, FALSE),"")</f>
        <v>-x1*x2/(1 - x0)</v>
      </c>
      <c r="I340" s="18">
        <f t="shared" si="45"/>
        <v>1</v>
      </c>
      <c r="J340" s="18">
        <f t="shared" si="46"/>
        <v>1</v>
      </c>
      <c r="K340" s="4">
        <f t="shared" si="47"/>
        <v>1</v>
      </c>
      <c r="L340" s="3">
        <f>_xlfn.IFNA(VLOOKUP(CONCATENATE($A340,"_",$B340), 'Srbench noise 0.001'!$A$1:$AH$1300, 32, FALSE),"")</f>
        <v>1</v>
      </c>
      <c r="M340" s="18">
        <f>_xlfn.IFNA(VLOOKUP(CONCATENATE($A340,"_",$B340), 'Srbench noise 0.001'!$A$1:$AH$1300, 34, FALSE),"")</f>
        <v>0</v>
      </c>
      <c r="N340" s="18">
        <f>_xlfn.IFNA(VLOOKUP(CONCATENATE($A340,"_",$B340), 'Srbench noise 0.001'!$A$1:$AH$1300, 16, FALSE),"")</f>
        <v>11</v>
      </c>
      <c r="O340" s="18">
        <f>_xlfn.IFNA(VLOOKUP(CONCATENATE($A340,"_",$B340), 'Srbench noise 0.001'!$A$1:$AH$1300, 18, FALSE),"")</f>
        <v>12.2</v>
      </c>
      <c r="P340" s="18" t="str">
        <f>_xlfn.IFNA(VLOOKUP(CONCATENATE($A340,"_",$B340), 'Srbench noise 0.001'!$A$1:$AH$1300, 28, FALSE),"")</f>
        <v>-x1*x2/(1 - x0)</v>
      </c>
      <c r="Q340" s="18">
        <f t="shared" si="48"/>
        <v>1</v>
      </c>
      <c r="R340" s="18">
        <f t="shared" si="49"/>
        <v>1</v>
      </c>
      <c r="S340" s="4">
        <f t="shared" si="50"/>
        <v>1</v>
      </c>
      <c r="T340" s="3">
        <f>_xlfn.IFNA(VLOOKUP(CONCATENATE($A340,"_",$B340), 'Srbench noise 0.01'!$A$1:$AH$1300, 32, FALSE),"")</f>
        <v>1</v>
      </c>
      <c r="U340" s="18">
        <f>_xlfn.IFNA(VLOOKUP(CONCATENATE($A340,"_",$B340), 'Srbench noise 0.01'!$A$1:$AH$1300, 34, FALSE),"")</f>
        <v>0</v>
      </c>
      <c r="V340" s="18">
        <f>_xlfn.IFNA(VLOOKUP(CONCATENATE($A340,"_",$B340), 'Srbench noise 0.01'!$A$1:$AH$1300, 16, FALSE),"")</f>
        <v>11</v>
      </c>
      <c r="W340" s="18">
        <f>_xlfn.IFNA(VLOOKUP(CONCATENATE($A340,"_",$B340), 'Srbench noise 0.01'!$A$1:$AH$1300, 18, FALSE),"")</f>
        <v>12.1</v>
      </c>
      <c r="X340" s="18" t="str">
        <f>_xlfn.IFNA(VLOOKUP(CONCATENATE($A340,"_",$B340), 'Srbench noise 0.01'!$A$1:$AH$1300, 28, FALSE),"")</f>
        <v>-x1*x2/(1 - x0)</v>
      </c>
      <c r="Y340" s="18">
        <f t="shared" si="51"/>
        <v>1</v>
      </c>
      <c r="Z340" s="18">
        <f t="shared" si="52"/>
        <v>1</v>
      </c>
      <c r="AA340" s="4">
        <f t="shared" si="53"/>
        <v>1</v>
      </c>
    </row>
    <row r="341" spans="1:27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0'!$A$1:$AH$1300, 32, FALSE),"")</f>
        <v>1</v>
      </c>
      <c r="E341" s="18">
        <f>_xlfn.IFNA(VLOOKUP(CONCATENATE($A341,"_",$B341), 'Srbench noise 0'!$A$1:$AH$1300, 34, FALSE),"")</f>
        <v>0</v>
      </c>
      <c r="F341" s="18">
        <f>_xlfn.IFNA(VLOOKUP(CONCATENATE($A341,"_",$B341), 'Srbench noise 0'!$A$1:$AH$1300, 16, FALSE),"")</f>
        <v>11</v>
      </c>
      <c r="G341" s="18">
        <f>_xlfn.IFNA(VLOOKUP(CONCATENATE($A341,"_",$B341), 'Srbench noise 0'!$A$1:$AH$1300, 18, FALSE),"")</f>
        <v>19.5</v>
      </c>
      <c r="H341" s="18" t="str">
        <f>_xlfn.IFNA(VLOOKUP(CONCATENATE($A341,"_",$B341), 'Srbench noise 0'!$A$1:$AH$1300, 28, FALSE),"")</f>
        <v>-x1*x2/(1 - x0)</v>
      </c>
      <c r="I341" s="18">
        <f t="shared" si="45"/>
        <v>1</v>
      </c>
      <c r="J341" s="18">
        <f t="shared" si="46"/>
        <v>1</v>
      </c>
      <c r="K341" s="4">
        <f t="shared" si="47"/>
        <v>1</v>
      </c>
      <c r="L341" s="3">
        <f>_xlfn.IFNA(VLOOKUP(CONCATENATE($A341,"_",$B341), 'Srbench noise 0.001'!$A$1:$AH$1300, 32, FALSE),"")</f>
        <v>1</v>
      </c>
      <c r="M341" s="18">
        <f>_xlfn.IFNA(VLOOKUP(CONCATENATE($A341,"_",$B341), 'Srbench noise 0.001'!$A$1:$AH$1300, 34, FALSE),"")</f>
        <v>0</v>
      </c>
      <c r="N341" s="18">
        <f>_xlfn.IFNA(VLOOKUP(CONCATENATE($A341,"_",$B341), 'Srbench noise 0.001'!$A$1:$AH$1300, 16, FALSE),"")</f>
        <v>11</v>
      </c>
      <c r="O341" s="18">
        <f>_xlfn.IFNA(VLOOKUP(CONCATENATE($A341,"_",$B341), 'Srbench noise 0.001'!$A$1:$AH$1300, 18, FALSE),"")</f>
        <v>19.5</v>
      </c>
      <c r="P341" s="18" t="str">
        <f>_xlfn.IFNA(VLOOKUP(CONCATENATE($A341,"_",$B341), 'Srbench noise 0.001'!$A$1:$AH$1300, 28, FALSE),"")</f>
        <v>-x1*x2/(1 - x0)</v>
      </c>
      <c r="Q341" s="18">
        <f t="shared" si="48"/>
        <v>1</v>
      </c>
      <c r="R341" s="18">
        <f t="shared" si="49"/>
        <v>1</v>
      </c>
      <c r="S341" s="4">
        <f t="shared" si="50"/>
        <v>1</v>
      </c>
      <c r="T341" s="3">
        <f>_xlfn.IFNA(VLOOKUP(CONCATENATE($A341,"_",$B341), 'Srbench noise 0.01'!$A$1:$AH$1300, 32, FALSE),"")</f>
        <v>1</v>
      </c>
      <c r="U341" s="18">
        <f>_xlfn.IFNA(VLOOKUP(CONCATENATE($A341,"_",$B341), 'Srbench noise 0.01'!$A$1:$AH$1300, 34, FALSE),"")</f>
        <v>0</v>
      </c>
      <c r="V341" s="18">
        <f>_xlfn.IFNA(VLOOKUP(CONCATENATE($A341,"_",$B341), 'Srbench noise 0.01'!$A$1:$AH$1300, 16, FALSE),"")</f>
        <v>11</v>
      </c>
      <c r="W341" s="18">
        <f>_xlfn.IFNA(VLOOKUP(CONCATENATE($A341,"_",$B341), 'Srbench noise 0.01'!$A$1:$AH$1300, 18, FALSE),"")</f>
        <v>19.5</v>
      </c>
      <c r="X341" s="18" t="str">
        <f>_xlfn.IFNA(VLOOKUP(CONCATENATE($A341,"_",$B341), 'Srbench noise 0.01'!$A$1:$AH$1300, 28, FALSE),"")</f>
        <v>-x1*x2/(1 - x0)</v>
      </c>
      <c r="Y341" s="18">
        <f t="shared" si="51"/>
        <v>1</v>
      </c>
      <c r="Z341" s="18">
        <f t="shared" si="52"/>
        <v>1</v>
      </c>
      <c r="AA341" s="4">
        <f t="shared" si="53"/>
        <v>1</v>
      </c>
    </row>
    <row r="342" spans="1:27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0'!$A$1:$AH$1300, 32, FALSE),"")</f>
        <v>1</v>
      </c>
      <c r="E342" s="18">
        <f>_xlfn.IFNA(VLOOKUP(CONCATENATE($A342,"_",$B342), 'Srbench noise 0'!$A$1:$AH$1300, 34, FALSE),"")</f>
        <v>0</v>
      </c>
      <c r="F342" s="18">
        <f>_xlfn.IFNA(VLOOKUP(CONCATENATE($A342,"_",$B342), 'Srbench noise 0'!$A$1:$AH$1300, 16, FALSE),"")</f>
        <v>11</v>
      </c>
      <c r="G342" s="18">
        <f>_xlfn.IFNA(VLOOKUP(CONCATENATE($A342,"_",$B342), 'Srbench noise 0'!$A$1:$AH$1300, 18, FALSE),"")</f>
        <v>17.5</v>
      </c>
      <c r="H342" s="18" t="str">
        <f>_xlfn.IFNA(VLOOKUP(CONCATENATE($A342,"_",$B342), 'Srbench noise 0'!$A$1:$AH$1300, 28, FALSE),"")</f>
        <v>-x1*x2/(1 - x0)</v>
      </c>
      <c r="I342" s="18">
        <f t="shared" si="45"/>
        <v>1</v>
      </c>
      <c r="J342" s="18">
        <f t="shared" si="46"/>
        <v>1</v>
      </c>
      <c r="K342" s="4">
        <f t="shared" si="47"/>
        <v>1</v>
      </c>
      <c r="L342" s="3">
        <f>_xlfn.IFNA(VLOOKUP(CONCATENATE($A342,"_",$B342), 'Srbench noise 0.001'!$A$1:$AH$1300, 32, FALSE),"")</f>
        <v>1</v>
      </c>
      <c r="M342" s="18">
        <f>_xlfn.IFNA(VLOOKUP(CONCATENATE($A342,"_",$B342), 'Srbench noise 0.001'!$A$1:$AH$1300, 34, FALSE),"")</f>
        <v>0</v>
      </c>
      <c r="N342" s="18">
        <f>_xlfn.IFNA(VLOOKUP(CONCATENATE($A342,"_",$B342), 'Srbench noise 0.001'!$A$1:$AH$1300, 16, FALSE),"")</f>
        <v>11</v>
      </c>
      <c r="O342" s="18">
        <f>_xlfn.IFNA(VLOOKUP(CONCATENATE($A342,"_",$B342), 'Srbench noise 0.001'!$A$1:$AH$1300, 18, FALSE),"")</f>
        <v>19.899999999999999</v>
      </c>
      <c r="P342" s="18" t="str">
        <f>_xlfn.IFNA(VLOOKUP(CONCATENATE($A342,"_",$B342), 'Srbench noise 0.001'!$A$1:$AH$1300, 28, FALSE),"")</f>
        <v>-x1*x2/(1 - x0)</v>
      </c>
      <c r="Q342" s="18">
        <f t="shared" si="48"/>
        <v>1</v>
      </c>
      <c r="R342" s="18">
        <f t="shared" si="49"/>
        <v>1</v>
      </c>
      <c r="S342" s="4">
        <f t="shared" si="50"/>
        <v>1</v>
      </c>
      <c r="T342" s="3">
        <f>_xlfn.IFNA(VLOOKUP(CONCATENATE($A342,"_",$B342), 'Srbench noise 0.01'!$A$1:$AH$1300, 32, FALSE),"")</f>
        <v>1</v>
      </c>
      <c r="U342" s="18">
        <f>_xlfn.IFNA(VLOOKUP(CONCATENATE($A342,"_",$B342), 'Srbench noise 0.01'!$A$1:$AH$1300, 34, FALSE),"")</f>
        <v>0</v>
      </c>
      <c r="V342" s="18">
        <f>_xlfn.IFNA(VLOOKUP(CONCATENATE($A342,"_",$B342), 'Srbench noise 0.01'!$A$1:$AH$1300, 16, FALSE),"")</f>
        <v>11</v>
      </c>
      <c r="W342" s="18">
        <f>_xlfn.IFNA(VLOOKUP(CONCATENATE($A342,"_",$B342), 'Srbench noise 0.01'!$A$1:$AH$1300, 18, FALSE),"")</f>
        <v>18.600000000000001</v>
      </c>
      <c r="X342" s="18" t="str">
        <f>_xlfn.IFNA(VLOOKUP(CONCATENATE($A342,"_",$B342), 'Srbench noise 0.01'!$A$1:$AH$1300, 28, FALSE),"")</f>
        <v>-x1*x2/(1 - x0)</v>
      </c>
      <c r="Y342" s="18">
        <f t="shared" si="51"/>
        <v>1</v>
      </c>
      <c r="Z342" s="18">
        <f t="shared" si="52"/>
        <v>1</v>
      </c>
      <c r="AA342" s="4">
        <f t="shared" si="53"/>
        <v>1</v>
      </c>
    </row>
    <row r="343" spans="1:27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0'!$A$1:$AH$1300, 32, FALSE),"")</f>
        <v>1</v>
      </c>
      <c r="E343" s="18">
        <f>_xlfn.IFNA(VLOOKUP(CONCATENATE($A343,"_",$B343), 'Srbench noise 0'!$A$1:$AH$1300, 34, FALSE),"")</f>
        <v>0</v>
      </c>
      <c r="F343" s="18">
        <f>_xlfn.IFNA(VLOOKUP(CONCATENATE($A343,"_",$B343), 'Srbench noise 0'!$A$1:$AH$1300, 16, FALSE),"")</f>
        <v>11</v>
      </c>
      <c r="G343" s="18">
        <f>_xlfn.IFNA(VLOOKUP(CONCATENATE($A343,"_",$B343), 'Srbench noise 0'!$A$1:$AH$1300, 18, FALSE),"")</f>
        <v>12.7</v>
      </c>
      <c r="H343" s="18" t="str">
        <f>_xlfn.IFNA(VLOOKUP(CONCATENATE($A343,"_",$B343), 'Srbench noise 0'!$A$1:$AH$1300, 28, FALSE),"")</f>
        <v>-x1*x2/(1 - x0)</v>
      </c>
      <c r="I343" s="18">
        <f t="shared" si="45"/>
        <v>1</v>
      </c>
      <c r="J343" s="18">
        <f t="shared" si="46"/>
        <v>1</v>
      </c>
      <c r="K343" s="4">
        <f t="shared" si="47"/>
        <v>1</v>
      </c>
      <c r="L343" s="3">
        <f>_xlfn.IFNA(VLOOKUP(CONCATENATE($A343,"_",$B343), 'Srbench noise 0.001'!$A$1:$AH$1300, 32, FALSE),"")</f>
        <v>1</v>
      </c>
      <c r="M343" s="18">
        <f>_xlfn.IFNA(VLOOKUP(CONCATENATE($A343,"_",$B343), 'Srbench noise 0.001'!$A$1:$AH$1300, 34, FALSE),"")</f>
        <v>0</v>
      </c>
      <c r="N343" s="18">
        <f>_xlfn.IFNA(VLOOKUP(CONCATENATE($A343,"_",$B343), 'Srbench noise 0.001'!$A$1:$AH$1300, 16, FALSE),"")</f>
        <v>11</v>
      </c>
      <c r="O343" s="18">
        <f>_xlfn.IFNA(VLOOKUP(CONCATENATE($A343,"_",$B343), 'Srbench noise 0.001'!$A$1:$AH$1300, 18, FALSE),"")</f>
        <v>12.9</v>
      </c>
      <c r="P343" s="18" t="str">
        <f>_xlfn.IFNA(VLOOKUP(CONCATENATE($A343,"_",$B343), 'Srbench noise 0.001'!$A$1:$AH$1300, 28, FALSE),"")</f>
        <v>-x1*x2/(1 - x0)</v>
      </c>
      <c r="Q343" s="18">
        <f t="shared" si="48"/>
        <v>1</v>
      </c>
      <c r="R343" s="18">
        <f t="shared" si="49"/>
        <v>1</v>
      </c>
      <c r="S343" s="4">
        <f t="shared" si="50"/>
        <v>1</v>
      </c>
      <c r="T343" s="3">
        <f>_xlfn.IFNA(VLOOKUP(CONCATENATE($A343,"_",$B343), 'Srbench noise 0.01'!$A$1:$AH$1300, 32, FALSE),"")</f>
        <v>1</v>
      </c>
      <c r="U343" s="18">
        <f>_xlfn.IFNA(VLOOKUP(CONCATENATE($A343,"_",$B343), 'Srbench noise 0.01'!$A$1:$AH$1300, 34, FALSE),"")</f>
        <v>0</v>
      </c>
      <c r="V343" s="18">
        <f>_xlfn.IFNA(VLOOKUP(CONCATENATE($A343,"_",$B343), 'Srbench noise 0.01'!$A$1:$AH$1300, 16, FALSE),"")</f>
        <v>11</v>
      </c>
      <c r="W343" s="18">
        <f>_xlfn.IFNA(VLOOKUP(CONCATENATE($A343,"_",$B343), 'Srbench noise 0.01'!$A$1:$AH$1300, 18, FALSE),"")</f>
        <v>12.5</v>
      </c>
      <c r="X343" s="18" t="str">
        <f>_xlfn.IFNA(VLOOKUP(CONCATENATE($A343,"_",$B343), 'Srbench noise 0.01'!$A$1:$AH$1300, 28, FALSE),"")</f>
        <v>-x1*x2/(1 - x0)</v>
      </c>
      <c r="Y343" s="18">
        <f t="shared" si="51"/>
        <v>1</v>
      </c>
      <c r="Z343" s="18">
        <f t="shared" si="52"/>
        <v>1</v>
      </c>
      <c r="AA343" s="4">
        <f t="shared" si="53"/>
        <v>1</v>
      </c>
    </row>
    <row r="344" spans="1:27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0'!$A$1:$AH$1300, 32, FALSE),"")</f>
        <v>1</v>
      </c>
      <c r="E344" s="18">
        <f>_xlfn.IFNA(VLOOKUP(CONCATENATE($A344,"_",$B344), 'Srbench noise 0'!$A$1:$AH$1300, 34, FALSE),"")</f>
        <v>0</v>
      </c>
      <c r="F344" s="18">
        <f>_xlfn.IFNA(VLOOKUP(CONCATENATE($A344,"_",$B344), 'Srbench noise 0'!$A$1:$AH$1300, 16, FALSE),"")</f>
        <v>7</v>
      </c>
      <c r="G344" s="18">
        <f>_xlfn.IFNA(VLOOKUP(CONCATENATE($A344,"_",$B344), 'Srbench noise 0'!$A$1:$AH$1300, 18, FALSE),"")</f>
        <v>12.7</v>
      </c>
      <c r="H344" s="18" t="str">
        <f>_xlfn.IFNA(VLOOKUP(CONCATENATE($A344,"_",$B344), 'Srbench noise 0'!$A$1:$AH$1300, 28, FALSE),"")</f>
        <v>x0*x1*x3/x2</v>
      </c>
      <c r="I344" s="18">
        <f t="shared" si="45"/>
        <v>1</v>
      </c>
      <c r="J344" s="18">
        <f t="shared" si="46"/>
        <v>1</v>
      </c>
      <c r="K344" s="4">
        <f t="shared" si="47"/>
        <v>1</v>
      </c>
      <c r="L344" s="3">
        <f>_xlfn.IFNA(VLOOKUP(CONCATENATE($A344,"_",$B344), 'Srbench noise 0.001'!$A$1:$AH$1300, 32, FALSE),"")</f>
        <v>1</v>
      </c>
      <c r="M344" s="18">
        <f>_xlfn.IFNA(VLOOKUP(CONCATENATE($A344,"_",$B344), 'Srbench noise 0.001'!$A$1:$AH$1300, 34, FALSE),"")</f>
        <v>0</v>
      </c>
      <c r="N344" s="18">
        <f>_xlfn.IFNA(VLOOKUP(CONCATENATE($A344,"_",$B344), 'Srbench noise 0.001'!$A$1:$AH$1300, 16, FALSE),"")</f>
        <v>7</v>
      </c>
      <c r="O344" s="18">
        <f>_xlfn.IFNA(VLOOKUP(CONCATENATE($A344,"_",$B344), 'Srbench noise 0.001'!$A$1:$AH$1300, 18, FALSE),"")</f>
        <v>13.9</v>
      </c>
      <c r="P344" s="18" t="str">
        <f>_xlfn.IFNA(VLOOKUP(CONCATENATE($A344,"_",$B344), 'Srbench noise 0.001'!$A$1:$AH$1300, 28, FALSE),"")</f>
        <v>x0*x1*x3/x2</v>
      </c>
      <c r="Q344" s="18">
        <f t="shared" si="48"/>
        <v>1</v>
      </c>
      <c r="R344" s="18">
        <f t="shared" si="49"/>
        <v>1</v>
      </c>
      <c r="S344" s="4">
        <f t="shared" si="50"/>
        <v>1</v>
      </c>
      <c r="T344" s="3">
        <f>_xlfn.IFNA(VLOOKUP(CONCATENATE($A344,"_",$B344), 'Srbench noise 0.01'!$A$1:$AH$1300, 32, FALSE),"")</f>
        <v>1</v>
      </c>
      <c r="U344" s="18">
        <f>_xlfn.IFNA(VLOOKUP(CONCATENATE($A344,"_",$B344), 'Srbench noise 0.01'!$A$1:$AH$1300, 34, FALSE),"")</f>
        <v>0</v>
      </c>
      <c r="V344" s="18">
        <f>_xlfn.IFNA(VLOOKUP(CONCATENATE($A344,"_",$B344), 'Srbench noise 0.01'!$A$1:$AH$1300, 16, FALSE),"")</f>
        <v>7</v>
      </c>
      <c r="W344" s="18">
        <f>_xlfn.IFNA(VLOOKUP(CONCATENATE($A344,"_",$B344), 'Srbench noise 0.01'!$A$1:$AH$1300, 18, FALSE),"")</f>
        <v>12.6</v>
      </c>
      <c r="X344" s="18" t="str">
        <f>_xlfn.IFNA(VLOOKUP(CONCATENATE($A344,"_",$B344), 'Srbench noise 0.01'!$A$1:$AH$1300, 28, FALSE),"")</f>
        <v>x0*x1*x3/x2</v>
      </c>
      <c r="Y344" s="18">
        <f t="shared" si="51"/>
        <v>1</v>
      </c>
      <c r="Z344" s="18">
        <f t="shared" si="52"/>
        <v>1</v>
      </c>
      <c r="AA344" s="4">
        <f t="shared" si="53"/>
        <v>1</v>
      </c>
    </row>
    <row r="345" spans="1:27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0'!$A$1:$AH$1300, 32, FALSE),"")</f>
        <v>1</v>
      </c>
      <c r="E345" s="18">
        <f>_xlfn.IFNA(VLOOKUP(CONCATENATE($A345,"_",$B345), 'Srbench noise 0'!$A$1:$AH$1300, 34, FALSE),"")</f>
        <v>0</v>
      </c>
      <c r="F345" s="18">
        <f>_xlfn.IFNA(VLOOKUP(CONCATENATE($A345,"_",$B345), 'Srbench noise 0'!$A$1:$AH$1300, 16, FALSE),"")</f>
        <v>7</v>
      </c>
      <c r="G345" s="18">
        <f>_xlfn.IFNA(VLOOKUP(CONCATENATE($A345,"_",$B345), 'Srbench noise 0'!$A$1:$AH$1300, 18, FALSE),"")</f>
        <v>12.5</v>
      </c>
      <c r="H345" s="18" t="str">
        <f>_xlfn.IFNA(VLOOKUP(CONCATENATE($A345,"_",$B345), 'Srbench noise 0'!$A$1:$AH$1300, 28, FALSE),"")</f>
        <v>x0*x1*x3/x2</v>
      </c>
      <c r="I345" s="18">
        <f t="shared" si="45"/>
        <v>1</v>
      </c>
      <c r="J345" s="18">
        <f t="shared" si="46"/>
        <v>1</v>
      </c>
      <c r="K345" s="4">
        <f t="shared" si="47"/>
        <v>1</v>
      </c>
      <c r="L345" s="3">
        <f>_xlfn.IFNA(VLOOKUP(CONCATENATE($A345,"_",$B345), 'Srbench noise 0.001'!$A$1:$AH$1300, 32, FALSE),"")</f>
        <v>1</v>
      </c>
      <c r="M345" s="18">
        <f>_xlfn.IFNA(VLOOKUP(CONCATENATE($A345,"_",$B345), 'Srbench noise 0.001'!$A$1:$AH$1300, 34, FALSE),"")</f>
        <v>0</v>
      </c>
      <c r="N345" s="18">
        <f>_xlfn.IFNA(VLOOKUP(CONCATENATE($A345,"_",$B345), 'Srbench noise 0.001'!$A$1:$AH$1300, 16, FALSE),"")</f>
        <v>7</v>
      </c>
      <c r="O345" s="18">
        <f>_xlfn.IFNA(VLOOKUP(CONCATENATE($A345,"_",$B345), 'Srbench noise 0.001'!$A$1:$AH$1300, 18, FALSE),"")</f>
        <v>11.5</v>
      </c>
      <c r="P345" s="18" t="str">
        <f>_xlfn.IFNA(VLOOKUP(CONCATENATE($A345,"_",$B345), 'Srbench noise 0.001'!$A$1:$AH$1300, 28, FALSE),"")</f>
        <v>x0*x1*x3/x2</v>
      </c>
      <c r="Q345" s="18">
        <f t="shared" si="48"/>
        <v>1</v>
      </c>
      <c r="R345" s="18">
        <f t="shared" si="49"/>
        <v>1</v>
      </c>
      <c r="S345" s="4">
        <f t="shared" si="50"/>
        <v>1</v>
      </c>
      <c r="T345" s="3">
        <f>_xlfn.IFNA(VLOOKUP(CONCATENATE($A345,"_",$B345), 'Srbench noise 0.01'!$A$1:$AH$1300, 32, FALSE),"")</f>
        <v>1</v>
      </c>
      <c r="U345" s="18">
        <f>_xlfn.IFNA(VLOOKUP(CONCATENATE($A345,"_",$B345), 'Srbench noise 0.01'!$A$1:$AH$1300, 34, FALSE),"")</f>
        <v>0</v>
      </c>
      <c r="V345" s="18">
        <f>_xlfn.IFNA(VLOOKUP(CONCATENATE($A345,"_",$B345), 'Srbench noise 0.01'!$A$1:$AH$1300, 16, FALSE),"")</f>
        <v>7</v>
      </c>
      <c r="W345" s="18">
        <f>_xlfn.IFNA(VLOOKUP(CONCATENATE($A345,"_",$B345), 'Srbench noise 0.01'!$A$1:$AH$1300, 18, FALSE),"")</f>
        <v>12.3</v>
      </c>
      <c r="X345" s="18" t="str">
        <f>_xlfn.IFNA(VLOOKUP(CONCATENATE($A345,"_",$B345), 'Srbench noise 0.01'!$A$1:$AH$1300, 28, FALSE),"")</f>
        <v>x0*x1*x3/x2</v>
      </c>
      <c r="Y345" s="18">
        <f t="shared" si="51"/>
        <v>1</v>
      </c>
      <c r="Z345" s="18">
        <f t="shared" si="52"/>
        <v>1</v>
      </c>
      <c r="AA345" s="4">
        <f t="shared" si="53"/>
        <v>1</v>
      </c>
    </row>
    <row r="346" spans="1:27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0'!$A$1:$AH$1300, 32, FALSE),"")</f>
        <v>1</v>
      </c>
      <c r="E346" s="18">
        <f>_xlfn.IFNA(VLOOKUP(CONCATENATE($A346,"_",$B346), 'Srbench noise 0'!$A$1:$AH$1300, 34, FALSE),"")</f>
        <v>0</v>
      </c>
      <c r="F346" s="18">
        <f>_xlfn.IFNA(VLOOKUP(CONCATENATE($A346,"_",$B346), 'Srbench noise 0'!$A$1:$AH$1300, 16, FALSE),"")</f>
        <v>7</v>
      </c>
      <c r="G346" s="18">
        <f>_xlfn.IFNA(VLOOKUP(CONCATENATE($A346,"_",$B346), 'Srbench noise 0'!$A$1:$AH$1300, 18, FALSE),"")</f>
        <v>12.2</v>
      </c>
      <c r="H346" s="18" t="str">
        <f>_xlfn.IFNA(VLOOKUP(CONCATENATE($A346,"_",$B346), 'Srbench noise 0'!$A$1:$AH$1300, 28, FALSE),"")</f>
        <v>x0*x1*x3/x2</v>
      </c>
      <c r="I346" s="18">
        <f t="shared" si="45"/>
        <v>1</v>
      </c>
      <c r="J346" s="18">
        <f t="shared" si="46"/>
        <v>1</v>
      </c>
      <c r="K346" s="4">
        <f t="shared" si="47"/>
        <v>1</v>
      </c>
      <c r="L346" s="3">
        <f>_xlfn.IFNA(VLOOKUP(CONCATENATE($A346,"_",$B346), 'Srbench noise 0.001'!$A$1:$AH$1300, 32, FALSE),"")</f>
        <v>1</v>
      </c>
      <c r="M346" s="18">
        <f>_xlfn.IFNA(VLOOKUP(CONCATENATE($A346,"_",$B346), 'Srbench noise 0.001'!$A$1:$AH$1300, 34, FALSE),"")</f>
        <v>0</v>
      </c>
      <c r="N346" s="18">
        <f>_xlfn.IFNA(VLOOKUP(CONCATENATE($A346,"_",$B346), 'Srbench noise 0.001'!$A$1:$AH$1300, 16, FALSE),"")</f>
        <v>7</v>
      </c>
      <c r="O346" s="18">
        <f>_xlfn.IFNA(VLOOKUP(CONCATENATE($A346,"_",$B346), 'Srbench noise 0.001'!$A$1:$AH$1300, 18, FALSE),"")</f>
        <v>12.3</v>
      </c>
      <c r="P346" s="18" t="str">
        <f>_xlfn.IFNA(VLOOKUP(CONCATENATE($A346,"_",$B346), 'Srbench noise 0.001'!$A$1:$AH$1300, 28, FALSE),"")</f>
        <v>x0*x1*x3/x2</v>
      </c>
      <c r="Q346" s="18">
        <f t="shared" si="48"/>
        <v>1</v>
      </c>
      <c r="R346" s="18">
        <f t="shared" si="49"/>
        <v>1</v>
      </c>
      <c r="S346" s="4">
        <f t="shared" si="50"/>
        <v>1</v>
      </c>
      <c r="T346" s="3">
        <f>_xlfn.IFNA(VLOOKUP(CONCATENATE($A346,"_",$B346), 'Srbench noise 0.01'!$A$1:$AH$1300, 32, FALSE),"")</f>
        <v>1</v>
      </c>
      <c r="U346" s="18">
        <f>_xlfn.IFNA(VLOOKUP(CONCATENATE($A346,"_",$B346), 'Srbench noise 0.01'!$A$1:$AH$1300, 34, FALSE),"")</f>
        <v>0</v>
      </c>
      <c r="V346" s="18">
        <f>_xlfn.IFNA(VLOOKUP(CONCATENATE($A346,"_",$B346), 'Srbench noise 0.01'!$A$1:$AH$1300, 16, FALSE),"")</f>
        <v>7</v>
      </c>
      <c r="W346" s="18">
        <f>_xlfn.IFNA(VLOOKUP(CONCATENATE($A346,"_",$B346), 'Srbench noise 0.01'!$A$1:$AH$1300, 18, FALSE),"")</f>
        <v>12.1</v>
      </c>
      <c r="X346" s="18" t="str">
        <f>_xlfn.IFNA(VLOOKUP(CONCATENATE($A346,"_",$B346), 'Srbench noise 0.01'!$A$1:$AH$1300, 28, FALSE),"")</f>
        <v>x0*x1*x3/x2</v>
      </c>
      <c r="Y346" s="18">
        <f t="shared" si="51"/>
        <v>1</v>
      </c>
      <c r="Z346" s="18">
        <f t="shared" si="52"/>
        <v>1</v>
      </c>
      <c r="AA346" s="4">
        <f t="shared" si="53"/>
        <v>1</v>
      </c>
    </row>
    <row r="347" spans="1:27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0'!$A$1:$AH$1300, 32, FALSE),"")</f>
        <v>1</v>
      </c>
      <c r="E347" s="18">
        <f>_xlfn.IFNA(VLOOKUP(CONCATENATE($A347,"_",$B347), 'Srbench noise 0'!$A$1:$AH$1300, 34, FALSE),"")</f>
        <v>0</v>
      </c>
      <c r="F347" s="18">
        <f>_xlfn.IFNA(VLOOKUP(CONCATENATE($A347,"_",$B347), 'Srbench noise 0'!$A$1:$AH$1300, 16, FALSE),"")</f>
        <v>7</v>
      </c>
      <c r="G347" s="18">
        <f>_xlfn.IFNA(VLOOKUP(CONCATENATE($A347,"_",$B347), 'Srbench noise 0'!$A$1:$AH$1300, 18, FALSE),"")</f>
        <v>12.8</v>
      </c>
      <c r="H347" s="18" t="str">
        <f>_xlfn.IFNA(VLOOKUP(CONCATENATE($A347,"_",$B347), 'Srbench noise 0'!$A$1:$AH$1300, 28, FALSE),"")</f>
        <v>x0*x1*x3/x2</v>
      </c>
      <c r="I347" s="18">
        <f t="shared" si="45"/>
        <v>1</v>
      </c>
      <c r="J347" s="18">
        <f t="shared" si="46"/>
        <v>1</v>
      </c>
      <c r="K347" s="4">
        <f t="shared" si="47"/>
        <v>1</v>
      </c>
      <c r="L347" s="3">
        <f>_xlfn.IFNA(VLOOKUP(CONCATENATE($A347,"_",$B347), 'Srbench noise 0.001'!$A$1:$AH$1300, 32, FALSE),"")</f>
        <v>1</v>
      </c>
      <c r="M347" s="18">
        <f>_xlfn.IFNA(VLOOKUP(CONCATENATE($A347,"_",$B347), 'Srbench noise 0.001'!$A$1:$AH$1300, 34, FALSE),"")</f>
        <v>0</v>
      </c>
      <c r="N347" s="18">
        <f>_xlfn.IFNA(VLOOKUP(CONCATENATE($A347,"_",$B347), 'Srbench noise 0.001'!$A$1:$AH$1300, 16, FALSE),"")</f>
        <v>7</v>
      </c>
      <c r="O347" s="18">
        <f>_xlfn.IFNA(VLOOKUP(CONCATENATE($A347,"_",$B347), 'Srbench noise 0.001'!$A$1:$AH$1300, 18, FALSE),"")</f>
        <v>10.3</v>
      </c>
      <c r="P347" s="18" t="str">
        <f>_xlfn.IFNA(VLOOKUP(CONCATENATE($A347,"_",$B347), 'Srbench noise 0.001'!$A$1:$AH$1300, 28, FALSE),"")</f>
        <v>x0*x1*x3/x2</v>
      </c>
      <c r="Q347" s="18">
        <f t="shared" si="48"/>
        <v>1</v>
      </c>
      <c r="R347" s="18">
        <f t="shared" si="49"/>
        <v>1</v>
      </c>
      <c r="S347" s="4">
        <f t="shared" si="50"/>
        <v>1</v>
      </c>
      <c r="T347" s="3">
        <f>_xlfn.IFNA(VLOOKUP(CONCATENATE($A347,"_",$B347), 'Srbench noise 0.01'!$A$1:$AH$1300, 32, FALSE),"")</f>
        <v>1</v>
      </c>
      <c r="U347" s="18">
        <f>_xlfn.IFNA(VLOOKUP(CONCATENATE($A347,"_",$B347), 'Srbench noise 0.01'!$A$1:$AH$1300, 34, FALSE),"")</f>
        <v>0</v>
      </c>
      <c r="V347" s="18">
        <f>_xlfn.IFNA(VLOOKUP(CONCATENATE($A347,"_",$B347), 'Srbench noise 0.01'!$A$1:$AH$1300, 16, FALSE),"")</f>
        <v>7</v>
      </c>
      <c r="W347" s="18">
        <f>_xlfn.IFNA(VLOOKUP(CONCATENATE($A347,"_",$B347), 'Srbench noise 0.01'!$A$1:$AH$1300, 18, FALSE),"")</f>
        <v>11.1</v>
      </c>
      <c r="X347" s="18" t="str">
        <f>_xlfn.IFNA(VLOOKUP(CONCATENATE($A347,"_",$B347), 'Srbench noise 0.01'!$A$1:$AH$1300, 28, FALSE),"")</f>
        <v>x0*x1*x3/x2</v>
      </c>
      <c r="Y347" s="18">
        <f t="shared" si="51"/>
        <v>1</v>
      </c>
      <c r="Z347" s="18">
        <f t="shared" si="52"/>
        <v>1</v>
      </c>
      <c r="AA347" s="4">
        <f t="shared" si="53"/>
        <v>1</v>
      </c>
    </row>
    <row r="348" spans="1:27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0'!$A$1:$AH$1300, 32, FALSE),"")</f>
        <v>1</v>
      </c>
      <c r="E348" s="18">
        <f>_xlfn.IFNA(VLOOKUP(CONCATENATE($A348,"_",$B348), 'Srbench noise 0'!$A$1:$AH$1300, 34, FALSE),"")</f>
        <v>0</v>
      </c>
      <c r="F348" s="18">
        <f>_xlfn.IFNA(VLOOKUP(CONCATENATE($A348,"_",$B348), 'Srbench noise 0'!$A$1:$AH$1300, 16, FALSE),"")</f>
        <v>7</v>
      </c>
      <c r="G348" s="18">
        <f>_xlfn.IFNA(VLOOKUP(CONCATENATE($A348,"_",$B348), 'Srbench noise 0'!$A$1:$AH$1300, 18, FALSE),"")</f>
        <v>13.6</v>
      </c>
      <c r="H348" s="18" t="str">
        <f>_xlfn.IFNA(VLOOKUP(CONCATENATE($A348,"_",$B348), 'Srbench noise 0'!$A$1:$AH$1300, 28, FALSE),"")</f>
        <v>x0*x1*x3/x2</v>
      </c>
      <c r="I348" s="18">
        <f t="shared" si="45"/>
        <v>1</v>
      </c>
      <c r="J348" s="18">
        <f t="shared" si="46"/>
        <v>1</v>
      </c>
      <c r="K348" s="4">
        <f t="shared" si="47"/>
        <v>1</v>
      </c>
      <c r="L348" s="3">
        <f>_xlfn.IFNA(VLOOKUP(CONCATENATE($A348,"_",$B348), 'Srbench noise 0.001'!$A$1:$AH$1300, 32, FALSE),"")</f>
        <v>1</v>
      </c>
      <c r="M348" s="18">
        <f>_xlfn.IFNA(VLOOKUP(CONCATENATE($A348,"_",$B348), 'Srbench noise 0.001'!$A$1:$AH$1300, 34, FALSE),"")</f>
        <v>0</v>
      </c>
      <c r="N348" s="18">
        <f>_xlfn.IFNA(VLOOKUP(CONCATENATE($A348,"_",$B348), 'Srbench noise 0.001'!$A$1:$AH$1300, 16, FALSE),"")</f>
        <v>7</v>
      </c>
      <c r="O348" s="18">
        <f>_xlfn.IFNA(VLOOKUP(CONCATENATE($A348,"_",$B348), 'Srbench noise 0.001'!$A$1:$AH$1300, 18, FALSE),"")</f>
        <v>12.9</v>
      </c>
      <c r="P348" s="18" t="str">
        <f>_xlfn.IFNA(VLOOKUP(CONCATENATE($A348,"_",$B348), 'Srbench noise 0.001'!$A$1:$AH$1300, 28, FALSE),"")</f>
        <v>x0*x1*x3/x2</v>
      </c>
      <c r="Q348" s="18">
        <f t="shared" si="48"/>
        <v>1</v>
      </c>
      <c r="R348" s="18">
        <f t="shared" si="49"/>
        <v>1</v>
      </c>
      <c r="S348" s="4">
        <f t="shared" si="50"/>
        <v>1</v>
      </c>
      <c r="T348" s="3">
        <f>_xlfn.IFNA(VLOOKUP(CONCATENATE($A348,"_",$B348), 'Srbench noise 0.01'!$A$1:$AH$1300, 32, FALSE),"")</f>
        <v>1</v>
      </c>
      <c r="U348" s="18">
        <f>_xlfn.IFNA(VLOOKUP(CONCATENATE($A348,"_",$B348), 'Srbench noise 0.01'!$A$1:$AH$1300, 34, FALSE),"")</f>
        <v>0</v>
      </c>
      <c r="V348" s="18">
        <f>_xlfn.IFNA(VLOOKUP(CONCATENATE($A348,"_",$B348), 'Srbench noise 0.01'!$A$1:$AH$1300, 16, FALSE),"")</f>
        <v>7</v>
      </c>
      <c r="W348" s="18">
        <f>_xlfn.IFNA(VLOOKUP(CONCATENATE($A348,"_",$B348), 'Srbench noise 0.01'!$A$1:$AH$1300, 18, FALSE),"")</f>
        <v>13.7</v>
      </c>
      <c r="X348" s="18" t="str">
        <f>_xlfn.IFNA(VLOOKUP(CONCATENATE($A348,"_",$B348), 'Srbench noise 0.01'!$A$1:$AH$1300, 28, FALSE),"")</f>
        <v>x0*x1*x3/x2</v>
      </c>
      <c r="Y348" s="18">
        <f t="shared" si="51"/>
        <v>1</v>
      </c>
      <c r="Z348" s="18">
        <f t="shared" si="52"/>
        <v>1</v>
      </c>
      <c r="AA348" s="4">
        <f t="shared" si="53"/>
        <v>1</v>
      </c>
    </row>
    <row r="349" spans="1:27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0'!$A$1:$AH$1300, 32, FALSE),"")</f>
        <v>1</v>
      </c>
      <c r="E349" s="18">
        <f>_xlfn.IFNA(VLOOKUP(CONCATENATE($A349,"_",$B349), 'Srbench noise 0'!$A$1:$AH$1300, 34, FALSE),"")</f>
        <v>0</v>
      </c>
      <c r="F349" s="18">
        <f>_xlfn.IFNA(VLOOKUP(CONCATENATE($A349,"_",$B349), 'Srbench noise 0'!$A$1:$AH$1300, 16, FALSE),"")</f>
        <v>7</v>
      </c>
      <c r="G349" s="18">
        <f>_xlfn.IFNA(VLOOKUP(CONCATENATE($A349,"_",$B349), 'Srbench noise 0'!$A$1:$AH$1300, 18, FALSE),"")</f>
        <v>12.1</v>
      </c>
      <c r="H349" s="18" t="str">
        <f>_xlfn.IFNA(VLOOKUP(CONCATENATE($A349,"_",$B349), 'Srbench noise 0'!$A$1:$AH$1300, 28, FALSE),"")</f>
        <v>x0*x1*x3/x2</v>
      </c>
      <c r="I349" s="18">
        <f t="shared" si="45"/>
        <v>1</v>
      </c>
      <c r="J349" s="18">
        <f t="shared" si="46"/>
        <v>1</v>
      </c>
      <c r="K349" s="4">
        <f t="shared" si="47"/>
        <v>1</v>
      </c>
      <c r="L349" s="3">
        <f>_xlfn.IFNA(VLOOKUP(CONCATENATE($A349,"_",$B349), 'Srbench noise 0.001'!$A$1:$AH$1300, 32, FALSE),"")</f>
        <v>0.99999996000000002</v>
      </c>
      <c r="M349" s="18">
        <f>_xlfn.IFNA(VLOOKUP(CONCATENATE($A349,"_",$B349), 'Srbench noise 0.001'!$A$1:$AH$1300, 34, FALSE),"")</f>
        <v>2E-3</v>
      </c>
      <c r="N349" s="18">
        <f>_xlfn.IFNA(VLOOKUP(CONCATENATE($A349,"_",$B349), 'Srbench noise 0.001'!$A$1:$AH$1300, 16, FALSE),"")</f>
        <v>9</v>
      </c>
      <c r="O349" s="18">
        <f>_xlfn.IFNA(VLOOKUP(CONCATENATE($A349,"_",$B349), 'Srbench noise 0.001'!$A$1:$AH$1300, 18, FALSE),"")</f>
        <v>13.1</v>
      </c>
      <c r="P349" s="18" t="str">
        <f>_xlfn.IFNA(VLOOKUP(CONCATENATE($A349,"_",$B349), 'Srbench noise 0.001'!$A$1:$AH$1300, 28, FALSE),"")</f>
        <v>x0*x1*x3/x2 + 0.002</v>
      </c>
      <c r="Q349" s="18">
        <f t="shared" si="48"/>
        <v>1</v>
      </c>
      <c r="R349" s="18">
        <f t="shared" si="49"/>
        <v>0</v>
      </c>
      <c r="S349" s="4">
        <f t="shared" si="50"/>
        <v>0</v>
      </c>
      <c r="T349" s="3">
        <f>_xlfn.IFNA(VLOOKUP(CONCATENATE($A349,"_",$B349), 'Srbench noise 0.01'!$A$1:$AH$1300, 32, FALSE),"")</f>
        <v>0.99999609</v>
      </c>
      <c r="U349" s="18">
        <f>_xlfn.IFNA(VLOOKUP(CONCATENATE($A349,"_",$B349), 'Srbench noise 0.01'!$A$1:$AH$1300, 34, FALSE),"")</f>
        <v>0.02</v>
      </c>
      <c r="V349" s="18">
        <f>_xlfn.IFNA(VLOOKUP(CONCATENATE($A349,"_",$B349), 'Srbench noise 0.01'!$A$1:$AH$1300, 16, FALSE),"")</f>
        <v>9</v>
      </c>
      <c r="W349" s="18">
        <f>_xlfn.IFNA(VLOOKUP(CONCATENATE($A349,"_",$B349), 'Srbench noise 0.01'!$A$1:$AH$1300, 18, FALSE),"")</f>
        <v>12.7</v>
      </c>
      <c r="X349" s="18" t="str">
        <f>_xlfn.IFNA(VLOOKUP(CONCATENATE($A349,"_",$B349), 'Srbench noise 0.01'!$A$1:$AH$1300, 28, FALSE),"")</f>
        <v>x0*x1*x3/x2 + 0.02</v>
      </c>
      <c r="Y349" s="18">
        <f t="shared" si="51"/>
        <v>1</v>
      </c>
      <c r="Z349" s="18">
        <f t="shared" si="52"/>
        <v>0</v>
      </c>
      <c r="AA349" s="4">
        <f t="shared" si="53"/>
        <v>0</v>
      </c>
    </row>
    <row r="350" spans="1:27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0'!$A$1:$AH$1300, 32, FALSE),"")</f>
        <v>1</v>
      </c>
      <c r="E350" s="18">
        <f>_xlfn.IFNA(VLOOKUP(CONCATENATE($A350,"_",$B350), 'Srbench noise 0'!$A$1:$AH$1300, 34, FALSE),"")</f>
        <v>0</v>
      </c>
      <c r="F350" s="18">
        <f>_xlfn.IFNA(VLOOKUP(CONCATENATE($A350,"_",$B350), 'Srbench noise 0'!$A$1:$AH$1300, 16, FALSE),"")</f>
        <v>7</v>
      </c>
      <c r="G350" s="18">
        <f>_xlfn.IFNA(VLOOKUP(CONCATENATE($A350,"_",$B350), 'Srbench noise 0'!$A$1:$AH$1300, 18, FALSE),"")</f>
        <v>12</v>
      </c>
      <c r="H350" s="18" t="str">
        <f>_xlfn.IFNA(VLOOKUP(CONCATENATE($A350,"_",$B350), 'Srbench noise 0'!$A$1:$AH$1300, 28, FALSE),"")</f>
        <v>x0*x1*x3/x2</v>
      </c>
      <c r="I350" s="18">
        <f t="shared" si="45"/>
        <v>1</v>
      </c>
      <c r="J350" s="18">
        <f t="shared" si="46"/>
        <v>1</v>
      </c>
      <c r="K350" s="4">
        <f t="shared" si="47"/>
        <v>1</v>
      </c>
      <c r="L350" s="3">
        <f>_xlfn.IFNA(VLOOKUP(CONCATENATE($A350,"_",$B350), 'Srbench noise 0.001'!$A$1:$AH$1300, 32, FALSE),"")</f>
        <v>1</v>
      </c>
      <c r="M350" s="18">
        <f>_xlfn.IFNA(VLOOKUP(CONCATENATE($A350,"_",$B350), 'Srbench noise 0.001'!$A$1:$AH$1300, 34, FALSE),"")</f>
        <v>0</v>
      </c>
      <c r="N350" s="18">
        <f>_xlfn.IFNA(VLOOKUP(CONCATENATE($A350,"_",$B350), 'Srbench noise 0.001'!$A$1:$AH$1300, 16, FALSE),"")</f>
        <v>7</v>
      </c>
      <c r="O350" s="18">
        <f>_xlfn.IFNA(VLOOKUP(CONCATENATE($A350,"_",$B350), 'Srbench noise 0.001'!$A$1:$AH$1300, 18, FALSE),"")</f>
        <v>11.4</v>
      </c>
      <c r="P350" s="18" t="str">
        <f>_xlfn.IFNA(VLOOKUP(CONCATENATE($A350,"_",$B350), 'Srbench noise 0.001'!$A$1:$AH$1300, 28, FALSE),"")</f>
        <v>x0*x1*x3/x2</v>
      </c>
      <c r="Q350" s="18">
        <f t="shared" si="48"/>
        <v>1</v>
      </c>
      <c r="R350" s="18">
        <f t="shared" si="49"/>
        <v>1</v>
      </c>
      <c r="S350" s="4">
        <f t="shared" si="50"/>
        <v>1</v>
      </c>
      <c r="T350" s="3">
        <f>_xlfn.IFNA(VLOOKUP(CONCATENATE($A350,"_",$B350), 'Srbench noise 0.01'!$A$1:$AH$1300, 32, FALSE),"")</f>
        <v>1</v>
      </c>
      <c r="U350" s="18">
        <f>_xlfn.IFNA(VLOOKUP(CONCATENATE($A350,"_",$B350), 'Srbench noise 0.01'!$A$1:$AH$1300, 34, FALSE),"")</f>
        <v>0</v>
      </c>
      <c r="V350" s="18">
        <f>_xlfn.IFNA(VLOOKUP(CONCATENATE($A350,"_",$B350), 'Srbench noise 0.01'!$A$1:$AH$1300, 16, FALSE),"")</f>
        <v>7</v>
      </c>
      <c r="W350" s="18">
        <f>_xlfn.IFNA(VLOOKUP(CONCATENATE($A350,"_",$B350), 'Srbench noise 0.01'!$A$1:$AH$1300, 18, FALSE),"")</f>
        <v>11</v>
      </c>
      <c r="X350" s="18" t="str">
        <f>_xlfn.IFNA(VLOOKUP(CONCATENATE($A350,"_",$B350), 'Srbench noise 0.01'!$A$1:$AH$1300, 28, FALSE),"")</f>
        <v>x0*x1*x3/x2</v>
      </c>
      <c r="Y350" s="18">
        <f t="shared" si="51"/>
        <v>1</v>
      </c>
      <c r="Z350" s="18">
        <f t="shared" si="52"/>
        <v>1</v>
      </c>
      <c r="AA350" s="4">
        <f t="shared" si="53"/>
        <v>1</v>
      </c>
    </row>
    <row r="351" spans="1:27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0'!$A$1:$AH$1300, 32, FALSE),"")</f>
        <v>1</v>
      </c>
      <c r="E351" s="18">
        <f>_xlfn.IFNA(VLOOKUP(CONCATENATE($A351,"_",$B351), 'Srbench noise 0'!$A$1:$AH$1300, 34, FALSE),"")</f>
        <v>0</v>
      </c>
      <c r="F351" s="18">
        <f>_xlfn.IFNA(VLOOKUP(CONCATENATE($A351,"_",$B351), 'Srbench noise 0'!$A$1:$AH$1300, 16, FALSE),"")</f>
        <v>7</v>
      </c>
      <c r="G351" s="18">
        <f>_xlfn.IFNA(VLOOKUP(CONCATENATE($A351,"_",$B351), 'Srbench noise 0'!$A$1:$AH$1300, 18, FALSE),"")</f>
        <v>13.1</v>
      </c>
      <c r="H351" s="18" t="str">
        <f>_xlfn.IFNA(VLOOKUP(CONCATENATE($A351,"_",$B351), 'Srbench noise 0'!$A$1:$AH$1300, 28, FALSE),"")</f>
        <v>x0*x1*x3/x2</v>
      </c>
      <c r="I351" s="18">
        <f t="shared" si="45"/>
        <v>1</v>
      </c>
      <c r="J351" s="18">
        <f t="shared" si="46"/>
        <v>1</v>
      </c>
      <c r="K351" s="4">
        <f t="shared" si="47"/>
        <v>1</v>
      </c>
      <c r="L351" s="3">
        <f>_xlfn.IFNA(VLOOKUP(CONCATENATE($A351,"_",$B351), 'Srbench noise 0.001'!$A$1:$AH$1300, 32, FALSE),"")</f>
        <v>1</v>
      </c>
      <c r="M351" s="18">
        <f>_xlfn.IFNA(VLOOKUP(CONCATENATE($A351,"_",$B351), 'Srbench noise 0.001'!$A$1:$AH$1300, 34, FALSE),"")</f>
        <v>0</v>
      </c>
      <c r="N351" s="18">
        <f>_xlfn.IFNA(VLOOKUP(CONCATENATE($A351,"_",$B351), 'Srbench noise 0.001'!$A$1:$AH$1300, 16, FALSE),"")</f>
        <v>7</v>
      </c>
      <c r="O351" s="18">
        <f>_xlfn.IFNA(VLOOKUP(CONCATENATE($A351,"_",$B351), 'Srbench noise 0.001'!$A$1:$AH$1300, 18, FALSE),"")</f>
        <v>14.1</v>
      </c>
      <c r="P351" s="18" t="str">
        <f>_xlfn.IFNA(VLOOKUP(CONCATENATE($A351,"_",$B351), 'Srbench noise 0.001'!$A$1:$AH$1300, 28, FALSE),"")</f>
        <v>x0*x1*x3/x2</v>
      </c>
      <c r="Q351" s="18">
        <f t="shared" si="48"/>
        <v>1</v>
      </c>
      <c r="R351" s="18">
        <f t="shared" si="49"/>
        <v>1</v>
      </c>
      <c r="S351" s="4">
        <f t="shared" si="50"/>
        <v>1</v>
      </c>
      <c r="T351" s="3">
        <f>_xlfn.IFNA(VLOOKUP(CONCATENATE($A351,"_",$B351), 'Srbench noise 0.01'!$A$1:$AH$1300, 32, FALSE),"")</f>
        <v>1</v>
      </c>
      <c r="U351" s="18">
        <f>_xlfn.IFNA(VLOOKUP(CONCATENATE($A351,"_",$B351), 'Srbench noise 0.01'!$A$1:$AH$1300, 34, FALSE),"")</f>
        <v>0</v>
      </c>
      <c r="V351" s="18">
        <f>_xlfn.IFNA(VLOOKUP(CONCATENATE($A351,"_",$B351), 'Srbench noise 0.01'!$A$1:$AH$1300, 16, FALSE),"")</f>
        <v>7</v>
      </c>
      <c r="W351" s="18">
        <f>_xlfn.IFNA(VLOOKUP(CONCATENATE($A351,"_",$B351), 'Srbench noise 0.01'!$A$1:$AH$1300, 18, FALSE),"")</f>
        <v>13.4</v>
      </c>
      <c r="X351" s="18" t="str">
        <f>_xlfn.IFNA(VLOOKUP(CONCATENATE($A351,"_",$B351), 'Srbench noise 0.01'!$A$1:$AH$1300, 28, FALSE),"")</f>
        <v>x0*x1*x3/x2</v>
      </c>
      <c r="Y351" s="18">
        <f t="shared" si="51"/>
        <v>1</v>
      </c>
      <c r="Z351" s="18">
        <f t="shared" si="52"/>
        <v>1</v>
      </c>
      <c r="AA351" s="4">
        <f t="shared" si="53"/>
        <v>1</v>
      </c>
    </row>
    <row r="352" spans="1:27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0'!$A$1:$AH$1300, 32, FALSE),"")</f>
        <v>1</v>
      </c>
      <c r="E352" s="18">
        <f>_xlfn.IFNA(VLOOKUP(CONCATENATE($A352,"_",$B352), 'Srbench noise 0'!$A$1:$AH$1300, 34, FALSE),"")</f>
        <v>0</v>
      </c>
      <c r="F352" s="18">
        <f>_xlfn.IFNA(VLOOKUP(CONCATENATE($A352,"_",$B352), 'Srbench noise 0'!$A$1:$AH$1300, 16, FALSE),"")</f>
        <v>7</v>
      </c>
      <c r="G352" s="18">
        <f>_xlfn.IFNA(VLOOKUP(CONCATENATE($A352,"_",$B352), 'Srbench noise 0'!$A$1:$AH$1300, 18, FALSE),"")</f>
        <v>12.3</v>
      </c>
      <c r="H352" s="18" t="str">
        <f>_xlfn.IFNA(VLOOKUP(CONCATENATE($A352,"_",$B352), 'Srbench noise 0'!$A$1:$AH$1300, 28, FALSE),"")</f>
        <v>x0*x1*x3/x2</v>
      </c>
      <c r="I352" s="18">
        <f t="shared" si="45"/>
        <v>1</v>
      </c>
      <c r="J352" s="18">
        <f t="shared" si="46"/>
        <v>1</v>
      </c>
      <c r="K352" s="4">
        <f t="shared" si="47"/>
        <v>1</v>
      </c>
      <c r="L352" s="3">
        <f>_xlfn.IFNA(VLOOKUP(CONCATENATE($A352,"_",$B352), 'Srbench noise 0.001'!$A$1:$AH$1300, 32, FALSE),"")</f>
        <v>1</v>
      </c>
      <c r="M352" s="18">
        <f>_xlfn.IFNA(VLOOKUP(CONCATENATE($A352,"_",$B352), 'Srbench noise 0.001'!$A$1:$AH$1300, 34, FALSE),"")</f>
        <v>0</v>
      </c>
      <c r="N352" s="18">
        <f>_xlfn.IFNA(VLOOKUP(CONCATENATE($A352,"_",$B352), 'Srbench noise 0.001'!$A$1:$AH$1300, 16, FALSE),"")</f>
        <v>7</v>
      </c>
      <c r="O352" s="18">
        <f>_xlfn.IFNA(VLOOKUP(CONCATENATE($A352,"_",$B352), 'Srbench noise 0.001'!$A$1:$AH$1300, 18, FALSE),"")</f>
        <v>11.2</v>
      </c>
      <c r="P352" s="18" t="str">
        <f>_xlfn.IFNA(VLOOKUP(CONCATENATE($A352,"_",$B352), 'Srbench noise 0.001'!$A$1:$AH$1300, 28, FALSE),"")</f>
        <v>x0*x1*x3/x2</v>
      </c>
      <c r="Q352" s="18">
        <f t="shared" si="48"/>
        <v>1</v>
      </c>
      <c r="R352" s="18">
        <f t="shared" si="49"/>
        <v>1</v>
      </c>
      <c r="S352" s="4">
        <f t="shared" si="50"/>
        <v>1</v>
      </c>
      <c r="T352" s="3">
        <f>_xlfn.IFNA(VLOOKUP(CONCATENATE($A352,"_",$B352), 'Srbench noise 0.01'!$A$1:$AH$1300, 32, FALSE),"")</f>
        <v>1</v>
      </c>
      <c r="U352" s="18">
        <f>_xlfn.IFNA(VLOOKUP(CONCATENATE($A352,"_",$B352), 'Srbench noise 0.01'!$A$1:$AH$1300, 34, FALSE),"")</f>
        <v>0</v>
      </c>
      <c r="V352" s="18">
        <f>_xlfn.IFNA(VLOOKUP(CONCATENATE($A352,"_",$B352), 'Srbench noise 0.01'!$A$1:$AH$1300, 16, FALSE),"")</f>
        <v>7</v>
      </c>
      <c r="W352" s="18">
        <f>_xlfn.IFNA(VLOOKUP(CONCATENATE($A352,"_",$B352), 'Srbench noise 0.01'!$A$1:$AH$1300, 18, FALSE),"")</f>
        <v>10.3</v>
      </c>
      <c r="X352" s="18" t="str">
        <f>_xlfn.IFNA(VLOOKUP(CONCATENATE($A352,"_",$B352), 'Srbench noise 0.01'!$A$1:$AH$1300, 28, FALSE),"")</f>
        <v>x0*x1*x3/x2</v>
      </c>
      <c r="Y352" s="18">
        <f t="shared" si="51"/>
        <v>1</v>
      </c>
      <c r="Z352" s="18">
        <f t="shared" si="52"/>
        <v>1</v>
      </c>
      <c r="AA352" s="4">
        <f t="shared" si="53"/>
        <v>1</v>
      </c>
    </row>
    <row r="353" spans="1:27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0'!$A$1:$AH$1300, 32, FALSE),"")</f>
        <v>1</v>
      </c>
      <c r="E353" s="18">
        <f>_xlfn.IFNA(VLOOKUP(CONCATENATE($A353,"_",$B353), 'Srbench noise 0'!$A$1:$AH$1300, 34, FALSE),"")</f>
        <v>0</v>
      </c>
      <c r="F353" s="18">
        <f>_xlfn.IFNA(VLOOKUP(CONCATENATE($A353,"_",$B353), 'Srbench noise 0'!$A$1:$AH$1300, 16, FALSE),"")</f>
        <v>7</v>
      </c>
      <c r="G353" s="18">
        <f>_xlfn.IFNA(VLOOKUP(CONCATENATE($A353,"_",$B353), 'Srbench noise 0'!$A$1:$AH$1300, 18, FALSE),"")</f>
        <v>12.4</v>
      </c>
      <c r="H353" s="18" t="str">
        <f>_xlfn.IFNA(VLOOKUP(CONCATENATE($A353,"_",$B353), 'Srbench noise 0'!$A$1:$AH$1300, 28, FALSE),"")</f>
        <v>x0*x1*x3/x2</v>
      </c>
      <c r="I353" s="18">
        <f t="shared" si="45"/>
        <v>1</v>
      </c>
      <c r="J353" s="18">
        <f t="shared" si="46"/>
        <v>1</v>
      </c>
      <c r="K353" s="4">
        <f t="shared" si="47"/>
        <v>1</v>
      </c>
      <c r="L353" s="3">
        <f>_xlfn.IFNA(VLOOKUP(CONCATENATE($A353,"_",$B353), 'Srbench noise 0.001'!$A$1:$AH$1300, 32, FALSE),"")</f>
        <v>1</v>
      </c>
      <c r="M353" s="18">
        <f>_xlfn.IFNA(VLOOKUP(CONCATENATE($A353,"_",$B353), 'Srbench noise 0.001'!$A$1:$AH$1300, 34, FALSE),"")</f>
        <v>0</v>
      </c>
      <c r="N353" s="18">
        <f>_xlfn.IFNA(VLOOKUP(CONCATENATE($A353,"_",$B353), 'Srbench noise 0.001'!$A$1:$AH$1300, 16, FALSE),"")</f>
        <v>7</v>
      </c>
      <c r="O353" s="18">
        <f>_xlfn.IFNA(VLOOKUP(CONCATENATE($A353,"_",$B353), 'Srbench noise 0.001'!$A$1:$AH$1300, 18, FALSE),"")</f>
        <v>12.1</v>
      </c>
      <c r="P353" s="18" t="str">
        <f>_xlfn.IFNA(VLOOKUP(CONCATENATE($A353,"_",$B353), 'Srbench noise 0.001'!$A$1:$AH$1300, 28, FALSE),"")</f>
        <v>x0*x1*x3/x2</v>
      </c>
      <c r="Q353" s="18">
        <f t="shared" si="48"/>
        <v>1</v>
      </c>
      <c r="R353" s="18">
        <f t="shared" si="49"/>
        <v>1</v>
      </c>
      <c r="S353" s="4">
        <f t="shared" si="50"/>
        <v>1</v>
      </c>
      <c r="T353" s="3">
        <f>_xlfn.IFNA(VLOOKUP(CONCATENATE($A353,"_",$B353), 'Srbench noise 0.01'!$A$1:$AH$1300, 32, FALSE),"")</f>
        <v>1</v>
      </c>
      <c r="U353" s="18">
        <f>_xlfn.IFNA(VLOOKUP(CONCATENATE($A353,"_",$B353), 'Srbench noise 0.01'!$A$1:$AH$1300, 34, FALSE),"")</f>
        <v>0</v>
      </c>
      <c r="V353" s="18">
        <f>_xlfn.IFNA(VLOOKUP(CONCATENATE($A353,"_",$B353), 'Srbench noise 0.01'!$A$1:$AH$1300, 16, FALSE),"")</f>
        <v>7</v>
      </c>
      <c r="W353" s="18">
        <f>_xlfn.IFNA(VLOOKUP(CONCATENATE($A353,"_",$B353), 'Srbench noise 0.01'!$A$1:$AH$1300, 18, FALSE),"")</f>
        <v>12.7</v>
      </c>
      <c r="X353" s="18" t="str">
        <f>_xlfn.IFNA(VLOOKUP(CONCATENATE($A353,"_",$B353), 'Srbench noise 0.01'!$A$1:$AH$1300, 28, FALSE),"")</f>
        <v>x0*x1*x3/x2</v>
      </c>
      <c r="Y353" s="18">
        <f t="shared" si="51"/>
        <v>1</v>
      </c>
      <c r="Z353" s="18">
        <f t="shared" si="52"/>
        <v>1</v>
      </c>
      <c r="AA353" s="4">
        <f t="shared" si="53"/>
        <v>1</v>
      </c>
    </row>
    <row r="354" spans="1:27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0'!$A$1:$AH$1300, 32, FALSE),"")</f>
        <v>0.96702100000000002</v>
      </c>
      <c r="E354" s="18">
        <f>_xlfn.IFNA(VLOOKUP(CONCATENATE($A354,"_",$B354), 'Srbench noise 0'!$A$1:$AH$1300, 34, FALSE),"")</f>
        <v>0.11878991999999999</v>
      </c>
      <c r="F354" s="18">
        <f>_xlfn.IFNA(VLOOKUP(CONCATENATE($A354,"_",$B354), 'Srbench noise 0'!$A$1:$AH$1300, 16, FALSE),"")</f>
        <v>25</v>
      </c>
      <c r="G354" s="18">
        <f>_xlfn.IFNA(VLOOKUP(CONCATENATE($A354,"_",$B354), 'Srbench noise 0'!$A$1:$AH$1300, 18, FALSE),"")</f>
        <v>3601</v>
      </c>
      <c r="H354" s="18" t="str">
        <f>_xlfn.IFNA(VLOOKUP(CONCATENATE($A354,"_",$B354), 'Srbench noise 0'!$A$1:$AH$1300, 28, FALSE),"")</f>
        <v>2.13228097*sin(4.86893945/(0.66666667*x0*x3*x5/(x1*x2*x4) + 1)**0.25) + 2.12569887</v>
      </c>
      <c r="I354" s="18">
        <f t="shared" si="45"/>
        <v>0</v>
      </c>
      <c r="J354" s="18">
        <f t="shared" si="46"/>
        <v>0</v>
      </c>
      <c r="K354" s="4">
        <f t="shared" si="47"/>
        <v>0</v>
      </c>
      <c r="L354" s="3">
        <f>_xlfn.IFNA(VLOOKUP(CONCATENATE($A354,"_",$B354), 'Srbench noise 0.001'!$A$1:$AH$1300, 32, FALSE),"")</f>
        <v>0.96704820000000002</v>
      </c>
      <c r="M354" s="18">
        <f>_xlfn.IFNA(VLOOKUP(CONCATENATE($A354,"_",$B354), 'Srbench noise 0.001'!$A$1:$AH$1300, 34, FALSE),"")</f>
        <v>0.11874091000000001</v>
      </c>
      <c r="N354" s="18">
        <f>_xlfn.IFNA(VLOOKUP(CONCATENATE($A354,"_",$B354), 'Srbench noise 0.001'!$A$1:$AH$1300, 16, FALSE),"")</f>
        <v>25</v>
      </c>
      <c r="O354" s="18">
        <f>_xlfn.IFNA(VLOOKUP(CONCATENATE($A354,"_",$B354), 'Srbench noise 0.001'!$A$1:$AH$1300, 18, FALSE),"")</f>
        <v>3600.7</v>
      </c>
      <c r="P354" s="18" t="str">
        <f>_xlfn.IFNA(VLOOKUP(CONCATENATE($A354,"_",$B354), 'Srbench noise 0.001'!$A$1:$AH$1300, 28, FALSE),"")</f>
        <v>2.132*sin(4.869/(0.667*x0*x3*x5/(x1*x2*x4) + 1)**0.25) + 2.126</v>
      </c>
      <c r="Q354" s="18">
        <f t="shared" si="48"/>
        <v>0</v>
      </c>
      <c r="R354" s="18">
        <f t="shared" si="49"/>
        <v>0</v>
      </c>
      <c r="S354" s="4">
        <f t="shared" si="50"/>
        <v>0</v>
      </c>
      <c r="T354" s="3">
        <f>_xlfn.IFNA(VLOOKUP(CONCATENATE($A354,"_",$B354), 'Srbench noise 0.01'!$A$1:$AH$1300, 32, FALSE),"")</f>
        <v>0.96717405000000001</v>
      </c>
      <c r="U354" s="18">
        <f>_xlfn.IFNA(VLOOKUP(CONCATENATE($A354,"_",$B354), 'Srbench noise 0.01'!$A$1:$AH$1300, 34, FALSE),"")</f>
        <v>0.11851396</v>
      </c>
      <c r="V354" s="18">
        <f>_xlfn.IFNA(VLOOKUP(CONCATENATE($A354,"_",$B354), 'Srbench noise 0.01'!$A$1:$AH$1300, 16, FALSE),"")</f>
        <v>25</v>
      </c>
      <c r="W354" s="18">
        <f>_xlfn.IFNA(VLOOKUP(CONCATENATE($A354,"_",$B354), 'Srbench noise 0.01'!$A$1:$AH$1300, 18, FALSE),"")</f>
        <v>3600.7</v>
      </c>
      <c r="X354" s="18" t="str">
        <f>_xlfn.IFNA(VLOOKUP(CONCATENATE($A354,"_",$B354), 'Srbench noise 0.01'!$A$1:$AH$1300, 28, FALSE),"")</f>
        <v>2.13*sin(4.87/(0.67*x0*x3*x5/(x1*x2*x4) + 1)**0.25) + 2.13</v>
      </c>
      <c r="Y354" s="18">
        <f t="shared" si="51"/>
        <v>0</v>
      </c>
      <c r="Z354" s="18">
        <f t="shared" si="52"/>
        <v>0</v>
      </c>
      <c r="AA354" s="4">
        <f t="shared" si="53"/>
        <v>0</v>
      </c>
    </row>
    <row r="355" spans="1:27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0'!$A$1:$AH$1300, 32, FALSE),"")</f>
        <v>0.96144514999999997</v>
      </c>
      <c r="E355" s="18">
        <f>_xlfn.IFNA(VLOOKUP(CONCATENATE($A355,"_",$B355), 'Srbench noise 0'!$A$1:$AH$1300, 34, FALSE),"")</f>
        <v>0.12840677</v>
      </c>
      <c r="F355" s="18">
        <f>_xlfn.IFNA(VLOOKUP(CONCATENATE($A355,"_",$B355), 'Srbench noise 0'!$A$1:$AH$1300, 16, FALSE),"")</f>
        <v>21</v>
      </c>
      <c r="G355" s="18">
        <f>_xlfn.IFNA(VLOOKUP(CONCATENATE($A355,"_",$B355), 'Srbench noise 0'!$A$1:$AH$1300, 18, FALSE),"")</f>
        <v>3600.8</v>
      </c>
      <c r="H355" s="18" t="str">
        <f>_xlfn.IFNA(VLOOKUP(CONCATENATE($A355,"_",$B355), 'Srbench noise 0'!$A$1:$AH$1300, 28, FALSE),"")</f>
        <v>0.55211755*x0*x3*x5/(x1*x2*x4 + x3 - sin(x5)) - 0.08148258*x0</v>
      </c>
      <c r="I355" s="18">
        <f t="shared" si="45"/>
        <v>0</v>
      </c>
      <c r="J355" s="18">
        <f t="shared" si="46"/>
        <v>0</v>
      </c>
      <c r="K355" s="4">
        <f t="shared" si="47"/>
        <v>0</v>
      </c>
      <c r="L355" s="3">
        <f>_xlfn.IFNA(VLOOKUP(CONCATENATE($A355,"_",$B355), 'Srbench noise 0.001'!$A$1:$AH$1300, 32, FALSE),"")</f>
        <v>0.96205238999999998</v>
      </c>
      <c r="M355" s="18">
        <f>_xlfn.IFNA(VLOOKUP(CONCATENATE($A355,"_",$B355), 'Srbench noise 0.001'!$A$1:$AH$1300, 34, FALSE),"")</f>
        <v>0.12739154999999999</v>
      </c>
      <c r="N355" s="18">
        <f>_xlfn.IFNA(VLOOKUP(CONCATENATE($A355,"_",$B355), 'Srbench noise 0.001'!$A$1:$AH$1300, 16, FALSE),"")</f>
        <v>25</v>
      </c>
      <c r="O355" s="18">
        <f>_xlfn.IFNA(VLOOKUP(CONCATENATE($A355,"_",$B355), 'Srbench noise 0.001'!$A$1:$AH$1300, 18, FALSE),"")</f>
        <v>3600.8</v>
      </c>
      <c r="P355" s="18" t="str">
        <f>_xlfn.IFNA(VLOOKUP(CONCATENATE($A355,"_",$B355), 'Srbench noise 0.001'!$A$1:$AH$1300, 28, FALSE),"")</f>
        <v>0.562*x0*x3*x5/(x1*x2*x4 + x3 - sin(x5)) - 0.086*x0 - 0.026*x5 + 0.079</v>
      </c>
      <c r="Q355" s="18">
        <f t="shared" si="48"/>
        <v>0</v>
      </c>
      <c r="R355" s="18">
        <f t="shared" si="49"/>
        <v>0</v>
      </c>
      <c r="S355" s="4">
        <f t="shared" si="50"/>
        <v>0</v>
      </c>
      <c r="T355" s="3">
        <f>_xlfn.IFNA(VLOOKUP(CONCATENATE($A355,"_",$B355), 'Srbench noise 0.01'!$A$1:$AH$1300, 32, FALSE),"")</f>
        <v>0.91827512</v>
      </c>
      <c r="U355" s="18">
        <f>_xlfn.IFNA(VLOOKUP(CONCATENATE($A355,"_",$B355), 'Srbench noise 0.01'!$A$1:$AH$1300, 34, FALSE),"")</f>
        <v>0.18695001999999999</v>
      </c>
      <c r="V355" s="18">
        <f>_xlfn.IFNA(VLOOKUP(CONCATENATE($A355,"_",$B355), 'Srbench noise 0.01'!$A$1:$AH$1300, 16, FALSE),"")</f>
        <v>44</v>
      </c>
      <c r="W355" s="18">
        <f>_xlfn.IFNA(VLOOKUP(CONCATENATE($A355,"_",$B355), 'Srbench noise 0.01'!$A$1:$AH$1300, 18, FALSE),"")</f>
        <v>3601.9</v>
      </c>
      <c r="X355" s="18" t="str">
        <f>_xlfn.IFNA(VLOOKUP(CONCATENATE($A355,"_",$B355), 'Srbench noise 0.01'!$A$1:$AH$1300, 28, FALSE),"")</f>
        <v>0.19*x3/x4 - 1.14*cos(6.63/(x1/x5 + x2/(x0 - 0.5) + x4/x3)**2) + 0.62 + 0.49/x2 + 0.19*x5/x1</v>
      </c>
      <c r="Y355" s="18">
        <f t="shared" si="51"/>
        <v>0</v>
      </c>
      <c r="Z355" s="18">
        <f t="shared" si="52"/>
        <v>0</v>
      </c>
      <c r="AA355" s="4">
        <f t="shared" si="53"/>
        <v>0</v>
      </c>
    </row>
    <row r="356" spans="1:27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0'!$A$1:$AH$1300, 32, FALSE),"")</f>
        <v>0.99932692000000001</v>
      </c>
      <c r="E356" s="18">
        <f>_xlfn.IFNA(VLOOKUP(CONCATENATE($A356,"_",$B356), 'Srbench noise 0'!$A$1:$AH$1300, 34, FALSE),"")</f>
        <v>1.6811260000000001E-2</v>
      </c>
      <c r="F356" s="18">
        <f>_xlfn.IFNA(VLOOKUP(CONCATENATE($A356,"_",$B356), 'Srbench noise 0'!$A$1:$AH$1300, 16, FALSE),"")</f>
        <v>25</v>
      </c>
      <c r="G356" s="18">
        <f>_xlfn.IFNA(VLOOKUP(CONCATENATE($A356,"_",$B356), 'Srbench noise 0'!$A$1:$AH$1300, 18, FALSE),"")</f>
        <v>3600.4</v>
      </c>
      <c r="H356" s="18" t="str">
        <f>_xlfn.IFNA(VLOOKUP(CONCATENATE($A356,"_",$B356), 'Srbench noise 0'!$A$1:$AH$1300, 28, FALSE),"")</f>
        <v>x0*(0.44149693*cos(3.45575192/(1 + x3*x5/(x1*x2*x4))) + 0.43346012)</v>
      </c>
      <c r="I356" s="18">
        <f t="shared" si="45"/>
        <v>1</v>
      </c>
      <c r="J356" s="18">
        <f t="shared" si="46"/>
        <v>0</v>
      </c>
      <c r="K356" s="4">
        <f t="shared" si="47"/>
        <v>0</v>
      </c>
      <c r="L356" s="3">
        <f>_xlfn.IFNA(VLOOKUP(CONCATENATE($A356,"_",$B356), 'Srbench noise 0.001'!$A$1:$AH$1300, 32, FALSE),"")</f>
        <v>0.99933008000000001</v>
      </c>
      <c r="M356" s="18">
        <f>_xlfn.IFNA(VLOOKUP(CONCATENATE($A356,"_",$B356), 'Srbench noise 0.001'!$A$1:$AH$1300, 34, FALSE),"")</f>
        <v>1.6771830000000001E-2</v>
      </c>
      <c r="N356" s="18">
        <f>_xlfn.IFNA(VLOOKUP(CONCATENATE($A356,"_",$B356), 'Srbench noise 0.001'!$A$1:$AH$1300, 16, FALSE),"")</f>
        <v>25</v>
      </c>
      <c r="O356" s="18">
        <f>_xlfn.IFNA(VLOOKUP(CONCATENATE($A356,"_",$B356), 'Srbench noise 0.001'!$A$1:$AH$1300, 18, FALSE),"")</f>
        <v>3096.4</v>
      </c>
      <c r="P356" s="18" t="str">
        <f>_xlfn.IFNA(VLOOKUP(CONCATENATE($A356,"_",$B356), 'Srbench noise 0.001'!$A$1:$AH$1300, 28, FALSE),"")</f>
        <v>x0*(0.441*cos(3.456/(1 + x3*x5/(x1*x2*x4))) + 0.433)</v>
      </c>
      <c r="Q356" s="18">
        <f t="shared" si="48"/>
        <v>1</v>
      </c>
      <c r="R356" s="18">
        <f t="shared" si="49"/>
        <v>0</v>
      </c>
      <c r="S356" s="4">
        <f t="shared" si="50"/>
        <v>0</v>
      </c>
      <c r="T356" s="3">
        <f>_xlfn.IFNA(VLOOKUP(CONCATENATE($A356,"_",$B356), 'Srbench noise 0.01'!$A$1:$AH$1300, 32, FALSE),"")</f>
        <v>0.99173169000000005</v>
      </c>
      <c r="U356" s="18">
        <f>_xlfn.IFNA(VLOOKUP(CONCATENATE($A356,"_",$B356), 'Srbench noise 0.01'!$A$1:$AH$1300, 34, FALSE),"")</f>
        <v>5.8921889999999998E-2</v>
      </c>
      <c r="V356" s="18">
        <f>_xlfn.IFNA(VLOOKUP(CONCATENATE($A356,"_",$B356), 'Srbench noise 0.01'!$A$1:$AH$1300, 16, FALSE),"")</f>
        <v>50</v>
      </c>
      <c r="W356" s="18">
        <f>_xlfn.IFNA(VLOOKUP(CONCATENATE($A356,"_",$B356), 'Srbench noise 0.01'!$A$1:$AH$1300, 18, FALSE),"")</f>
        <v>2360.4</v>
      </c>
      <c r="X356" s="18" t="str">
        <f>_xlfn.IFNA(VLOOKUP(CONCATENATE($A356,"_",$B356), 'Srbench noise 0.01'!$A$1:$AH$1300, 28, FALSE),"")</f>
        <v>-3.8*x0*cos(x3*x5/(x1*x2*x4*(1 + x3*x5/(x1*x2*x4)))) + 3.77*x0 - 0.09*x0*x3*x5/(x1*x2*x4)</v>
      </c>
      <c r="Y356" s="18">
        <f t="shared" si="51"/>
        <v>0</v>
      </c>
      <c r="Z356" s="18">
        <f t="shared" si="52"/>
        <v>0</v>
      </c>
      <c r="AA356" s="4">
        <f t="shared" si="53"/>
        <v>0</v>
      </c>
    </row>
    <row r="357" spans="1:27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0'!$A$1:$AH$1300, 32, FALSE),"")</f>
        <v>0.95962753000000001</v>
      </c>
      <c r="E357" s="18">
        <f>_xlfn.IFNA(VLOOKUP(CONCATENATE($A357,"_",$B357), 'Srbench noise 0'!$A$1:$AH$1300, 34, FALSE),"")</f>
        <v>0.13193272</v>
      </c>
      <c r="F357" s="18">
        <f>_xlfn.IFNA(VLOOKUP(CONCATENATE($A357,"_",$B357), 'Srbench noise 0'!$A$1:$AH$1300, 16, FALSE),"")</f>
        <v>33</v>
      </c>
      <c r="G357" s="18">
        <f>_xlfn.IFNA(VLOOKUP(CONCATENATE($A357,"_",$B357), 'Srbench noise 0'!$A$1:$AH$1300, 18, FALSE),"")</f>
        <v>3600.8</v>
      </c>
      <c r="H357" s="18" t="str">
        <f>_xlfn.IFNA(VLOOKUP(CONCATENATE($A357,"_",$B357), 'Srbench noise 0'!$A$1:$AH$1300, 28, FALSE),"")</f>
        <v>-4.4568449*0.5**(1/(x0 + (x3*x5)**0.5))*0.6**(0.31830989*x0*x3*x5*sin(1/x2)*sin(1/x4)/x1) + 3.60419344</v>
      </c>
      <c r="I357" s="18">
        <f t="shared" si="45"/>
        <v>0</v>
      </c>
      <c r="J357" s="18">
        <f t="shared" si="46"/>
        <v>0</v>
      </c>
      <c r="K357" s="4">
        <f t="shared" si="47"/>
        <v>0</v>
      </c>
      <c r="L357" s="3">
        <f>_xlfn.IFNA(VLOOKUP(CONCATENATE($A357,"_",$B357), 'Srbench noise 0.001'!$A$1:$AH$1300, 32, FALSE),"")</f>
        <v>0.98822111999999995</v>
      </c>
      <c r="M357" s="18">
        <f>_xlfn.IFNA(VLOOKUP(CONCATENATE($A357,"_",$B357), 'Srbench noise 0.001'!$A$1:$AH$1300, 34, FALSE),"")</f>
        <v>7.1262640000000002E-2</v>
      </c>
      <c r="N357" s="18">
        <f>_xlfn.IFNA(VLOOKUP(CONCATENATE($A357,"_",$B357), 'Srbench noise 0.001'!$A$1:$AH$1300, 16, FALSE),"")</f>
        <v>21</v>
      </c>
      <c r="O357" s="18">
        <f>_xlfn.IFNA(VLOOKUP(CONCATENATE($A357,"_",$B357), 'Srbench noise 0.001'!$A$1:$AH$1300, 18, FALSE),"")</f>
        <v>3601.2</v>
      </c>
      <c r="P357" s="18" t="str">
        <f>_xlfn.IFNA(VLOOKUP(CONCATENATE($A357,"_",$B357), 'Srbench noise 0.001'!$A$1:$AH$1300, 28, FALSE),"")</f>
        <v>x0*(0.879 - 1.134*sin(0.495**(x3*x5/(x1*x2*x4))))</v>
      </c>
      <c r="Q357" s="18">
        <f t="shared" si="48"/>
        <v>0</v>
      </c>
      <c r="R357" s="18">
        <f t="shared" si="49"/>
        <v>0</v>
      </c>
      <c r="S357" s="4">
        <f t="shared" si="50"/>
        <v>0</v>
      </c>
      <c r="T357" s="3">
        <f>_xlfn.IFNA(VLOOKUP(CONCATENATE($A357,"_",$B357), 'Srbench noise 0.01'!$A$1:$AH$1300, 32, FALSE),"")</f>
        <v>0.98200266999999997</v>
      </c>
      <c r="U357" s="18">
        <f>_xlfn.IFNA(VLOOKUP(CONCATENATE($A357,"_",$B357), 'Srbench noise 0.01'!$A$1:$AH$1300, 34, FALSE),"")</f>
        <v>8.8087429999999994E-2</v>
      </c>
      <c r="V357" s="18">
        <f>_xlfn.IFNA(VLOOKUP(CONCATENATE($A357,"_",$B357), 'Srbench noise 0.01'!$A$1:$AH$1300, 16, FALSE),"")</f>
        <v>20</v>
      </c>
      <c r="W357" s="18">
        <f>_xlfn.IFNA(VLOOKUP(CONCATENATE($A357,"_",$B357), 'Srbench noise 0.01'!$A$1:$AH$1300, 18, FALSE),"")</f>
        <v>3600.2</v>
      </c>
      <c r="X357" s="18" t="str">
        <f>_xlfn.IFNA(VLOOKUP(CONCATENATE($A357,"_",$B357), 'Srbench noise 0.01'!$A$1:$AH$1300, 28, FALSE),"")</f>
        <v>x0*(0.97 - 1.06*0.6**(x3*x5/(x1*x2*x4)))</v>
      </c>
      <c r="Y357" s="18">
        <f t="shared" si="51"/>
        <v>0</v>
      </c>
      <c r="Z357" s="18">
        <f t="shared" si="52"/>
        <v>0</v>
      </c>
      <c r="AA357" s="4">
        <f t="shared" si="53"/>
        <v>0</v>
      </c>
    </row>
    <row r="358" spans="1:27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0'!$A$1:$AH$1300, 32, FALSE),"")</f>
        <v>0.93709916000000004</v>
      </c>
      <c r="E358" s="18">
        <f>_xlfn.IFNA(VLOOKUP(CONCATENATE($A358,"_",$B358), 'Srbench noise 0'!$A$1:$AH$1300, 34, FALSE),"")</f>
        <v>0.16382921</v>
      </c>
      <c r="F358" s="18">
        <f>_xlfn.IFNA(VLOOKUP(CONCATENATE($A358,"_",$B358), 'Srbench noise 0'!$A$1:$AH$1300, 16, FALSE),"")</f>
        <v>36</v>
      </c>
      <c r="G358" s="18">
        <f>_xlfn.IFNA(VLOOKUP(CONCATENATE($A358,"_",$B358), 'Srbench noise 0'!$A$1:$AH$1300, 18, FALSE),"")</f>
        <v>3601.7</v>
      </c>
      <c r="H358" s="18" t="str">
        <f>_xlfn.IFNA(VLOOKUP(CONCATENATE($A358,"_",$B358), 'Srbench noise 0'!$A$1:$AH$1300, 28, FALSE),"")</f>
        <v>0.36039571*x0*x3*x5*sin(2.2/(log(x5)*sin(x3/(x1*x2*x4)) + 0.8)**2)/(x1*x2*x4)</v>
      </c>
      <c r="I358" s="18">
        <f t="shared" si="45"/>
        <v>0</v>
      </c>
      <c r="J358" s="18">
        <f t="shared" si="46"/>
        <v>0</v>
      </c>
      <c r="K358" s="4">
        <f t="shared" si="47"/>
        <v>0</v>
      </c>
      <c r="L358" s="3">
        <f>_xlfn.IFNA(VLOOKUP(CONCATENATE($A358,"_",$B358), 'Srbench noise 0.001'!$A$1:$AH$1300, 32, FALSE),"")</f>
        <v>0.93727176999999995</v>
      </c>
      <c r="M358" s="18">
        <f>_xlfn.IFNA(VLOOKUP(CONCATENATE($A358,"_",$B358), 'Srbench noise 0.001'!$A$1:$AH$1300, 34, FALSE),"")</f>
        <v>0.16360426</v>
      </c>
      <c r="N358" s="18">
        <f>_xlfn.IFNA(VLOOKUP(CONCATENATE($A358,"_",$B358), 'Srbench noise 0.001'!$A$1:$AH$1300, 16, FALSE),"")</f>
        <v>36</v>
      </c>
      <c r="O358" s="18">
        <f>_xlfn.IFNA(VLOOKUP(CONCATENATE($A358,"_",$B358), 'Srbench noise 0.001'!$A$1:$AH$1300, 18, FALSE),"")</f>
        <v>3601.5</v>
      </c>
      <c r="P358" s="18" t="str">
        <f>_xlfn.IFNA(VLOOKUP(CONCATENATE($A358,"_",$B358), 'Srbench noise 0.001'!$A$1:$AH$1300, 28, FALSE),"")</f>
        <v>0.36*x0*x3*x5*sin(2.2/(log(x5)*sin(x3/(x1*x2*x4)) + 0.8)**2)/(x1*x2*x4)</v>
      </c>
      <c r="Q358" s="18">
        <f t="shared" si="48"/>
        <v>0</v>
      </c>
      <c r="R358" s="18">
        <f t="shared" si="49"/>
        <v>0</v>
      </c>
      <c r="S358" s="4">
        <f t="shared" si="50"/>
        <v>0</v>
      </c>
      <c r="T358" s="3">
        <f>_xlfn.IFNA(VLOOKUP(CONCATENATE($A358,"_",$B358), 'Srbench noise 0.01'!$A$1:$AH$1300, 32, FALSE),"")</f>
        <v>0.93727176999999995</v>
      </c>
      <c r="U358" s="18">
        <f>_xlfn.IFNA(VLOOKUP(CONCATENATE($A358,"_",$B358), 'Srbench noise 0.01'!$A$1:$AH$1300, 34, FALSE),"")</f>
        <v>0.16360426</v>
      </c>
      <c r="V358" s="18">
        <f>_xlfn.IFNA(VLOOKUP(CONCATENATE($A358,"_",$B358), 'Srbench noise 0.01'!$A$1:$AH$1300, 16, FALSE),"")</f>
        <v>36</v>
      </c>
      <c r="W358" s="18">
        <f>_xlfn.IFNA(VLOOKUP(CONCATENATE($A358,"_",$B358), 'Srbench noise 0.01'!$A$1:$AH$1300, 18, FALSE),"")</f>
        <v>1609</v>
      </c>
      <c r="X358" s="18" t="str">
        <f>_xlfn.IFNA(VLOOKUP(CONCATENATE($A358,"_",$B358), 'Srbench noise 0.01'!$A$1:$AH$1300, 28, FALSE),"")</f>
        <v>0.36*x0*x3*x5*sin(2.2/(log(x5)*sin(x3/(x1*x2*x4)) + 0.8)**2)/(x1*x2*x4)</v>
      </c>
      <c r="Y358" s="18">
        <f t="shared" si="51"/>
        <v>0</v>
      </c>
      <c r="Z358" s="18">
        <f t="shared" si="52"/>
        <v>0</v>
      </c>
      <c r="AA358" s="4">
        <f t="shared" si="53"/>
        <v>0</v>
      </c>
    </row>
    <row r="359" spans="1:27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0'!$A$1:$AH$1300, 32, FALSE),"")</f>
        <v>0.99890224000000005</v>
      </c>
      <c r="E359" s="18">
        <f>_xlfn.IFNA(VLOOKUP(CONCATENATE($A359,"_",$B359), 'Srbench noise 0'!$A$1:$AH$1300, 34, FALSE),"")</f>
        <v>2.1541569999999999E-2</v>
      </c>
      <c r="F359" s="18">
        <f>_xlfn.IFNA(VLOOKUP(CONCATENATE($A359,"_",$B359), 'Srbench noise 0'!$A$1:$AH$1300, 16, FALSE),"")</f>
        <v>30</v>
      </c>
      <c r="G359" s="18">
        <f>_xlfn.IFNA(VLOOKUP(CONCATENATE($A359,"_",$B359), 'Srbench noise 0'!$A$1:$AH$1300, 18, FALSE),"")</f>
        <v>3601.6</v>
      </c>
      <c r="H359" s="18" t="str">
        <f>_xlfn.IFNA(VLOOKUP(CONCATENATE($A359,"_",$B359), 'Srbench noise 0'!$A$1:$AH$1300, 28, FALSE),"")</f>
        <v>0.2993366*(x0**2*log(1 + 4*x3**4*x5**4/(x1**4*x2**4*x4**4)))**0.5 - 0.03070169</v>
      </c>
      <c r="I359" s="18">
        <f t="shared" si="45"/>
        <v>0</v>
      </c>
      <c r="J359" s="18">
        <f t="shared" si="46"/>
        <v>0</v>
      </c>
      <c r="K359" s="4">
        <f t="shared" si="47"/>
        <v>0</v>
      </c>
      <c r="L359" s="3">
        <f>_xlfn.IFNA(VLOOKUP(CONCATENATE($A359,"_",$B359), 'Srbench noise 0.001'!$A$1:$AH$1300, 32, FALSE),"")</f>
        <v>0.99890590000000001</v>
      </c>
      <c r="M359" s="18">
        <f>_xlfn.IFNA(VLOOKUP(CONCATENATE($A359,"_",$B359), 'Srbench noise 0.001'!$A$1:$AH$1300, 34, FALSE),"")</f>
        <v>2.1505679999999999E-2</v>
      </c>
      <c r="N359" s="18">
        <f>_xlfn.IFNA(VLOOKUP(CONCATENATE($A359,"_",$B359), 'Srbench noise 0.001'!$A$1:$AH$1300, 16, FALSE),"")</f>
        <v>30</v>
      </c>
      <c r="O359" s="18">
        <f>_xlfn.IFNA(VLOOKUP(CONCATENATE($A359,"_",$B359), 'Srbench noise 0.001'!$A$1:$AH$1300, 18, FALSE),"")</f>
        <v>3601</v>
      </c>
      <c r="P359" s="18" t="str">
        <f>_xlfn.IFNA(VLOOKUP(CONCATENATE($A359,"_",$B359), 'Srbench noise 0.001'!$A$1:$AH$1300, 28, FALSE),"")</f>
        <v>0.299*(x0**2*log(1 + 4*x3**4*x5**4/(x1**4*x2**4*x4**4)))**0.5 - 0.031</v>
      </c>
      <c r="Q359" s="18">
        <f t="shared" si="48"/>
        <v>0</v>
      </c>
      <c r="R359" s="18">
        <f t="shared" si="49"/>
        <v>0</v>
      </c>
      <c r="S359" s="4">
        <f t="shared" si="50"/>
        <v>0</v>
      </c>
      <c r="T359" s="3">
        <f>_xlfn.IFNA(VLOOKUP(CONCATENATE($A359,"_",$B359), 'Srbench noise 0.01'!$A$1:$AH$1300, 32, FALSE),"")</f>
        <v>0.99366644999999998</v>
      </c>
      <c r="U359" s="18">
        <f>_xlfn.IFNA(VLOOKUP(CONCATENATE($A359,"_",$B359), 'Srbench noise 0.01'!$A$1:$AH$1300, 34, FALSE),"")</f>
        <v>5.17426E-2</v>
      </c>
      <c r="V359" s="18">
        <f>_xlfn.IFNA(VLOOKUP(CONCATENATE($A359,"_",$B359), 'Srbench noise 0.01'!$A$1:$AH$1300, 16, FALSE),"")</f>
        <v>50</v>
      </c>
      <c r="W359" s="18">
        <f>_xlfn.IFNA(VLOOKUP(CONCATENATE($A359,"_",$B359), 'Srbench noise 0.01'!$A$1:$AH$1300, 18, FALSE),"")</f>
        <v>2258.5</v>
      </c>
      <c r="X359" s="18" t="str">
        <f>_xlfn.IFNA(VLOOKUP(CONCATENATE($A359,"_",$B359), 'Srbench noise 0.01'!$A$1:$AH$1300, 28, FALSE),"")</f>
        <v>0.33*x0*log(1 + 3.6*x3**2*x5**2/(x1**2*x2**2*x4**2)) - 0.15*(x0**2*x3**2*x5**2/(x1**2*x2**2*x4**2) + 0.01)**0.5 - 0.01</v>
      </c>
      <c r="Y359" s="18">
        <f t="shared" si="51"/>
        <v>0</v>
      </c>
      <c r="Z359" s="18">
        <f t="shared" si="52"/>
        <v>0</v>
      </c>
      <c r="AA359" s="4">
        <f t="shared" si="53"/>
        <v>0</v>
      </c>
    </row>
    <row r="360" spans="1:27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0'!$A$1:$AH$1300, 32, FALSE),"")</f>
        <v>0.98556493999999994</v>
      </c>
      <c r="E360" s="18">
        <f>_xlfn.IFNA(VLOOKUP(CONCATENATE($A360,"_",$B360), 'Srbench noise 0'!$A$1:$AH$1300, 34, FALSE),"")</f>
        <v>7.8201670000000001E-2</v>
      </c>
      <c r="F360" s="18">
        <f>_xlfn.IFNA(VLOOKUP(CONCATENATE($A360,"_",$B360), 'Srbench noise 0'!$A$1:$AH$1300, 16, FALSE),"")</f>
        <v>21</v>
      </c>
      <c r="G360" s="18">
        <f>_xlfn.IFNA(VLOOKUP(CONCATENATE($A360,"_",$B360), 'Srbench noise 0'!$A$1:$AH$1300, 18, FALSE),"")</f>
        <v>3600.6</v>
      </c>
      <c r="H360" s="18" t="str">
        <f>_xlfn.IFNA(VLOOKUP(CONCATENATE($A360,"_",$B360), 'Srbench noise 0'!$A$1:$AH$1300, 28, FALSE),"")</f>
        <v>1.40544362*x0*x3**2*x5**2/(x1*x2*x4 + x3*x5)**2 - 0.05098585</v>
      </c>
      <c r="I360" s="18">
        <f t="shared" si="45"/>
        <v>0</v>
      </c>
      <c r="J360" s="18">
        <f t="shared" si="46"/>
        <v>0</v>
      </c>
      <c r="K360" s="4">
        <f t="shared" si="47"/>
        <v>0</v>
      </c>
      <c r="L360" s="3">
        <f>_xlfn.IFNA(VLOOKUP(CONCATENATE($A360,"_",$B360), 'Srbench noise 0.001'!$A$1:$AH$1300, 32, FALSE),"")</f>
        <v>0.99066763999999996</v>
      </c>
      <c r="M360" s="18">
        <f>_xlfn.IFNA(VLOOKUP(CONCATENATE($A360,"_",$B360), 'Srbench noise 0.001'!$A$1:$AH$1300, 34, FALSE),"")</f>
        <v>6.2878530000000002E-2</v>
      </c>
      <c r="N360" s="18">
        <f>_xlfn.IFNA(VLOOKUP(CONCATENATE($A360,"_",$B360), 'Srbench noise 0.001'!$A$1:$AH$1300, 16, FALSE),"")</f>
        <v>24</v>
      </c>
      <c r="O360" s="18">
        <f>_xlfn.IFNA(VLOOKUP(CONCATENATE($A360,"_",$B360), 'Srbench noise 0.001'!$A$1:$AH$1300, 18, FALSE),"")</f>
        <v>3600.4</v>
      </c>
      <c r="P360" s="18" t="str">
        <f>_xlfn.IFNA(VLOOKUP(CONCATENATE($A360,"_",$B360), 'Srbench noise 0.001'!$A$1:$AH$1300, 28, FALSE),"")</f>
        <v>1.312*x0*x3**2*x5**2/(0.878*x1*x2*x4 + x3*x5)**2 - 0.026*x0</v>
      </c>
      <c r="Q360" s="18">
        <f t="shared" si="48"/>
        <v>0</v>
      </c>
      <c r="R360" s="18">
        <f t="shared" si="49"/>
        <v>0</v>
      </c>
      <c r="S360" s="4">
        <f t="shared" si="50"/>
        <v>0</v>
      </c>
      <c r="T360" s="3">
        <f>_xlfn.IFNA(VLOOKUP(CONCATENATE($A360,"_",$B360), 'Srbench noise 0.01'!$A$1:$AH$1300, 32, FALSE),"")</f>
        <v>0.99036674000000002</v>
      </c>
      <c r="U360" s="18">
        <f>_xlfn.IFNA(VLOOKUP(CONCATENATE($A360,"_",$B360), 'Srbench noise 0.01'!$A$1:$AH$1300, 34, FALSE),"")</f>
        <v>6.3884189999999993E-2</v>
      </c>
      <c r="V360" s="18">
        <f>_xlfn.IFNA(VLOOKUP(CONCATENATE($A360,"_",$B360), 'Srbench noise 0.01'!$A$1:$AH$1300, 16, FALSE),"")</f>
        <v>32</v>
      </c>
      <c r="W360" s="18">
        <f>_xlfn.IFNA(VLOOKUP(CONCATENATE($A360,"_",$B360), 'Srbench noise 0.01'!$A$1:$AH$1300, 18, FALSE),"")</f>
        <v>3601.3</v>
      </c>
      <c r="X360" s="18" t="str">
        <f>_xlfn.IFNA(VLOOKUP(CONCATENATE($A360,"_",$B360), 'Srbench noise 0.01'!$A$1:$AH$1300, 28, FALSE),"")</f>
        <v>-0.81*x0**0.5*cos(log(x0*x3*x5/(x1*x2*x4) + 2/x0)) + 0.64*log(x0) + 0.69</v>
      </c>
      <c r="Y360" s="18">
        <f t="shared" si="51"/>
        <v>0</v>
      </c>
      <c r="Z360" s="18">
        <f t="shared" si="52"/>
        <v>0</v>
      </c>
      <c r="AA360" s="4">
        <f t="shared" si="53"/>
        <v>0</v>
      </c>
    </row>
    <row r="361" spans="1:27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0'!$A$1:$AH$1300, 32, FALSE),"")</f>
        <v>0.93580372000000001</v>
      </c>
      <c r="E361" s="18">
        <f>_xlfn.IFNA(VLOOKUP(CONCATENATE($A361,"_",$B361), 'Srbench noise 0'!$A$1:$AH$1300, 34, FALSE),"")</f>
        <v>0.16425654000000001</v>
      </c>
      <c r="F361" s="18">
        <f>_xlfn.IFNA(VLOOKUP(CONCATENATE($A361,"_",$B361), 'Srbench noise 0'!$A$1:$AH$1300, 16, FALSE),"")</f>
        <v>36</v>
      </c>
      <c r="G361" s="18">
        <f>_xlfn.IFNA(VLOOKUP(CONCATENATE($A361,"_",$B361), 'Srbench noise 0'!$A$1:$AH$1300, 18, FALSE),"")</f>
        <v>3601.3</v>
      </c>
      <c r="H361" s="18" t="str">
        <f>_xlfn.IFNA(VLOOKUP(CONCATENATE($A361,"_",$B361), 'Srbench noise 0'!$A$1:$AH$1300, 28, FALSE),"")</f>
        <v>-0.07314359*x0*(1 + 0.90909091*x3*x5/(x1*x2*x4))**2 + 0.59922831*x0*x3*x5/(x1*x2*x4) + 0.00820693</v>
      </c>
      <c r="I361" s="18">
        <f t="shared" si="45"/>
        <v>0</v>
      </c>
      <c r="J361" s="18">
        <f t="shared" si="46"/>
        <v>0</v>
      </c>
      <c r="K361" s="4">
        <f t="shared" si="47"/>
        <v>0</v>
      </c>
      <c r="L361" s="3">
        <f>_xlfn.IFNA(VLOOKUP(CONCATENATE($A361,"_",$B361), 'Srbench noise 0.001'!$A$1:$AH$1300, 32, FALSE),"")</f>
        <v>0.93644444999999998</v>
      </c>
      <c r="M361" s="18">
        <f>_xlfn.IFNA(VLOOKUP(CONCATENATE($A361,"_",$B361), 'Srbench noise 0.001'!$A$1:$AH$1300, 34, FALSE),"")</f>
        <v>0.16343477000000001</v>
      </c>
      <c r="N361" s="18">
        <f>_xlfn.IFNA(VLOOKUP(CONCATENATE($A361,"_",$B361), 'Srbench noise 0.001'!$A$1:$AH$1300, 16, FALSE),"")</f>
        <v>36</v>
      </c>
      <c r="O361" s="18">
        <f>_xlfn.IFNA(VLOOKUP(CONCATENATE($A361,"_",$B361), 'Srbench noise 0.001'!$A$1:$AH$1300, 18, FALSE),"")</f>
        <v>3601.3</v>
      </c>
      <c r="P361" s="18" t="str">
        <f>_xlfn.IFNA(VLOOKUP(CONCATENATE($A361,"_",$B361), 'Srbench noise 0.001'!$A$1:$AH$1300, 28, FALSE),"")</f>
        <v>-0.073*x0*(1 + 0.909*x3*x5/(x1*x2*x4))**2 + 0.599*x0*x3*x5/(x1*x2*x4) + 0.008</v>
      </c>
      <c r="Q361" s="18">
        <f t="shared" si="48"/>
        <v>0</v>
      </c>
      <c r="R361" s="18">
        <f t="shared" si="49"/>
        <v>0</v>
      </c>
      <c r="S361" s="4">
        <f t="shared" si="50"/>
        <v>0</v>
      </c>
      <c r="T361" s="3">
        <f>_xlfn.IFNA(VLOOKUP(CONCATENATE($A361,"_",$B361), 'Srbench noise 0.01'!$A$1:$AH$1300, 32, FALSE),"")</f>
        <v>0.94533034999999999</v>
      </c>
      <c r="U361" s="18">
        <f>_xlfn.IFNA(VLOOKUP(CONCATENATE($A361,"_",$B361), 'Srbench noise 0.01'!$A$1:$AH$1300, 34, FALSE),"")</f>
        <v>0.15157963999999999</v>
      </c>
      <c r="V361" s="18">
        <f>_xlfn.IFNA(VLOOKUP(CONCATENATE($A361,"_",$B361), 'Srbench noise 0.01'!$A$1:$AH$1300, 16, FALSE),"")</f>
        <v>36</v>
      </c>
      <c r="W361" s="18">
        <f>_xlfn.IFNA(VLOOKUP(CONCATENATE($A361,"_",$B361), 'Srbench noise 0.01'!$A$1:$AH$1300, 18, FALSE),"")</f>
        <v>3601.6</v>
      </c>
      <c r="X361" s="18" t="str">
        <f>_xlfn.IFNA(VLOOKUP(CONCATENATE($A361,"_",$B361), 'Srbench noise 0.01'!$A$1:$AH$1300, 28, FALSE),"")</f>
        <v>-0.07*x0*(1 + 0.91*x3*x5/(x1*x2*x4))**2 + 0.6*x0*x3*x5/(x1*x2*x4) + 0.01</v>
      </c>
      <c r="Y361" s="18">
        <f t="shared" si="51"/>
        <v>0</v>
      </c>
      <c r="Z361" s="18">
        <f t="shared" si="52"/>
        <v>0</v>
      </c>
      <c r="AA361" s="4">
        <f t="shared" si="53"/>
        <v>0</v>
      </c>
    </row>
    <row r="362" spans="1:27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0'!$A$1:$AH$1300, 32, FALSE),"")</f>
        <v>0.99492906000000003</v>
      </c>
      <c r="E362" s="18">
        <f>_xlfn.IFNA(VLOOKUP(CONCATENATE($A362,"_",$B362), 'Srbench noise 0'!$A$1:$AH$1300, 34, FALSE),"")</f>
        <v>4.6139010000000001E-2</v>
      </c>
      <c r="F362" s="18">
        <f>_xlfn.IFNA(VLOOKUP(CONCATENATE($A362,"_",$B362), 'Srbench noise 0'!$A$1:$AH$1300, 16, FALSE),"")</f>
        <v>37</v>
      </c>
      <c r="G362" s="18">
        <f>_xlfn.IFNA(VLOOKUP(CONCATENATE($A362,"_",$B362), 'Srbench noise 0'!$A$1:$AH$1300, 18, FALSE),"")</f>
        <v>3600.8</v>
      </c>
      <c r="H362" s="18" t="str">
        <f>_xlfn.IFNA(VLOOKUP(CONCATENATE($A362,"_",$B362), 'Srbench noise 0'!$A$1:$AH$1300, 28, FALSE),"")</f>
        <v>-0.37906977*x0*sin(0.05*x1/x3 - log(0.05*x1/x3 + x3*x5/(x1*x2*x4))) + 0.36919236*x0</v>
      </c>
      <c r="I362" s="18">
        <f t="shared" si="45"/>
        <v>0</v>
      </c>
      <c r="J362" s="18">
        <f t="shared" si="46"/>
        <v>0</v>
      </c>
      <c r="K362" s="4">
        <f t="shared" si="47"/>
        <v>0</v>
      </c>
      <c r="L362" s="3">
        <f>_xlfn.IFNA(VLOOKUP(CONCATENATE($A362,"_",$B362), 'Srbench noise 0.001'!$A$1:$AH$1300, 32, FALSE),"")</f>
        <v>0.99492269</v>
      </c>
      <c r="M362" s="18">
        <f>_xlfn.IFNA(VLOOKUP(CONCATENATE($A362,"_",$B362), 'Srbench noise 0.001'!$A$1:$AH$1300, 34, FALSE),"")</f>
        <v>4.6167949999999999E-2</v>
      </c>
      <c r="N362" s="18">
        <f>_xlfn.IFNA(VLOOKUP(CONCATENATE($A362,"_",$B362), 'Srbench noise 0.001'!$A$1:$AH$1300, 16, FALSE),"")</f>
        <v>37</v>
      </c>
      <c r="O362" s="18">
        <f>_xlfn.IFNA(VLOOKUP(CONCATENATE($A362,"_",$B362), 'Srbench noise 0.001'!$A$1:$AH$1300, 18, FALSE),"")</f>
        <v>3601.8</v>
      </c>
      <c r="P362" s="18" t="str">
        <f>_xlfn.IFNA(VLOOKUP(CONCATENATE($A362,"_",$B362), 'Srbench noise 0.001'!$A$1:$AH$1300, 28, FALSE),"")</f>
        <v>-0.379*x0*sin(0.05*x1/x3 - log(0.05*x1/x3 + x3*x5/(x1*x2*x4))) + 0.369*x0</v>
      </c>
      <c r="Q362" s="18">
        <f t="shared" si="48"/>
        <v>0</v>
      </c>
      <c r="R362" s="18">
        <f t="shared" si="49"/>
        <v>0</v>
      </c>
      <c r="S362" s="4">
        <f t="shared" si="50"/>
        <v>0</v>
      </c>
      <c r="T362" s="3">
        <f>_xlfn.IFNA(VLOOKUP(CONCATENATE($A362,"_",$B362), 'Srbench noise 0.01'!$A$1:$AH$1300, 32, FALSE),"")</f>
        <v>0.98627147000000004</v>
      </c>
      <c r="U362" s="18">
        <f>_xlfn.IFNA(VLOOKUP(CONCATENATE($A362,"_",$B362), 'Srbench noise 0.01'!$A$1:$AH$1300, 34, FALSE),"")</f>
        <v>7.5916460000000005E-2</v>
      </c>
      <c r="V362" s="18">
        <f>_xlfn.IFNA(VLOOKUP(CONCATENATE($A362,"_",$B362), 'Srbench noise 0.01'!$A$1:$AH$1300, 16, FALSE),"")</f>
        <v>40</v>
      </c>
      <c r="W362" s="18">
        <f>_xlfn.IFNA(VLOOKUP(CONCATENATE($A362,"_",$B362), 'Srbench noise 0.01'!$A$1:$AH$1300, 18, FALSE),"")</f>
        <v>2217.9</v>
      </c>
      <c r="X362" s="18" t="str">
        <f>_xlfn.IFNA(VLOOKUP(CONCATENATE($A362,"_",$B362), 'Srbench noise 0.01'!$A$1:$AH$1300, 28, FALSE),"")</f>
        <v>0.13*x0*sin(log(x3*x5/(x1*x2*x4))) - 0.04*x0 + 0.39*(x0**2*x3*x5/(x1*x2*x4))**0.5</v>
      </c>
      <c r="Y362" s="18">
        <f t="shared" si="51"/>
        <v>0</v>
      </c>
      <c r="Z362" s="18">
        <f t="shared" si="52"/>
        <v>0</v>
      </c>
      <c r="AA362" s="4">
        <f t="shared" si="53"/>
        <v>0</v>
      </c>
    </row>
    <row r="363" spans="1:27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0'!$A$1:$AH$1300, 32, FALSE),"")</f>
        <v/>
      </c>
      <c r="E363" s="18" t="str">
        <f>_xlfn.IFNA(VLOOKUP(CONCATENATE($A363,"_",$B363), 'Srbench noise 0'!$A$1:$AH$1300, 34, FALSE),"")</f>
        <v/>
      </c>
      <c r="F363" s="18" t="str">
        <f>_xlfn.IFNA(VLOOKUP(CONCATENATE($A363,"_",$B363), 'Srbench noise 0'!$A$1:$AH$1300, 16, FALSE),"")</f>
        <v/>
      </c>
      <c r="G363" s="18" t="str">
        <f>_xlfn.IFNA(VLOOKUP(CONCATENATE($A363,"_",$B363), 'Srbench noise 0'!$A$1:$AH$1300, 18, FALSE),"")</f>
        <v/>
      </c>
      <c r="H363" s="18" t="str">
        <f>_xlfn.IFNA(VLOOKUP(CONCATENATE($A363,"_",$B363), 'Srbench noise 0'!$A$1:$AH$1300, 28, FALSE),"")</f>
        <v/>
      </c>
      <c r="I363" s="18">
        <f t="shared" si="45"/>
        <v>1</v>
      </c>
      <c r="J363" s="18">
        <f t="shared" si="46"/>
        <v>0</v>
      </c>
      <c r="K363" s="4">
        <f t="shared" si="47"/>
        <v>0</v>
      </c>
      <c r="L363" s="3" t="str">
        <f>_xlfn.IFNA(VLOOKUP(CONCATENATE($A363,"_",$B363), 'Srbench noise 0.001'!$A$1:$AH$1300, 32, FALSE),"")</f>
        <v/>
      </c>
      <c r="M363" s="18" t="str">
        <f>_xlfn.IFNA(VLOOKUP(CONCATENATE($A363,"_",$B363), 'Srbench noise 0.001'!$A$1:$AH$1300, 34, FALSE),"")</f>
        <v/>
      </c>
      <c r="N363" s="18" t="str">
        <f>_xlfn.IFNA(VLOOKUP(CONCATENATE($A363,"_",$B363), 'Srbench noise 0.001'!$A$1:$AH$1300, 16, FALSE),"")</f>
        <v/>
      </c>
      <c r="O363" s="18" t="str">
        <f>_xlfn.IFNA(VLOOKUP(CONCATENATE($A363,"_",$B363), 'Srbench noise 0.001'!$A$1:$AH$1300, 18, FALSE),"")</f>
        <v/>
      </c>
      <c r="P363" s="18" t="str">
        <f>_xlfn.IFNA(VLOOKUP(CONCATENATE($A363,"_",$B363), 'Srbench noise 0.001'!$A$1:$AH$1300, 28, FALSE),"")</f>
        <v/>
      </c>
      <c r="Q363" s="18">
        <f t="shared" si="48"/>
        <v>1</v>
      </c>
      <c r="R363" s="18">
        <f t="shared" si="49"/>
        <v>0</v>
      </c>
      <c r="S363" s="4">
        <f t="shared" si="50"/>
        <v>0</v>
      </c>
      <c r="T363" s="3" t="str">
        <f>_xlfn.IFNA(VLOOKUP(CONCATENATE($A363,"_",$B363), 'Srbench noise 0.01'!$A$1:$AH$1300, 32, FALSE),"")</f>
        <v/>
      </c>
      <c r="U363" s="18" t="str">
        <f>_xlfn.IFNA(VLOOKUP(CONCATENATE($A363,"_",$B363), 'Srbench noise 0.01'!$A$1:$AH$1300, 34, FALSE),"")</f>
        <v/>
      </c>
      <c r="V363" s="18" t="str">
        <f>_xlfn.IFNA(VLOOKUP(CONCATENATE($A363,"_",$B363), 'Srbench noise 0.01'!$A$1:$AH$1300, 16, FALSE),"")</f>
        <v/>
      </c>
      <c r="W363" s="18" t="str">
        <f>_xlfn.IFNA(VLOOKUP(CONCATENATE($A363,"_",$B363), 'Srbench noise 0.01'!$A$1:$AH$1300, 18, FALSE),"")</f>
        <v/>
      </c>
      <c r="X363" s="18" t="str">
        <f>_xlfn.IFNA(VLOOKUP(CONCATENATE($A363,"_",$B363), 'Srbench noise 0.01'!$A$1:$AH$1300, 28, FALSE),"")</f>
        <v/>
      </c>
      <c r="Y363" s="18">
        <f t="shared" si="51"/>
        <v>1</v>
      </c>
      <c r="Z363" s="18">
        <f t="shared" si="52"/>
        <v>0</v>
      </c>
      <c r="AA363" s="4">
        <f t="shared" si="53"/>
        <v>0</v>
      </c>
    </row>
    <row r="364" spans="1:27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0'!$A$1:$AH$1300, 32, FALSE),"")</f>
        <v>0.99997862999999998</v>
      </c>
      <c r="E364" s="18">
        <f>_xlfn.IFNA(VLOOKUP(CONCATENATE($A364,"_",$B364), 'Srbench noise 0'!$A$1:$AH$1300, 34, FALSE),"")</f>
        <v>1.4166E-2</v>
      </c>
      <c r="F364" s="18">
        <f>_xlfn.IFNA(VLOOKUP(CONCATENATE($A364,"_",$B364), 'Srbench noise 0'!$A$1:$AH$1300, 16, FALSE),"")</f>
        <v>18</v>
      </c>
      <c r="G364" s="18">
        <f>_xlfn.IFNA(VLOOKUP(CONCATENATE($A364,"_",$B364), 'Srbench noise 0'!$A$1:$AH$1300, 18, FALSE),"")</f>
        <v>3600.4</v>
      </c>
      <c r="H364" s="18" t="str">
        <f>_xlfn.IFNA(VLOOKUP(CONCATENATE($A364,"_",$B364), 'Srbench noise 0'!$A$1:$AH$1300, 28, FALSE),"")</f>
        <v>(-0.00711489*x0**3*x2 + 0.10066556*x0**2*x1*x3)/x4**2</v>
      </c>
      <c r="I364" s="18">
        <f t="shared" si="45"/>
        <v>1</v>
      </c>
      <c r="J364" s="18">
        <f t="shared" si="46"/>
        <v>0</v>
      </c>
      <c r="K364" s="4">
        <f t="shared" si="47"/>
        <v>0</v>
      </c>
      <c r="L364" s="3">
        <f>_xlfn.IFNA(VLOOKUP(CONCATENATE($A364,"_",$B364), 'Srbench noise 0.001'!$A$1:$AH$1300, 32, FALSE),"")</f>
        <v>0.99906994000000005</v>
      </c>
      <c r="M364" s="18">
        <f>_xlfn.IFNA(VLOOKUP(CONCATENATE($A364,"_",$B364), 'Srbench noise 0.001'!$A$1:$AH$1300, 34, FALSE),"")</f>
        <v>9.3453380000000003E-2</v>
      </c>
      <c r="N364" s="18">
        <f>_xlfn.IFNA(VLOOKUP(CONCATENATE($A364,"_",$B364), 'Srbench noise 0.001'!$A$1:$AH$1300, 16, FALSE),"")</f>
        <v>22</v>
      </c>
      <c r="O364" s="18">
        <f>_xlfn.IFNA(VLOOKUP(CONCATENATE($A364,"_",$B364), 'Srbench noise 0.001'!$A$1:$AH$1300, 18, FALSE),"")</f>
        <v>123.1</v>
      </c>
      <c r="P364" s="18" t="str">
        <f>_xlfn.IFNA(VLOOKUP(CONCATENATE($A364,"_",$B364), 'Srbench noise 0.001'!$A$1:$AH$1300, 28, FALSE),"")</f>
        <v>0.099*x0**2*x1*x3/x4**2 + 2.385*cos(0.073*x0*x2/x4) - 2.364</v>
      </c>
      <c r="Q364" s="18">
        <f t="shared" si="48"/>
        <v>1</v>
      </c>
      <c r="R364" s="18">
        <f t="shared" si="49"/>
        <v>0</v>
      </c>
      <c r="S364" s="4">
        <f t="shared" si="50"/>
        <v>0</v>
      </c>
      <c r="T364" s="3">
        <f>_xlfn.IFNA(VLOOKUP(CONCATENATE($A364,"_",$B364), 'Srbench noise 0.01'!$A$1:$AH$1300, 32, FALSE),"")</f>
        <v>0.99831367000000004</v>
      </c>
      <c r="U364" s="18">
        <f>_xlfn.IFNA(VLOOKUP(CONCATENATE($A364,"_",$B364), 'Srbench noise 0.01'!$A$1:$AH$1300, 34, FALSE),"")</f>
        <v>0.12583794000000001</v>
      </c>
      <c r="V364" s="18">
        <f>_xlfn.IFNA(VLOOKUP(CONCATENATE($A364,"_",$B364), 'Srbench noise 0.01'!$A$1:$AH$1300, 16, FALSE),"")</f>
        <v>22</v>
      </c>
      <c r="W364" s="18">
        <f>_xlfn.IFNA(VLOOKUP(CONCATENATE($A364,"_",$B364), 'Srbench noise 0.01'!$A$1:$AH$1300, 18, FALSE),"")</f>
        <v>124.1</v>
      </c>
      <c r="X364" s="18" t="str">
        <f>_xlfn.IFNA(VLOOKUP(CONCATENATE($A364,"_",$B364), 'Srbench noise 0.01'!$A$1:$AH$1300, 28, FALSE),"")</f>
        <v>0.1*x0**2*x1*x3/x4**2 + 2.37*cos(0.07*x0*x2/x4) - 2.35</v>
      </c>
      <c r="Y364" s="18">
        <f t="shared" si="51"/>
        <v>0</v>
      </c>
      <c r="Z364" s="18">
        <f t="shared" si="52"/>
        <v>0</v>
      </c>
      <c r="AA364" s="4">
        <f t="shared" si="53"/>
        <v>0</v>
      </c>
    </row>
    <row r="365" spans="1:27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0'!$A$1:$AH$1300, 32, FALSE),"")</f>
        <v>0.99997237000000005</v>
      </c>
      <c r="E365" s="18">
        <f>_xlfn.IFNA(VLOOKUP(CONCATENATE($A365,"_",$B365), 'Srbench noise 0'!$A$1:$AH$1300, 34, FALSE),"")</f>
        <v>1.5769350000000001E-2</v>
      </c>
      <c r="F365" s="18">
        <f>_xlfn.IFNA(VLOOKUP(CONCATENATE($A365,"_",$B365), 'Srbench noise 0'!$A$1:$AH$1300, 16, FALSE),"")</f>
        <v>18</v>
      </c>
      <c r="G365" s="18">
        <f>_xlfn.IFNA(VLOOKUP(CONCATENATE($A365,"_",$B365), 'Srbench noise 0'!$A$1:$AH$1300, 18, FALSE),"")</f>
        <v>3602.6</v>
      </c>
      <c r="H365" s="18" t="str">
        <f>_xlfn.IFNA(VLOOKUP(CONCATENATE($A365,"_",$B365), 'Srbench noise 0'!$A$1:$AH$1300, 28, FALSE),"")</f>
        <v>(-0.00720119*x0**3*x2 + 0.10079873*x0**2*x1*x3)/x4**2</v>
      </c>
      <c r="I365" s="18">
        <f t="shared" si="45"/>
        <v>1</v>
      </c>
      <c r="J365" s="18">
        <f t="shared" si="46"/>
        <v>0</v>
      </c>
      <c r="K365" s="4">
        <f t="shared" si="47"/>
        <v>0</v>
      </c>
      <c r="L365" s="3">
        <f>_xlfn.IFNA(VLOOKUP(CONCATENATE($A365,"_",$B365), 'Srbench noise 0.001'!$A$1:$AH$1300, 32, FALSE),"")</f>
        <v>0.99994254999999999</v>
      </c>
      <c r="M365" s="18">
        <f>_xlfn.IFNA(VLOOKUP(CONCATENATE($A365,"_",$B365), 'Srbench noise 0.001'!$A$1:$AH$1300, 34, FALSE),"")</f>
        <v>2.2739860000000001E-2</v>
      </c>
      <c r="N365" s="18">
        <f>_xlfn.IFNA(VLOOKUP(CONCATENATE($A365,"_",$B365), 'Srbench noise 0.001'!$A$1:$AH$1300, 16, FALSE),"")</f>
        <v>18</v>
      </c>
      <c r="O365" s="18">
        <f>_xlfn.IFNA(VLOOKUP(CONCATENATE($A365,"_",$B365), 'Srbench noise 0.001'!$A$1:$AH$1300, 18, FALSE),"")</f>
        <v>185.4</v>
      </c>
      <c r="P365" s="18" t="str">
        <f>_xlfn.IFNA(VLOOKUP(CONCATENATE($A365,"_",$B365), 'Srbench noise 0.001'!$A$1:$AH$1300, 28, FALSE),"")</f>
        <v>(-0.007*x0**3*x2 + 0.101*x0**2*x1*x3)/x4**2</v>
      </c>
      <c r="Q365" s="18">
        <f t="shared" si="48"/>
        <v>1</v>
      </c>
      <c r="R365" s="18">
        <f t="shared" si="49"/>
        <v>0</v>
      </c>
      <c r="S365" s="4">
        <f t="shared" si="50"/>
        <v>0</v>
      </c>
      <c r="T365" s="3">
        <f>_xlfn.IFNA(VLOOKUP(CONCATENATE($A365,"_",$B365), 'Srbench noise 0.01'!$A$1:$AH$1300, 32, FALSE),"")</f>
        <v>0.98816919000000003</v>
      </c>
      <c r="U365" s="18">
        <f>_xlfn.IFNA(VLOOKUP(CONCATENATE($A365,"_",$B365), 'Srbench noise 0.01'!$A$1:$AH$1300, 34, FALSE),"")</f>
        <v>0.32632275999999999</v>
      </c>
      <c r="V365" s="18">
        <f>_xlfn.IFNA(VLOOKUP(CONCATENATE($A365,"_",$B365), 'Srbench noise 0.01'!$A$1:$AH$1300, 16, FALSE),"")</f>
        <v>18</v>
      </c>
      <c r="W365" s="18">
        <f>_xlfn.IFNA(VLOOKUP(CONCATENATE($A365,"_",$B365), 'Srbench noise 0.01'!$A$1:$AH$1300, 18, FALSE),"")</f>
        <v>177.2</v>
      </c>
      <c r="X365" s="18" t="str">
        <f>_xlfn.IFNA(VLOOKUP(CONCATENATE($A365,"_",$B365), 'Srbench noise 0.01'!$A$1:$AH$1300, 28, FALSE),"")</f>
        <v>(-0.e-2*x0**3*x2 + 0.1*x0**2*x1*x3)/x4**2</v>
      </c>
      <c r="Y365" s="18">
        <f t="shared" si="51"/>
        <v>0</v>
      </c>
      <c r="Z365" s="18">
        <f t="shared" si="52"/>
        <v>0</v>
      </c>
      <c r="AA365" s="4">
        <f t="shared" si="53"/>
        <v>0</v>
      </c>
    </row>
    <row r="366" spans="1:27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0'!$A$1:$AH$1300, 32, FALSE),"")</f>
        <v>0.99997873000000004</v>
      </c>
      <c r="E366" s="18">
        <f>_xlfn.IFNA(VLOOKUP(CONCATENATE($A366,"_",$B366), 'Srbench noise 0'!$A$1:$AH$1300, 34, FALSE),"")</f>
        <v>1.3810670000000001E-2</v>
      </c>
      <c r="F366" s="18">
        <f>_xlfn.IFNA(VLOOKUP(CONCATENATE($A366,"_",$B366), 'Srbench noise 0'!$A$1:$AH$1300, 16, FALSE),"")</f>
        <v>18</v>
      </c>
      <c r="G366" s="18">
        <f>_xlfn.IFNA(VLOOKUP(CONCATENATE($A366,"_",$B366), 'Srbench noise 0'!$A$1:$AH$1300, 18, FALSE),"")</f>
        <v>3600.3</v>
      </c>
      <c r="H366" s="18" t="str">
        <f>_xlfn.IFNA(VLOOKUP(CONCATENATE($A366,"_",$B366), 'Srbench noise 0'!$A$1:$AH$1300, 28, FALSE),"")</f>
        <v>(-0.00711442*x0**3*x2 + 0.10066036*x0**2*x1*x3)/x4**2</v>
      </c>
      <c r="I366" s="18">
        <f t="shared" si="45"/>
        <v>1</v>
      </c>
      <c r="J366" s="18">
        <f t="shared" si="46"/>
        <v>0</v>
      </c>
      <c r="K366" s="4">
        <f t="shared" si="47"/>
        <v>0</v>
      </c>
      <c r="L366" s="3">
        <f>_xlfn.IFNA(VLOOKUP(CONCATENATE($A366,"_",$B366), 'Srbench noise 0.001'!$A$1:$AH$1300, 32, FALSE),"")</f>
        <v>0.99994771999999998</v>
      </c>
      <c r="M366" s="18">
        <f>_xlfn.IFNA(VLOOKUP(CONCATENATE($A366,"_",$B366), 'Srbench noise 0.001'!$A$1:$AH$1300, 34, FALSE),"")</f>
        <v>2.1648779999999999E-2</v>
      </c>
      <c r="N366" s="18">
        <f>_xlfn.IFNA(VLOOKUP(CONCATENATE($A366,"_",$B366), 'Srbench noise 0.001'!$A$1:$AH$1300, 16, FALSE),"")</f>
        <v>23</v>
      </c>
      <c r="O366" s="18">
        <f>_xlfn.IFNA(VLOOKUP(CONCATENATE($A366,"_",$B366), 'Srbench noise 0.001'!$A$1:$AH$1300, 18, FALSE),"")</f>
        <v>173</v>
      </c>
      <c r="P366" s="18" t="str">
        <f>_xlfn.IFNA(VLOOKUP(CONCATENATE($A366,"_",$B366), 'Srbench noise 0.001'!$A$1:$AH$1300, 28, FALSE),"")</f>
        <v>(-0.007*x0**3*x2 + 0.101*x0**2*x1*x3 + 0.001*x4**2)/x4**2</v>
      </c>
      <c r="Q366" s="18">
        <f t="shared" si="48"/>
        <v>1</v>
      </c>
      <c r="R366" s="18">
        <f t="shared" si="49"/>
        <v>0</v>
      </c>
      <c r="S366" s="4">
        <f t="shared" si="50"/>
        <v>0</v>
      </c>
      <c r="T366" s="3">
        <f>_xlfn.IFNA(VLOOKUP(CONCATENATE($A366,"_",$B366), 'Srbench noise 0.01'!$A$1:$AH$1300, 32, FALSE),"")</f>
        <v>0.98849986999999995</v>
      </c>
      <c r="U366" s="18">
        <f>_xlfn.IFNA(VLOOKUP(CONCATENATE($A366,"_",$B366), 'Srbench noise 0.01'!$A$1:$AH$1300, 34, FALSE),"")</f>
        <v>0.3210945</v>
      </c>
      <c r="V366" s="18">
        <f>_xlfn.IFNA(VLOOKUP(CONCATENATE($A366,"_",$B366), 'Srbench noise 0.01'!$A$1:$AH$1300, 16, FALSE),"")</f>
        <v>18</v>
      </c>
      <c r="W366" s="18">
        <f>_xlfn.IFNA(VLOOKUP(CONCATENATE($A366,"_",$B366), 'Srbench noise 0.01'!$A$1:$AH$1300, 18, FALSE),"")</f>
        <v>176.1</v>
      </c>
      <c r="X366" s="18" t="str">
        <f>_xlfn.IFNA(VLOOKUP(CONCATENATE($A366,"_",$B366), 'Srbench noise 0.01'!$A$1:$AH$1300, 28, FALSE),"")</f>
        <v>(-0.e-2*x0**3*x2 + 0.1*x0**2*x1*x3)/x4**2</v>
      </c>
      <c r="Y366" s="18">
        <f t="shared" si="51"/>
        <v>0</v>
      </c>
      <c r="Z366" s="18">
        <f t="shared" si="52"/>
        <v>0</v>
      </c>
      <c r="AA366" s="4">
        <f t="shared" si="53"/>
        <v>0</v>
      </c>
    </row>
    <row r="367" spans="1:27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0'!$A$1:$AH$1300, 32, FALSE),"")</f>
        <v>0.99996733000000004</v>
      </c>
      <c r="E367" s="18">
        <f>_xlfn.IFNA(VLOOKUP(CONCATENATE($A367,"_",$B367), 'Srbench noise 0'!$A$1:$AH$1300, 34, FALSE),"")</f>
        <v>1.706061E-2</v>
      </c>
      <c r="F367" s="18">
        <f>_xlfn.IFNA(VLOOKUP(CONCATENATE($A367,"_",$B367), 'Srbench noise 0'!$A$1:$AH$1300, 16, FALSE),"")</f>
        <v>18</v>
      </c>
      <c r="G367" s="18">
        <f>_xlfn.IFNA(VLOOKUP(CONCATENATE($A367,"_",$B367), 'Srbench noise 0'!$A$1:$AH$1300, 18, FALSE),"")</f>
        <v>3600.4</v>
      </c>
      <c r="H367" s="18" t="str">
        <f>_xlfn.IFNA(VLOOKUP(CONCATENATE($A367,"_",$B367), 'Srbench noise 0'!$A$1:$AH$1300, 28, FALSE),"")</f>
        <v>(-0.00694611*x0**3*x2 + 0.10041904*x0**2*x1*x3)/x4**2</v>
      </c>
      <c r="I367" s="18">
        <f t="shared" si="45"/>
        <v>1</v>
      </c>
      <c r="J367" s="18">
        <f t="shared" si="46"/>
        <v>0</v>
      </c>
      <c r="K367" s="4">
        <f t="shared" si="47"/>
        <v>0</v>
      </c>
      <c r="L367" s="3">
        <f>_xlfn.IFNA(VLOOKUP(CONCATENATE($A367,"_",$B367), 'Srbench noise 0.001'!$A$1:$AH$1300, 32, FALSE),"")</f>
        <v>0.99992451999999998</v>
      </c>
      <c r="M367" s="18">
        <f>_xlfn.IFNA(VLOOKUP(CONCATENATE($A367,"_",$B367), 'Srbench noise 0.001'!$A$1:$AH$1300, 34, FALSE),"")</f>
        <v>2.593142E-2</v>
      </c>
      <c r="N367" s="18">
        <f>_xlfn.IFNA(VLOOKUP(CONCATENATE($A367,"_",$B367), 'Srbench noise 0.001'!$A$1:$AH$1300, 16, FALSE),"")</f>
        <v>23</v>
      </c>
      <c r="O367" s="18">
        <f>_xlfn.IFNA(VLOOKUP(CONCATENATE($A367,"_",$B367), 'Srbench noise 0.001'!$A$1:$AH$1300, 18, FALSE),"")</f>
        <v>87.7</v>
      </c>
      <c r="P367" s="18" t="str">
        <f>_xlfn.IFNA(VLOOKUP(CONCATENATE($A367,"_",$B367), 'Srbench noise 0.001'!$A$1:$AH$1300, 28, FALSE),"")</f>
        <v>(-0.007*x0**3*x2 + 0.1*x0**2*x1*x3 + 0.002*x4**2)/x4**2</v>
      </c>
      <c r="Q367" s="18">
        <f t="shared" si="48"/>
        <v>1</v>
      </c>
      <c r="R367" s="18">
        <f t="shared" si="49"/>
        <v>0</v>
      </c>
      <c r="S367" s="4">
        <f t="shared" si="50"/>
        <v>0</v>
      </c>
      <c r="T367" s="3">
        <f>_xlfn.IFNA(VLOOKUP(CONCATENATE($A367,"_",$B367), 'Srbench noise 0.01'!$A$1:$AH$1300, 32, FALSE),"")</f>
        <v>0.98835150999999999</v>
      </c>
      <c r="U367" s="18">
        <f>_xlfn.IFNA(VLOOKUP(CONCATENATE($A367,"_",$B367), 'Srbench noise 0.01'!$A$1:$AH$1300, 34, FALSE),"")</f>
        <v>0.32213259999999999</v>
      </c>
      <c r="V367" s="18">
        <f>_xlfn.IFNA(VLOOKUP(CONCATENATE($A367,"_",$B367), 'Srbench noise 0.01'!$A$1:$AH$1300, 16, FALSE),"")</f>
        <v>18</v>
      </c>
      <c r="W367" s="18">
        <f>_xlfn.IFNA(VLOOKUP(CONCATENATE($A367,"_",$B367), 'Srbench noise 0.01'!$A$1:$AH$1300, 18, FALSE),"")</f>
        <v>96.9</v>
      </c>
      <c r="X367" s="18" t="str">
        <f>_xlfn.IFNA(VLOOKUP(CONCATENATE($A367,"_",$B367), 'Srbench noise 0.01'!$A$1:$AH$1300, 28, FALSE),"")</f>
        <v>(-0.e-2*x0**3*x2 + 0.1*x0**2*x1*x3)/x4**2</v>
      </c>
      <c r="Y367" s="18">
        <f t="shared" si="51"/>
        <v>0</v>
      </c>
      <c r="Z367" s="18">
        <f t="shared" si="52"/>
        <v>0</v>
      </c>
      <c r="AA367" s="4">
        <f t="shared" si="53"/>
        <v>0</v>
      </c>
    </row>
    <row r="368" spans="1:27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0'!$A$1:$AH$1300, 32, FALSE),"")</f>
        <v>0.99997219000000004</v>
      </c>
      <c r="E368" s="18">
        <f>_xlfn.IFNA(VLOOKUP(CONCATENATE($A368,"_",$B368), 'Srbench noise 0'!$A$1:$AH$1300, 34, FALSE),"")</f>
        <v>1.6004629999999999E-2</v>
      </c>
      <c r="F368" s="18">
        <f>_xlfn.IFNA(VLOOKUP(CONCATENATE($A368,"_",$B368), 'Srbench noise 0'!$A$1:$AH$1300, 16, FALSE),"")</f>
        <v>23</v>
      </c>
      <c r="G368" s="18">
        <f>_xlfn.IFNA(VLOOKUP(CONCATENATE($A368,"_",$B368), 'Srbench noise 0'!$A$1:$AH$1300, 18, FALSE),"")</f>
        <v>3600.2</v>
      </c>
      <c r="H368" s="18" t="str">
        <f>_xlfn.IFNA(VLOOKUP(CONCATENATE($A368,"_",$B368), 'Srbench noise 0'!$A$1:$AH$1300, 28, FALSE),"")</f>
        <v>(-0.00707603*x0**3*x2 + 0.10058817*x0**2*x1*x3 + 0.00161325*x4**2)/x4**2</v>
      </c>
      <c r="I368" s="18">
        <f t="shared" si="45"/>
        <v>1</v>
      </c>
      <c r="J368" s="18">
        <f t="shared" si="46"/>
        <v>0</v>
      </c>
      <c r="K368" s="4">
        <f t="shared" si="47"/>
        <v>0</v>
      </c>
      <c r="L368" s="3">
        <f>_xlfn.IFNA(VLOOKUP(CONCATENATE($A368,"_",$B368), 'Srbench noise 0.001'!$A$1:$AH$1300, 32, FALSE),"")</f>
        <v>0.99994331000000003</v>
      </c>
      <c r="M368" s="18">
        <f>_xlfn.IFNA(VLOOKUP(CONCATENATE($A368,"_",$B368), 'Srbench noise 0.001'!$A$1:$AH$1300, 34, FALSE),"")</f>
        <v>2.2849930000000001E-2</v>
      </c>
      <c r="N368" s="18">
        <f>_xlfn.IFNA(VLOOKUP(CONCATENATE($A368,"_",$B368), 'Srbench noise 0.001'!$A$1:$AH$1300, 16, FALSE),"")</f>
        <v>23</v>
      </c>
      <c r="O368" s="18">
        <f>_xlfn.IFNA(VLOOKUP(CONCATENATE($A368,"_",$B368), 'Srbench noise 0.001'!$A$1:$AH$1300, 18, FALSE),"")</f>
        <v>346.7</v>
      </c>
      <c r="P368" s="18" t="str">
        <f>_xlfn.IFNA(VLOOKUP(CONCATENATE($A368,"_",$B368), 'Srbench noise 0.001'!$A$1:$AH$1300, 28, FALSE),"")</f>
        <v>(-0.007*x0**3*x2 + 0.101*x0**2*x1*x3 + 0.001*x4**2)/x4**2</v>
      </c>
      <c r="Q368" s="18">
        <f t="shared" si="48"/>
        <v>1</v>
      </c>
      <c r="R368" s="18">
        <f t="shared" si="49"/>
        <v>0</v>
      </c>
      <c r="S368" s="4">
        <f t="shared" si="50"/>
        <v>0</v>
      </c>
      <c r="T368" s="3">
        <f>_xlfn.IFNA(VLOOKUP(CONCATENATE($A368,"_",$B368), 'Srbench noise 0.01'!$A$1:$AH$1300, 32, FALSE),"")</f>
        <v>0.99590224999999999</v>
      </c>
      <c r="U368" s="18">
        <f>_xlfn.IFNA(VLOOKUP(CONCATENATE($A368,"_",$B368), 'Srbench noise 0.01'!$A$1:$AH$1300, 34, FALSE),"")</f>
        <v>0.19427553</v>
      </c>
      <c r="V368" s="18">
        <f>_xlfn.IFNA(VLOOKUP(CONCATENATE($A368,"_",$B368), 'Srbench noise 0.01'!$A$1:$AH$1300, 16, FALSE),"")</f>
        <v>41</v>
      </c>
      <c r="W368" s="18">
        <f>_xlfn.IFNA(VLOOKUP(CONCATENATE($A368,"_",$B368), 'Srbench noise 0.01'!$A$1:$AH$1300, 18, FALSE),"")</f>
        <v>140.9</v>
      </c>
      <c r="X368" s="18" t="str">
        <f>_xlfn.IFNA(VLOOKUP(CONCATENATE($A368,"_",$B368), 'Srbench noise 0.01'!$A$1:$AH$1300, 28, FALSE),"")</f>
        <v>(0.34*x0**2*log(x1)**2*log(x3) + 0.03*x0**2*log(x3)**2*log(x1*x3)**2 + 0.18*x0**2 + 0.05*x4**2)/x4**2</v>
      </c>
      <c r="Y368" s="18">
        <f t="shared" si="51"/>
        <v>0</v>
      </c>
      <c r="Z368" s="18">
        <f t="shared" si="52"/>
        <v>0</v>
      </c>
      <c r="AA368" s="4">
        <f t="shared" si="53"/>
        <v>0</v>
      </c>
    </row>
    <row r="369" spans="1:27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0'!$A$1:$AH$1300, 32, FALSE),"")</f>
        <v>0.99996664999999996</v>
      </c>
      <c r="E369" s="18">
        <f>_xlfn.IFNA(VLOOKUP(CONCATENATE($A369,"_",$B369), 'Srbench noise 0'!$A$1:$AH$1300, 34, FALSE),"")</f>
        <v>1.7538430000000001E-2</v>
      </c>
      <c r="F369" s="18">
        <f>_xlfn.IFNA(VLOOKUP(CONCATENATE($A369,"_",$B369), 'Srbench noise 0'!$A$1:$AH$1300, 16, FALSE),"")</f>
        <v>18</v>
      </c>
      <c r="G369" s="18">
        <f>_xlfn.IFNA(VLOOKUP(CONCATENATE($A369,"_",$B369), 'Srbench noise 0'!$A$1:$AH$1300, 18, FALSE),"")</f>
        <v>3601.7</v>
      </c>
      <c r="H369" s="18" t="str">
        <f>_xlfn.IFNA(VLOOKUP(CONCATENATE($A369,"_",$B369), 'Srbench noise 0'!$A$1:$AH$1300, 28, FALSE),"")</f>
        <v>(-0.00719405*x0**3*x2 + 0.10071832*x0**2*x1*x3)/x4**2</v>
      </c>
      <c r="I369" s="18">
        <f t="shared" si="45"/>
        <v>1</v>
      </c>
      <c r="J369" s="18">
        <f t="shared" si="46"/>
        <v>0</v>
      </c>
      <c r="K369" s="4">
        <f t="shared" si="47"/>
        <v>0</v>
      </c>
      <c r="L369" s="3">
        <f>_xlfn.IFNA(VLOOKUP(CONCATENATE($A369,"_",$B369), 'Srbench noise 0.001'!$A$1:$AH$1300, 32, FALSE),"")</f>
        <v>0.99961975999999997</v>
      </c>
      <c r="M369" s="18">
        <f>_xlfn.IFNA(VLOOKUP(CONCATENATE($A369,"_",$B369), 'Srbench noise 0.001'!$A$1:$AH$1300, 34, FALSE),"")</f>
        <v>5.9223100000000001E-2</v>
      </c>
      <c r="N369" s="18">
        <f>_xlfn.IFNA(VLOOKUP(CONCATENATE($A369,"_",$B369), 'Srbench noise 0.001'!$A$1:$AH$1300, 16, FALSE),"")</f>
        <v>27</v>
      </c>
      <c r="O369" s="18">
        <f>_xlfn.IFNA(VLOOKUP(CONCATENATE($A369,"_",$B369), 'Srbench noise 0.001'!$A$1:$AH$1300, 18, FALSE),"")</f>
        <v>139.19999999999999</v>
      </c>
      <c r="P369" s="18" t="str">
        <f>_xlfn.IFNA(VLOOKUP(CONCATENATE($A369,"_",$B369), 'Srbench noise 0.001'!$A$1:$AH$1300, 28, FALSE),"")</f>
        <v>(0.101*x0**2*x1*x3 - 0.002*x0**2*(x0 + x2)**2 + 0.004*x4**2)/x4**2</v>
      </c>
      <c r="Q369" s="18">
        <f t="shared" si="48"/>
        <v>1</v>
      </c>
      <c r="R369" s="18">
        <f t="shared" si="49"/>
        <v>0</v>
      </c>
      <c r="S369" s="4">
        <f t="shared" si="50"/>
        <v>0</v>
      </c>
      <c r="T369" s="3">
        <f>_xlfn.IFNA(VLOOKUP(CONCATENATE($A369,"_",$B369), 'Srbench noise 0.01'!$A$1:$AH$1300, 32, FALSE),"")</f>
        <v>0.98794112000000001</v>
      </c>
      <c r="U369" s="18">
        <f>_xlfn.IFNA(VLOOKUP(CONCATENATE($A369,"_",$B369), 'Srbench noise 0.01'!$A$1:$AH$1300, 34, FALSE),"")</f>
        <v>0.33351385</v>
      </c>
      <c r="V369" s="18">
        <f>_xlfn.IFNA(VLOOKUP(CONCATENATE($A369,"_",$B369), 'Srbench noise 0.01'!$A$1:$AH$1300, 16, FALSE),"")</f>
        <v>17</v>
      </c>
      <c r="W369" s="18">
        <f>_xlfn.IFNA(VLOOKUP(CONCATENATE($A369,"_",$B369), 'Srbench noise 0.01'!$A$1:$AH$1300, 18, FALSE),"")</f>
        <v>142.69999999999999</v>
      </c>
      <c r="X369" s="18" t="str">
        <f>_xlfn.IFNA(VLOOKUP(CONCATENATE($A369,"_",$B369), 'Srbench noise 0.01'!$A$1:$AH$1300, 28, FALSE),"")</f>
        <v>(0.1*x0**2*x1*x3 + 0.01*x4**2)/x4**2</v>
      </c>
      <c r="Y369" s="18">
        <f t="shared" si="51"/>
        <v>0</v>
      </c>
      <c r="Z369" s="18">
        <f t="shared" si="52"/>
        <v>0</v>
      </c>
      <c r="AA369" s="4">
        <f t="shared" si="53"/>
        <v>0</v>
      </c>
    </row>
    <row r="370" spans="1:27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0'!$A$1:$AH$1300, 32, FALSE),"")</f>
        <v>0.99997645999999996</v>
      </c>
      <c r="E370" s="18">
        <f>_xlfn.IFNA(VLOOKUP(CONCATENATE($A370,"_",$B370), 'Srbench noise 0'!$A$1:$AH$1300, 34, FALSE),"")</f>
        <v>1.444834E-2</v>
      </c>
      <c r="F370" s="18">
        <f>_xlfn.IFNA(VLOOKUP(CONCATENATE($A370,"_",$B370), 'Srbench noise 0'!$A$1:$AH$1300, 16, FALSE),"")</f>
        <v>18</v>
      </c>
      <c r="G370" s="18">
        <f>_xlfn.IFNA(VLOOKUP(CONCATENATE($A370,"_",$B370), 'Srbench noise 0'!$A$1:$AH$1300, 18, FALSE),"")</f>
        <v>3600.3</v>
      </c>
      <c r="H370" s="18" t="str">
        <f>_xlfn.IFNA(VLOOKUP(CONCATENATE($A370,"_",$B370), 'Srbench noise 0'!$A$1:$AH$1300, 28, FALSE),"")</f>
        <v>(-0.00719461*x0**3*x2 + 0.10073745*x0**2*x1*x3)/x4**2</v>
      </c>
      <c r="I370" s="18">
        <f t="shared" si="45"/>
        <v>1</v>
      </c>
      <c r="J370" s="18">
        <f t="shared" si="46"/>
        <v>0</v>
      </c>
      <c r="K370" s="4">
        <f t="shared" si="47"/>
        <v>0</v>
      </c>
      <c r="L370" s="3">
        <f>_xlfn.IFNA(VLOOKUP(CONCATENATE($A370,"_",$B370), 'Srbench noise 0.001'!$A$1:$AH$1300, 32, FALSE),"")</f>
        <v>0.99963798999999998</v>
      </c>
      <c r="M370" s="18">
        <f>_xlfn.IFNA(VLOOKUP(CONCATENATE($A370,"_",$B370), 'Srbench noise 0.001'!$A$1:$AH$1300, 34, FALSE),"")</f>
        <v>5.6663369999999998E-2</v>
      </c>
      <c r="N370" s="18">
        <f>_xlfn.IFNA(VLOOKUP(CONCATENATE($A370,"_",$B370), 'Srbench noise 0.001'!$A$1:$AH$1300, 16, FALSE),"")</f>
        <v>27</v>
      </c>
      <c r="O370" s="18">
        <f>_xlfn.IFNA(VLOOKUP(CONCATENATE($A370,"_",$B370), 'Srbench noise 0.001'!$A$1:$AH$1300, 18, FALSE),"")</f>
        <v>103.7</v>
      </c>
      <c r="P370" s="18" t="str">
        <f>_xlfn.IFNA(VLOOKUP(CONCATENATE($A370,"_",$B370), 'Srbench noise 0.001'!$A$1:$AH$1300, 28, FALSE),"")</f>
        <v>(0.101*x0**2*x1*x3 - 0.002*x0**2*(x0 + x2)**2 + 0.004*x4**2)/x4**2</v>
      </c>
      <c r="Q370" s="18">
        <f t="shared" si="48"/>
        <v>1</v>
      </c>
      <c r="R370" s="18">
        <f t="shared" si="49"/>
        <v>0</v>
      </c>
      <c r="S370" s="4">
        <f t="shared" si="50"/>
        <v>0</v>
      </c>
      <c r="T370" s="3">
        <f>_xlfn.IFNA(VLOOKUP(CONCATENATE($A370,"_",$B370), 'Srbench noise 0.01'!$A$1:$AH$1300, 32, FALSE),"")</f>
        <v>0.98703328999999995</v>
      </c>
      <c r="U370" s="18">
        <f>_xlfn.IFNA(VLOOKUP(CONCATENATE($A370,"_",$B370), 'Srbench noise 0.01'!$A$1:$AH$1300, 34, FALSE),"")</f>
        <v>0.33912298000000002</v>
      </c>
      <c r="V370" s="18">
        <f>_xlfn.IFNA(VLOOKUP(CONCATENATE($A370,"_",$B370), 'Srbench noise 0.01'!$A$1:$AH$1300, 16, FALSE),"")</f>
        <v>17</v>
      </c>
      <c r="W370" s="18">
        <f>_xlfn.IFNA(VLOOKUP(CONCATENATE($A370,"_",$B370), 'Srbench noise 0.01'!$A$1:$AH$1300, 18, FALSE),"")</f>
        <v>107.2</v>
      </c>
      <c r="X370" s="18" t="str">
        <f>_xlfn.IFNA(VLOOKUP(CONCATENATE($A370,"_",$B370), 'Srbench noise 0.01'!$A$1:$AH$1300, 28, FALSE),"")</f>
        <v>(0.1*x0**2*x1*x3 + 0.01*x4**2)/x4**2</v>
      </c>
      <c r="Y370" s="18">
        <f t="shared" si="51"/>
        <v>0</v>
      </c>
      <c r="Z370" s="18">
        <f t="shared" si="52"/>
        <v>0</v>
      </c>
      <c r="AA370" s="4">
        <f t="shared" si="53"/>
        <v>0</v>
      </c>
    </row>
    <row r="371" spans="1:27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0'!$A$1:$AH$1300, 32, FALSE),"")</f>
        <v>0.99996991000000002</v>
      </c>
      <c r="E371" s="18">
        <f>_xlfn.IFNA(VLOOKUP(CONCATENATE($A371,"_",$B371), 'Srbench noise 0'!$A$1:$AH$1300, 34, FALSE),"")</f>
        <v>1.6758820000000001E-2</v>
      </c>
      <c r="F371" s="18">
        <f>_xlfn.IFNA(VLOOKUP(CONCATENATE($A371,"_",$B371), 'Srbench noise 0'!$A$1:$AH$1300, 16, FALSE),"")</f>
        <v>18</v>
      </c>
      <c r="G371" s="18">
        <f>_xlfn.IFNA(VLOOKUP(CONCATENATE($A371,"_",$B371), 'Srbench noise 0'!$A$1:$AH$1300, 18, FALSE),"")</f>
        <v>3600.5</v>
      </c>
      <c r="H371" s="18" t="str">
        <f>_xlfn.IFNA(VLOOKUP(CONCATENATE($A371,"_",$B371), 'Srbench noise 0'!$A$1:$AH$1300, 28, FALSE),"")</f>
        <v>(-0.0071967*x0**3*x2 + 0.10081535*x0**2*x1*x3)/x4**2</v>
      </c>
      <c r="I371" s="18">
        <f t="shared" si="45"/>
        <v>1</v>
      </c>
      <c r="J371" s="18">
        <f t="shared" si="46"/>
        <v>0</v>
      </c>
      <c r="K371" s="4">
        <f t="shared" si="47"/>
        <v>0</v>
      </c>
      <c r="L371" s="3">
        <f>_xlfn.IFNA(VLOOKUP(CONCATENATE($A371,"_",$B371), 'Srbench noise 0.001'!$A$1:$AH$1300, 32, FALSE),"")</f>
        <v>0.99961942999999998</v>
      </c>
      <c r="M371" s="18">
        <f>_xlfn.IFNA(VLOOKUP(CONCATENATE($A371,"_",$B371), 'Srbench noise 0.001'!$A$1:$AH$1300, 34, FALSE),"")</f>
        <v>5.960352E-2</v>
      </c>
      <c r="N371" s="18">
        <f>_xlfn.IFNA(VLOOKUP(CONCATENATE($A371,"_",$B371), 'Srbench noise 0.001'!$A$1:$AH$1300, 16, FALSE),"")</f>
        <v>19</v>
      </c>
      <c r="O371" s="18">
        <f>_xlfn.IFNA(VLOOKUP(CONCATENATE($A371,"_",$B371), 'Srbench noise 0.001'!$A$1:$AH$1300, 18, FALSE),"")</f>
        <v>155.5</v>
      </c>
      <c r="P371" s="18" t="str">
        <f>_xlfn.IFNA(VLOOKUP(CONCATENATE($A371,"_",$B371), 'Srbench noise 0.001'!$A$1:$AH$1300, 28, FALSE),"")</f>
        <v>x0**2*(0.101*x1*x3 - 0.002*(x0 + x2)**2)/x4**2</v>
      </c>
      <c r="Q371" s="18">
        <f t="shared" si="48"/>
        <v>1</v>
      </c>
      <c r="R371" s="18">
        <f t="shared" si="49"/>
        <v>0</v>
      </c>
      <c r="S371" s="4">
        <f t="shared" si="50"/>
        <v>0</v>
      </c>
      <c r="T371" s="3">
        <f>_xlfn.IFNA(VLOOKUP(CONCATENATE($A371,"_",$B371), 'Srbench noise 0.01'!$A$1:$AH$1300, 32, FALSE),"")</f>
        <v>0.98821088999999995</v>
      </c>
      <c r="U371" s="18">
        <f>_xlfn.IFNA(VLOOKUP(CONCATENATE($A371,"_",$B371), 'Srbench noise 0.01'!$A$1:$AH$1300, 34, FALSE),"")</f>
        <v>0.33173578999999997</v>
      </c>
      <c r="V371" s="18">
        <f>_xlfn.IFNA(VLOOKUP(CONCATENATE($A371,"_",$B371), 'Srbench noise 0.01'!$A$1:$AH$1300, 16, FALSE),"")</f>
        <v>10</v>
      </c>
      <c r="W371" s="18">
        <f>_xlfn.IFNA(VLOOKUP(CONCATENATE($A371,"_",$B371), 'Srbench noise 0.01'!$A$1:$AH$1300, 18, FALSE),"")</f>
        <v>141.30000000000001</v>
      </c>
      <c r="X371" s="18" t="str">
        <f>_xlfn.IFNA(VLOOKUP(CONCATENATE($A371,"_",$B371), 'Srbench noise 0.01'!$A$1:$AH$1300, 28, FALSE),"")</f>
        <v>0.1*x0**2*x1*x3/x4**2</v>
      </c>
      <c r="Y371" s="18">
        <f t="shared" si="51"/>
        <v>0</v>
      </c>
      <c r="Z371" s="18">
        <f t="shared" si="52"/>
        <v>0</v>
      </c>
      <c r="AA371" s="4">
        <f t="shared" si="53"/>
        <v>0</v>
      </c>
    </row>
    <row r="372" spans="1:27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0'!$A$1:$AH$1300, 32, FALSE),"")</f>
        <v>0.99997804000000001</v>
      </c>
      <c r="E372" s="18">
        <f>_xlfn.IFNA(VLOOKUP(CONCATENATE($A372,"_",$B372), 'Srbench noise 0'!$A$1:$AH$1300, 34, FALSE),"")</f>
        <v>1.400787E-2</v>
      </c>
      <c r="F372" s="18">
        <f>_xlfn.IFNA(VLOOKUP(CONCATENATE($A372,"_",$B372), 'Srbench noise 0'!$A$1:$AH$1300, 16, FALSE),"")</f>
        <v>18</v>
      </c>
      <c r="G372" s="18">
        <f>_xlfn.IFNA(VLOOKUP(CONCATENATE($A372,"_",$B372), 'Srbench noise 0'!$A$1:$AH$1300, 18, FALSE),"")</f>
        <v>3601</v>
      </c>
      <c r="H372" s="18" t="str">
        <f>_xlfn.IFNA(VLOOKUP(CONCATENATE($A372,"_",$B372), 'Srbench noise 0'!$A$1:$AH$1300, 28, FALSE),"")</f>
        <v>(-0.00714452*x0**3*x2 + 0.1006803*x0**2*x1*x3)/x4**2</v>
      </c>
      <c r="I372" s="18">
        <f t="shared" si="45"/>
        <v>1</v>
      </c>
      <c r="J372" s="18">
        <f t="shared" si="46"/>
        <v>0</v>
      </c>
      <c r="K372" s="4">
        <f t="shared" si="47"/>
        <v>0</v>
      </c>
      <c r="L372" s="3">
        <f>_xlfn.IFNA(VLOOKUP(CONCATENATE($A372,"_",$B372), 'Srbench noise 0.001'!$A$1:$AH$1300, 32, FALSE),"")</f>
        <v>0.99895197999999996</v>
      </c>
      <c r="M372" s="18">
        <f>_xlfn.IFNA(VLOOKUP(CONCATENATE($A372,"_",$B372), 'Srbench noise 0.001'!$A$1:$AH$1300, 34, FALSE),"")</f>
        <v>9.6772339999999998E-2</v>
      </c>
      <c r="N372" s="18">
        <f>_xlfn.IFNA(VLOOKUP(CONCATENATE($A372,"_",$B372), 'Srbench noise 0.001'!$A$1:$AH$1300, 16, FALSE),"")</f>
        <v>41</v>
      </c>
      <c r="O372" s="18">
        <f>_xlfn.IFNA(VLOOKUP(CONCATENATE($A372,"_",$B372), 'Srbench noise 0.001'!$A$1:$AH$1300, 18, FALSE),"")</f>
        <v>378.7</v>
      </c>
      <c r="P372" s="18" t="str">
        <f>_xlfn.IFNA(VLOOKUP(CONCATENATE($A372,"_",$B372), 'Srbench noise 0.001'!$A$1:$AH$1300, 28, FALSE),"")</f>
        <v>(0.173*x0*x3 + x2*(0.016*x0**2*x1**2 + 0.1*x0**2*x1*log(x3)**2 + 0.076*x0**2*x3*log(x1)))/(x2*x4**2)</v>
      </c>
      <c r="Q372" s="18">
        <f t="shared" si="48"/>
        <v>0</v>
      </c>
      <c r="R372" s="18">
        <f t="shared" si="49"/>
        <v>0</v>
      </c>
      <c r="S372" s="4">
        <f t="shared" si="50"/>
        <v>0</v>
      </c>
      <c r="T372" s="3">
        <f>_xlfn.IFNA(VLOOKUP(CONCATENATE($A372,"_",$B372), 'Srbench noise 0.01'!$A$1:$AH$1300, 32, FALSE),"")</f>
        <v>0.99777059999999995</v>
      </c>
      <c r="U372" s="18">
        <f>_xlfn.IFNA(VLOOKUP(CONCATENATE($A372,"_",$B372), 'Srbench noise 0.01'!$A$1:$AH$1300, 34, FALSE),"")</f>
        <v>0.14114330999999999</v>
      </c>
      <c r="V372" s="18">
        <f>_xlfn.IFNA(VLOOKUP(CONCATENATE($A372,"_",$B372), 'Srbench noise 0.01'!$A$1:$AH$1300, 16, FALSE),"")</f>
        <v>33</v>
      </c>
      <c r="W372" s="18">
        <f>_xlfn.IFNA(VLOOKUP(CONCATENATE($A372,"_",$B372), 'Srbench noise 0.01'!$A$1:$AH$1300, 18, FALSE),"")</f>
        <v>256.39999999999998</v>
      </c>
      <c r="X372" s="18" t="str">
        <f>_xlfn.IFNA(VLOOKUP(CONCATENATE($A372,"_",$B372), 'Srbench noise 0.01'!$A$1:$AH$1300, 28, FALSE),"")</f>
        <v>(x0**2*x2*(0.07*log(x1)**4 + 0.4*log(x1)*log(x3)**2 + 0.13) + 0.17*x0*x3)/(x2*x4**2)</v>
      </c>
      <c r="Y372" s="18">
        <f t="shared" si="51"/>
        <v>0</v>
      </c>
      <c r="Z372" s="18">
        <f t="shared" si="52"/>
        <v>0</v>
      </c>
      <c r="AA372" s="4">
        <f t="shared" si="53"/>
        <v>0</v>
      </c>
    </row>
    <row r="373" spans="1:27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0'!$A$1:$AH$1300, 32, FALSE),"")</f>
        <v>0.99996750000000001</v>
      </c>
      <c r="E373" s="18">
        <f>_xlfn.IFNA(VLOOKUP(CONCATENATE($A373,"_",$B373), 'Srbench noise 0'!$A$1:$AH$1300, 34, FALSE),"")</f>
        <v>1.702733E-2</v>
      </c>
      <c r="F373" s="18">
        <f>_xlfn.IFNA(VLOOKUP(CONCATENATE($A373,"_",$B373), 'Srbench noise 0'!$A$1:$AH$1300, 16, FALSE),"")</f>
        <v>18</v>
      </c>
      <c r="G373" s="18">
        <f>_xlfn.IFNA(VLOOKUP(CONCATENATE($A373,"_",$B373), 'Srbench noise 0'!$A$1:$AH$1300, 18, FALSE),"")</f>
        <v>3602.5</v>
      </c>
      <c r="H373" s="18" t="str">
        <f>_xlfn.IFNA(VLOOKUP(CONCATENATE($A373,"_",$B373), 'Srbench noise 0'!$A$1:$AH$1300, 28, FALSE),"")</f>
        <v>(-0.00724358*x0**3*x2 + 0.10081328*x0**2*x1*x3)/x4**2</v>
      </c>
      <c r="I373" s="18">
        <f t="shared" si="45"/>
        <v>1</v>
      </c>
      <c r="J373" s="18">
        <f t="shared" si="46"/>
        <v>0</v>
      </c>
      <c r="K373" s="4">
        <f t="shared" si="47"/>
        <v>0</v>
      </c>
      <c r="L373" s="3">
        <f>_xlfn.IFNA(VLOOKUP(CONCATENATE($A373,"_",$B373), 'Srbench noise 0.001'!$A$1:$AH$1300, 32, FALSE),"")</f>
        <v>0.99963239000000004</v>
      </c>
      <c r="M373" s="18">
        <f>_xlfn.IFNA(VLOOKUP(CONCATENATE($A373,"_",$B373), 'Srbench noise 0.001'!$A$1:$AH$1300, 34, FALSE),"")</f>
        <v>5.7270090000000003E-2</v>
      </c>
      <c r="N373" s="18">
        <f>_xlfn.IFNA(VLOOKUP(CONCATENATE($A373,"_",$B373), 'Srbench noise 0.001'!$A$1:$AH$1300, 16, FALSE),"")</f>
        <v>32</v>
      </c>
      <c r="O373" s="18">
        <f>_xlfn.IFNA(VLOOKUP(CONCATENATE($A373,"_",$B373), 'Srbench noise 0.001'!$A$1:$AH$1300, 18, FALSE),"")</f>
        <v>128.19999999999999</v>
      </c>
      <c r="P373" s="18" t="str">
        <f>_xlfn.IFNA(VLOOKUP(CONCATENATE($A373,"_",$B373), 'Srbench noise 0.001'!$A$1:$AH$1300, 28, FALSE),"")</f>
        <v>(0.101*x0**2*x1*x3 + x4**2*(0.004 - 0.002*(x0**2 + x0*x2)**2/x4**2))/x4**2</v>
      </c>
      <c r="Q373" s="18">
        <f t="shared" si="48"/>
        <v>1</v>
      </c>
      <c r="R373" s="18">
        <f t="shared" si="49"/>
        <v>0</v>
      </c>
      <c r="S373" s="4">
        <f t="shared" si="50"/>
        <v>0</v>
      </c>
      <c r="T373" s="3">
        <f>_xlfn.IFNA(VLOOKUP(CONCATENATE($A373,"_",$B373), 'Srbench noise 0.01'!$A$1:$AH$1300, 32, FALSE),"")</f>
        <v>0.99983370000000005</v>
      </c>
      <c r="U373" s="18">
        <f>_xlfn.IFNA(VLOOKUP(CONCATENATE($A373,"_",$B373), 'Srbench noise 0.01'!$A$1:$AH$1300, 34, FALSE),"")</f>
        <v>3.8519020000000001E-2</v>
      </c>
      <c r="V373" s="18">
        <f>_xlfn.IFNA(VLOOKUP(CONCATENATE($A373,"_",$B373), 'Srbench noise 0.01'!$A$1:$AH$1300, 16, FALSE),"")</f>
        <v>36</v>
      </c>
      <c r="W373" s="18">
        <f>_xlfn.IFNA(VLOOKUP(CONCATENATE($A373,"_",$B373), 'Srbench noise 0.01'!$A$1:$AH$1300, 18, FALSE),"")</f>
        <v>160.1</v>
      </c>
      <c r="X373" s="18" t="str">
        <f>_xlfn.IFNA(VLOOKUP(CONCATENATE($A373,"_",$B373), 'Srbench noise 0.01'!$A$1:$AH$1300, 28, FALSE),"")</f>
        <v>(0.1*x0**2*x1*x3 + x4**2*(5.61*cos((0.05*x0*x2 + 0.06*x0 - 0.06*x2)/x4) - 5.61))/x4**2</v>
      </c>
      <c r="Y373" s="18">
        <f t="shared" si="51"/>
        <v>1</v>
      </c>
      <c r="Z373" s="18">
        <f t="shared" si="52"/>
        <v>0</v>
      </c>
      <c r="AA373" s="4">
        <f t="shared" si="53"/>
        <v>0</v>
      </c>
    </row>
    <row r="374" spans="1:27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0'!$A$1:$AH$1300, 32, FALSE),"")</f>
        <v>1</v>
      </c>
      <c r="E374" s="18">
        <f>_xlfn.IFNA(VLOOKUP(CONCATENATE($A374,"_",$B374), 'Srbench noise 0'!$A$1:$AH$1300, 34, FALSE),"")</f>
        <v>0</v>
      </c>
      <c r="F374" s="18">
        <f>_xlfn.IFNA(VLOOKUP(CONCATENATE($A374,"_",$B374), 'Srbench noise 0'!$A$1:$AH$1300, 16, FALSE),"")</f>
        <v>7</v>
      </c>
      <c r="G374" s="18">
        <f>_xlfn.IFNA(VLOOKUP(CONCATENATE($A374,"_",$B374), 'Srbench noise 0'!$A$1:$AH$1300, 18, FALSE),"")</f>
        <v>12.3</v>
      </c>
      <c r="H374" s="18" t="str">
        <f>_xlfn.IFNA(VLOOKUP(CONCATENATE($A374,"_",$B374), 'Srbench noise 0'!$A$1:$AH$1300, 28, FALSE),"")</f>
        <v>x0*x1*x2/x3</v>
      </c>
      <c r="I374" s="18">
        <f t="shared" si="45"/>
        <v>1</v>
      </c>
      <c r="J374" s="18">
        <f t="shared" si="46"/>
        <v>1</v>
      </c>
      <c r="K374" s="4">
        <f t="shared" si="47"/>
        <v>1</v>
      </c>
      <c r="L374" s="3">
        <f>_xlfn.IFNA(VLOOKUP(CONCATENATE($A374,"_",$B374), 'Srbench noise 0.001'!$A$1:$AH$1300, 32, FALSE),"")</f>
        <v>1</v>
      </c>
      <c r="M374" s="18">
        <f>_xlfn.IFNA(VLOOKUP(CONCATENATE($A374,"_",$B374), 'Srbench noise 0.001'!$A$1:$AH$1300, 34, FALSE),"")</f>
        <v>0</v>
      </c>
      <c r="N374" s="18">
        <f>_xlfn.IFNA(VLOOKUP(CONCATENATE($A374,"_",$B374), 'Srbench noise 0.001'!$A$1:$AH$1300, 16, FALSE),"")</f>
        <v>7</v>
      </c>
      <c r="O374" s="18">
        <f>_xlfn.IFNA(VLOOKUP(CONCATENATE($A374,"_",$B374), 'Srbench noise 0.001'!$A$1:$AH$1300, 18, FALSE),"")</f>
        <v>12.3</v>
      </c>
      <c r="P374" s="18" t="str">
        <f>_xlfn.IFNA(VLOOKUP(CONCATENATE($A374,"_",$B374), 'Srbench noise 0.001'!$A$1:$AH$1300, 28, FALSE),"")</f>
        <v>x0*x1*x2/x3</v>
      </c>
      <c r="Q374" s="18">
        <f t="shared" si="48"/>
        <v>1</v>
      </c>
      <c r="R374" s="18">
        <f t="shared" si="49"/>
        <v>1</v>
      </c>
      <c r="S374" s="4">
        <f t="shared" si="50"/>
        <v>1</v>
      </c>
      <c r="T374" s="3">
        <f>_xlfn.IFNA(VLOOKUP(CONCATENATE($A374,"_",$B374), 'Srbench noise 0.01'!$A$1:$AH$1300, 32, FALSE),"")</f>
        <v>1</v>
      </c>
      <c r="U374" s="18">
        <f>_xlfn.IFNA(VLOOKUP(CONCATENATE($A374,"_",$B374), 'Srbench noise 0.01'!$A$1:$AH$1300, 34, FALSE),"")</f>
        <v>0</v>
      </c>
      <c r="V374" s="18">
        <f>_xlfn.IFNA(VLOOKUP(CONCATENATE($A374,"_",$B374), 'Srbench noise 0.01'!$A$1:$AH$1300, 16, FALSE),"")</f>
        <v>7</v>
      </c>
      <c r="W374" s="18">
        <f>_xlfn.IFNA(VLOOKUP(CONCATENATE($A374,"_",$B374), 'Srbench noise 0.01'!$A$1:$AH$1300, 18, FALSE),"")</f>
        <v>12.9</v>
      </c>
      <c r="X374" s="18" t="str">
        <f>_xlfn.IFNA(VLOOKUP(CONCATENATE($A374,"_",$B374), 'Srbench noise 0.01'!$A$1:$AH$1300, 28, FALSE),"")</f>
        <v>x0*x1*x2/x3</v>
      </c>
      <c r="Y374" s="18">
        <f t="shared" si="51"/>
        <v>1</v>
      </c>
      <c r="Z374" s="18">
        <f t="shared" si="52"/>
        <v>1</v>
      </c>
      <c r="AA374" s="4">
        <f t="shared" si="53"/>
        <v>1</v>
      </c>
    </row>
    <row r="375" spans="1:27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0'!$A$1:$AH$1300, 32, FALSE),"")</f>
        <v>1</v>
      </c>
      <c r="E375" s="18">
        <f>_xlfn.IFNA(VLOOKUP(CONCATENATE($A375,"_",$B375), 'Srbench noise 0'!$A$1:$AH$1300, 34, FALSE),"")</f>
        <v>0</v>
      </c>
      <c r="F375" s="18">
        <f>_xlfn.IFNA(VLOOKUP(CONCATENATE($A375,"_",$B375), 'Srbench noise 0'!$A$1:$AH$1300, 16, FALSE),"")</f>
        <v>7</v>
      </c>
      <c r="G375" s="18">
        <f>_xlfn.IFNA(VLOOKUP(CONCATENATE($A375,"_",$B375), 'Srbench noise 0'!$A$1:$AH$1300, 18, FALSE),"")</f>
        <v>12.6</v>
      </c>
      <c r="H375" s="18" t="str">
        <f>_xlfn.IFNA(VLOOKUP(CONCATENATE($A375,"_",$B375), 'Srbench noise 0'!$A$1:$AH$1300, 28, FALSE),"")</f>
        <v>x0*x1*x2/x3</v>
      </c>
      <c r="I375" s="18">
        <f t="shared" si="45"/>
        <v>1</v>
      </c>
      <c r="J375" s="18">
        <f t="shared" si="46"/>
        <v>1</v>
      </c>
      <c r="K375" s="4">
        <f t="shared" si="47"/>
        <v>1</v>
      </c>
      <c r="L375" s="3">
        <f>_xlfn.IFNA(VLOOKUP(CONCATENATE($A375,"_",$B375), 'Srbench noise 0.001'!$A$1:$AH$1300, 32, FALSE),"")</f>
        <v>1</v>
      </c>
      <c r="M375" s="18">
        <f>_xlfn.IFNA(VLOOKUP(CONCATENATE($A375,"_",$B375), 'Srbench noise 0.001'!$A$1:$AH$1300, 34, FALSE),"")</f>
        <v>0</v>
      </c>
      <c r="N375" s="18">
        <f>_xlfn.IFNA(VLOOKUP(CONCATENATE($A375,"_",$B375), 'Srbench noise 0.001'!$A$1:$AH$1300, 16, FALSE),"")</f>
        <v>7</v>
      </c>
      <c r="O375" s="18">
        <f>_xlfn.IFNA(VLOOKUP(CONCATENATE($A375,"_",$B375), 'Srbench noise 0.001'!$A$1:$AH$1300, 18, FALSE),"")</f>
        <v>10.5</v>
      </c>
      <c r="P375" s="18" t="str">
        <f>_xlfn.IFNA(VLOOKUP(CONCATENATE($A375,"_",$B375), 'Srbench noise 0.001'!$A$1:$AH$1300, 28, FALSE),"")</f>
        <v>x0*x1*x2/x3</v>
      </c>
      <c r="Q375" s="18">
        <f t="shared" si="48"/>
        <v>1</v>
      </c>
      <c r="R375" s="18">
        <f t="shared" si="49"/>
        <v>1</v>
      </c>
      <c r="S375" s="4">
        <f t="shared" si="50"/>
        <v>1</v>
      </c>
      <c r="T375" s="3">
        <f>_xlfn.IFNA(VLOOKUP(CONCATENATE($A375,"_",$B375), 'Srbench noise 0.01'!$A$1:$AH$1300, 32, FALSE),"")</f>
        <v>1</v>
      </c>
      <c r="U375" s="18">
        <f>_xlfn.IFNA(VLOOKUP(CONCATENATE($A375,"_",$B375), 'Srbench noise 0.01'!$A$1:$AH$1300, 34, FALSE),"")</f>
        <v>0</v>
      </c>
      <c r="V375" s="18">
        <f>_xlfn.IFNA(VLOOKUP(CONCATENATE($A375,"_",$B375), 'Srbench noise 0.01'!$A$1:$AH$1300, 16, FALSE),"")</f>
        <v>7</v>
      </c>
      <c r="W375" s="18">
        <f>_xlfn.IFNA(VLOOKUP(CONCATENATE($A375,"_",$B375), 'Srbench noise 0.01'!$A$1:$AH$1300, 18, FALSE),"")</f>
        <v>9.5</v>
      </c>
      <c r="X375" s="18" t="str">
        <f>_xlfn.IFNA(VLOOKUP(CONCATENATE($A375,"_",$B375), 'Srbench noise 0.01'!$A$1:$AH$1300, 28, FALSE),"")</f>
        <v>x0*x1*x2/x3</v>
      </c>
      <c r="Y375" s="18">
        <f t="shared" si="51"/>
        <v>1</v>
      </c>
      <c r="Z375" s="18">
        <f t="shared" si="52"/>
        <v>1</v>
      </c>
      <c r="AA375" s="4">
        <f t="shared" si="53"/>
        <v>1</v>
      </c>
    </row>
    <row r="376" spans="1:27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0'!$A$1:$AH$1300, 32, FALSE),"")</f>
        <v>1</v>
      </c>
      <c r="E376" s="18">
        <f>_xlfn.IFNA(VLOOKUP(CONCATENATE($A376,"_",$B376), 'Srbench noise 0'!$A$1:$AH$1300, 34, FALSE),"")</f>
        <v>0</v>
      </c>
      <c r="F376" s="18">
        <f>_xlfn.IFNA(VLOOKUP(CONCATENATE($A376,"_",$B376), 'Srbench noise 0'!$A$1:$AH$1300, 16, FALSE),"")</f>
        <v>7</v>
      </c>
      <c r="G376" s="18">
        <f>_xlfn.IFNA(VLOOKUP(CONCATENATE($A376,"_",$B376), 'Srbench noise 0'!$A$1:$AH$1300, 18, FALSE),"")</f>
        <v>13.2</v>
      </c>
      <c r="H376" s="18" t="str">
        <f>_xlfn.IFNA(VLOOKUP(CONCATENATE($A376,"_",$B376), 'Srbench noise 0'!$A$1:$AH$1300, 28, FALSE),"")</f>
        <v>x0*x1*x2/x3</v>
      </c>
      <c r="I376" s="18">
        <f t="shared" si="45"/>
        <v>1</v>
      </c>
      <c r="J376" s="18">
        <f t="shared" si="46"/>
        <v>1</v>
      </c>
      <c r="K376" s="4">
        <f t="shared" si="47"/>
        <v>1</v>
      </c>
      <c r="L376" s="3">
        <f>_xlfn.IFNA(VLOOKUP(CONCATENATE($A376,"_",$B376), 'Srbench noise 0.001'!$A$1:$AH$1300, 32, FALSE),"")</f>
        <v>1</v>
      </c>
      <c r="M376" s="18">
        <f>_xlfn.IFNA(VLOOKUP(CONCATENATE($A376,"_",$B376), 'Srbench noise 0.001'!$A$1:$AH$1300, 34, FALSE),"")</f>
        <v>0</v>
      </c>
      <c r="N376" s="18">
        <f>_xlfn.IFNA(VLOOKUP(CONCATENATE($A376,"_",$B376), 'Srbench noise 0.001'!$A$1:$AH$1300, 16, FALSE),"")</f>
        <v>7</v>
      </c>
      <c r="O376" s="18">
        <f>_xlfn.IFNA(VLOOKUP(CONCATENATE($A376,"_",$B376), 'Srbench noise 0.001'!$A$1:$AH$1300, 18, FALSE),"")</f>
        <v>13</v>
      </c>
      <c r="P376" s="18" t="str">
        <f>_xlfn.IFNA(VLOOKUP(CONCATENATE($A376,"_",$B376), 'Srbench noise 0.001'!$A$1:$AH$1300, 28, FALSE),"")</f>
        <v>x0*x1*x2/x3</v>
      </c>
      <c r="Q376" s="18">
        <f t="shared" si="48"/>
        <v>1</v>
      </c>
      <c r="R376" s="18">
        <f t="shared" si="49"/>
        <v>1</v>
      </c>
      <c r="S376" s="4">
        <f t="shared" si="50"/>
        <v>1</v>
      </c>
      <c r="T376" s="3">
        <f>_xlfn.IFNA(VLOOKUP(CONCATENATE($A376,"_",$B376), 'Srbench noise 0.01'!$A$1:$AH$1300, 32, FALSE),"")</f>
        <v>1</v>
      </c>
      <c r="U376" s="18">
        <f>_xlfn.IFNA(VLOOKUP(CONCATENATE($A376,"_",$B376), 'Srbench noise 0.01'!$A$1:$AH$1300, 34, FALSE),"")</f>
        <v>0</v>
      </c>
      <c r="V376" s="18">
        <f>_xlfn.IFNA(VLOOKUP(CONCATENATE($A376,"_",$B376), 'Srbench noise 0.01'!$A$1:$AH$1300, 16, FALSE),"")</f>
        <v>7</v>
      </c>
      <c r="W376" s="18">
        <f>_xlfn.IFNA(VLOOKUP(CONCATENATE($A376,"_",$B376), 'Srbench noise 0.01'!$A$1:$AH$1300, 18, FALSE),"")</f>
        <v>11.9</v>
      </c>
      <c r="X376" s="18" t="str">
        <f>_xlfn.IFNA(VLOOKUP(CONCATENATE($A376,"_",$B376), 'Srbench noise 0.01'!$A$1:$AH$1300, 28, FALSE),"")</f>
        <v>x0*x1*x2/x3</v>
      </c>
      <c r="Y376" s="18">
        <f t="shared" si="51"/>
        <v>1</v>
      </c>
      <c r="Z376" s="18">
        <f t="shared" si="52"/>
        <v>1</v>
      </c>
      <c r="AA376" s="4">
        <f t="shared" si="53"/>
        <v>1</v>
      </c>
    </row>
    <row r="377" spans="1:27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0'!$A$1:$AH$1300, 32, FALSE),"")</f>
        <v>1</v>
      </c>
      <c r="E377" s="18">
        <f>_xlfn.IFNA(VLOOKUP(CONCATENATE($A377,"_",$B377), 'Srbench noise 0'!$A$1:$AH$1300, 34, FALSE),"")</f>
        <v>0</v>
      </c>
      <c r="F377" s="18">
        <f>_xlfn.IFNA(VLOOKUP(CONCATENATE($A377,"_",$B377), 'Srbench noise 0'!$A$1:$AH$1300, 16, FALSE),"")</f>
        <v>7</v>
      </c>
      <c r="G377" s="18">
        <f>_xlfn.IFNA(VLOOKUP(CONCATENATE($A377,"_",$B377), 'Srbench noise 0'!$A$1:$AH$1300, 18, FALSE),"")</f>
        <v>10.7</v>
      </c>
      <c r="H377" s="18" t="str">
        <f>_xlfn.IFNA(VLOOKUP(CONCATENATE($A377,"_",$B377), 'Srbench noise 0'!$A$1:$AH$1300, 28, FALSE),"")</f>
        <v>x0*x1*x2/x3</v>
      </c>
      <c r="I377" s="18">
        <f t="shared" si="45"/>
        <v>1</v>
      </c>
      <c r="J377" s="18">
        <f t="shared" si="46"/>
        <v>1</v>
      </c>
      <c r="K377" s="4">
        <f t="shared" si="47"/>
        <v>1</v>
      </c>
      <c r="L377" s="3">
        <f>_xlfn.IFNA(VLOOKUP(CONCATENATE($A377,"_",$B377), 'Srbench noise 0.001'!$A$1:$AH$1300, 32, FALSE),"")</f>
        <v>0.99999996000000002</v>
      </c>
      <c r="M377" s="18">
        <f>_xlfn.IFNA(VLOOKUP(CONCATENATE($A377,"_",$B377), 'Srbench noise 0.001'!$A$1:$AH$1300, 34, FALSE),"")</f>
        <v>2E-3</v>
      </c>
      <c r="N377" s="18">
        <f>_xlfn.IFNA(VLOOKUP(CONCATENATE($A377,"_",$B377), 'Srbench noise 0.001'!$A$1:$AH$1300, 16, FALSE),"")</f>
        <v>9</v>
      </c>
      <c r="O377" s="18">
        <f>_xlfn.IFNA(VLOOKUP(CONCATENATE($A377,"_",$B377), 'Srbench noise 0.001'!$A$1:$AH$1300, 18, FALSE),"")</f>
        <v>9.4</v>
      </c>
      <c r="P377" s="18" t="str">
        <f>_xlfn.IFNA(VLOOKUP(CONCATENATE($A377,"_",$B377), 'Srbench noise 0.001'!$A$1:$AH$1300, 28, FALSE),"")</f>
        <v>x0*x1*x2/x3 + 0.002</v>
      </c>
      <c r="Q377" s="18">
        <f t="shared" si="48"/>
        <v>1</v>
      </c>
      <c r="R377" s="18">
        <f t="shared" si="49"/>
        <v>0</v>
      </c>
      <c r="S377" s="4">
        <f t="shared" si="50"/>
        <v>0</v>
      </c>
      <c r="T377" s="3">
        <f>_xlfn.IFNA(VLOOKUP(CONCATENATE($A377,"_",$B377), 'Srbench noise 0.01'!$A$1:$AH$1300, 32, FALSE),"")</f>
        <v>0.99999596999999996</v>
      </c>
      <c r="U377" s="18">
        <f>_xlfn.IFNA(VLOOKUP(CONCATENATE($A377,"_",$B377), 'Srbench noise 0.01'!$A$1:$AH$1300, 34, FALSE),"")</f>
        <v>0.02</v>
      </c>
      <c r="V377" s="18">
        <f>_xlfn.IFNA(VLOOKUP(CONCATENATE($A377,"_",$B377), 'Srbench noise 0.01'!$A$1:$AH$1300, 16, FALSE),"")</f>
        <v>9</v>
      </c>
      <c r="W377" s="18">
        <f>_xlfn.IFNA(VLOOKUP(CONCATENATE($A377,"_",$B377), 'Srbench noise 0.01'!$A$1:$AH$1300, 18, FALSE),"")</f>
        <v>8.6</v>
      </c>
      <c r="X377" s="18" t="str">
        <f>_xlfn.IFNA(VLOOKUP(CONCATENATE($A377,"_",$B377), 'Srbench noise 0.01'!$A$1:$AH$1300, 28, FALSE),"")</f>
        <v>x0*x1*x2/x3 + 0.02</v>
      </c>
      <c r="Y377" s="18">
        <f t="shared" si="51"/>
        <v>1</v>
      </c>
      <c r="Z377" s="18">
        <f t="shared" si="52"/>
        <v>0</v>
      </c>
      <c r="AA377" s="4">
        <f t="shared" si="53"/>
        <v>0</v>
      </c>
    </row>
    <row r="378" spans="1:27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0'!$A$1:$AH$1300, 32, FALSE),"")</f>
        <v>1</v>
      </c>
      <c r="E378" s="18">
        <f>_xlfn.IFNA(VLOOKUP(CONCATENATE($A378,"_",$B378), 'Srbench noise 0'!$A$1:$AH$1300, 34, FALSE),"")</f>
        <v>0</v>
      </c>
      <c r="F378" s="18">
        <f>_xlfn.IFNA(VLOOKUP(CONCATENATE($A378,"_",$B378), 'Srbench noise 0'!$A$1:$AH$1300, 16, FALSE),"")</f>
        <v>7</v>
      </c>
      <c r="G378" s="18">
        <f>_xlfn.IFNA(VLOOKUP(CONCATENATE($A378,"_",$B378), 'Srbench noise 0'!$A$1:$AH$1300, 18, FALSE),"")</f>
        <v>13</v>
      </c>
      <c r="H378" s="18" t="str">
        <f>_xlfn.IFNA(VLOOKUP(CONCATENATE($A378,"_",$B378), 'Srbench noise 0'!$A$1:$AH$1300, 28, FALSE),"")</f>
        <v>x0*x1*x2/x3</v>
      </c>
      <c r="I378" s="18">
        <f t="shared" si="45"/>
        <v>1</v>
      </c>
      <c r="J378" s="18">
        <f t="shared" si="46"/>
        <v>1</v>
      </c>
      <c r="K378" s="4">
        <f t="shared" si="47"/>
        <v>1</v>
      </c>
      <c r="L378" s="3">
        <f>_xlfn.IFNA(VLOOKUP(CONCATENATE($A378,"_",$B378), 'Srbench noise 0.001'!$A$1:$AH$1300, 32, FALSE),"")</f>
        <v>1</v>
      </c>
      <c r="M378" s="18">
        <f>_xlfn.IFNA(VLOOKUP(CONCATENATE($A378,"_",$B378), 'Srbench noise 0.001'!$A$1:$AH$1300, 34, FALSE),"")</f>
        <v>0</v>
      </c>
      <c r="N378" s="18">
        <f>_xlfn.IFNA(VLOOKUP(CONCATENATE($A378,"_",$B378), 'Srbench noise 0.001'!$A$1:$AH$1300, 16, FALSE),"")</f>
        <v>7</v>
      </c>
      <c r="O378" s="18">
        <f>_xlfn.IFNA(VLOOKUP(CONCATENATE($A378,"_",$B378), 'Srbench noise 0.001'!$A$1:$AH$1300, 18, FALSE),"")</f>
        <v>12.8</v>
      </c>
      <c r="P378" s="18" t="str">
        <f>_xlfn.IFNA(VLOOKUP(CONCATENATE($A378,"_",$B378), 'Srbench noise 0.001'!$A$1:$AH$1300, 28, FALSE),"")</f>
        <v>x0*x1*x2/x3</v>
      </c>
      <c r="Q378" s="18">
        <f t="shared" si="48"/>
        <v>1</v>
      </c>
      <c r="R378" s="18">
        <f t="shared" si="49"/>
        <v>1</v>
      </c>
      <c r="S378" s="4">
        <f t="shared" si="50"/>
        <v>1</v>
      </c>
      <c r="T378" s="3">
        <f>_xlfn.IFNA(VLOOKUP(CONCATENATE($A378,"_",$B378), 'Srbench noise 0.01'!$A$1:$AH$1300, 32, FALSE),"")</f>
        <v>1</v>
      </c>
      <c r="U378" s="18">
        <f>_xlfn.IFNA(VLOOKUP(CONCATENATE($A378,"_",$B378), 'Srbench noise 0.01'!$A$1:$AH$1300, 34, FALSE),"")</f>
        <v>0</v>
      </c>
      <c r="V378" s="18">
        <f>_xlfn.IFNA(VLOOKUP(CONCATENATE($A378,"_",$B378), 'Srbench noise 0.01'!$A$1:$AH$1300, 16, FALSE),"")</f>
        <v>7</v>
      </c>
      <c r="W378" s="18">
        <f>_xlfn.IFNA(VLOOKUP(CONCATENATE($A378,"_",$B378), 'Srbench noise 0.01'!$A$1:$AH$1300, 18, FALSE),"")</f>
        <v>12.7</v>
      </c>
      <c r="X378" s="18" t="str">
        <f>_xlfn.IFNA(VLOOKUP(CONCATENATE($A378,"_",$B378), 'Srbench noise 0.01'!$A$1:$AH$1300, 28, FALSE),"")</f>
        <v>x0*x1*x2/x3</v>
      </c>
      <c r="Y378" s="18">
        <f t="shared" si="51"/>
        <v>1</v>
      </c>
      <c r="Z378" s="18">
        <f t="shared" si="52"/>
        <v>1</v>
      </c>
      <c r="AA378" s="4">
        <f t="shared" si="53"/>
        <v>1</v>
      </c>
    </row>
    <row r="379" spans="1:27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0'!$A$1:$AH$1300, 32, FALSE),"")</f>
        <v>1</v>
      </c>
      <c r="E379" s="18">
        <f>_xlfn.IFNA(VLOOKUP(CONCATENATE($A379,"_",$B379), 'Srbench noise 0'!$A$1:$AH$1300, 34, FALSE),"")</f>
        <v>0</v>
      </c>
      <c r="F379" s="18">
        <f>_xlfn.IFNA(VLOOKUP(CONCATENATE($A379,"_",$B379), 'Srbench noise 0'!$A$1:$AH$1300, 16, FALSE),"")</f>
        <v>7</v>
      </c>
      <c r="G379" s="18">
        <f>_xlfn.IFNA(VLOOKUP(CONCATENATE($A379,"_",$B379), 'Srbench noise 0'!$A$1:$AH$1300, 18, FALSE),"")</f>
        <v>12.2</v>
      </c>
      <c r="H379" s="18" t="str">
        <f>_xlfn.IFNA(VLOOKUP(CONCATENATE($A379,"_",$B379), 'Srbench noise 0'!$A$1:$AH$1300, 28, FALSE),"")</f>
        <v>x0*x1*x2/x3</v>
      </c>
      <c r="I379" s="18">
        <f t="shared" si="45"/>
        <v>1</v>
      </c>
      <c r="J379" s="18">
        <f t="shared" si="46"/>
        <v>1</v>
      </c>
      <c r="K379" s="4">
        <f t="shared" si="47"/>
        <v>1</v>
      </c>
      <c r="L379" s="3">
        <f>_xlfn.IFNA(VLOOKUP(CONCATENATE($A379,"_",$B379), 'Srbench noise 0.001'!$A$1:$AH$1300, 32, FALSE),"")</f>
        <v>1</v>
      </c>
      <c r="M379" s="18">
        <f>_xlfn.IFNA(VLOOKUP(CONCATENATE($A379,"_",$B379), 'Srbench noise 0.001'!$A$1:$AH$1300, 34, FALSE),"")</f>
        <v>0</v>
      </c>
      <c r="N379" s="18">
        <f>_xlfn.IFNA(VLOOKUP(CONCATENATE($A379,"_",$B379), 'Srbench noise 0.001'!$A$1:$AH$1300, 16, FALSE),"")</f>
        <v>7</v>
      </c>
      <c r="O379" s="18">
        <f>_xlfn.IFNA(VLOOKUP(CONCATENATE($A379,"_",$B379), 'Srbench noise 0.001'!$A$1:$AH$1300, 18, FALSE),"")</f>
        <v>11.5</v>
      </c>
      <c r="P379" s="18" t="str">
        <f>_xlfn.IFNA(VLOOKUP(CONCATENATE($A379,"_",$B379), 'Srbench noise 0.001'!$A$1:$AH$1300, 28, FALSE),"")</f>
        <v>x0*x1*x2/x3</v>
      </c>
      <c r="Q379" s="18">
        <f t="shared" si="48"/>
        <v>1</v>
      </c>
      <c r="R379" s="18">
        <f t="shared" si="49"/>
        <v>1</v>
      </c>
      <c r="S379" s="4">
        <f t="shared" si="50"/>
        <v>1</v>
      </c>
      <c r="T379" s="3">
        <f>_xlfn.IFNA(VLOOKUP(CONCATENATE($A379,"_",$B379), 'Srbench noise 0.01'!$A$1:$AH$1300, 32, FALSE),"")</f>
        <v>1</v>
      </c>
      <c r="U379" s="18">
        <f>_xlfn.IFNA(VLOOKUP(CONCATENATE($A379,"_",$B379), 'Srbench noise 0.01'!$A$1:$AH$1300, 34, FALSE),"")</f>
        <v>0</v>
      </c>
      <c r="V379" s="18">
        <f>_xlfn.IFNA(VLOOKUP(CONCATENATE($A379,"_",$B379), 'Srbench noise 0.01'!$A$1:$AH$1300, 16, FALSE),"")</f>
        <v>7</v>
      </c>
      <c r="W379" s="18">
        <f>_xlfn.IFNA(VLOOKUP(CONCATENATE($A379,"_",$B379), 'Srbench noise 0.01'!$A$1:$AH$1300, 18, FALSE),"")</f>
        <v>10.8</v>
      </c>
      <c r="X379" s="18" t="str">
        <f>_xlfn.IFNA(VLOOKUP(CONCATENATE($A379,"_",$B379), 'Srbench noise 0.01'!$A$1:$AH$1300, 28, FALSE),"")</f>
        <v>x0*x1*x2/x3</v>
      </c>
      <c r="Y379" s="18">
        <f t="shared" si="51"/>
        <v>1</v>
      </c>
      <c r="Z379" s="18">
        <f t="shared" si="52"/>
        <v>1</v>
      </c>
      <c r="AA379" s="4">
        <f t="shared" si="53"/>
        <v>1</v>
      </c>
    </row>
    <row r="380" spans="1:27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0'!$A$1:$AH$1300, 32, FALSE),"")</f>
        <v>1</v>
      </c>
      <c r="E380" s="18">
        <f>_xlfn.IFNA(VLOOKUP(CONCATENATE($A380,"_",$B380), 'Srbench noise 0'!$A$1:$AH$1300, 34, FALSE),"")</f>
        <v>0</v>
      </c>
      <c r="F380" s="18">
        <f>_xlfn.IFNA(VLOOKUP(CONCATENATE($A380,"_",$B380), 'Srbench noise 0'!$A$1:$AH$1300, 16, FALSE),"")</f>
        <v>7</v>
      </c>
      <c r="G380" s="18">
        <f>_xlfn.IFNA(VLOOKUP(CONCATENATE($A380,"_",$B380), 'Srbench noise 0'!$A$1:$AH$1300, 18, FALSE),"")</f>
        <v>12.9</v>
      </c>
      <c r="H380" s="18" t="str">
        <f>_xlfn.IFNA(VLOOKUP(CONCATENATE($A380,"_",$B380), 'Srbench noise 0'!$A$1:$AH$1300, 28, FALSE),"")</f>
        <v>x0*x1*x2/x3</v>
      </c>
      <c r="I380" s="18">
        <f t="shared" si="45"/>
        <v>1</v>
      </c>
      <c r="J380" s="18">
        <f t="shared" si="46"/>
        <v>1</v>
      </c>
      <c r="K380" s="4">
        <f t="shared" si="47"/>
        <v>1</v>
      </c>
      <c r="L380" s="3">
        <f>_xlfn.IFNA(VLOOKUP(CONCATENATE($A380,"_",$B380), 'Srbench noise 0.001'!$A$1:$AH$1300, 32, FALSE),"")</f>
        <v>1</v>
      </c>
      <c r="M380" s="18">
        <f>_xlfn.IFNA(VLOOKUP(CONCATENATE($A380,"_",$B380), 'Srbench noise 0.001'!$A$1:$AH$1300, 34, FALSE),"")</f>
        <v>0</v>
      </c>
      <c r="N380" s="18">
        <f>_xlfn.IFNA(VLOOKUP(CONCATENATE($A380,"_",$B380), 'Srbench noise 0.001'!$A$1:$AH$1300, 16, FALSE),"")</f>
        <v>7</v>
      </c>
      <c r="O380" s="18">
        <f>_xlfn.IFNA(VLOOKUP(CONCATENATE($A380,"_",$B380), 'Srbench noise 0.001'!$A$1:$AH$1300, 18, FALSE),"")</f>
        <v>10.4</v>
      </c>
      <c r="P380" s="18" t="str">
        <f>_xlfn.IFNA(VLOOKUP(CONCATENATE($A380,"_",$B380), 'Srbench noise 0.001'!$A$1:$AH$1300, 28, FALSE),"")</f>
        <v>x0*x1*x2/x3</v>
      </c>
      <c r="Q380" s="18">
        <f t="shared" si="48"/>
        <v>1</v>
      </c>
      <c r="R380" s="18">
        <f t="shared" si="49"/>
        <v>1</v>
      </c>
      <c r="S380" s="4">
        <f t="shared" si="50"/>
        <v>1</v>
      </c>
      <c r="T380" s="3">
        <f>_xlfn.IFNA(VLOOKUP(CONCATENATE($A380,"_",$B380), 'Srbench noise 0.01'!$A$1:$AH$1300, 32, FALSE),"")</f>
        <v>1</v>
      </c>
      <c r="U380" s="18">
        <f>_xlfn.IFNA(VLOOKUP(CONCATENATE($A380,"_",$B380), 'Srbench noise 0.01'!$A$1:$AH$1300, 34, FALSE),"")</f>
        <v>0</v>
      </c>
      <c r="V380" s="18">
        <f>_xlfn.IFNA(VLOOKUP(CONCATENATE($A380,"_",$B380), 'Srbench noise 0.01'!$A$1:$AH$1300, 16, FALSE),"")</f>
        <v>7</v>
      </c>
      <c r="W380" s="18">
        <f>_xlfn.IFNA(VLOOKUP(CONCATENATE($A380,"_",$B380), 'Srbench noise 0.01'!$A$1:$AH$1300, 18, FALSE),"")</f>
        <v>9.8000000000000007</v>
      </c>
      <c r="X380" s="18" t="str">
        <f>_xlfn.IFNA(VLOOKUP(CONCATENATE($A380,"_",$B380), 'Srbench noise 0.01'!$A$1:$AH$1300, 28, FALSE),"")</f>
        <v>x0*x1*x2/x3</v>
      </c>
      <c r="Y380" s="18">
        <f t="shared" si="51"/>
        <v>1</v>
      </c>
      <c r="Z380" s="18">
        <f t="shared" si="52"/>
        <v>1</v>
      </c>
      <c r="AA380" s="4">
        <f t="shared" si="53"/>
        <v>1</v>
      </c>
    </row>
    <row r="381" spans="1:27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0'!$A$1:$AH$1300, 32, FALSE),"")</f>
        <v>1</v>
      </c>
      <c r="E381" s="18">
        <f>_xlfn.IFNA(VLOOKUP(CONCATENATE($A381,"_",$B381), 'Srbench noise 0'!$A$1:$AH$1300, 34, FALSE),"")</f>
        <v>0</v>
      </c>
      <c r="F381" s="18">
        <f>_xlfn.IFNA(VLOOKUP(CONCATENATE($A381,"_",$B381), 'Srbench noise 0'!$A$1:$AH$1300, 16, FALSE),"")</f>
        <v>7</v>
      </c>
      <c r="G381" s="18">
        <f>_xlfn.IFNA(VLOOKUP(CONCATENATE($A381,"_",$B381), 'Srbench noise 0'!$A$1:$AH$1300, 18, FALSE),"")</f>
        <v>19.5</v>
      </c>
      <c r="H381" s="18" t="str">
        <f>_xlfn.IFNA(VLOOKUP(CONCATENATE($A381,"_",$B381), 'Srbench noise 0'!$A$1:$AH$1300, 28, FALSE),"")</f>
        <v>x0*x1*x2/x3</v>
      </c>
      <c r="I381" s="18">
        <f t="shared" si="45"/>
        <v>1</v>
      </c>
      <c r="J381" s="18">
        <f t="shared" si="46"/>
        <v>1</v>
      </c>
      <c r="K381" s="4">
        <f t="shared" si="47"/>
        <v>1</v>
      </c>
      <c r="L381" s="3">
        <f>_xlfn.IFNA(VLOOKUP(CONCATENATE($A381,"_",$B381), 'Srbench noise 0.001'!$A$1:$AH$1300, 32, FALSE),"")</f>
        <v>1</v>
      </c>
      <c r="M381" s="18">
        <f>_xlfn.IFNA(VLOOKUP(CONCATENATE($A381,"_",$B381), 'Srbench noise 0.001'!$A$1:$AH$1300, 34, FALSE),"")</f>
        <v>0</v>
      </c>
      <c r="N381" s="18">
        <f>_xlfn.IFNA(VLOOKUP(CONCATENATE($A381,"_",$B381), 'Srbench noise 0.001'!$A$1:$AH$1300, 16, FALSE),"")</f>
        <v>7</v>
      </c>
      <c r="O381" s="18">
        <f>_xlfn.IFNA(VLOOKUP(CONCATENATE($A381,"_",$B381), 'Srbench noise 0.001'!$A$1:$AH$1300, 18, FALSE),"")</f>
        <v>19.899999999999999</v>
      </c>
      <c r="P381" s="18" t="str">
        <f>_xlfn.IFNA(VLOOKUP(CONCATENATE($A381,"_",$B381), 'Srbench noise 0.001'!$A$1:$AH$1300, 28, FALSE),"")</f>
        <v>x0*x1*x2/x3</v>
      </c>
      <c r="Q381" s="18">
        <f t="shared" si="48"/>
        <v>1</v>
      </c>
      <c r="R381" s="18">
        <f t="shared" si="49"/>
        <v>1</v>
      </c>
      <c r="S381" s="4">
        <f t="shared" si="50"/>
        <v>1</v>
      </c>
      <c r="T381" s="3">
        <f>_xlfn.IFNA(VLOOKUP(CONCATENATE($A381,"_",$B381), 'Srbench noise 0.01'!$A$1:$AH$1300, 32, FALSE),"")</f>
        <v>1</v>
      </c>
      <c r="U381" s="18">
        <f>_xlfn.IFNA(VLOOKUP(CONCATENATE($A381,"_",$B381), 'Srbench noise 0.01'!$A$1:$AH$1300, 34, FALSE),"")</f>
        <v>0</v>
      </c>
      <c r="V381" s="18">
        <f>_xlfn.IFNA(VLOOKUP(CONCATENATE($A381,"_",$B381), 'Srbench noise 0.01'!$A$1:$AH$1300, 16, FALSE),"")</f>
        <v>7</v>
      </c>
      <c r="W381" s="18">
        <f>_xlfn.IFNA(VLOOKUP(CONCATENATE($A381,"_",$B381), 'Srbench noise 0.01'!$A$1:$AH$1300, 18, FALSE),"")</f>
        <v>19.2</v>
      </c>
      <c r="X381" s="18" t="str">
        <f>_xlfn.IFNA(VLOOKUP(CONCATENATE($A381,"_",$B381), 'Srbench noise 0.01'!$A$1:$AH$1300, 28, FALSE),"")</f>
        <v>x0*x1*x2/x3</v>
      </c>
      <c r="Y381" s="18">
        <f t="shared" si="51"/>
        <v>1</v>
      </c>
      <c r="Z381" s="18">
        <f t="shared" si="52"/>
        <v>1</v>
      </c>
      <c r="AA381" s="4">
        <f t="shared" si="53"/>
        <v>1</v>
      </c>
    </row>
    <row r="382" spans="1:27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0'!$A$1:$AH$1300, 32, FALSE),"")</f>
        <v>1</v>
      </c>
      <c r="E382" s="18">
        <f>_xlfn.IFNA(VLOOKUP(CONCATENATE($A382,"_",$B382), 'Srbench noise 0'!$A$1:$AH$1300, 34, FALSE),"")</f>
        <v>0</v>
      </c>
      <c r="F382" s="18">
        <f>_xlfn.IFNA(VLOOKUP(CONCATENATE($A382,"_",$B382), 'Srbench noise 0'!$A$1:$AH$1300, 16, FALSE),"")</f>
        <v>7</v>
      </c>
      <c r="G382" s="18">
        <f>_xlfn.IFNA(VLOOKUP(CONCATENATE($A382,"_",$B382), 'Srbench noise 0'!$A$1:$AH$1300, 18, FALSE),"")</f>
        <v>10.7</v>
      </c>
      <c r="H382" s="18" t="str">
        <f>_xlfn.IFNA(VLOOKUP(CONCATENATE($A382,"_",$B382), 'Srbench noise 0'!$A$1:$AH$1300, 28, FALSE),"")</f>
        <v>x0*x1*x2/x3</v>
      </c>
      <c r="I382" s="18">
        <f t="shared" si="45"/>
        <v>1</v>
      </c>
      <c r="J382" s="18">
        <f t="shared" si="46"/>
        <v>1</v>
      </c>
      <c r="K382" s="4">
        <f t="shared" si="47"/>
        <v>1</v>
      </c>
      <c r="L382" s="3">
        <f>_xlfn.IFNA(VLOOKUP(CONCATENATE($A382,"_",$B382), 'Srbench noise 0.001'!$A$1:$AH$1300, 32, FALSE),"")</f>
        <v>1</v>
      </c>
      <c r="M382" s="18">
        <f>_xlfn.IFNA(VLOOKUP(CONCATENATE($A382,"_",$B382), 'Srbench noise 0.001'!$A$1:$AH$1300, 34, FALSE),"")</f>
        <v>0</v>
      </c>
      <c r="N382" s="18">
        <f>_xlfn.IFNA(VLOOKUP(CONCATENATE($A382,"_",$B382), 'Srbench noise 0.001'!$A$1:$AH$1300, 16, FALSE),"")</f>
        <v>7</v>
      </c>
      <c r="O382" s="18">
        <f>_xlfn.IFNA(VLOOKUP(CONCATENATE($A382,"_",$B382), 'Srbench noise 0.001'!$A$1:$AH$1300, 18, FALSE),"")</f>
        <v>10</v>
      </c>
      <c r="P382" s="18" t="str">
        <f>_xlfn.IFNA(VLOOKUP(CONCATENATE($A382,"_",$B382), 'Srbench noise 0.001'!$A$1:$AH$1300, 28, FALSE),"")</f>
        <v>x0*x1*x2/x3</v>
      </c>
      <c r="Q382" s="18">
        <f t="shared" si="48"/>
        <v>1</v>
      </c>
      <c r="R382" s="18">
        <f t="shared" si="49"/>
        <v>1</v>
      </c>
      <c r="S382" s="4">
        <f t="shared" si="50"/>
        <v>1</v>
      </c>
      <c r="T382" s="3">
        <f>_xlfn.IFNA(VLOOKUP(CONCATENATE($A382,"_",$B382), 'Srbench noise 0.01'!$A$1:$AH$1300, 32, FALSE),"")</f>
        <v>1</v>
      </c>
      <c r="U382" s="18">
        <f>_xlfn.IFNA(VLOOKUP(CONCATENATE($A382,"_",$B382), 'Srbench noise 0.01'!$A$1:$AH$1300, 34, FALSE),"")</f>
        <v>0</v>
      </c>
      <c r="V382" s="18">
        <f>_xlfn.IFNA(VLOOKUP(CONCATENATE($A382,"_",$B382), 'Srbench noise 0.01'!$A$1:$AH$1300, 16, FALSE),"")</f>
        <v>7</v>
      </c>
      <c r="W382" s="18">
        <f>_xlfn.IFNA(VLOOKUP(CONCATENATE($A382,"_",$B382), 'Srbench noise 0.01'!$A$1:$AH$1300, 18, FALSE),"")</f>
        <v>9.3000000000000007</v>
      </c>
      <c r="X382" s="18" t="str">
        <f>_xlfn.IFNA(VLOOKUP(CONCATENATE($A382,"_",$B382), 'Srbench noise 0.01'!$A$1:$AH$1300, 28, FALSE),"")</f>
        <v>x0*x1*x2/x3</v>
      </c>
      <c r="Y382" s="18">
        <f t="shared" si="51"/>
        <v>1</v>
      </c>
      <c r="Z382" s="18">
        <f t="shared" si="52"/>
        <v>1</v>
      </c>
      <c r="AA382" s="4">
        <f t="shared" si="53"/>
        <v>1</v>
      </c>
    </row>
    <row r="383" spans="1:27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0'!$A$1:$AH$1300, 32, FALSE),"")</f>
        <v>1</v>
      </c>
      <c r="E383" s="18">
        <f>_xlfn.IFNA(VLOOKUP(CONCATENATE($A383,"_",$B383), 'Srbench noise 0'!$A$1:$AH$1300, 34, FALSE),"")</f>
        <v>0</v>
      </c>
      <c r="F383" s="18">
        <f>_xlfn.IFNA(VLOOKUP(CONCATENATE($A383,"_",$B383), 'Srbench noise 0'!$A$1:$AH$1300, 16, FALSE),"")</f>
        <v>7</v>
      </c>
      <c r="G383" s="18">
        <f>_xlfn.IFNA(VLOOKUP(CONCATENATE($A383,"_",$B383), 'Srbench noise 0'!$A$1:$AH$1300, 18, FALSE),"")</f>
        <v>12.5</v>
      </c>
      <c r="H383" s="18" t="str">
        <f>_xlfn.IFNA(VLOOKUP(CONCATENATE($A383,"_",$B383), 'Srbench noise 0'!$A$1:$AH$1300, 28, FALSE),"")</f>
        <v>x0*x1*x2/x3</v>
      </c>
      <c r="I383" s="18">
        <f t="shared" si="45"/>
        <v>1</v>
      </c>
      <c r="J383" s="18">
        <f t="shared" si="46"/>
        <v>1</v>
      </c>
      <c r="K383" s="4">
        <f t="shared" si="47"/>
        <v>1</v>
      </c>
      <c r="L383" s="3">
        <f>_xlfn.IFNA(VLOOKUP(CONCATENATE($A383,"_",$B383), 'Srbench noise 0.001'!$A$1:$AH$1300, 32, FALSE),"")</f>
        <v>1</v>
      </c>
      <c r="M383" s="18">
        <f>_xlfn.IFNA(VLOOKUP(CONCATENATE($A383,"_",$B383), 'Srbench noise 0.001'!$A$1:$AH$1300, 34, FALSE),"")</f>
        <v>0</v>
      </c>
      <c r="N383" s="18">
        <f>_xlfn.IFNA(VLOOKUP(CONCATENATE($A383,"_",$B383), 'Srbench noise 0.001'!$A$1:$AH$1300, 16, FALSE),"")</f>
        <v>7</v>
      </c>
      <c r="O383" s="18">
        <f>_xlfn.IFNA(VLOOKUP(CONCATENATE($A383,"_",$B383), 'Srbench noise 0.001'!$A$1:$AH$1300, 18, FALSE),"")</f>
        <v>11</v>
      </c>
      <c r="P383" s="18" t="str">
        <f>_xlfn.IFNA(VLOOKUP(CONCATENATE($A383,"_",$B383), 'Srbench noise 0.001'!$A$1:$AH$1300, 28, FALSE),"")</f>
        <v>x0*x1*x2/x3</v>
      </c>
      <c r="Q383" s="18">
        <f t="shared" si="48"/>
        <v>1</v>
      </c>
      <c r="R383" s="18">
        <f t="shared" si="49"/>
        <v>1</v>
      </c>
      <c r="S383" s="4">
        <f t="shared" si="50"/>
        <v>1</v>
      </c>
      <c r="T383" s="3">
        <f>_xlfn.IFNA(VLOOKUP(CONCATENATE($A383,"_",$B383), 'Srbench noise 0.01'!$A$1:$AH$1300, 32, FALSE),"")</f>
        <v>1</v>
      </c>
      <c r="U383" s="18">
        <f>_xlfn.IFNA(VLOOKUP(CONCATENATE($A383,"_",$B383), 'Srbench noise 0.01'!$A$1:$AH$1300, 34, FALSE),"")</f>
        <v>0</v>
      </c>
      <c r="V383" s="18">
        <f>_xlfn.IFNA(VLOOKUP(CONCATENATE($A383,"_",$B383), 'Srbench noise 0.01'!$A$1:$AH$1300, 16, FALSE),"")</f>
        <v>7</v>
      </c>
      <c r="W383" s="18">
        <f>_xlfn.IFNA(VLOOKUP(CONCATENATE($A383,"_",$B383), 'Srbench noise 0.01'!$A$1:$AH$1300, 18, FALSE),"")</f>
        <v>10.1</v>
      </c>
      <c r="X383" s="18" t="str">
        <f>_xlfn.IFNA(VLOOKUP(CONCATENATE($A383,"_",$B383), 'Srbench noise 0.01'!$A$1:$AH$1300, 28, FALSE),"")</f>
        <v>x0*x1*x2/x3</v>
      </c>
      <c r="Y383" s="18">
        <f t="shared" si="51"/>
        <v>1</v>
      </c>
      <c r="Z383" s="18">
        <f t="shared" si="52"/>
        <v>1</v>
      </c>
      <c r="AA383" s="4">
        <f t="shared" si="53"/>
        <v>1</v>
      </c>
    </row>
    <row r="384" spans="1:27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0'!$A$1:$AH$1300, 32, FALSE),"")</f>
        <v>1</v>
      </c>
      <c r="E384" s="18">
        <f>_xlfn.IFNA(VLOOKUP(CONCATENATE($A384,"_",$B384), 'Srbench noise 0'!$A$1:$AH$1300, 34, FALSE),"")</f>
        <v>0</v>
      </c>
      <c r="F384" s="18">
        <f>_xlfn.IFNA(VLOOKUP(CONCATENATE($A384,"_",$B384), 'Srbench noise 0'!$A$1:$AH$1300, 16, FALSE),"")</f>
        <v>4</v>
      </c>
      <c r="G384" s="18">
        <f>_xlfn.IFNA(VLOOKUP(CONCATENATE($A384,"_",$B384), 'Srbench noise 0'!$A$1:$AH$1300, 18, FALSE),"")</f>
        <v>5.4</v>
      </c>
      <c r="H384" s="18" t="str">
        <f>_xlfn.IFNA(VLOOKUP(CONCATENATE($A384,"_",$B384), 'Srbench noise 0'!$A$1:$AH$1300, 28, FALSE),"")</f>
        <v>x0*x1*x2</v>
      </c>
      <c r="I384" s="18">
        <f t="shared" si="45"/>
        <v>1</v>
      </c>
      <c r="J384" s="18">
        <f t="shared" si="46"/>
        <v>1</v>
      </c>
      <c r="K384" s="4">
        <f t="shared" si="47"/>
        <v>1</v>
      </c>
      <c r="L384" s="3">
        <f>_xlfn.IFNA(VLOOKUP(CONCATENATE($A384,"_",$B384), 'Srbench noise 0.001'!$A$1:$AH$1300, 32, FALSE),"")</f>
        <v>1</v>
      </c>
      <c r="M384" s="18">
        <f>_xlfn.IFNA(VLOOKUP(CONCATENATE($A384,"_",$B384), 'Srbench noise 0.001'!$A$1:$AH$1300, 34, FALSE),"")</f>
        <v>0</v>
      </c>
      <c r="N384" s="18">
        <f>_xlfn.IFNA(VLOOKUP(CONCATENATE($A384,"_",$B384), 'Srbench noise 0.001'!$A$1:$AH$1300, 16, FALSE),"")</f>
        <v>4</v>
      </c>
      <c r="O384" s="18">
        <f>_xlfn.IFNA(VLOOKUP(CONCATENATE($A384,"_",$B384), 'Srbench noise 0.001'!$A$1:$AH$1300, 18, FALSE),"")</f>
        <v>6</v>
      </c>
      <c r="P384" s="18" t="str">
        <f>_xlfn.IFNA(VLOOKUP(CONCATENATE($A384,"_",$B384), 'Srbench noise 0.001'!$A$1:$AH$1300, 28, FALSE),"")</f>
        <v>x0*x1*x2</v>
      </c>
      <c r="Q384" s="18">
        <f t="shared" si="48"/>
        <v>1</v>
      </c>
      <c r="R384" s="18">
        <f t="shared" si="49"/>
        <v>1</v>
      </c>
      <c r="S384" s="4">
        <f t="shared" si="50"/>
        <v>1</v>
      </c>
      <c r="T384" s="3">
        <f>_xlfn.IFNA(VLOOKUP(CONCATENATE($A384,"_",$B384), 'Srbench noise 0.01'!$A$1:$AH$1300, 32, FALSE),"")</f>
        <v>1</v>
      </c>
      <c r="U384" s="18">
        <f>_xlfn.IFNA(VLOOKUP(CONCATENATE($A384,"_",$B384), 'Srbench noise 0.01'!$A$1:$AH$1300, 34, FALSE),"")</f>
        <v>0</v>
      </c>
      <c r="V384" s="18">
        <f>_xlfn.IFNA(VLOOKUP(CONCATENATE($A384,"_",$B384), 'Srbench noise 0.01'!$A$1:$AH$1300, 16, FALSE),"")</f>
        <v>4</v>
      </c>
      <c r="W384" s="18">
        <f>_xlfn.IFNA(VLOOKUP(CONCATENATE($A384,"_",$B384), 'Srbench noise 0.01'!$A$1:$AH$1300, 18, FALSE),"")</f>
        <v>5.9</v>
      </c>
      <c r="X384" s="18" t="str">
        <f>_xlfn.IFNA(VLOOKUP(CONCATENATE($A384,"_",$B384), 'Srbench noise 0.01'!$A$1:$AH$1300, 28, FALSE),"")</f>
        <v>x0*x1*x2</v>
      </c>
      <c r="Y384" s="18">
        <f t="shared" si="51"/>
        <v>1</v>
      </c>
      <c r="Z384" s="18">
        <f t="shared" si="52"/>
        <v>1</v>
      </c>
      <c r="AA384" s="4">
        <f t="shared" si="53"/>
        <v>1</v>
      </c>
    </row>
    <row r="385" spans="1:27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0'!$A$1:$AH$1300, 32, FALSE),"")</f>
        <v>1</v>
      </c>
      <c r="E385" s="18">
        <f>_xlfn.IFNA(VLOOKUP(CONCATENATE($A385,"_",$B385), 'Srbench noise 0'!$A$1:$AH$1300, 34, FALSE),"")</f>
        <v>0</v>
      </c>
      <c r="F385" s="18">
        <f>_xlfn.IFNA(VLOOKUP(CONCATENATE($A385,"_",$B385), 'Srbench noise 0'!$A$1:$AH$1300, 16, FALSE),"")</f>
        <v>4</v>
      </c>
      <c r="G385" s="18">
        <f>_xlfn.IFNA(VLOOKUP(CONCATENATE($A385,"_",$B385), 'Srbench noise 0'!$A$1:$AH$1300, 18, FALSE),"")</f>
        <v>5.5</v>
      </c>
      <c r="H385" s="18" t="str">
        <f>_xlfn.IFNA(VLOOKUP(CONCATENATE($A385,"_",$B385), 'Srbench noise 0'!$A$1:$AH$1300, 28, FALSE),"")</f>
        <v>x0*x1*x2</v>
      </c>
      <c r="I385" s="18">
        <f t="shared" si="45"/>
        <v>1</v>
      </c>
      <c r="J385" s="18">
        <f t="shared" si="46"/>
        <v>1</v>
      </c>
      <c r="K385" s="4">
        <f t="shared" si="47"/>
        <v>1</v>
      </c>
      <c r="L385" s="3">
        <f>_xlfn.IFNA(VLOOKUP(CONCATENATE($A385,"_",$B385), 'Srbench noise 0.001'!$A$1:$AH$1300, 32, FALSE),"")</f>
        <v>1</v>
      </c>
      <c r="M385" s="18">
        <f>_xlfn.IFNA(VLOOKUP(CONCATENATE($A385,"_",$B385), 'Srbench noise 0.001'!$A$1:$AH$1300, 34, FALSE),"")</f>
        <v>0</v>
      </c>
      <c r="N385" s="18">
        <f>_xlfn.IFNA(VLOOKUP(CONCATENATE($A385,"_",$B385), 'Srbench noise 0.001'!$A$1:$AH$1300, 16, FALSE),"")</f>
        <v>4</v>
      </c>
      <c r="O385" s="18">
        <f>_xlfn.IFNA(VLOOKUP(CONCATENATE($A385,"_",$B385), 'Srbench noise 0.001'!$A$1:$AH$1300, 18, FALSE),"")</f>
        <v>5.8</v>
      </c>
      <c r="P385" s="18" t="str">
        <f>_xlfn.IFNA(VLOOKUP(CONCATENATE($A385,"_",$B385), 'Srbench noise 0.001'!$A$1:$AH$1300, 28, FALSE),"")</f>
        <v>x0*x1*x2</v>
      </c>
      <c r="Q385" s="18">
        <f t="shared" si="48"/>
        <v>1</v>
      </c>
      <c r="R385" s="18">
        <f t="shared" si="49"/>
        <v>1</v>
      </c>
      <c r="S385" s="4">
        <f t="shared" si="50"/>
        <v>1</v>
      </c>
      <c r="T385" s="3">
        <f>_xlfn.IFNA(VLOOKUP(CONCATENATE($A385,"_",$B385), 'Srbench noise 0.01'!$A$1:$AH$1300, 32, FALSE),"")</f>
        <v>1</v>
      </c>
      <c r="U385" s="18">
        <f>_xlfn.IFNA(VLOOKUP(CONCATENATE($A385,"_",$B385), 'Srbench noise 0.01'!$A$1:$AH$1300, 34, FALSE),"")</f>
        <v>0</v>
      </c>
      <c r="V385" s="18">
        <f>_xlfn.IFNA(VLOOKUP(CONCATENATE($A385,"_",$B385), 'Srbench noise 0.01'!$A$1:$AH$1300, 16, FALSE),"")</f>
        <v>4</v>
      </c>
      <c r="W385" s="18">
        <f>_xlfn.IFNA(VLOOKUP(CONCATENATE($A385,"_",$B385), 'Srbench noise 0.01'!$A$1:$AH$1300, 18, FALSE),"")</f>
        <v>6.2</v>
      </c>
      <c r="X385" s="18" t="str">
        <f>_xlfn.IFNA(VLOOKUP(CONCATENATE($A385,"_",$B385), 'Srbench noise 0.01'!$A$1:$AH$1300, 28, FALSE),"")</f>
        <v>x0*x1*x2</v>
      </c>
      <c r="Y385" s="18">
        <f t="shared" si="51"/>
        <v>1</v>
      </c>
      <c r="Z385" s="18">
        <f t="shared" si="52"/>
        <v>1</v>
      </c>
      <c r="AA385" s="4">
        <f t="shared" si="53"/>
        <v>1</v>
      </c>
    </row>
    <row r="386" spans="1:27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0'!$A$1:$AH$1300, 32, FALSE),"")</f>
        <v>1</v>
      </c>
      <c r="E386" s="18">
        <f>_xlfn.IFNA(VLOOKUP(CONCATENATE($A386,"_",$B386), 'Srbench noise 0'!$A$1:$AH$1300, 34, FALSE),"")</f>
        <v>0</v>
      </c>
      <c r="F386" s="18">
        <f>_xlfn.IFNA(VLOOKUP(CONCATENATE($A386,"_",$B386), 'Srbench noise 0'!$A$1:$AH$1300, 16, FALSE),"")</f>
        <v>4</v>
      </c>
      <c r="G386" s="18">
        <f>_xlfn.IFNA(VLOOKUP(CONCATENATE($A386,"_",$B386), 'Srbench noise 0'!$A$1:$AH$1300, 18, FALSE),"")</f>
        <v>6.3</v>
      </c>
      <c r="H386" s="18" t="str">
        <f>_xlfn.IFNA(VLOOKUP(CONCATENATE($A386,"_",$B386), 'Srbench noise 0'!$A$1:$AH$1300, 28, FALSE),"")</f>
        <v>x0*x1*x2</v>
      </c>
      <c r="I386" s="18">
        <f t="shared" si="45"/>
        <v>1</v>
      </c>
      <c r="J386" s="18">
        <f t="shared" si="46"/>
        <v>1</v>
      </c>
      <c r="K386" s="4">
        <f t="shared" si="47"/>
        <v>1</v>
      </c>
      <c r="L386" s="3">
        <f>_xlfn.IFNA(VLOOKUP(CONCATENATE($A386,"_",$B386), 'Srbench noise 0.001'!$A$1:$AH$1300, 32, FALSE),"")</f>
        <v>1</v>
      </c>
      <c r="M386" s="18">
        <f>_xlfn.IFNA(VLOOKUP(CONCATENATE($A386,"_",$B386), 'Srbench noise 0.001'!$A$1:$AH$1300, 34, FALSE),"")</f>
        <v>0</v>
      </c>
      <c r="N386" s="18">
        <f>_xlfn.IFNA(VLOOKUP(CONCATENATE($A386,"_",$B386), 'Srbench noise 0.001'!$A$1:$AH$1300, 16, FALSE),"")</f>
        <v>4</v>
      </c>
      <c r="O386" s="18">
        <f>_xlfn.IFNA(VLOOKUP(CONCATENATE($A386,"_",$B386), 'Srbench noise 0.001'!$A$1:$AH$1300, 18, FALSE),"")</f>
        <v>5.4</v>
      </c>
      <c r="P386" s="18" t="str">
        <f>_xlfn.IFNA(VLOOKUP(CONCATENATE($A386,"_",$B386), 'Srbench noise 0.001'!$A$1:$AH$1300, 28, FALSE),"")</f>
        <v>x0*x1*x2</v>
      </c>
      <c r="Q386" s="18">
        <f t="shared" si="48"/>
        <v>1</v>
      </c>
      <c r="R386" s="18">
        <f t="shared" si="49"/>
        <v>1</v>
      </c>
      <c r="S386" s="4">
        <f t="shared" si="50"/>
        <v>1</v>
      </c>
      <c r="T386" s="3">
        <f>_xlfn.IFNA(VLOOKUP(CONCATENATE($A386,"_",$B386), 'Srbench noise 0.01'!$A$1:$AH$1300, 32, FALSE),"")</f>
        <v>1</v>
      </c>
      <c r="U386" s="18">
        <f>_xlfn.IFNA(VLOOKUP(CONCATENATE($A386,"_",$B386), 'Srbench noise 0.01'!$A$1:$AH$1300, 34, FALSE),"")</f>
        <v>0</v>
      </c>
      <c r="V386" s="18">
        <f>_xlfn.IFNA(VLOOKUP(CONCATENATE($A386,"_",$B386), 'Srbench noise 0.01'!$A$1:$AH$1300, 16, FALSE),"")</f>
        <v>4</v>
      </c>
      <c r="W386" s="18">
        <f>_xlfn.IFNA(VLOOKUP(CONCATENATE($A386,"_",$B386), 'Srbench noise 0.01'!$A$1:$AH$1300, 18, FALSE),"")</f>
        <v>4.8</v>
      </c>
      <c r="X386" s="18" t="str">
        <f>_xlfn.IFNA(VLOOKUP(CONCATENATE($A386,"_",$B386), 'Srbench noise 0.01'!$A$1:$AH$1300, 28, FALSE),"")</f>
        <v>x0*x1*x2</v>
      </c>
      <c r="Y386" s="18">
        <f t="shared" si="51"/>
        <v>1</v>
      </c>
      <c r="Z386" s="18">
        <f t="shared" si="52"/>
        <v>1</v>
      </c>
      <c r="AA386" s="4">
        <f t="shared" si="53"/>
        <v>1</v>
      </c>
    </row>
    <row r="387" spans="1:27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0'!$A$1:$AH$1300, 32, FALSE),"")</f>
        <v>1</v>
      </c>
      <c r="E387" s="18">
        <f>_xlfn.IFNA(VLOOKUP(CONCATENATE($A387,"_",$B387), 'Srbench noise 0'!$A$1:$AH$1300, 34, FALSE),"")</f>
        <v>0</v>
      </c>
      <c r="F387" s="18">
        <f>_xlfn.IFNA(VLOOKUP(CONCATENATE($A387,"_",$B387), 'Srbench noise 0'!$A$1:$AH$1300, 16, FALSE),"")</f>
        <v>4</v>
      </c>
      <c r="G387" s="18">
        <f>_xlfn.IFNA(VLOOKUP(CONCATENATE($A387,"_",$B387), 'Srbench noise 0'!$A$1:$AH$1300, 18, FALSE),"")</f>
        <v>5.8</v>
      </c>
      <c r="H387" s="18" t="str">
        <f>_xlfn.IFNA(VLOOKUP(CONCATENATE($A387,"_",$B387), 'Srbench noise 0'!$A$1:$AH$1300, 28, FALSE),"")</f>
        <v>x0*x1*x2</v>
      </c>
      <c r="I387" s="18">
        <f t="shared" si="45"/>
        <v>1</v>
      </c>
      <c r="J387" s="18">
        <f t="shared" si="46"/>
        <v>1</v>
      </c>
      <c r="K387" s="4">
        <f t="shared" si="47"/>
        <v>1</v>
      </c>
      <c r="L387" s="3">
        <f>_xlfn.IFNA(VLOOKUP(CONCATENATE($A387,"_",$B387), 'Srbench noise 0.001'!$A$1:$AH$1300, 32, FALSE),"")</f>
        <v>1</v>
      </c>
      <c r="M387" s="18">
        <f>_xlfn.IFNA(VLOOKUP(CONCATENATE($A387,"_",$B387), 'Srbench noise 0.001'!$A$1:$AH$1300, 34, FALSE),"")</f>
        <v>0</v>
      </c>
      <c r="N387" s="18">
        <f>_xlfn.IFNA(VLOOKUP(CONCATENATE($A387,"_",$B387), 'Srbench noise 0.001'!$A$1:$AH$1300, 16, FALSE),"")</f>
        <v>4</v>
      </c>
      <c r="O387" s="18">
        <f>_xlfn.IFNA(VLOOKUP(CONCATENATE($A387,"_",$B387), 'Srbench noise 0.001'!$A$1:$AH$1300, 18, FALSE),"")</f>
        <v>4.8</v>
      </c>
      <c r="P387" s="18" t="str">
        <f>_xlfn.IFNA(VLOOKUP(CONCATENATE($A387,"_",$B387), 'Srbench noise 0.001'!$A$1:$AH$1300, 28, FALSE),"")</f>
        <v>x0*x1*x2</v>
      </c>
      <c r="Q387" s="18">
        <f t="shared" si="48"/>
        <v>1</v>
      </c>
      <c r="R387" s="18">
        <f t="shared" si="49"/>
        <v>1</v>
      </c>
      <c r="S387" s="4">
        <f t="shared" si="50"/>
        <v>1</v>
      </c>
      <c r="T387" s="3">
        <f>_xlfn.IFNA(VLOOKUP(CONCATENATE($A387,"_",$B387), 'Srbench noise 0.01'!$A$1:$AH$1300, 32, FALSE),"")</f>
        <v>1</v>
      </c>
      <c r="U387" s="18">
        <f>_xlfn.IFNA(VLOOKUP(CONCATENATE($A387,"_",$B387), 'Srbench noise 0.01'!$A$1:$AH$1300, 34, FALSE),"")</f>
        <v>0</v>
      </c>
      <c r="V387" s="18">
        <f>_xlfn.IFNA(VLOOKUP(CONCATENATE($A387,"_",$B387), 'Srbench noise 0.01'!$A$1:$AH$1300, 16, FALSE),"")</f>
        <v>4</v>
      </c>
      <c r="W387" s="18">
        <f>_xlfn.IFNA(VLOOKUP(CONCATENATE($A387,"_",$B387), 'Srbench noise 0.01'!$A$1:$AH$1300, 18, FALSE),"")</f>
        <v>5.3</v>
      </c>
      <c r="X387" s="18" t="str">
        <f>_xlfn.IFNA(VLOOKUP(CONCATENATE($A387,"_",$B387), 'Srbench noise 0.01'!$A$1:$AH$1300, 28, FALSE),"")</f>
        <v>x0*x1*x2</v>
      </c>
      <c r="Y387" s="18">
        <f t="shared" si="51"/>
        <v>1</v>
      </c>
      <c r="Z387" s="18">
        <f t="shared" si="52"/>
        <v>1</v>
      </c>
      <c r="AA387" s="4">
        <f t="shared" si="53"/>
        <v>1</v>
      </c>
    </row>
    <row r="388" spans="1:27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0'!$A$1:$AH$1300, 32, FALSE),"")</f>
        <v>1</v>
      </c>
      <c r="E388" s="18">
        <f>_xlfn.IFNA(VLOOKUP(CONCATENATE($A388,"_",$B388), 'Srbench noise 0'!$A$1:$AH$1300, 34, FALSE),"")</f>
        <v>0</v>
      </c>
      <c r="F388" s="18">
        <f>_xlfn.IFNA(VLOOKUP(CONCATENATE($A388,"_",$B388), 'Srbench noise 0'!$A$1:$AH$1300, 16, FALSE),"")</f>
        <v>4</v>
      </c>
      <c r="G388" s="18">
        <f>_xlfn.IFNA(VLOOKUP(CONCATENATE($A388,"_",$B388), 'Srbench noise 0'!$A$1:$AH$1300, 18, FALSE),"")</f>
        <v>5.2</v>
      </c>
      <c r="H388" s="18" t="str">
        <f>_xlfn.IFNA(VLOOKUP(CONCATENATE($A388,"_",$B388), 'Srbench noise 0'!$A$1:$AH$1300, 28, FALSE),"")</f>
        <v>x0*x1*x2</v>
      </c>
      <c r="I388" s="18">
        <f t="shared" si="45"/>
        <v>1</v>
      </c>
      <c r="J388" s="18">
        <f t="shared" si="46"/>
        <v>1</v>
      </c>
      <c r="K388" s="4">
        <f t="shared" si="47"/>
        <v>1</v>
      </c>
      <c r="L388" s="3">
        <f>_xlfn.IFNA(VLOOKUP(CONCATENATE($A388,"_",$B388), 'Srbench noise 0.001'!$A$1:$AH$1300, 32, FALSE),"")</f>
        <v>1</v>
      </c>
      <c r="M388" s="18">
        <f>_xlfn.IFNA(VLOOKUP(CONCATENATE($A388,"_",$B388), 'Srbench noise 0.001'!$A$1:$AH$1300, 34, FALSE),"")</f>
        <v>0</v>
      </c>
      <c r="N388" s="18">
        <f>_xlfn.IFNA(VLOOKUP(CONCATENATE($A388,"_",$B388), 'Srbench noise 0.001'!$A$1:$AH$1300, 16, FALSE),"")</f>
        <v>4</v>
      </c>
      <c r="O388" s="18">
        <f>_xlfn.IFNA(VLOOKUP(CONCATENATE($A388,"_",$B388), 'Srbench noise 0.001'!$A$1:$AH$1300, 18, FALSE),"")</f>
        <v>5.6</v>
      </c>
      <c r="P388" s="18" t="str">
        <f>_xlfn.IFNA(VLOOKUP(CONCATENATE($A388,"_",$B388), 'Srbench noise 0.001'!$A$1:$AH$1300, 28, FALSE),"")</f>
        <v>x0*x1*x2</v>
      </c>
      <c r="Q388" s="18">
        <f t="shared" si="48"/>
        <v>1</v>
      </c>
      <c r="R388" s="18">
        <f t="shared" si="49"/>
        <v>1</v>
      </c>
      <c r="S388" s="4">
        <f t="shared" si="50"/>
        <v>1</v>
      </c>
      <c r="T388" s="3">
        <f>_xlfn.IFNA(VLOOKUP(CONCATENATE($A388,"_",$B388), 'Srbench noise 0.01'!$A$1:$AH$1300, 32, FALSE),"")</f>
        <v>1</v>
      </c>
      <c r="U388" s="18">
        <f>_xlfn.IFNA(VLOOKUP(CONCATENATE($A388,"_",$B388), 'Srbench noise 0.01'!$A$1:$AH$1300, 34, FALSE),"")</f>
        <v>0</v>
      </c>
      <c r="V388" s="18">
        <f>_xlfn.IFNA(VLOOKUP(CONCATENATE($A388,"_",$B388), 'Srbench noise 0.01'!$A$1:$AH$1300, 16, FALSE),"")</f>
        <v>4</v>
      </c>
      <c r="W388" s="18">
        <f>_xlfn.IFNA(VLOOKUP(CONCATENATE($A388,"_",$B388), 'Srbench noise 0.01'!$A$1:$AH$1300, 18, FALSE),"")</f>
        <v>5.6</v>
      </c>
      <c r="X388" s="18" t="str">
        <f>_xlfn.IFNA(VLOOKUP(CONCATENATE($A388,"_",$B388), 'Srbench noise 0.01'!$A$1:$AH$1300, 28, FALSE),"")</f>
        <v>x0*x1*x2</v>
      </c>
      <c r="Y388" s="18">
        <f t="shared" si="51"/>
        <v>1</v>
      </c>
      <c r="Z388" s="18">
        <f t="shared" si="52"/>
        <v>1</v>
      </c>
      <c r="AA388" s="4">
        <f t="shared" si="53"/>
        <v>1</v>
      </c>
    </row>
    <row r="389" spans="1:27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0'!$A$1:$AH$1300, 32, FALSE),"")</f>
        <v>1</v>
      </c>
      <c r="E389" s="18">
        <f>_xlfn.IFNA(VLOOKUP(CONCATENATE($A389,"_",$B389), 'Srbench noise 0'!$A$1:$AH$1300, 34, FALSE),"")</f>
        <v>0</v>
      </c>
      <c r="F389" s="18">
        <f>_xlfn.IFNA(VLOOKUP(CONCATENATE($A389,"_",$B389), 'Srbench noise 0'!$A$1:$AH$1300, 16, FALSE),"")</f>
        <v>4</v>
      </c>
      <c r="G389" s="18">
        <f>_xlfn.IFNA(VLOOKUP(CONCATENATE($A389,"_",$B389), 'Srbench noise 0'!$A$1:$AH$1300, 18, FALSE),"")</f>
        <v>6.2</v>
      </c>
      <c r="H389" s="18" t="str">
        <f>_xlfn.IFNA(VLOOKUP(CONCATENATE($A389,"_",$B389), 'Srbench noise 0'!$A$1:$AH$1300, 28, FALSE),"")</f>
        <v>x0*x1*x2</v>
      </c>
      <c r="I389" s="18">
        <f t="shared" ref="I389:I452" si="54">IF(D389&gt;0.999,1,0)</f>
        <v>1</v>
      </c>
      <c r="J389" s="18">
        <f t="shared" ref="J389:J452" si="55">IF(AND(D389=1, E389&lt;0.000001),1,IF(AND(D389&gt;0.999,E389&lt;0.001),"?",0))</f>
        <v>1</v>
      </c>
      <c r="K389" s="4">
        <f t="shared" ref="K389:K452" si="56">IF(J389&lt;&gt;"?",J389,"")</f>
        <v>1</v>
      </c>
      <c r="L389" s="3">
        <f>_xlfn.IFNA(VLOOKUP(CONCATENATE($A389,"_",$B389), 'Srbench noise 0.001'!$A$1:$AH$1300, 32, FALSE),"")</f>
        <v>1</v>
      </c>
      <c r="M389" s="18">
        <f>_xlfn.IFNA(VLOOKUP(CONCATENATE($A389,"_",$B389), 'Srbench noise 0.001'!$A$1:$AH$1300, 34, FALSE),"")</f>
        <v>0</v>
      </c>
      <c r="N389" s="18">
        <f>_xlfn.IFNA(VLOOKUP(CONCATENATE($A389,"_",$B389), 'Srbench noise 0.001'!$A$1:$AH$1300, 16, FALSE),"")</f>
        <v>4</v>
      </c>
      <c r="O389" s="18">
        <f>_xlfn.IFNA(VLOOKUP(CONCATENATE($A389,"_",$B389), 'Srbench noise 0.001'!$A$1:$AH$1300, 18, FALSE),"")</f>
        <v>6.2</v>
      </c>
      <c r="P389" s="18" t="str">
        <f>_xlfn.IFNA(VLOOKUP(CONCATENATE($A389,"_",$B389), 'Srbench noise 0.001'!$A$1:$AH$1300, 28, FALSE),"")</f>
        <v>x0*x1*x2</v>
      </c>
      <c r="Q389" s="18">
        <f t="shared" ref="Q389:Q452" si="57">IF(L389&gt;0.999,1,0)</f>
        <v>1</v>
      </c>
      <c r="R389" s="18">
        <f t="shared" ref="R389:R452" si="58">IF(AND(L389=1, M389&lt;0.000001),1,IF(AND(L389&gt;0.999,M389&lt;0.001),"?",0))</f>
        <v>1</v>
      </c>
      <c r="S389" s="4">
        <f t="shared" ref="S389:S452" si="59">IF(R389&lt;&gt;"?",R389,"")</f>
        <v>1</v>
      </c>
      <c r="T389" s="3">
        <f>_xlfn.IFNA(VLOOKUP(CONCATENATE($A389,"_",$B389), 'Srbench noise 0.01'!$A$1:$AH$1300, 32, FALSE),"")</f>
        <v>1</v>
      </c>
      <c r="U389" s="18">
        <f>_xlfn.IFNA(VLOOKUP(CONCATENATE($A389,"_",$B389), 'Srbench noise 0.01'!$A$1:$AH$1300, 34, FALSE),"")</f>
        <v>0</v>
      </c>
      <c r="V389" s="18">
        <f>_xlfn.IFNA(VLOOKUP(CONCATENATE($A389,"_",$B389), 'Srbench noise 0.01'!$A$1:$AH$1300, 16, FALSE),"")</f>
        <v>4</v>
      </c>
      <c r="W389" s="18">
        <f>_xlfn.IFNA(VLOOKUP(CONCATENATE($A389,"_",$B389), 'Srbench noise 0.01'!$A$1:$AH$1300, 18, FALSE),"")</f>
        <v>5.0999999999999996</v>
      </c>
      <c r="X389" s="18" t="str">
        <f>_xlfn.IFNA(VLOOKUP(CONCATENATE($A389,"_",$B389), 'Srbench noise 0.01'!$A$1:$AH$1300, 28, FALSE),"")</f>
        <v>x0*x1*x2</v>
      </c>
      <c r="Y389" s="18">
        <f t="shared" ref="Y389:Y452" si="60">IF(T389&gt;0.999,1,0)</f>
        <v>1</v>
      </c>
      <c r="Z389" s="18">
        <f t="shared" ref="Z389:Z452" si="61">IF(AND(T389=1, U389&lt;0.000001),1,IF(AND(T389&gt;0.999,U389&lt;0.001),"?",0))</f>
        <v>1</v>
      </c>
      <c r="AA389" s="4">
        <f t="shared" ref="AA389:AA452" si="62">IF(Z389&lt;&gt;"?",Z389,"")</f>
        <v>1</v>
      </c>
    </row>
    <row r="390" spans="1:27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0'!$A$1:$AH$1300, 32, FALSE),"")</f>
        <v>1</v>
      </c>
      <c r="E390" s="18">
        <f>_xlfn.IFNA(VLOOKUP(CONCATENATE($A390,"_",$B390), 'Srbench noise 0'!$A$1:$AH$1300, 34, FALSE),"")</f>
        <v>0</v>
      </c>
      <c r="F390" s="18">
        <f>_xlfn.IFNA(VLOOKUP(CONCATENATE($A390,"_",$B390), 'Srbench noise 0'!$A$1:$AH$1300, 16, FALSE),"")</f>
        <v>4</v>
      </c>
      <c r="G390" s="18">
        <f>_xlfn.IFNA(VLOOKUP(CONCATENATE($A390,"_",$B390), 'Srbench noise 0'!$A$1:$AH$1300, 18, FALSE),"")</f>
        <v>6.2</v>
      </c>
      <c r="H390" s="18" t="str">
        <f>_xlfn.IFNA(VLOOKUP(CONCATENATE($A390,"_",$B390), 'Srbench noise 0'!$A$1:$AH$1300, 28, FALSE),"")</f>
        <v>x0*x1*x2</v>
      </c>
      <c r="I390" s="18">
        <f t="shared" si="54"/>
        <v>1</v>
      </c>
      <c r="J390" s="18">
        <f t="shared" si="55"/>
        <v>1</v>
      </c>
      <c r="K390" s="4">
        <f t="shared" si="56"/>
        <v>1</v>
      </c>
      <c r="L390" s="3">
        <f>_xlfn.IFNA(VLOOKUP(CONCATENATE($A390,"_",$B390), 'Srbench noise 0.001'!$A$1:$AH$1300, 32, FALSE),"")</f>
        <v>1</v>
      </c>
      <c r="M390" s="18">
        <f>_xlfn.IFNA(VLOOKUP(CONCATENATE($A390,"_",$B390), 'Srbench noise 0.001'!$A$1:$AH$1300, 34, FALSE),"")</f>
        <v>0</v>
      </c>
      <c r="N390" s="18">
        <f>_xlfn.IFNA(VLOOKUP(CONCATENATE($A390,"_",$B390), 'Srbench noise 0.001'!$A$1:$AH$1300, 16, FALSE),"")</f>
        <v>4</v>
      </c>
      <c r="O390" s="18">
        <f>_xlfn.IFNA(VLOOKUP(CONCATENATE($A390,"_",$B390), 'Srbench noise 0.001'!$A$1:$AH$1300, 18, FALSE),"")</f>
        <v>4.7</v>
      </c>
      <c r="P390" s="18" t="str">
        <f>_xlfn.IFNA(VLOOKUP(CONCATENATE($A390,"_",$B390), 'Srbench noise 0.001'!$A$1:$AH$1300, 28, FALSE),"")</f>
        <v>x0*x1*x2</v>
      </c>
      <c r="Q390" s="18">
        <f t="shared" si="57"/>
        <v>1</v>
      </c>
      <c r="R390" s="18">
        <f t="shared" si="58"/>
        <v>1</v>
      </c>
      <c r="S390" s="4">
        <f t="shared" si="59"/>
        <v>1</v>
      </c>
      <c r="T390" s="3">
        <f>_xlfn.IFNA(VLOOKUP(CONCATENATE($A390,"_",$B390), 'Srbench noise 0.01'!$A$1:$AH$1300, 32, FALSE),"")</f>
        <v>1</v>
      </c>
      <c r="U390" s="18">
        <f>_xlfn.IFNA(VLOOKUP(CONCATENATE($A390,"_",$B390), 'Srbench noise 0.01'!$A$1:$AH$1300, 34, FALSE),"")</f>
        <v>0</v>
      </c>
      <c r="V390" s="18">
        <f>_xlfn.IFNA(VLOOKUP(CONCATENATE($A390,"_",$B390), 'Srbench noise 0.01'!$A$1:$AH$1300, 16, FALSE),"")</f>
        <v>4</v>
      </c>
      <c r="W390" s="18">
        <f>_xlfn.IFNA(VLOOKUP(CONCATENATE($A390,"_",$B390), 'Srbench noise 0.01'!$A$1:$AH$1300, 18, FALSE),"")</f>
        <v>4.9000000000000004</v>
      </c>
      <c r="X390" s="18" t="str">
        <f>_xlfn.IFNA(VLOOKUP(CONCATENATE($A390,"_",$B390), 'Srbench noise 0.01'!$A$1:$AH$1300, 28, FALSE),"")</f>
        <v>x0*x1*x2</v>
      </c>
      <c r="Y390" s="18">
        <f t="shared" si="60"/>
        <v>1</v>
      </c>
      <c r="Z390" s="18">
        <f t="shared" si="61"/>
        <v>1</v>
      </c>
      <c r="AA390" s="4">
        <f t="shared" si="62"/>
        <v>1</v>
      </c>
    </row>
    <row r="391" spans="1:27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0'!$A$1:$AH$1300, 32, FALSE),"")</f>
        <v>1</v>
      </c>
      <c r="E391" s="18">
        <f>_xlfn.IFNA(VLOOKUP(CONCATENATE($A391,"_",$B391), 'Srbench noise 0'!$A$1:$AH$1300, 34, FALSE),"")</f>
        <v>0</v>
      </c>
      <c r="F391" s="18">
        <f>_xlfn.IFNA(VLOOKUP(CONCATENATE($A391,"_",$B391), 'Srbench noise 0'!$A$1:$AH$1300, 16, FALSE),"")</f>
        <v>4</v>
      </c>
      <c r="G391" s="18">
        <f>_xlfn.IFNA(VLOOKUP(CONCATENATE($A391,"_",$B391), 'Srbench noise 0'!$A$1:$AH$1300, 18, FALSE),"")</f>
        <v>5.6</v>
      </c>
      <c r="H391" s="18" t="str">
        <f>_xlfn.IFNA(VLOOKUP(CONCATENATE($A391,"_",$B391), 'Srbench noise 0'!$A$1:$AH$1300, 28, FALSE),"")</f>
        <v>x0*x1*x2</v>
      </c>
      <c r="I391" s="18">
        <f t="shared" si="54"/>
        <v>1</v>
      </c>
      <c r="J391" s="18">
        <f t="shared" si="55"/>
        <v>1</v>
      </c>
      <c r="K391" s="4">
        <f t="shared" si="56"/>
        <v>1</v>
      </c>
      <c r="L391" s="3">
        <f>_xlfn.IFNA(VLOOKUP(CONCATENATE($A391,"_",$B391), 'Srbench noise 0.001'!$A$1:$AH$1300, 32, FALSE),"")</f>
        <v>1</v>
      </c>
      <c r="M391" s="18">
        <f>_xlfn.IFNA(VLOOKUP(CONCATENATE($A391,"_",$B391), 'Srbench noise 0.001'!$A$1:$AH$1300, 34, FALSE),"")</f>
        <v>0</v>
      </c>
      <c r="N391" s="18">
        <f>_xlfn.IFNA(VLOOKUP(CONCATENATE($A391,"_",$B391), 'Srbench noise 0.001'!$A$1:$AH$1300, 16, FALSE),"")</f>
        <v>4</v>
      </c>
      <c r="O391" s="18">
        <f>_xlfn.IFNA(VLOOKUP(CONCATENATE($A391,"_",$B391), 'Srbench noise 0.001'!$A$1:$AH$1300, 18, FALSE),"")</f>
        <v>5.8</v>
      </c>
      <c r="P391" s="18" t="str">
        <f>_xlfn.IFNA(VLOOKUP(CONCATENATE($A391,"_",$B391), 'Srbench noise 0.001'!$A$1:$AH$1300, 28, FALSE),"")</f>
        <v>x0*x1*x2</v>
      </c>
      <c r="Q391" s="18">
        <f t="shared" si="57"/>
        <v>1</v>
      </c>
      <c r="R391" s="18">
        <f t="shared" si="58"/>
        <v>1</v>
      </c>
      <c r="S391" s="4">
        <f t="shared" si="59"/>
        <v>1</v>
      </c>
      <c r="T391" s="3">
        <f>_xlfn.IFNA(VLOOKUP(CONCATENATE($A391,"_",$B391), 'Srbench noise 0.01'!$A$1:$AH$1300, 32, FALSE),"")</f>
        <v>1</v>
      </c>
      <c r="U391" s="18">
        <f>_xlfn.IFNA(VLOOKUP(CONCATENATE($A391,"_",$B391), 'Srbench noise 0.01'!$A$1:$AH$1300, 34, FALSE),"")</f>
        <v>0</v>
      </c>
      <c r="V391" s="18">
        <f>_xlfn.IFNA(VLOOKUP(CONCATENATE($A391,"_",$B391), 'Srbench noise 0.01'!$A$1:$AH$1300, 16, FALSE),"")</f>
        <v>4</v>
      </c>
      <c r="W391" s="18">
        <f>_xlfn.IFNA(VLOOKUP(CONCATENATE($A391,"_",$B391), 'Srbench noise 0.01'!$A$1:$AH$1300, 18, FALSE),"")</f>
        <v>6.2</v>
      </c>
      <c r="X391" s="18" t="str">
        <f>_xlfn.IFNA(VLOOKUP(CONCATENATE($A391,"_",$B391), 'Srbench noise 0.01'!$A$1:$AH$1300, 28, FALSE),"")</f>
        <v>x0*x1*x2</v>
      </c>
      <c r="Y391" s="18">
        <f t="shared" si="60"/>
        <v>1</v>
      </c>
      <c r="Z391" s="18">
        <f t="shared" si="61"/>
        <v>1</v>
      </c>
      <c r="AA391" s="4">
        <f t="shared" si="62"/>
        <v>1</v>
      </c>
    </row>
    <row r="392" spans="1:27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0'!$A$1:$AH$1300, 32, FALSE),"")</f>
        <v>1</v>
      </c>
      <c r="E392" s="18">
        <f>_xlfn.IFNA(VLOOKUP(CONCATENATE($A392,"_",$B392), 'Srbench noise 0'!$A$1:$AH$1300, 34, FALSE),"")</f>
        <v>0</v>
      </c>
      <c r="F392" s="18">
        <f>_xlfn.IFNA(VLOOKUP(CONCATENATE($A392,"_",$B392), 'Srbench noise 0'!$A$1:$AH$1300, 16, FALSE),"")</f>
        <v>4</v>
      </c>
      <c r="G392" s="18">
        <f>_xlfn.IFNA(VLOOKUP(CONCATENATE($A392,"_",$B392), 'Srbench noise 0'!$A$1:$AH$1300, 18, FALSE),"")</f>
        <v>5.2</v>
      </c>
      <c r="H392" s="18" t="str">
        <f>_xlfn.IFNA(VLOOKUP(CONCATENATE($A392,"_",$B392), 'Srbench noise 0'!$A$1:$AH$1300, 28, FALSE),"")</f>
        <v>x0*x1*x2</v>
      </c>
      <c r="I392" s="18">
        <f t="shared" si="54"/>
        <v>1</v>
      </c>
      <c r="J392" s="18">
        <f t="shared" si="55"/>
        <v>1</v>
      </c>
      <c r="K392" s="4">
        <f t="shared" si="56"/>
        <v>1</v>
      </c>
      <c r="L392" s="3">
        <f>_xlfn.IFNA(VLOOKUP(CONCATENATE($A392,"_",$B392), 'Srbench noise 0.001'!$A$1:$AH$1300, 32, FALSE),"")</f>
        <v>1</v>
      </c>
      <c r="M392" s="18">
        <f>_xlfn.IFNA(VLOOKUP(CONCATENATE($A392,"_",$B392), 'Srbench noise 0.001'!$A$1:$AH$1300, 34, FALSE),"")</f>
        <v>0</v>
      </c>
      <c r="N392" s="18">
        <f>_xlfn.IFNA(VLOOKUP(CONCATENATE($A392,"_",$B392), 'Srbench noise 0.001'!$A$1:$AH$1300, 16, FALSE),"")</f>
        <v>4</v>
      </c>
      <c r="O392" s="18">
        <f>_xlfn.IFNA(VLOOKUP(CONCATENATE($A392,"_",$B392), 'Srbench noise 0.001'!$A$1:$AH$1300, 18, FALSE),"")</f>
        <v>4.3</v>
      </c>
      <c r="P392" s="18" t="str">
        <f>_xlfn.IFNA(VLOOKUP(CONCATENATE($A392,"_",$B392), 'Srbench noise 0.001'!$A$1:$AH$1300, 28, FALSE),"")</f>
        <v>x0*x1*x2</v>
      </c>
      <c r="Q392" s="18">
        <f t="shared" si="57"/>
        <v>1</v>
      </c>
      <c r="R392" s="18">
        <f t="shared" si="58"/>
        <v>1</v>
      </c>
      <c r="S392" s="4">
        <f t="shared" si="59"/>
        <v>1</v>
      </c>
      <c r="T392" s="3">
        <f>_xlfn.IFNA(VLOOKUP(CONCATENATE($A392,"_",$B392), 'Srbench noise 0.01'!$A$1:$AH$1300, 32, FALSE),"")</f>
        <v>1</v>
      </c>
      <c r="U392" s="18">
        <f>_xlfn.IFNA(VLOOKUP(CONCATENATE($A392,"_",$B392), 'Srbench noise 0.01'!$A$1:$AH$1300, 34, FALSE),"")</f>
        <v>0</v>
      </c>
      <c r="V392" s="18">
        <f>_xlfn.IFNA(VLOOKUP(CONCATENATE($A392,"_",$B392), 'Srbench noise 0.01'!$A$1:$AH$1300, 16, FALSE),"")</f>
        <v>4</v>
      </c>
      <c r="W392" s="18">
        <f>_xlfn.IFNA(VLOOKUP(CONCATENATE($A392,"_",$B392), 'Srbench noise 0.01'!$A$1:$AH$1300, 18, FALSE),"")</f>
        <v>4.4000000000000004</v>
      </c>
      <c r="X392" s="18" t="str">
        <f>_xlfn.IFNA(VLOOKUP(CONCATENATE($A392,"_",$B392), 'Srbench noise 0.01'!$A$1:$AH$1300, 28, FALSE),"")</f>
        <v>x0*x1*x2</v>
      </c>
      <c r="Y392" s="18">
        <f t="shared" si="60"/>
        <v>1</v>
      </c>
      <c r="Z392" s="18">
        <f t="shared" si="61"/>
        <v>1</v>
      </c>
      <c r="AA392" s="4">
        <f t="shared" si="62"/>
        <v>1</v>
      </c>
    </row>
    <row r="393" spans="1:27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0'!$A$1:$AH$1300, 32, FALSE),"")</f>
        <v>1</v>
      </c>
      <c r="E393" s="18">
        <f>_xlfn.IFNA(VLOOKUP(CONCATENATE($A393,"_",$B393), 'Srbench noise 0'!$A$1:$AH$1300, 34, FALSE),"")</f>
        <v>0</v>
      </c>
      <c r="F393" s="18">
        <f>_xlfn.IFNA(VLOOKUP(CONCATENATE($A393,"_",$B393), 'Srbench noise 0'!$A$1:$AH$1300, 16, FALSE),"")</f>
        <v>4</v>
      </c>
      <c r="G393" s="18">
        <f>_xlfn.IFNA(VLOOKUP(CONCATENATE($A393,"_",$B393), 'Srbench noise 0'!$A$1:$AH$1300, 18, FALSE),"")</f>
        <v>5.2</v>
      </c>
      <c r="H393" s="18" t="str">
        <f>_xlfn.IFNA(VLOOKUP(CONCATENATE($A393,"_",$B393), 'Srbench noise 0'!$A$1:$AH$1300, 28, FALSE),"")</f>
        <v>x0*x1*x2</v>
      </c>
      <c r="I393" s="18">
        <f t="shared" si="54"/>
        <v>1</v>
      </c>
      <c r="J393" s="18">
        <f t="shared" si="55"/>
        <v>1</v>
      </c>
      <c r="K393" s="4">
        <f t="shared" si="56"/>
        <v>1</v>
      </c>
      <c r="L393" s="3">
        <f>_xlfn.IFNA(VLOOKUP(CONCATENATE($A393,"_",$B393), 'Srbench noise 0.001'!$A$1:$AH$1300, 32, FALSE),"")</f>
        <v>1</v>
      </c>
      <c r="M393" s="18">
        <f>_xlfn.IFNA(VLOOKUP(CONCATENATE($A393,"_",$B393), 'Srbench noise 0.001'!$A$1:$AH$1300, 34, FALSE),"")</f>
        <v>0</v>
      </c>
      <c r="N393" s="18">
        <f>_xlfn.IFNA(VLOOKUP(CONCATENATE($A393,"_",$B393), 'Srbench noise 0.001'!$A$1:$AH$1300, 16, FALSE),"")</f>
        <v>4</v>
      </c>
      <c r="O393" s="18">
        <f>_xlfn.IFNA(VLOOKUP(CONCATENATE($A393,"_",$B393), 'Srbench noise 0.001'!$A$1:$AH$1300, 18, FALSE),"")</f>
        <v>5</v>
      </c>
      <c r="P393" s="18" t="str">
        <f>_xlfn.IFNA(VLOOKUP(CONCATENATE($A393,"_",$B393), 'Srbench noise 0.001'!$A$1:$AH$1300, 28, FALSE),"")</f>
        <v>x0*x1*x2</v>
      </c>
      <c r="Q393" s="18">
        <f t="shared" si="57"/>
        <v>1</v>
      </c>
      <c r="R393" s="18">
        <f t="shared" si="58"/>
        <v>1</v>
      </c>
      <c r="S393" s="4">
        <f t="shared" si="59"/>
        <v>1</v>
      </c>
      <c r="T393" s="3">
        <f>_xlfn.IFNA(VLOOKUP(CONCATENATE($A393,"_",$B393), 'Srbench noise 0.01'!$A$1:$AH$1300, 32, FALSE),"")</f>
        <v>1</v>
      </c>
      <c r="U393" s="18">
        <f>_xlfn.IFNA(VLOOKUP(CONCATENATE($A393,"_",$B393), 'Srbench noise 0.01'!$A$1:$AH$1300, 34, FALSE),"")</f>
        <v>0</v>
      </c>
      <c r="V393" s="18">
        <f>_xlfn.IFNA(VLOOKUP(CONCATENATE($A393,"_",$B393), 'Srbench noise 0.01'!$A$1:$AH$1300, 16, FALSE),"")</f>
        <v>4</v>
      </c>
      <c r="W393" s="18">
        <f>_xlfn.IFNA(VLOOKUP(CONCATENATE($A393,"_",$B393), 'Srbench noise 0.01'!$A$1:$AH$1300, 18, FALSE),"")</f>
        <v>5.2</v>
      </c>
      <c r="X393" s="18" t="str">
        <f>_xlfn.IFNA(VLOOKUP(CONCATENATE($A393,"_",$B393), 'Srbench noise 0.01'!$A$1:$AH$1300, 28, FALSE),"")</f>
        <v>x0*x1*x2</v>
      </c>
      <c r="Y393" s="18">
        <f t="shared" si="60"/>
        <v>1</v>
      </c>
      <c r="Z393" s="18">
        <f t="shared" si="61"/>
        <v>1</v>
      </c>
      <c r="AA393" s="4">
        <f t="shared" si="62"/>
        <v>1</v>
      </c>
    </row>
    <row r="394" spans="1:27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0'!$A$1:$AH$1300, 32, FALSE),"")</f>
        <v>1</v>
      </c>
      <c r="E394" s="18">
        <f>_xlfn.IFNA(VLOOKUP(CONCATENATE($A394,"_",$B394), 'Srbench noise 0'!$A$1:$AH$1300, 34, FALSE),"")</f>
        <v>0</v>
      </c>
      <c r="F394" s="18">
        <f>_xlfn.IFNA(VLOOKUP(CONCATENATE($A394,"_",$B394), 'Srbench noise 0'!$A$1:$AH$1300, 16, FALSE),"")</f>
        <v>14</v>
      </c>
      <c r="G394" s="18">
        <f>_xlfn.IFNA(VLOOKUP(CONCATENATE($A394,"_",$B394), 'Srbench noise 0'!$A$1:$AH$1300, 18, FALSE),"")</f>
        <v>23.2</v>
      </c>
      <c r="H394" s="18" t="str">
        <f>_xlfn.IFNA(VLOOKUP(CONCATENATE($A394,"_",$B394), 'Srbench noise 0'!$A$1:$AH$1300, 28, FALSE),"")</f>
        <v>-x1*x3/(x2*(1 - x0))</v>
      </c>
      <c r="I394" s="18">
        <f t="shared" si="54"/>
        <v>1</v>
      </c>
      <c r="J394" s="18">
        <f t="shared" si="55"/>
        <v>1</v>
      </c>
      <c r="K394" s="4">
        <f t="shared" si="56"/>
        <v>1</v>
      </c>
      <c r="L394" s="3">
        <f>_xlfn.IFNA(VLOOKUP(CONCATENATE($A394,"_",$B394), 'Srbench noise 0.001'!$A$1:$AH$1300, 32, FALSE),"")</f>
        <v>1</v>
      </c>
      <c r="M394" s="18">
        <f>_xlfn.IFNA(VLOOKUP(CONCATENATE($A394,"_",$B394), 'Srbench noise 0.001'!$A$1:$AH$1300, 34, FALSE),"")</f>
        <v>0</v>
      </c>
      <c r="N394" s="18">
        <f>_xlfn.IFNA(VLOOKUP(CONCATENATE($A394,"_",$B394), 'Srbench noise 0.001'!$A$1:$AH$1300, 16, FALSE),"")</f>
        <v>14</v>
      </c>
      <c r="O394" s="18">
        <f>_xlfn.IFNA(VLOOKUP(CONCATENATE($A394,"_",$B394), 'Srbench noise 0.001'!$A$1:$AH$1300, 18, FALSE),"")</f>
        <v>22.5</v>
      </c>
      <c r="P394" s="18" t="str">
        <f>_xlfn.IFNA(VLOOKUP(CONCATENATE($A394,"_",$B394), 'Srbench noise 0.001'!$A$1:$AH$1300, 28, FALSE),"")</f>
        <v>-x1*x3/(x2*(1 - x0))</v>
      </c>
      <c r="Q394" s="18">
        <f t="shared" si="57"/>
        <v>1</v>
      </c>
      <c r="R394" s="18">
        <f t="shared" si="58"/>
        <v>1</v>
      </c>
      <c r="S394" s="4">
        <f t="shared" si="59"/>
        <v>1</v>
      </c>
      <c r="T394" s="3">
        <f>_xlfn.IFNA(VLOOKUP(CONCATENATE($A394,"_",$B394), 'Srbench noise 0.01'!$A$1:$AH$1300, 32, FALSE),"")</f>
        <v>1</v>
      </c>
      <c r="U394" s="18">
        <f>_xlfn.IFNA(VLOOKUP(CONCATENATE($A394,"_",$B394), 'Srbench noise 0.01'!$A$1:$AH$1300, 34, FALSE),"")</f>
        <v>0</v>
      </c>
      <c r="V394" s="18">
        <f>_xlfn.IFNA(VLOOKUP(CONCATENATE($A394,"_",$B394), 'Srbench noise 0.01'!$A$1:$AH$1300, 16, FALSE),"")</f>
        <v>14</v>
      </c>
      <c r="W394" s="18">
        <f>_xlfn.IFNA(VLOOKUP(CONCATENATE($A394,"_",$B394), 'Srbench noise 0.01'!$A$1:$AH$1300, 18, FALSE),"")</f>
        <v>23.3</v>
      </c>
      <c r="X394" s="18" t="str">
        <f>_xlfn.IFNA(VLOOKUP(CONCATENATE($A394,"_",$B394), 'Srbench noise 0.01'!$A$1:$AH$1300, 28, FALSE),"")</f>
        <v>-x1*x3/(x2*(1 - x0))</v>
      </c>
      <c r="Y394" s="18">
        <f t="shared" si="60"/>
        <v>1</v>
      </c>
      <c r="Z394" s="18">
        <f t="shared" si="61"/>
        <v>1</v>
      </c>
      <c r="AA394" s="4">
        <f t="shared" si="62"/>
        <v>1</v>
      </c>
    </row>
    <row r="395" spans="1:27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0'!$A$1:$AH$1300, 32, FALSE),"")</f>
        <v>1</v>
      </c>
      <c r="E395" s="18">
        <f>_xlfn.IFNA(VLOOKUP(CONCATENATE($A395,"_",$B395), 'Srbench noise 0'!$A$1:$AH$1300, 34, FALSE),"")</f>
        <v>0</v>
      </c>
      <c r="F395" s="18">
        <f>_xlfn.IFNA(VLOOKUP(CONCATENATE($A395,"_",$B395), 'Srbench noise 0'!$A$1:$AH$1300, 16, FALSE),"")</f>
        <v>14</v>
      </c>
      <c r="G395" s="18">
        <f>_xlfn.IFNA(VLOOKUP(CONCATENATE($A395,"_",$B395), 'Srbench noise 0'!$A$1:$AH$1300, 18, FALSE),"")</f>
        <v>42.5</v>
      </c>
      <c r="H395" s="18" t="str">
        <f>_xlfn.IFNA(VLOOKUP(CONCATENATE($A395,"_",$B395), 'Srbench noise 0'!$A$1:$AH$1300, 28, FALSE),"")</f>
        <v>-x1*x3/(x2*(1 - x0))</v>
      </c>
      <c r="I395" s="18">
        <f t="shared" si="54"/>
        <v>1</v>
      </c>
      <c r="J395" s="18">
        <f t="shared" si="55"/>
        <v>1</v>
      </c>
      <c r="K395" s="4">
        <f t="shared" si="56"/>
        <v>1</v>
      </c>
      <c r="L395" s="3">
        <f>_xlfn.IFNA(VLOOKUP(CONCATENATE($A395,"_",$B395), 'Srbench noise 0.001'!$A$1:$AH$1300, 32, FALSE),"")</f>
        <v>1</v>
      </c>
      <c r="M395" s="18">
        <f>_xlfn.IFNA(VLOOKUP(CONCATENATE($A395,"_",$B395), 'Srbench noise 0.001'!$A$1:$AH$1300, 34, FALSE),"")</f>
        <v>0</v>
      </c>
      <c r="N395" s="18">
        <f>_xlfn.IFNA(VLOOKUP(CONCATENATE($A395,"_",$B395), 'Srbench noise 0.001'!$A$1:$AH$1300, 16, FALSE),"")</f>
        <v>14</v>
      </c>
      <c r="O395" s="18">
        <f>_xlfn.IFNA(VLOOKUP(CONCATENATE($A395,"_",$B395), 'Srbench noise 0.001'!$A$1:$AH$1300, 18, FALSE),"")</f>
        <v>37.4</v>
      </c>
      <c r="P395" s="18" t="str">
        <f>_xlfn.IFNA(VLOOKUP(CONCATENATE($A395,"_",$B395), 'Srbench noise 0.001'!$A$1:$AH$1300, 28, FALSE),"")</f>
        <v>-x1*x3/(x2*(1 - x0))</v>
      </c>
      <c r="Q395" s="18">
        <f t="shared" si="57"/>
        <v>1</v>
      </c>
      <c r="R395" s="18">
        <f t="shared" si="58"/>
        <v>1</v>
      </c>
      <c r="S395" s="4">
        <f t="shared" si="59"/>
        <v>1</v>
      </c>
      <c r="T395" s="3">
        <f>_xlfn.IFNA(VLOOKUP(CONCATENATE($A395,"_",$B395), 'Srbench noise 0.01'!$A$1:$AH$1300, 32, FALSE),"")</f>
        <v>1</v>
      </c>
      <c r="U395" s="18">
        <f>_xlfn.IFNA(VLOOKUP(CONCATENATE($A395,"_",$B395), 'Srbench noise 0.01'!$A$1:$AH$1300, 34, FALSE),"")</f>
        <v>0</v>
      </c>
      <c r="V395" s="18">
        <f>_xlfn.IFNA(VLOOKUP(CONCATENATE($A395,"_",$B395), 'Srbench noise 0.01'!$A$1:$AH$1300, 16, FALSE),"")</f>
        <v>14</v>
      </c>
      <c r="W395" s="18">
        <f>_xlfn.IFNA(VLOOKUP(CONCATENATE($A395,"_",$B395), 'Srbench noise 0.01'!$A$1:$AH$1300, 18, FALSE),"")</f>
        <v>39.799999999999997</v>
      </c>
      <c r="X395" s="18" t="str">
        <f>_xlfn.IFNA(VLOOKUP(CONCATENATE($A395,"_",$B395), 'Srbench noise 0.01'!$A$1:$AH$1300, 28, FALSE),"")</f>
        <v>-x1*x3/(x2*(1 - x0))</v>
      </c>
      <c r="Y395" s="18">
        <f t="shared" si="60"/>
        <v>1</v>
      </c>
      <c r="Z395" s="18">
        <f t="shared" si="61"/>
        <v>1</v>
      </c>
      <c r="AA395" s="4">
        <f t="shared" si="62"/>
        <v>1</v>
      </c>
    </row>
    <row r="396" spans="1:27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0'!$A$1:$AH$1300, 32, FALSE),"")</f>
        <v>1</v>
      </c>
      <c r="E396" s="18">
        <f>_xlfn.IFNA(VLOOKUP(CONCATENATE($A396,"_",$B396), 'Srbench noise 0'!$A$1:$AH$1300, 34, FALSE),"")</f>
        <v>0</v>
      </c>
      <c r="F396" s="18">
        <f>_xlfn.IFNA(VLOOKUP(CONCATENATE($A396,"_",$B396), 'Srbench noise 0'!$A$1:$AH$1300, 16, FALSE),"")</f>
        <v>14</v>
      </c>
      <c r="G396" s="18">
        <f>_xlfn.IFNA(VLOOKUP(CONCATENATE($A396,"_",$B396), 'Srbench noise 0'!$A$1:$AH$1300, 18, FALSE),"")</f>
        <v>21.6</v>
      </c>
      <c r="H396" s="18" t="str">
        <f>_xlfn.IFNA(VLOOKUP(CONCATENATE($A396,"_",$B396), 'Srbench noise 0'!$A$1:$AH$1300, 28, FALSE),"")</f>
        <v>-x1*x3/(x2*(1 - x0))</v>
      </c>
      <c r="I396" s="18">
        <f t="shared" si="54"/>
        <v>1</v>
      </c>
      <c r="J396" s="18">
        <f t="shared" si="55"/>
        <v>1</v>
      </c>
      <c r="K396" s="4">
        <f t="shared" si="56"/>
        <v>1</v>
      </c>
      <c r="L396" s="3">
        <f>_xlfn.IFNA(VLOOKUP(CONCATENATE($A396,"_",$B396), 'Srbench noise 0.001'!$A$1:$AH$1300, 32, FALSE),"")</f>
        <v>1</v>
      </c>
      <c r="M396" s="18">
        <f>_xlfn.IFNA(VLOOKUP(CONCATENATE($A396,"_",$B396), 'Srbench noise 0.001'!$A$1:$AH$1300, 34, FALSE),"")</f>
        <v>0</v>
      </c>
      <c r="N396" s="18">
        <f>_xlfn.IFNA(VLOOKUP(CONCATENATE($A396,"_",$B396), 'Srbench noise 0.001'!$A$1:$AH$1300, 16, FALSE),"")</f>
        <v>14</v>
      </c>
      <c r="O396" s="18">
        <f>_xlfn.IFNA(VLOOKUP(CONCATENATE($A396,"_",$B396), 'Srbench noise 0.001'!$A$1:$AH$1300, 18, FALSE),"")</f>
        <v>22.5</v>
      </c>
      <c r="P396" s="18" t="str">
        <f>_xlfn.IFNA(VLOOKUP(CONCATENATE($A396,"_",$B396), 'Srbench noise 0.001'!$A$1:$AH$1300, 28, FALSE),"")</f>
        <v>-x1*x3/(x2*(1 - x0))</v>
      </c>
      <c r="Q396" s="18">
        <f t="shared" si="57"/>
        <v>1</v>
      </c>
      <c r="R396" s="18">
        <f t="shared" si="58"/>
        <v>1</v>
      </c>
      <c r="S396" s="4">
        <f t="shared" si="59"/>
        <v>1</v>
      </c>
      <c r="T396" s="3">
        <f>_xlfn.IFNA(VLOOKUP(CONCATENATE($A396,"_",$B396), 'Srbench noise 0.01'!$A$1:$AH$1300, 32, FALSE),"")</f>
        <v>1</v>
      </c>
      <c r="U396" s="18">
        <f>_xlfn.IFNA(VLOOKUP(CONCATENATE($A396,"_",$B396), 'Srbench noise 0.01'!$A$1:$AH$1300, 34, FALSE),"")</f>
        <v>0</v>
      </c>
      <c r="V396" s="18">
        <f>_xlfn.IFNA(VLOOKUP(CONCATENATE($A396,"_",$B396), 'Srbench noise 0.01'!$A$1:$AH$1300, 16, FALSE),"")</f>
        <v>14</v>
      </c>
      <c r="W396" s="18">
        <f>_xlfn.IFNA(VLOOKUP(CONCATENATE($A396,"_",$B396), 'Srbench noise 0.01'!$A$1:$AH$1300, 18, FALSE),"")</f>
        <v>20.8</v>
      </c>
      <c r="X396" s="18" t="str">
        <f>_xlfn.IFNA(VLOOKUP(CONCATENATE($A396,"_",$B396), 'Srbench noise 0.01'!$A$1:$AH$1300, 28, FALSE),"")</f>
        <v>-x1*x3/(x2*(1 - x0))</v>
      </c>
      <c r="Y396" s="18">
        <f t="shared" si="60"/>
        <v>1</v>
      </c>
      <c r="Z396" s="18">
        <f t="shared" si="61"/>
        <v>1</v>
      </c>
      <c r="AA396" s="4">
        <f t="shared" si="62"/>
        <v>1</v>
      </c>
    </row>
    <row r="397" spans="1:27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0'!$A$1:$AH$1300, 32, FALSE),"")</f>
        <v>1</v>
      </c>
      <c r="E397" s="18">
        <f>_xlfn.IFNA(VLOOKUP(CONCATENATE($A397,"_",$B397), 'Srbench noise 0'!$A$1:$AH$1300, 34, FALSE),"")</f>
        <v>0</v>
      </c>
      <c r="F397" s="18">
        <f>_xlfn.IFNA(VLOOKUP(CONCATENATE($A397,"_",$B397), 'Srbench noise 0'!$A$1:$AH$1300, 16, FALSE),"")</f>
        <v>14</v>
      </c>
      <c r="G397" s="18">
        <f>_xlfn.IFNA(VLOOKUP(CONCATENATE($A397,"_",$B397), 'Srbench noise 0'!$A$1:$AH$1300, 18, FALSE),"")</f>
        <v>43.5</v>
      </c>
      <c r="H397" s="18" t="str">
        <f>_xlfn.IFNA(VLOOKUP(CONCATENATE($A397,"_",$B397), 'Srbench noise 0'!$A$1:$AH$1300, 28, FALSE),"")</f>
        <v>-x1*x3/(x2*(1 - x0))</v>
      </c>
      <c r="I397" s="18">
        <f t="shared" si="54"/>
        <v>1</v>
      </c>
      <c r="J397" s="18">
        <f t="shared" si="55"/>
        <v>1</v>
      </c>
      <c r="K397" s="4">
        <f t="shared" si="56"/>
        <v>1</v>
      </c>
      <c r="L397" s="3">
        <f>_xlfn.IFNA(VLOOKUP(CONCATENATE($A397,"_",$B397), 'Srbench noise 0.001'!$A$1:$AH$1300, 32, FALSE),"")</f>
        <v>1</v>
      </c>
      <c r="M397" s="18">
        <f>_xlfn.IFNA(VLOOKUP(CONCATENATE($A397,"_",$B397), 'Srbench noise 0.001'!$A$1:$AH$1300, 34, FALSE),"")</f>
        <v>0</v>
      </c>
      <c r="N397" s="18">
        <f>_xlfn.IFNA(VLOOKUP(CONCATENATE($A397,"_",$B397), 'Srbench noise 0.001'!$A$1:$AH$1300, 16, FALSE),"")</f>
        <v>14</v>
      </c>
      <c r="O397" s="18">
        <f>_xlfn.IFNA(VLOOKUP(CONCATENATE($A397,"_",$B397), 'Srbench noise 0.001'!$A$1:$AH$1300, 18, FALSE),"")</f>
        <v>35.4</v>
      </c>
      <c r="P397" s="18" t="str">
        <f>_xlfn.IFNA(VLOOKUP(CONCATENATE($A397,"_",$B397), 'Srbench noise 0.001'!$A$1:$AH$1300, 28, FALSE),"")</f>
        <v>-x1*x3/(x2*(1 - x0))</v>
      </c>
      <c r="Q397" s="18">
        <f t="shared" si="57"/>
        <v>1</v>
      </c>
      <c r="R397" s="18">
        <f t="shared" si="58"/>
        <v>1</v>
      </c>
      <c r="S397" s="4">
        <f t="shared" si="59"/>
        <v>1</v>
      </c>
      <c r="T397" s="3">
        <f>_xlfn.IFNA(VLOOKUP(CONCATENATE($A397,"_",$B397), 'Srbench noise 0.01'!$A$1:$AH$1300, 32, FALSE),"")</f>
        <v>1</v>
      </c>
      <c r="U397" s="18">
        <f>_xlfn.IFNA(VLOOKUP(CONCATENATE($A397,"_",$B397), 'Srbench noise 0.01'!$A$1:$AH$1300, 34, FALSE),"")</f>
        <v>0</v>
      </c>
      <c r="V397" s="18">
        <f>_xlfn.IFNA(VLOOKUP(CONCATENATE($A397,"_",$B397), 'Srbench noise 0.01'!$A$1:$AH$1300, 16, FALSE),"")</f>
        <v>14</v>
      </c>
      <c r="W397" s="18">
        <f>_xlfn.IFNA(VLOOKUP(CONCATENATE($A397,"_",$B397), 'Srbench noise 0.01'!$A$1:$AH$1300, 18, FALSE),"")</f>
        <v>35.299999999999997</v>
      </c>
      <c r="X397" s="18" t="str">
        <f>_xlfn.IFNA(VLOOKUP(CONCATENATE($A397,"_",$B397), 'Srbench noise 0.01'!$A$1:$AH$1300, 28, FALSE),"")</f>
        <v>-x1*x3/(x2*(1 - x0))</v>
      </c>
      <c r="Y397" s="18">
        <f t="shared" si="60"/>
        <v>1</v>
      </c>
      <c r="Z397" s="18">
        <f t="shared" si="61"/>
        <v>1</v>
      </c>
      <c r="AA397" s="4">
        <f t="shared" si="62"/>
        <v>1</v>
      </c>
    </row>
    <row r="398" spans="1:27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0'!$A$1:$AH$1300, 32, FALSE),"")</f>
        <v>1</v>
      </c>
      <c r="E398" s="18">
        <f>_xlfn.IFNA(VLOOKUP(CONCATENATE($A398,"_",$B398), 'Srbench noise 0'!$A$1:$AH$1300, 34, FALSE),"")</f>
        <v>0</v>
      </c>
      <c r="F398" s="18">
        <f>_xlfn.IFNA(VLOOKUP(CONCATENATE($A398,"_",$B398), 'Srbench noise 0'!$A$1:$AH$1300, 16, FALSE),"")</f>
        <v>14</v>
      </c>
      <c r="G398" s="18">
        <f>_xlfn.IFNA(VLOOKUP(CONCATENATE($A398,"_",$B398), 'Srbench noise 0'!$A$1:$AH$1300, 18, FALSE),"")</f>
        <v>23.4</v>
      </c>
      <c r="H398" s="18" t="str">
        <f>_xlfn.IFNA(VLOOKUP(CONCATENATE($A398,"_",$B398), 'Srbench noise 0'!$A$1:$AH$1300, 28, FALSE),"")</f>
        <v>-x1*x3/(x2*(1 - x0))</v>
      </c>
      <c r="I398" s="18">
        <f t="shared" si="54"/>
        <v>1</v>
      </c>
      <c r="J398" s="18">
        <f t="shared" si="55"/>
        <v>1</v>
      </c>
      <c r="K398" s="4">
        <f t="shared" si="56"/>
        <v>1</v>
      </c>
      <c r="L398" s="3">
        <f>_xlfn.IFNA(VLOOKUP(CONCATENATE($A398,"_",$B398), 'Srbench noise 0.001'!$A$1:$AH$1300, 32, FALSE),"")</f>
        <v>1</v>
      </c>
      <c r="M398" s="18">
        <f>_xlfn.IFNA(VLOOKUP(CONCATENATE($A398,"_",$B398), 'Srbench noise 0.001'!$A$1:$AH$1300, 34, FALSE),"")</f>
        <v>0</v>
      </c>
      <c r="N398" s="18">
        <f>_xlfn.IFNA(VLOOKUP(CONCATENATE($A398,"_",$B398), 'Srbench noise 0.001'!$A$1:$AH$1300, 16, FALSE),"")</f>
        <v>14</v>
      </c>
      <c r="O398" s="18">
        <f>_xlfn.IFNA(VLOOKUP(CONCATENATE($A398,"_",$B398), 'Srbench noise 0.001'!$A$1:$AH$1300, 18, FALSE),"")</f>
        <v>22.1</v>
      </c>
      <c r="P398" s="18" t="str">
        <f>_xlfn.IFNA(VLOOKUP(CONCATENATE($A398,"_",$B398), 'Srbench noise 0.001'!$A$1:$AH$1300, 28, FALSE),"")</f>
        <v>-x1*x3/(x2*(1 - x0))</v>
      </c>
      <c r="Q398" s="18">
        <f t="shared" si="57"/>
        <v>1</v>
      </c>
      <c r="R398" s="18">
        <f t="shared" si="58"/>
        <v>1</v>
      </c>
      <c r="S398" s="4">
        <f t="shared" si="59"/>
        <v>1</v>
      </c>
      <c r="T398" s="3">
        <f>_xlfn.IFNA(VLOOKUP(CONCATENATE($A398,"_",$B398), 'Srbench noise 0.01'!$A$1:$AH$1300, 32, FALSE),"")</f>
        <v>1</v>
      </c>
      <c r="U398" s="18">
        <f>_xlfn.IFNA(VLOOKUP(CONCATENATE($A398,"_",$B398), 'Srbench noise 0.01'!$A$1:$AH$1300, 34, FALSE),"")</f>
        <v>0</v>
      </c>
      <c r="V398" s="18">
        <f>_xlfn.IFNA(VLOOKUP(CONCATENATE($A398,"_",$B398), 'Srbench noise 0.01'!$A$1:$AH$1300, 16, FALSE),"")</f>
        <v>14</v>
      </c>
      <c r="W398" s="18">
        <f>_xlfn.IFNA(VLOOKUP(CONCATENATE($A398,"_",$B398), 'Srbench noise 0.01'!$A$1:$AH$1300, 18, FALSE),"")</f>
        <v>23.3</v>
      </c>
      <c r="X398" s="18" t="str">
        <f>_xlfn.IFNA(VLOOKUP(CONCATENATE($A398,"_",$B398), 'Srbench noise 0.01'!$A$1:$AH$1300, 28, FALSE),"")</f>
        <v>-x1*x3/(x2*(1 - x0))</v>
      </c>
      <c r="Y398" s="18">
        <f t="shared" si="60"/>
        <v>1</v>
      </c>
      <c r="Z398" s="18">
        <f t="shared" si="61"/>
        <v>1</v>
      </c>
      <c r="AA398" s="4">
        <f t="shared" si="62"/>
        <v>1</v>
      </c>
    </row>
    <row r="399" spans="1:27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0'!$A$1:$AH$1300, 32, FALSE),"")</f>
        <v>1</v>
      </c>
      <c r="E399" s="18">
        <f>_xlfn.IFNA(VLOOKUP(CONCATENATE($A399,"_",$B399), 'Srbench noise 0'!$A$1:$AH$1300, 34, FALSE),"")</f>
        <v>0</v>
      </c>
      <c r="F399" s="18">
        <f>_xlfn.IFNA(VLOOKUP(CONCATENATE($A399,"_",$B399), 'Srbench noise 0'!$A$1:$AH$1300, 16, FALSE),"")</f>
        <v>14</v>
      </c>
      <c r="G399" s="18">
        <f>_xlfn.IFNA(VLOOKUP(CONCATENATE($A399,"_",$B399), 'Srbench noise 0'!$A$1:$AH$1300, 18, FALSE),"")</f>
        <v>24.9</v>
      </c>
      <c r="H399" s="18" t="str">
        <f>_xlfn.IFNA(VLOOKUP(CONCATENATE($A399,"_",$B399), 'Srbench noise 0'!$A$1:$AH$1300, 28, FALSE),"")</f>
        <v>-x1*x3/(x2*(1 - x0))</v>
      </c>
      <c r="I399" s="18">
        <f t="shared" si="54"/>
        <v>1</v>
      </c>
      <c r="J399" s="18">
        <f t="shared" si="55"/>
        <v>1</v>
      </c>
      <c r="K399" s="4">
        <f t="shared" si="56"/>
        <v>1</v>
      </c>
      <c r="L399" s="3">
        <f>_xlfn.IFNA(VLOOKUP(CONCATENATE($A399,"_",$B399), 'Srbench noise 0.001'!$A$1:$AH$1300, 32, FALSE),"")</f>
        <v>1</v>
      </c>
      <c r="M399" s="18">
        <f>_xlfn.IFNA(VLOOKUP(CONCATENATE($A399,"_",$B399), 'Srbench noise 0.001'!$A$1:$AH$1300, 34, FALSE),"")</f>
        <v>0</v>
      </c>
      <c r="N399" s="18">
        <f>_xlfn.IFNA(VLOOKUP(CONCATENATE($A399,"_",$B399), 'Srbench noise 0.001'!$A$1:$AH$1300, 16, FALSE),"")</f>
        <v>14</v>
      </c>
      <c r="O399" s="18">
        <f>_xlfn.IFNA(VLOOKUP(CONCATENATE($A399,"_",$B399), 'Srbench noise 0.001'!$A$1:$AH$1300, 18, FALSE),"")</f>
        <v>23.6</v>
      </c>
      <c r="P399" s="18" t="str">
        <f>_xlfn.IFNA(VLOOKUP(CONCATENATE($A399,"_",$B399), 'Srbench noise 0.001'!$A$1:$AH$1300, 28, FALSE),"")</f>
        <v>-x1*x3/(x2*(1 - x0))</v>
      </c>
      <c r="Q399" s="18">
        <f t="shared" si="57"/>
        <v>1</v>
      </c>
      <c r="R399" s="18">
        <f t="shared" si="58"/>
        <v>1</v>
      </c>
      <c r="S399" s="4">
        <f t="shared" si="59"/>
        <v>1</v>
      </c>
      <c r="T399" s="3">
        <f>_xlfn.IFNA(VLOOKUP(CONCATENATE($A399,"_",$B399), 'Srbench noise 0.01'!$A$1:$AH$1300, 32, FALSE),"")</f>
        <v>1</v>
      </c>
      <c r="U399" s="18">
        <f>_xlfn.IFNA(VLOOKUP(CONCATENATE($A399,"_",$B399), 'Srbench noise 0.01'!$A$1:$AH$1300, 34, FALSE),"")</f>
        <v>0</v>
      </c>
      <c r="V399" s="18">
        <f>_xlfn.IFNA(VLOOKUP(CONCATENATE($A399,"_",$B399), 'Srbench noise 0.01'!$A$1:$AH$1300, 16, FALSE),"")</f>
        <v>14</v>
      </c>
      <c r="W399" s="18">
        <f>_xlfn.IFNA(VLOOKUP(CONCATENATE($A399,"_",$B399), 'Srbench noise 0.01'!$A$1:$AH$1300, 18, FALSE),"")</f>
        <v>24.8</v>
      </c>
      <c r="X399" s="18" t="str">
        <f>_xlfn.IFNA(VLOOKUP(CONCATENATE($A399,"_",$B399), 'Srbench noise 0.01'!$A$1:$AH$1300, 28, FALSE),"")</f>
        <v>-x1*x3/(x2*(1 - x0))</v>
      </c>
      <c r="Y399" s="18">
        <f t="shared" si="60"/>
        <v>1</v>
      </c>
      <c r="Z399" s="18">
        <f t="shared" si="61"/>
        <v>1</v>
      </c>
      <c r="AA399" s="4">
        <f t="shared" si="62"/>
        <v>1</v>
      </c>
    </row>
    <row r="400" spans="1:27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0'!$A$1:$AH$1300, 32, FALSE),"")</f>
        <v>1</v>
      </c>
      <c r="E400" s="18">
        <f>_xlfn.IFNA(VLOOKUP(CONCATENATE($A400,"_",$B400), 'Srbench noise 0'!$A$1:$AH$1300, 34, FALSE),"")</f>
        <v>0</v>
      </c>
      <c r="F400" s="18">
        <f>_xlfn.IFNA(VLOOKUP(CONCATENATE($A400,"_",$B400), 'Srbench noise 0'!$A$1:$AH$1300, 16, FALSE),"")</f>
        <v>14</v>
      </c>
      <c r="G400" s="18">
        <f>_xlfn.IFNA(VLOOKUP(CONCATENATE($A400,"_",$B400), 'Srbench noise 0'!$A$1:$AH$1300, 18, FALSE),"")</f>
        <v>468.8</v>
      </c>
      <c r="H400" s="18" t="str">
        <f>_xlfn.IFNA(VLOOKUP(CONCATENATE($A400,"_",$B400), 'Srbench noise 0'!$A$1:$AH$1300, 28, FALSE),"")</f>
        <v>-x1*x3/(x2*(1 - x0))</v>
      </c>
      <c r="I400" s="18">
        <f t="shared" si="54"/>
        <v>1</v>
      </c>
      <c r="J400" s="18">
        <f t="shared" si="55"/>
        <v>1</v>
      </c>
      <c r="K400" s="4">
        <f t="shared" si="56"/>
        <v>1</v>
      </c>
      <c r="L400" s="3">
        <f>_xlfn.IFNA(VLOOKUP(CONCATENATE($A400,"_",$B400), 'Srbench noise 0.001'!$A$1:$AH$1300, 32, FALSE),"")</f>
        <v>1</v>
      </c>
      <c r="M400" s="18">
        <f>_xlfn.IFNA(VLOOKUP(CONCATENATE($A400,"_",$B400), 'Srbench noise 0.001'!$A$1:$AH$1300, 34, FALSE),"")</f>
        <v>0</v>
      </c>
      <c r="N400" s="18">
        <f>_xlfn.IFNA(VLOOKUP(CONCATENATE($A400,"_",$B400), 'Srbench noise 0.001'!$A$1:$AH$1300, 16, FALSE),"")</f>
        <v>14</v>
      </c>
      <c r="O400" s="18">
        <f>_xlfn.IFNA(VLOOKUP(CONCATENATE($A400,"_",$B400), 'Srbench noise 0.001'!$A$1:$AH$1300, 18, FALSE),"")</f>
        <v>515.29999999999995</v>
      </c>
      <c r="P400" s="18" t="str">
        <f>_xlfn.IFNA(VLOOKUP(CONCATENATE($A400,"_",$B400), 'Srbench noise 0.001'!$A$1:$AH$1300, 28, FALSE),"")</f>
        <v>-x1*x3/(x2*(1 - x0))</v>
      </c>
      <c r="Q400" s="18">
        <f t="shared" si="57"/>
        <v>1</v>
      </c>
      <c r="R400" s="18">
        <f t="shared" si="58"/>
        <v>1</v>
      </c>
      <c r="S400" s="4">
        <f t="shared" si="59"/>
        <v>1</v>
      </c>
      <c r="T400" s="3">
        <f>_xlfn.IFNA(VLOOKUP(CONCATENATE($A400,"_",$B400), 'Srbench noise 0.01'!$A$1:$AH$1300, 32, FALSE),"")</f>
        <v>0.99053594</v>
      </c>
      <c r="U400" s="18">
        <f>_xlfn.IFNA(VLOOKUP(CONCATENATE($A400,"_",$B400), 'Srbench noise 0.01'!$A$1:$AH$1300, 34, FALSE),"")</f>
        <v>0.15606378000000001</v>
      </c>
      <c r="V400" s="18">
        <f>_xlfn.IFNA(VLOOKUP(CONCATENATE($A400,"_",$B400), 'Srbench noise 0.01'!$A$1:$AH$1300, 16, FALSE),"")</f>
        <v>28</v>
      </c>
      <c r="W400" s="18">
        <f>_xlfn.IFNA(VLOOKUP(CONCATENATE($A400,"_",$B400), 'Srbench noise 0.01'!$A$1:$AH$1300, 18, FALSE),"")</f>
        <v>88.4</v>
      </c>
      <c r="X400" s="18" t="str">
        <f>_xlfn.IFNA(VLOOKUP(CONCATENATE($A400,"_",$B400), 'Srbench noise 0.01'!$A$1:$AH$1300, 28, FALSE),"")</f>
        <v>0.03*x3**2 - 47.17*cos(1/(x0*sin(1/x3) + x0*x2/x1 + 1/x3)) + 47.16</v>
      </c>
      <c r="Y400" s="18">
        <f t="shared" si="60"/>
        <v>0</v>
      </c>
      <c r="Z400" s="18">
        <f t="shared" si="61"/>
        <v>0</v>
      </c>
      <c r="AA400" s="4">
        <f t="shared" si="62"/>
        <v>0</v>
      </c>
    </row>
    <row r="401" spans="1:27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0'!$A$1:$AH$1300, 32, FALSE),"")</f>
        <v>1</v>
      </c>
      <c r="E401" s="18">
        <f>_xlfn.IFNA(VLOOKUP(CONCATENATE($A401,"_",$B401), 'Srbench noise 0'!$A$1:$AH$1300, 34, FALSE),"")</f>
        <v>0</v>
      </c>
      <c r="F401" s="18">
        <f>_xlfn.IFNA(VLOOKUP(CONCATENATE($A401,"_",$B401), 'Srbench noise 0'!$A$1:$AH$1300, 16, FALSE),"")</f>
        <v>14</v>
      </c>
      <c r="G401" s="18">
        <f>_xlfn.IFNA(VLOOKUP(CONCATENATE($A401,"_",$B401), 'Srbench noise 0'!$A$1:$AH$1300, 18, FALSE),"")</f>
        <v>244.4</v>
      </c>
      <c r="H401" s="18" t="str">
        <f>_xlfn.IFNA(VLOOKUP(CONCATENATE($A401,"_",$B401), 'Srbench noise 0'!$A$1:$AH$1300, 28, FALSE),"")</f>
        <v>-x1*x3/(x2*(1 - x0))</v>
      </c>
      <c r="I401" s="18">
        <f t="shared" si="54"/>
        <v>1</v>
      </c>
      <c r="J401" s="18">
        <f t="shared" si="55"/>
        <v>1</v>
      </c>
      <c r="K401" s="4">
        <f t="shared" si="56"/>
        <v>1</v>
      </c>
      <c r="L401" s="3">
        <f>_xlfn.IFNA(VLOOKUP(CONCATENATE($A401,"_",$B401), 'Srbench noise 0.001'!$A$1:$AH$1300, 32, FALSE),"")</f>
        <v>1</v>
      </c>
      <c r="M401" s="18">
        <f>_xlfn.IFNA(VLOOKUP(CONCATENATE($A401,"_",$B401), 'Srbench noise 0.001'!$A$1:$AH$1300, 34, FALSE),"")</f>
        <v>0</v>
      </c>
      <c r="N401" s="18">
        <f>_xlfn.IFNA(VLOOKUP(CONCATENATE($A401,"_",$B401), 'Srbench noise 0.001'!$A$1:$AH$1300, 16, FALSE),"")</f>
        <v>14</v>
      </c>
      <c r="O401" s="18">
        <f>_xlfn.IFNA(VLOOKUP(CONCATENATE($A401,"_",$B401), 'Srbench noise 0.001'!$A$1:$AH$1300, 18, FALSE),"")</f>
        <v>251.1</v>
      </c>
      <c r="P401" s="18" t="str">
        <f>_xlfn.IFNA(VLOOKUP(CONCATENATE($A401,"_",$B401), 'Srbench noise 0.001'!$A$1:$AH$1300, 28, FALSE),"")</f>
        <v>-x1*x3/(x2*(1 - x0))</v>
      </c>
      <c r="Q401" s="18">
        <f t="shared" si="57"/>
        <v>1</v>
      </c>
      <c r="R401" s="18">
        <f t="shared" si="58"/>
        <v>1</v>
      </c>
      <c r="S401" s="4">
        <f t="shared" si="59"/>
        <v>1</v>
      </c>
      <c r="T401" s="3">
        <f>_xlfn.IFNA(VLOOKUP(CONCATENATE($A401,"_",$B401), 'Srbench noise 0.01'!$A$1:$AH$1300, 32, FALSE),"")</f>
        <v>0.99773162999999998</v>
      </c>
      <c r="U401" s="18">
        <f>_xlfn.IFNA(VLOOKUP(CONCATENATE($A401,"_",$B401), 'Srbench noise 0.01'!$A$1:$AH$1300, 34, FALSE),"")</f>
        <v>7.4944650000000002E-2</v>
      </c>
      <c r="V401" s="18">
        <f>_xlfn.IFNA(VLOOKUP(CONCATENATE($A401,"_",$B401), 'Srbench noise 0.01'!$A$1:$AH$1300, 16, FALSE),"")</f>
        <v>28</v>
      </c>
      <c r="W401" s="18">
        <f>_xlfn.IFNA(VLOOKUP(CONCATENATE($A401,"_",$B401), 'Srbench noise 0.01'!$A$1:$AH$1300, 18, FALSE),"")</f>
        <v>241.8</v>
      </c>
      <c r="X401" s="18" t="str">
        <f>_xlfn.IFNA(VLOOKUP(CONCATENATE($A401,"_",$B401), 'Srbench noise 0.01'!$A$1:$AH$1300, 28, FALSE),"")</f>
        <v>0.44*x1*x3/(x2*log(x0 - 0.5)) - 0.51 - 0.72/log(x0 - 0.5) + 4.13/x0</v>
      </c>
      <c r="Y401" s="18">
        <f t="shared" si="60"/>
        <v>0</v>
      </c>
      <c r="Z401" s="18">
        <f t="shared" si="61"/>
        <v>0</v>
      </c>
      <c r="AA401" s="4">
        <f t="shared" si="62"/>
        <v>0</v>
      </c>
    </row>
    <row r="402" spans="1:27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0'!$A$1:$AH$1300, 32, FALSE),"")</f>
        <v>1</v>
      </c>
      <c r="E402" s="18">
        <f>_xlfn.IFNA(VLOOKUP(CONCATENATE($A402,"_",$B402), 'Srbench noise 0'!$A$1:$AH$1300, 34, FALSE),"")</f>
        <v>0</v>
      </c>
      <c r="F402" s="18">
        <f>_xlfn.IFNA(VLOOKUP(CONCATENATE($A402,"_",$B402), 'Srbench noise 0'!$A$1:$AH$1300, 16, FALSE),"")</f>
        <v>14</v>
      </c>
      <c r="G402" s="18">
        <f>_xlfn.IFNA(VLOOKUP(CONCATENATE($A402,"_",$B402), 'Srbench noise 0'!$A$1:$AH$1300, 18, FALSE),"")</f>
        <v>23.3</v>
      </c>
      <c r="H402" s="18" t="str">
        <f>_xlfn.IFNA(VLOOKUP(CONCATENATE($A402,"_",$B402), 'Srbench noise 0'!$A$1:$AH$1300, 28, FALSE),"")</f>
        <v>-x1*x3/(x2*(1 - x0))</v>
      </c>
      <c r="I402" s="18">
        <f t="shared" si="54"/>
        <v>1</v>
      </c>
      <c r="J402" s="18">
        <f t="shared" si="55"/>
        <v>1</v>
      </c>
      <c r="K402" s="4">
        <f t="shared" si="56"/>
        <v>1</v>
      </c>
      <c r="L402" s="3">
        <f>_xlfn.IFNA(VLOOKUP(CONCATENATE($A402,"_",$B402), 'Srbench noise 0.001'!$A$1:$AH$1300, 32, FALSE),"")</f>
        <v>1</v>
      </c>
      <c r="M402" s="18">
        <f>_xlfn.IFNA(VLOOKUP(CONCATENATE($A402,"_",$B402), 'Srbench noise 0.001'!$A$1:$AH$1300, 34, FALSE),"")</f>
        <v>0</v>
      </c>
      <c r="N402" s="18">
        <f>_xlfn.IFNA(VLOOKUP(CONCATENATE($A402,"_",$B402), 'Srbench noise 0.001'!$A$1:$AH$1300, 16, FALSE),"")</f>
        <v>14</v>
      </c>
      <c r="O402" s="18">
        <f>_xlfn.IFNA(VLOOKUP(CONCATENATE($A402,"_",$B402), 'Srbench noise 0.001'!$A$1:$AH$1300, 18, FALSE),"")</f>
        <v>19.399999999999999</v>
      </c>
      <c r="P402" s="18" t="str">
        <f>_xlfn.IFNA(VLOOKUP(CONCATENATE($A402,"_",$B402), 'Srbench noise 0.001'!$A$1:$AH$1300, 28, FALSE),"")</f>
        <v>-x1*x3/(x2*(1 - x0))</v>
      </c>
      <c r="Q402" s="18">
        <f t="shared" si="57"/>
        <v>1</v>
      </c>
      <c r="R402" s="18">
        <f t="shared" si="58"/>
        <v>1</v>
      </c>
      <c r="S402" s="4">
        <f t="shared" si="59"/>
        <v>1</v>
      </c>
      <c r="T402" s="3">
        <f>_xlfn.IFNA(VLOOKUP(CONCATENATE($A402,"_",$B402), 'Srbench noise 0.01'!$A$1:$AH$1300, 32, FALSE),"")</f>
        <v>1</v>
      </c>
      <c r="U402" s="18">
        <f>_xlfn.IFNA(VLOOKUP(CONCATENATE($A402,"_",$B402), 'Srbench noise 0.01'!$A$1:$AH$1300, 34, FALSE),"")</f>
        <v>0</v>
      </c>
      <c r="V402" s="18">
        <f>_xlfn.IFNA(VLOOKUP(CONCATENATE($A402,"_",$B402), 'Srbench noise 0.01'!$A$1:$AH$1300, 16, FALSE),"")</f>
        <v>14</v>
      </c>
      <c r="W402" s="18">
        <f>_xlfn.IFNA(VLOOKUP(CONCATENATE($A402,"_",$B402), 'Srbench noise 0.01'!$A$1:$AH$1300, 18, FALSE),"")</f>
        <v>19.2</v>
      </c>
      <c r="X402" s="18" t="str">
        <f>_xlfn.IFNA(VLOOKUP(CONCATENATE($A402,"_",$B402), 'Srbench noise 0.01'!$A$1:$AH$1300, 28, FALSE),"")</f>
        <v>-x1*x3/(x2*(1 - x0))</v>
      </c>
      <c r="Y402" s="18">
        <f t="shared" si="60"/>
        <v>1</v>
      </c>
      <c r="Z402" s="18">
        <f t="shared" si="61"/>
        <v>1</v>
      </c>
      <c r="AA402" s="4">
        <f t="shared" si="62"/>
        <v>1</v>
      </c>
    </row>
    <row r="403" spans="1:27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0'!$A$1:$AH$1300, 32, FALSE),"")</f>
        <v>1</v>
      </c>
      <c r="E403" s="18">
        <f>_xlfn.IFNA(VLOOKUP(CONCATENATE($A403,"_",$B403), 'Srbench noise 0'!$A$1:$AH$1300, 34, FALSE),"")</f>
        <v>0</v>
      </c>
      <c r="F403" s="18">
        <f>_xlfn.IFNA(VLOOKUP(CONCATENATE($A403,"_",$B403), 'Srbench noise 0'!$A$1:$AH$1300, 16, FALSE),"")</f>
        <v>14</v>
      </c>
      <c r="G403" s="18">
        <f>_xlfn.IFNA(VLOOKUP(CONCATENATE($A403,"_",$B403), 'Srbench noise 0'!$A$1:$AH$1300, 18, FALSE),"")</f>
        <v>23.3</v>
      </c>
      <c r="H403" s="18" t="str">
        <f>_xlfn.IFNA(VLOOKUP(CONCATENATE($A403,"_",$B403), 'Srbench noise 0'!$A$1:$AH$1300, 28, FALSE),"")</f>
        <v>-x1*x3/(x2*(1 - x0))</v>
      </c>
      <c r="I403" s="18">
        <f t="shared" si="54"/>
        <v>1</v>
      </c>
      <c r="J403" s="18">
        <f t="shared" si="55"/>
        <v>1</v>
      </c>
      <c r="K403" s="4">
        <f t="shared" si="56"/>
        <v>1</v>
      </c>
      <c r="L403" s="3">
        <f>_xlfn.IFNA(VLOOKUP(CONCATENATE($A403,"_",$B403), 'Srbench noise 0.001'!$A$1:$AH$1300, 32, FALSE),"")</f>
        <v>1</v>
      </c>
      <c r="M403" s="18">
        <f>_xlfn.IFNA(VLOOKUP(CONCATENATE($A403,"_",$B403), 'Srbench noise 0.001'!$A$1:$AH$1300, 34, FALSE),"")</f>
        <v>0</v>
      </c>
      <c r="N403" s="18">
        <f>_xlfn.IFNA(VLOOKUP(CONCATENATE($A403,"_",$B403), 'Srbench noise 0.001'!$A$1:$AH$1300, 16, FALSE),"")</f>
        <v>14</v>
      </c>
      <c r="O403" s="18">
        <f>_xlfn.IFNA(VLOOKUP(CONCATENATE($A403,"_",$B403), 'Srbench noise 0.001'!$A$1:$AH$1300, 18, FALSE),"")</f>
        <v>22</v>
      </c>
      <c r="P403" s="18" t="str">
        <f>_xlfn.IFNA(VLOOKUP(CONCATENATE($A403,"_",$B403), 'Srbench noise 0.001'!$A$1:$AH$1300, 28, FALSE),"")</f>
        <v>-x1*x3/(x2*(1 - x0))</v>
      </c>
      <c r="Q403" s="18">
        <f t="shared" si="57"/>
        <v>1</v>
      </c>
      <c r="R403" s="18">
        <f t="shared" si="58"/>
        <v>1</v>
      </c>
      <c r="S403" s="4">
        <f t="shared" si="59"/>
        <v>1</v>
      </c>
      <c r="T403" s="3">
        <f>_xlfn.IFNA(VLOOKUP(CONCATENATE($A403,"_",$B403), 'Srbench noise 0.01'!$A$1:$AH$1300, 32, FALSE),"")</f>
        <v>1</v>
      </c>
      <c r="U403" s="18">
        <f>_xlfn.IFNA(VLOOKUP(CONCATENATE($A403,"_",$B403), 'Srbench noise 0.01'!$A$1:$AH$1300, 34, FALSE),"")</f>
        <v>0</v>
      </c>
      <c r="V403" s="18">
        <f>_xlfn.IFNA(VLOOKUP(CONCATENATE($A403,"_",$B403), 'Srbench noise 0.01'!$A$1:$AH$1300, 16, FALSE),"")</f>
        <v>14</v>
      </c>
      <c r="W403" s="18">
        <f>_xlfn.IFNA(VLOOKUP(CONCATENATE($A403,"_",$B403), 'Srbench noise 0.01'!$A$1:$AH$1300, 18, FALSE),"")</f>
        <v>23.8</v>
      </c>
      <c r="X403" s="18" t="str">
        <f>_xlfn.IFNA(VLOOKUP(CONCATENATE($A403,"_",$B403), 'Srbench noise 0.01'!$A$1:$AH$1300, 28, FALSE),"")</f>
        <v>-x1*x3/(x2*(1 - x0))</v>
      </c>
      <c r="Y403" s="18">
        <f t="shared" si="60"/>
        <v>1</v>
      </c>
      <c r="Z403" s="18">
        <f t="shared" si="61"/>
        <v>1</v>
      </c>
      <c r="AA403" s="4">
        <f t="shared" si="62"/>
        <v>1</v>
      </c>
    </row>
    <row r="404" spans="1:27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0'!$A$1:$AH$1300, 32, FALSE),"")</f>
        <v>1</v>
      </c>
      <c r="E404" s="18">
        <f>_xlfn.IFNA(VLOOKUP(CONCATENATE($A404,"_",$B404), 'Srbench noise 0'!$A$1:$AH$1300, 34, FALSE),"")</f>
        <v>0</v>
      </c>
      <c r="F404" s="18">
        <f>_xlfn.IFNA(VLOOKUP(CONCATENATE($A404,"_",$B404), 'Srbench noise 0'!$A$1:$AH$1300, 16, FALSE),"")</f>
        <v>10</v>
      </c>
      <c r="G404" s="18">
        <f>_xlfn.IFNA(VLOOKUP(CONCATENATE($A404,"_",$B404), 'Srbench noise 0'!$A$1:$AH$1300, 18, FALSE),"")</f>
        <v>417.2</v>
      </c>
      <c r="H404" s="18" t="str">
        <f>_xlfn.IFNA(VLOOKUP(CONCATENATE($A404,"_",$B404), 'Srbench noise 0'!$A$1:$AH$1300, 28, FALSE),"")</f>
        <v>x0*x1*x2*log(x4/x3)</v>
      </c>
      <c r="I404" s="18">
        <f t="shared" si="54"/>
        <v>1</v>
      </c>
      <c r="J404" s="18">
        <f t="shared" si="55"/>
        <v>1</v>
      </c>
      <c r="K404" s="4">
        <f t="shared" si="56"/>
        <v>1</v>
      </c>
      <c r="L404" s="3">
        <f>_xlfn.IFNA(VLOOKUP(CONCATENATE($A404,"_",$B404), 'Srbench noise 0.001'!$A$1:$AH$1300, 32, FALSE),"")</f>
        <v>1</v>
      </c>
      <c r="M404" s="18">
        <f>_xlfn.IFNA(VLOOKUP(CONCATENATE($A404,"_",$B404), 'Srbench noise 0.001'!$A$1:$AH$1300, 34, FALSE),"")</f>
        <v>0</v>
      </c>
      <c r="N404" s="18">
        <f>_xlfn.IFNA(VLOOKUP(CONCATENATE($A404,"_",$B404), 'Srbench noise 0.001'!$A$1:$AH$1300, 16, FALSE),"")</f>
        <v>11</v>
      </c>
      <c r="O404" s="18">
        <f>_xlfn.IFNA(VLOOKUP(CONCATENATE($A404,"_",$B404), 'Srbench noise 0.001'!$A$1:$AH$1300, 18, FALSE),"")</f>
        <v>412</v>
      </c>
      <c r="P404" s="18" t="str">
        <f>_xlfn.IFNA(VLOOKUP(CONCATENATE($A404,"_",$B404), 'Srbench noise 0.001'!$A$1:$AH$1300, 28, FALSE),"")</f>
        <v>-x0*x1*x2*log(x3/x4)</v>
      </c>
      <c r="Q404" s="18">
        <f t="shared" si="57"/>
        <v>1</v>
      </c>
      <c r="R404" s="18">
        <f t="shared" si="58"/>
        <v>1</v>
      </c>
      <c r="S404" s="4">
        <f t="shared" si="59"/>
        <v>1</v>
      </c>
      <c r="T404" s="3">
        <f>_xlfn.IFNA(VLOOKUP(CONCATENATE($A404,"_",$B404), 'Srbench noise 0.01'!$A$1:$AH$1300, 32, FALSE),"")</f>
        <v>1</v>
      </c>
      <c r="U404" s="18">
        <f>_xlfn.IFNA(VLOOKUP(CONCATENATE($A404,"_",$B404), 'Srbench noise 0.01'!$A$1:$AH$1300, 34, FALSE),"")</f>
        <v>0</v>
      </c>
      <c r="V404" s="18">
        <f>_xlfn.IFNA(VLOOKUP(CONCATENATE($A404,"_",$B404), 'Srbench noise 0.01'!$A$1:$AH$1300, 16, FALSE),"")</f>
        <v>11</v>
      </c>
      <c r="W404" s="18">
        <f>_xlfn.IFNA(VLOOKUP(CONCATENATE($A404,"_",$B404), 'Srbench noise 0.01'!$A$1:$AH$1300, 18, FALSE),"")</f>
        <v>411.4</v>
      </c>
      <c r="X404" s="18" t="str">
        <f>_xlfn.IFNA(VLOOKUP(CONCATENATE($A404,"_",$B404), 'Srbench noise 0.01'!$A$1:$AH$1300, 28, FALSE),"")</f>
        <v>-x0*x1*x2*log(x3/x4)</v>
      </c>
      <c r="Y404" s="18">
        <f t="shared" si="60"/>
        <v>1</v>
      </c>
      <c r="Z404" s="18">
        <f t="shared" si="61"/>
        <v>1</v>
      </c>
      <c r="AA404" s="4">
        <f t="shared" si="62"/>
        <v>1</v>
      </c>
    </row>
    <row r="405" spans="1:27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0'!$A$1:$AH$1300, 32, FALSE),"")</f>
        <v>1</v>
      </c>
      <c r="E405" s="18">
        <f>_xlfn.IFNA(VLOOKUP(CONCATENATE($A405,"_",$B405), 'Srbench noise 0'!$A$1:$AH$1300, 34, FALSE),"")</f>
        <v>0</v>
      </c>
      <c r="F405" s="18">
        <f>_xlfn.IFNA(VLOOKUP(CONCATENATE($A405,"_",$B405), 'Srbench noise 0'!$A$1:$AH$1300, 16, FALSE),"")</f>
        <v>11</v>
      </c>
      <c r="G405" s="18">
        <f>_xlfn.IFNA(VLOOKUP(CONCATENATE($A405,"_",$B405), 'Srbench noise 0'!$A$1:$AH$1300, 18, FALSE),"")</f>
        <v>2857.8</v>
      </c>
      <c r="H405" s="18" t="str">
        <f>_xlfn.IFNA(VLOOKUP(CONCATENATE($A405,"_",$B405), 'Srbench noise 0'!$A$1:$AH$1300, 28, FALSE),"")</f>
        <v>x0*x1*x2*(-log(x3) + log(x4))</v>
      </c>
      <c r="I405" s="18">
        <f t="shared" si="54"/>
        <v>1</v>
      </c>
      <c r="J405" s="18">
        <f t="shared" si="55"/>
        <v>1</v>
      </c>
      <c r="K405" s="4">
        <f t="shared" si="56"/>
        <v>1</v>
      </c>
      <c r="L405" s="3">
        <f>_xlfn.IFNA(VLOOKUP(CONCATENATE($A405,"_",$B405), 'Srbench noise 0.001'!$A$1:$AH$1300, 32, FALSE),"")</f>
        <v>0.99961107000000005</v>
      </c>
      <c r="M405" s="18">
        <f>_xlfn.IFNA(VLOOKUP(CONCATENATE($A405,"_",$B405), 'Srbench noise 0.001'!$A$1:$AH$1300, 34, FALSE),"")</f>
        <v>0.40709513000000003</v>
      </c>
      <c r="N405" s="18">
        <f>_xlfn.IFNA(VLOOKUP(CONCATENATE($A405,"_",$B405), 'Srbench noise 0.001'!$A$1:$AH$1300, 16, FALSE),"")</f>
        <v>49</v>
      </c>
      <c r="O405" s="18">
        <f>_xlfn.IFNA(VLOOKUP(CONCATENATE($A405,"_",$B405), 'Srbench noise 0.001'!$A$1:$AH$1300, 18, FALSE),"")</f>
        <v>2352.9</v>
      </c>
      <c r="P405" s="18" t="str">
        <f>_xlfn.IFNA(VLOOKUP(CONCATENATE($A405,"_",$B405), 'Srbench noise 0.001'!$A$1:$AH$1300, 28, FALSE),"")</f>
        <v>4.773*x0*x1*x2/(x3**(-0.5) + x3) + 88.062*x0*x2/(-26*(0.2*x4 + 1)**2/x1 + 1/x1) - 2.412*x3 + 18.014 - 39.925/x3 + 26.283/x3**2</v>
      </c>
      <c r="Q405" s="18">
        <f t="shared" si="57"/>
        <v>1</v>
      </c>
      <c r="R405" s="18">
        <f t="shared" si="58"/>
        <v>0</v>
      </c>
      <c r="S405" s="4">
        <f t="shared" si="59"/>
        <v>0</v>
      </c>
      <c r="T405" s="3">
        <f>_xlfn.IFNA(VLOOKUP(CONCATENATE($A405,"_",$B405), 'Srbench noise 0.01'!$A$1:$AH$1300, 32, FALSE),"")</f>
        <v>1</v>
      </c>
      <c r="U405" s="18">
        <f>_xlfn.IFNA(VLOOKUP(CONCATENATE($A405,"_",$B405), 'Srbench noise 0.01'!$A$1:$AH$1300, 34, FALSE),"")</f>
        <v>0</v>
      </c>
      <c r="V405" s="18">
        <f>_xlfn.IFNA(VLOOKUP(CONCATENATE($A405,"_",$B405), 'Srbench noise 0.01'!$A$1:$AH$1300, 16, FALSE),"")</f>
        <v>11</v>
      </c>
      <c r="W405" s="18">
        <f>_xlfn.IFNA(VLOOKUP(CONCATENATE($A405,"_",$B405), 'Srbench noise 0.01'!$A$1:$AH$1300, 18, FALSE),"")</f>
        <v>26.8</v>
      </c>
      <c r="X405" s="18" t="str">
        <f>_xlfn.IFNA(VLOOKUP(CONCATENATE($A405,"_",$B405), 'Srbench noise 0.01'!$A$1:$AH$1300, 28, FALSE),"")</f>
        <v>-x0*x1*x2*log(x3/x4)</v>
      </c>
      <c r="Y405" s="18">
        <f t="shared" si="60"/>
        <v>1</v>
      </c>
      <c r="Z405" s="18">
        <f t="shared" si="61"/>
        <v>1</v>
      </c>
      <c r="AA405" s="4">
        <f t="shared" si="62"/>
        <v>1</v>
      </c>
    </row>
    <row r="406" spans="1:27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0'!$A$1:$AH$1300, 32, FALSE),"")</f>
        <v>1</v>
      </c>
      <c r="E406" s="18">
        <f>_xlfn.IFNA(VLOOKUP(CONCATENATE($A406,"_",$B406), 'Srbench noise 0'!$A$1:$AH$1300, 34, FALSE),"")</f>
        <v>0</v>
      </c>
      <c r="F406" s="18">
        <f>_xlfn.IFNA(VLOOKUP(CONCATENATE($A406,"_",$B406), 'Srbench noise 0'!$A$1:$AH$1300, 16, FALSE),"")</f>
        <v>11</v>
      </c>
      <c r="G406" s="18">
        <f>_xlfn.IFNA(VLOOKUP(CONCATENATE($A406,"_",$B406), 'Srbench noise 0'!$A$1:$AH$1300, 18, FALSE),"")</f>
        <v>25</v>
      </c>
      <c r="H406" s="18" t="str">
        <f>_xlfn.IFNA(VLOOKUP(CONCATENATE($A406,"_",$B406), 'Srbench noise 0'!$A$1:$AH$1300, 28, FALSE),"")</f>
        <v>-x0*x1*x2*log(x3/x4)</v>
      </c>
      <c r="I406" s="18">
        <f t="shared" si="54"/>
        <v>1</v>
      </c>
      <c r="J406" s="18">
        <f t="shared" si="55"/>
        <v>1</v>
      </c>
      <c r="K406" s="4">
        <f t="shared" si="56"/>
        <v>1</v>
      </c>
      <c r="L406" s="3">
        <f>_xlfn.IFNA(VLOOKUP(CONCATENATE($A406,"_",$B406), 'Srbench noise 0.001'!$A$1:$AH$1300, 32, FALSE),"")</f>
        <v>1</v>
      </c>
      <c r="M406" s="18">
        <f>_xlfn.IFNA(VLOOKUP(CONCATENATE($A406,"_",$B406), 'Srbench noise 0.001'!$A$1:$AH$1300, 34, FALSE),"")</f>
        <v>0</v>
      </c>
      <c r="N406" s="18">
        <f>_xlfn.IFNA(VLOOKUP(CONCATENATE($A406,"_",$B406), 'Srbench noise 0.001'!$A$1:$AH$1300, 16, FALSE),"")</f>
        <v>11</v>
      </c>
      <c r="O406" s="18">
        <f>_xlfn.IFNA(VLOOKUP(CONCATENATE($A406,"_",$B406), 'Srbench noise 0.001'!$A$1:$AH$1300, 18, FALSE),"")</f>
        <v>25.6</v>
      </c>
      <c r="P406" s="18" t="str">
        <f>_xlfn.IFNA(VLOOKUP(CONCATENATE($A406,"_",$B406), 'Srbench noise 0.001'!$A$1:$AH$1300, 28, FALSE),"")</f>
        <v>-x0*x1*x2*log(x3/x4)</v>
      </c>
      <c r="Q406" s="18">
        <f t="shared" si="57"/>
        <v>1</v>
      </c>
      <c r="R406" s="18">
        <f t="shared" si="58"/>
        <v>1</v>
      </c>
      <c r="S406" s="4">
        <f t="shared" si="59"/>
        <v>1</v>
      </c>
      <c r="T406" s="3">
        <f>_xlfn.IFNA(VLOOKUP(CONCATENATE($A406,"_",$B406), 'Srbench noise 0.01'!$A$1:$AH$1300, 32, FALSE),"")</f>
        <v>1</v>
      </c>
      <c r="U406" s="18">
        <f>_xlfn.IFNA(VLOOKUP(CONCATENATE($A406,"_",$B406), 'Srbench noise 0.01'!$A$1:$AH$1300, 34, FALSE),"")</f>
        <v>0</v>
      </c>
      <c r="V406" s="18">
        <f>_xlfn.IFNA(VLOOKUP(CONCATENATE($A406,"_",$B406), 'Srbench noise 0.01'!$A$1:$AH$1300, 16, FALSE),"")</f>
        <v>11</v>
      </c>
      <c r="W406" s="18">
        <f>_xlfn.IFNA(VLOOKUP(CONCATENATE($A406,"_",$B406), 'Srbench noise 0.01'!$A$1:$AH$1300, 18, FALSE),"")</f>
        <v>26.3</v>
      </c>
      <c r="X406" s="18" t="str">
        <f>_xlfn.IFNA(VLOOKUP(CONCATENATE($A406,"_",$B406), 'Srbench noise 0.01'!$A$1:$AH$1300, 28, FALSE),"")</f>
        <v>-x0*x1*x2*log(x3/x4)</v>
      </c>
      <c r="Y406" s="18">
        <f t="shared" si="60"/>
        <v>1</v>
      </c>
      <c r="Z406" s="18">
        <f t="shared" si="61"/>
        <v>1</v>
      </c>
      <c r="AA406" s="4">
        <f t="shared" si="62"/>
        <v>1</v>
      </c>
    </row>
    <row r="407" spans="1:27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0'!$A$1:$AH$1300, 32, FALSE),"")</f>
        <v>1</v>
      </c>
      <c r="E407" s="18">
        <f>_xlfn.IFNA(VLOOKUP(CONCATENATE($A407,"_",$B407), 'Srbench noise 0'!$A$1:$AH$1300, 34, FALSE),"")</f>
        <v>0</v>
      </c>
      <c r="F407" s="18">
        <f>_xlfn.IFNA(VLOOKUP(CONCATENATE($A407,"_",$B407), 'Srbench noise 0'!$A$1:$AH$1300, 16, FALSE),"")</f>
        <v>11</v>
      </c>
      <c r="G407" s="18">
        <f>_xlfn.IFNA(VLOOKUP(CONCATENATE($A407,"_",$B407), 'Srbench noise 0'!$A$1:$AH$1300, 18, FALSE),"")</f>
        <v>29</v>
      </c>
      <c r="H407" s="18" t="str">
        <f>_xlfn.IFNA(VLOOKUP(CONCATENATE($A407,"_",$B407), 'Srbench noise 0'!$A$1:$AH$1300, 28, FALSE),"")</f>
        <v>-x0*x1*x2*log(x3/x4)</v>
      </c>
      <c r="I407" s="18">
        <f t="shared" si="54"/>
        <v>1</v>
      </c>
      <c r="J407" s="18">
        <f t="shared" si="55"/>
        <v>1</v>
      </c>
      <c r="K407" s="4">
        <f t="shared" si="56"/>
        <v>1</v>
      </c>
      <c r="L407" s="3">
        <f>_xlfn.IFNA(VLOOKUP(CONCATENATE($A407,"_",$B407), 'Srbench noise 0.001'!$A$1:$AH$1300, 32, FALSE),"")</f>
        <v>0.99999998999999995</v>
      </c>
      <c r="M407" s="18">
        <f>_xlfn.IFNA(VLOOKUP(CONCATENATE($A407,"_",$B407), 'Srbench noise 0.001'!$A$1:$AH$1300, 34, FALSE),"")</f>
        <v>2E-3</v>
      </c>
      <c r="N407" s="18">
        <f>_xlfn.IFNA(VLOOKUP(CONCATENATE($A407,"_",$B407), 'Srbench noise 0.001'!$A$1:$AH$1300, 16, FALSE),"")</f>
        <v>13</v>
      </c>
      <c r="O407" s="18">
        <f>_xlfn.IFNA(VLOOKUP(CONCATENATE($A407,"_",$B407), 'Srbench noise 0.001'!$A$1:$AH$1300, 18, FALSE),"")</f>
        <v>26.5</v>
      </c>
      <c r="P407" s="18" t="str">
        <f>_xlfn.IFNA(VLOOKUP(CONCATENATE($A407,"_",$B407), 'Srbench noise 0.001'!$A$1:$AH$1300, 28, FALSE),"")</f>
        <v>-x0*x1*x2*log(x3/x4) + 0.002</v>
      </c>
      <c r="Q407" s="18">
        <f t="shared" si="57"/>
        <v>1</v>
      </c>
      <c r="R407" s="18">
        <f t="shared" si="58"/>
        <v>0</v>
      </c>
      <c r="S407" s="4">
        <f t="shared" si="59"/>
        <v>0</v>
      </c>
      <c r="T407" s="3">
        <f>_xlfn.IFNA(VLOOKUP(CONCATENATE($A407,"_",$B407), 'Srbench noise 0.01'!$A$1:$AH$1300, 32, FALSE),"")</f>
        <v>0.99999906999999999</v>
      </c>
      <c r="U407" s="18">
        <f>_xlfn.IFNA(VLOOKUP(CONCATENATE($A407,"_",$B407), 'Srbench noise 0.01'!$A$1:$AH$1300, 34, FALSE),"")</f>
        <v>0.02</v>
      </c>
      <c r="V407" s="18">
        <f>_xlfn.IFNA(VLOOKUP(CONCATENATE($A407,"_",$B407), 'Srbench noise 0.01'!$A$1:$AH$1300, 16, FALSE),"")</f>
        <v>13</v>
      </c>
      <c r="W407" s="18">
        <f>_xlfn.IFNA(VLOOKUP(CONCATENATE($A407,"_",$B407), 'Srbench noise 0.01'!$A$1:$AH$1300, 18, FALSE),"")</f>
        <v>26.2</v>
      </c>
      <c r="X407" s="18" t="str">
        <f>_xlfn.IFNA(VLOOKUP(CONCATENATE($A407,"_",$B407), 'Srbench noise 0.01'!$A$1:$AH$1300, 28, FALSE),"")</f>
        <v>-x0*x1*x2*log(x3/x4) + 0.02</v>
      </c>
      <c r="Y407" s="18">
        <f t="shared" si="60"/>
        <v>1</v>
      </c>
      <c r="Z407" s="18">
        <f t="shared" si="61"/>
        <v>0</v>
      </c>
      <c r="AA407" s="4">
        <f t="shared" si="62"/>
        <v>0</v>
      </c>
    </row>
    <row r="408" spans="1:27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0'!$A$1:$AH$1300, 32, FALSE),"")</f>
        <v>1</v>
      </c>
      <c r="E408" s="18">
        <f>_xlfn.IFNA(VLOOKUP(CONCATENATE($A408,"_",$B408), 'Srbench noise 0'!$A$1:$AH$1300, 34, FALSE),"")</f>
        <v>0</v>
      </c>
      <c r="F408" s="18">
        <f>_xlfn.IFNA(VLOOKUP(CONCATENATE($A408,"_",$B408), 'Srbench noise 0'!$A$1:$AH$1300, 16, FALSE),"")</f>
        <v>11</v>
      </c>
      <c r="G408" s="18">
        <f>_xlfn.IFNA(VLOOKUP(CONCATENATE($A408,"_",$B408), 'Srbench noise 0'!$A$1:$AH$1300, 18, FALSE),"")</f>
        <v>26.5</v>
      </c>
      <c r="H408" s="18" t="str">
        <f>_xlfn.IFNA(VLOOKUP(CONCATENATE($A408,"_",$B408), 'Srbench noise 0'!$A$1:$AH$1300, 28, FALSE),"")</f>
        <v>-x0*x1*x2*log(x3/x4)</v>
      </c>
      <c r="I408" s="18">
        <f t="shared" si="54"/>
        <v>1</v>
      </c>
      <c r="J408" s="18">
        <f t="shared" si="55"/>
        <v>1</v>
      </c>
      <c r="K408" s="4">
        <f t="shared" si="56"/>
        <v>1</v>
      </c>
      <c r="L408" s="3">
        <f>_xlfn.IFNA(VLOOKUP(CONCATENATE($A408,"_",$B408), 'Srbench noise 0.001'!$A$1:$AH$1300, 32, FALSE),"")</f>
        <v>1</v>
      </c>
      <c r="M408" s="18">
        <f>_xlfn.IFNA(VLOOKUP(CONCATENATE($A408,"_",$B408), 'Srbench noise 0.001'!$A$1:$AH$1300, 34, FALSE),"")</f>
        <v>0</v>
      </c>
      <c r="N408" s="18">
        <f>_xlfn.IFNA(VLOOKUP(CONCATENATE($A408,"_",$B408), 'Srbench noise 0.001'!$A$1:$AH$1300, 16, FALSE),"")</f>
        <v>11</v>
      </c>
      <c r="O408" s="18">
        <f>_xlfn.IFNA(VLOOKUP(CONCATENATE($A408,"_",$B408), 'Srbench noise 0.001'!$A$1:$AH$1300, 18, FALSE),"")</f>
        <v>28.7</v>
      </c>
      <c r="P408" s="18" t="str">
        <f>_xlfn.IFNA(VLOOKUP(CONCATENATE($A408,"_",$B408), 'Srbench noise 0.001'!$A$1:$AH$1300, 28, FALSE),"")</f>
        <v>-x0*x1*x2*log(x3/x4)</v>
      </c>
      <c r="Q408" s="18">
        <f t="shared" si="57"/>
        <v>1</v>
      </c>
      <c r="R408" s="18">
        <f t="shared" si="58"/>
        <v>1</v>
      </c>
      <c r="S408" s="4">
        <f t="shared" si="59"/>
        <v>1</v>
      </c>
      <c r="T408" s="3">
        <f>_xlfn.IFNA(VLOOKUP(CONCATENATE($A408,"_",$B408), 'Srbench noise 0.01'!$A$1:$AH$1300, 32, FALSE),"")</f>
        <v>1</v>
      </c>
      <c r="U408" s="18">
        <f>_xlfn.IFNA(VLOOKUP(CONCATENATE($A408,"_",$B408), 'Srbench noise 0.01'!$A$1:$AH$1300, 34, FALSE),"")</f>
        <v>0</v>
      </c>
      <c r="V408" s="18">
        <f>_xlfn.IFNA(VLOOKUP(CONCATENATE($A408,"_",$B408), 'Srbench noise 0.01'!$A$1:$AH$1300, 16, FALSE),"")</f>
        <v>11</v>
      </c>
      <c r="W408" s="18">
        <f>_xlfn.IFNA(VLOOKUP(CONCATENATE($A408,"_",$B408), 'Srbench noise 0.01'!$A$1:$AH$1300, 18, FALSE),"")</f>
        <v>29.3</v>
      </c>
      <c r="X408" s="18" t="str">
        <f>_xlfn.IFNA(VLOOKUP(CONCATENATE($A408,"_",$B408), 'Srbench noise 0.01'!$A$1:$AH$1300, 28, FALSE),"")</f>
        <v>-x0*x1*x2*log(x3/x4)</v>
      </c>
      <c r="Y408" s="18">
        <f t="shared" si="60"/>
        <v>1</v>
      </c>
      <c r="Z408" s="18">
        <f t="shared" si="61"/>
        <v>1</v>
      </c>
      <c r="AA408" s="4">
        <f t="shared" si="62"/>
        <v>1</v>
      </c>
    </row>
    <row r="409" spans="1:27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0'!$A$1:$AH$1300, 32, FALSE),"")</f>
        <v>1</v>
      </c>
      <c r="E409" s="18">
        <f>_xlfn.IFNA(VLOOKUP(CONCATENATE($A409,"_",$B409), 'Srbench noise 0'!$A$1:$AH$1300, 34, FALSE),"")</f>
        <v>0</v>
      </c>
      <c r="F409" s="18">
        <f>_xlfn.IFNA(VLOOKUP(CONCATENATE($A409,"_",$B409), 'Srbench noise 0'!$A$1:$AH$1300, 16, FALSE),"")</f>
        <v>11</v>
      </c>
      <c r="G409" s="18">
        <f>_xlfn.IFNA(VLOOKUP(CONCATENATE($A409,"_",$B409), 'Srbench noise 0'!$A$1:$AH$1300, 18, FALSE),"")</f>
        <v>36.1</v>
      </c>
      <c r="H409" s="18" t="str">
        <f>_xlfn.IFNA(VLOOKUP(CONCATENATE($A409,"_",$B409), 'Srbench noise 0'!$A$1:$AH$1300, 28, FALSE),"")</f>
        <v>-x0*x1*x2*log(x3/x4)</v>
      </c>
      <c r="I409" s="18">
        <f t="shared" si="54"/>
        <v>1</v>
      </c>
      <c r="J409" s="18">
        <f t="shared" si="55"/>
        <v>1</v>
      </c>
      <c r="K409" s="4">
        <f t="shared" si="56"/>
        <v>1</v>
      </c>
      <c r="L409" s="3">
        <f>_xlfn.IFNA(VLOOKUP(CONCATENATE($A409,"_",$B409), 'Srbench noise 0.001'!$A$1:$AH$1300, 32, FALSE),"")</f>
        <v>1</v>
      </c>
      <c r="M409" s="18">
        <f>_xlfn.IFNA(VLOOKUP(CONCATENATE($A409,"_",$B409), 'Srbench noise 0.001'!$A$1:$AH$1300, 34, FALSE),"")</f>
        <v>0</v>
      </c>
      <c r="N409" s="18">
        <f>_xlfn.IFNA(VLOOKUP(CONCATENATE($A409,"_",$B409), 'Srbench noise 0.001'!$A$1:$AH$1300, 16, FALSE),"")</f>
        <v>11</v>
      </c>
      <c r="O409" s="18">
        <f>_xlfn.IFNA(VLOOKUP(CONCATENATE($A409,"_",$B409), 'Srbench noise 0.001'!$A$1:$AH$1300, 18, FALSE),"")</f>
        <v>34.700000000000003</v>
      </c>
      <c r="P409" s="18" t="str">
        <f>_xlfn.IFNA(VLOOKUP(CONCATENATE($A409,"_",$B409), 'Srbench noise 0.001'!$A$1:$AH$1300, 28, FALSE),"")</f>
        <v>-x0*x1*x2*log(x3/x4)</v>
      </c>
      <c r="Q409" s="18">
        <f t="shared" si="57"/>
        <v>1</v>
      </c>
      <c r="R409" s="18">
        <f t="shared" si="58"/>
        <v>1</v>
      </c>
      <c r="S409" s="4">
        <f t="shared" si="59"/>
        <v>1</v>
      </c>
      <c r="T409" s="3">
        <f>_xlfn.IFNA(VLOOKUP(CONCATENATE($A409,"_",$B409), 'Srbench noise 0.01'!$A$1:$AH$1300, 32, FALSE),"")</f>
        <v>1</v>
      </c>
      <c r="U409" s="18">
        <f>_xlfn.IFNA(VLOOKUP(CONCATENATE($A409,"_",$B409), 'Srbench noise 0.01'!$A$1:$AH$1300, 34, FALSE),"")</f>
        <v>0</v>
      </c>
      <c r="V409" s="18">
        <f>_xlfn.IFNA(VLOOKUP(CONCATENATE($A409,"_",$B409), 'Srbench noise 0.01'!$A$1:$AH$1300, 16, FALSE),"")</f>
        <v>11</v>
      </c>
      <c r="W409" s="18">
        <f>_xlfn.IFNA(VLOOKUP(CONCATENATE($A409,"_",$B409), 'Srbench noise 0.01'!$A$1:$AH$1300, 18, FALSE),"")</f>
        <v>32.700000000000003</v>
      </c>
      <c r="X409" s="18" t="str">
        <f>_xlfn.IFNA(VLOOKUP(CONCATENATE($A409,"_",$B409), 'Srbench noise 0.01'!$A$1:$AH$1300, 28, FALSE),"")</f>
        <v>-x0*x1*x2*log(x3/x4)</v>
      </c>
      <c r="Y409" s="18">
        <f t="shared" si="60"/>
        <v>1</v>
      </c>
      <c r="Z409" s="18">
        <f t="shared" si="61"/>
        <v>1</v>
      </c>
      <c r="AA409" s="4">
        <f t="shared" si="62"/>
        <v>1</v>
      </c>
    </row>
    <row r="410" spans="1:27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0'!$A$1:$AH$1300, 32, FALSE),"")</f>
        <v>1</v>
      </c>
      <c r="E410" s="18">
        <f>_xlfn.IFNA(VLOOKUP(CONCATENATE($A410,"_",$B410), 'Srbench noise 0'!$A$1:$AH$1300, 34, FALSE),"")</f>
        <v>0</v>
      </c>
      <c r="F410" s="18">
        <f>_xlfn.IFNA(VLOOKUP(CONCATENATE($A410,"_",$B410), 'Srbench noise 0'!$A$1:$AH$1300, 16, FALSE),"")</f>
        <v>10</v>
      </c>
      <c r="G410" s="18">
        <f>_xlfn.IFNA(VLOOKUP(CONCATENATE($A410,"_",$B410), 'Srbench noise 0'!$A$1:$AH$1300, 18, FALSE),"")</f>
        <v>24.3</v>
      </c>
      <c r="H410" s="18" t="str">
        <f>_xlfn.IFNA(VLOOKUP(CONCATENATE($A410,"_",$B410), 'Srbench noise 0'!$A$1:$AH$1300, 28, FALSE),"")</f>
        <v>x0*x1*x2*log(x4/x3)</v>
      </c>
      <c r="I410" s="18">
        <f t="shared" si="54"/>
        <v>1</v>
      </c>
      <c r="J410" s="18">
        <f t="shared" si="55"/>
        <v>1</v>
      </c>
      <c r="K410" s="4">
        <f t="shared" si="56"/>
        <v>1</v>
      </c>
      <c r="L410" s="3">
        <f>_xlfn.IFNA(VLOOKUP(CONCATENATE($A410,"_",$B410), 'Srbench noise 0.001'!$A$1:$AH$1300, 32, FALSE),"")</f>
        <v>1</v>
      </c>
      <c r="M410" s="18">
        <f>_xlfn.IFNA(VLOOKUP(CONCATENATE($A410,"_",$B410), 'Srbench noise 0.001'!$A$1:$AH$1300, 34, FALSE),"")</f>
        <v>0</v>
      </c>
      <c r="N410" s="18">
        <f>_xlfn.IFNA(VLOOKUP(CONCATENATE($A410,"_",$B410), 'Srbench noise 0.001'!$A$1:$AH$1300, 16, FALSE),"")</f>
        <v>10</v>
      </c>
      <c r="O410" s="18">
        <f>_xlfn.IFNA(VLOOKUP(CONCATENATE($A410,"_",$B410), 'Srbench noise 0.001'!$A$1:$AH$1300, 18, FALSE),"")</f>
        <v>21.4</v>
      </c>
      <c r="P410" s="18" t="str">
        <f>_xlfn.IFNA(VLOOKUP(CONCATENATE($A410,"_",$B410), 'Srbench noise 0.001'!$A$1:$AH$1300, 28, FALSE),"")</f>
        <v>x0*x1*x2*log(x4/x3)</v>
      </c>
      <c r="Q410" s="18">
        <f t="shared" si="57"/>
        <v>1</v>
      </c>
      <c r="R410" s="18">
        <f t="shared" si="58"/>
        <v>1</v>
      </c>
      <c r="S410" s="4">
        <f t="shared" si="59"/>
        <v>1</v>
      </c>
      <c r="T410" s="3">
        <f>_xlfn.IFNA(VLOOKUP(CONCATENATE($A410,"_",$B410), 'Srbench noise 0.01'!$A$1:$AH$1300, 32, FALSE),"")</f>
        <v>1</v>
      </c>
      <c r="U410" s="18">
        <f>_xlfn.IFNA(VLOOKUP(CONCATENATE($A410,"_",$B410), 'Srbench noise 0.01'!$A$1:$AH$1300, 34, FALSE),"")</f>
        <v>0</v>
      </c>
      <c r="V410" s="18">
        <f>_xlfn.IFNA(VLOOKUP(CONCATENATE($A410,"_",$B410), 'Srbench noise 0.01'!$A$1:$AH$1300, 16, FALSE),"")</f>
        <v>10</v>
      </c>
      <c r="W410" s="18">
        <f>_xlfn.IFNA(VLOOKUP(CONCATENATE($A410,"_",$B410), 'Srbench noise 0.01'!$A$1:$AH$1300, 18, FALSE),"")</f>
        <v>24.2</v>
      </c>
      <c r="X410" s="18" t="str">
        <f>_xlfn.IFNA(VLOOKUP(CONCATENATE($A410,"_",$B410), 'Srbench noise 0.01'!$A$1:$AH$1300, 28, FALSE),"")</f>
        <v>x0*x1*x2*log(x4/x3)</v>
      </c>
      <c r="Y410" s="18">
        <f t="shared" si="60"/>
        <v>1</v>
      </c>
      <c r="Z410" s="18">
        <f t="shared" si="61"/>
        <v>1</v>
      </c>
      <c r="AA410" s="4">
        <f t="shared" si="62"/>
        <v>1</v>
      </c>
    </row>
    <row r="411" spans="1:27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0'!$A$1:$AH$1300, 32, FALSE),"")</f>
        <v>0.99936000999999997</v>
      </c>
      <c r="E411" s="18">
        <f>_xlfn.IFNA(VLOOKUP(CONCATENATE($A411,"_",$B411), 'Srbench noise 0'!$A$1:$AH$1300, 34, FALSE),"")</f>
        <v>0.52166281999999997</v>
      </c>
      <c r="F411" s="18">
        <f>_xlfn.IFNA(VLOOKUP(CONCATENATE($A411,"_",$B411), 'Srbench noise 0'!$A$1:$AH$1300, 16, FALSE),"")</f>
        <v>147</v>
      </c>
      <c r="G411" s="18">
        <f>_xlfn.IFNA(VLOOKUP(CONCATENATE($A411,"_",$B411), 'Srbench noise 0'!$A$1:$AH$1300, 18, FALSE),"")</f>
        <v>3607.5</v>
      </c>
      <c r="H411" s="18" t="str">
        <f>_xlfn.IFNA(VLOOKUP(CONCATENATE($A411,"_",$B411), 'Srbench noise 0'!$A$1:$AH$1300,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 s="18">
        <f t="shared" si="54"/>
        <v>1</v>
      </c>
      <c r="J411" s="18">
        <f t="shared" si="55"/>
        <v>0</v>
      </c>
      <c r="K411" s="4">
        <f t="shared" si="56"/>
        <v>0</v>
      </c>
      <c r="L411" s="3">
        <f>_xlfn.IFNA(VLOOKUP(CONCATENATE($A411,"_",$B411), 'Srbench noise 0.001'!$A$1:$AH$1300, 32, FALSE),"")</f>
        <v>0.99935978000000003</v>
      </c>
      <c r="M411" s="18">
        <f>_xlfn.IFNA(VLOOKUP(CONCATENATE($A411,"_",$B411), 'Srbench noise 0.001'!$A$1:$AH$1300, 34, FALSE),"")</f>
        <v>0.52175570999999998</v>
      </c>
      <c r="N411" s="18">
        <f>_xlfn.IFNA(VLOOKUP(CONCATENATE($A411,"_",$B411), 'Srbench noise 0.001'!$A$1:$AH$1300, 16, FALSE),"")</f>
        <v>147</v>
      </c>
      <c r="O411" s="18">
        <f>_xlfn.IFNA(VLOOKUP(CONCATENATE($A411,"_",$B411), 'Srbench noise 0.001'!$A$1:$AH$1300, 18, FALSE),"")</f>
        <v>3607.6</v>
      </c>
      <c r="P411" s="18" t="str">
        <f>_xlfn.IFNA(VLOOKUP(CONCATENATE($A411,"_",$B411), 'Srbench noise 0.001'!$A$1:$AH$1300, 28, FALSE),"")</f>
        <v>-23.168*x0*x3/(x3*sin(1/x1)/x2 + x4/x2) + 18.705*x0*x3/(x4/x2 + x3/(x1*x2)) + 5.735*x0*x3/(x3/x2 + x4/(x1*x2)) + 0.542*x0*x4/(x1*x3/(x2*sin(1/x1)) - 0.5*x3/(x2*sin(1/x1)) - x4*sin(x1)/x2 + x4/x2) - 5.847*x0*x4/(x4/x2 + x3/(x1*x2)) + 4.577*x0*x4/(x3/x2 + x4*sin(1/x1)/x2)</v>
      </c>
      <c r="Q411" s="18">
        <f t="shared" si="57"/>
        <v>1</v>
      </c>
      <c r="R411" s="18">
        <f t="shared" si="58"/>
        <v>0</v>
      </c>
      <c r="S411" s="4">
        <f t="shared" si="59"/>
        <v>0</v>
      </c>
      <c r="T411" s="3">
        <f>_xlfn.IFNA(VLOOKUP(CONCATENATE($A411,"_",$B411), 'Srbench noise 0.01'!$A$1:$AH$1300, 32, FALSE),"")</f>
        <v>0.99934286999999999</v>
      </c>
      <c r="U411" s="18">
        <f>_xlfn.IFNA(VLOOKUP(CONCATENATE($A411,"_",$B411), 'Srbench noise 0.01'!$A$1:$AH$1300, 34, FALSE),"")</f>
        <v>0.52860282000000003</v>
      </c>
      <c r="V411" s="18">
        <f>_xlfn.IFNA(VLOOKUP(CONCATENATE($A411,"_",$B411), 'Srbench noise 0.01'!$A$1:$AH$1300, 16, FALSE),"")</f>
        <v>147</v>
      </c>
      <c r="W411" s="18">
        <f>_xlfn.IFNA(VLOOKUP(CONCATENATE($A411,"_",$B411), 'Srbench noise 0.01'!$A$1:$AH$1300, 18, FALSE),"")</f>
        <v>1732</v>
      </c>
      <c r="X411" s="18" t="str">
        <f>_xlfn.IFNA(VLOOKUP(CONCATENATE($A411,"_",$B411), 'Srbench noise 0.01'!$A$1:$AH$1300,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Y411" s="18">
        <f t="shared" si="60"/>
        <v>1</v>
      </c>
      <c r="Z411" s="18">
        <f t="shared" si="61"/>
        <v>0</v>
      </c>
      <c r="AA411" s="4">
        <f t="shared" si="62"/>
        <v>0</v>
      </c>
    </row>
    <row r="412" spans="1:27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0'!$A$1:$AH$1300, 32, FALSE),"")</f>
        <v>1</v>
      </c>
      <c r="E412" s="18">
        <f>_xlfn.IFNA(VLOOKUP(CONCATENATE($A412,"_",$B412), 'Srbench noise 0'!$A$1:$AH$1300, 34, FALSE),"")</f>
        <v>0</v>
      </c>
      <c r="F412" s="18">
        <f>_xlfn.IFNA(VLOOKUP(CONCATENATE($A412,"_",$B412), 'Srbench noise 0'!$A$1:$AH$1300, 16, FALSE),"")</f>
        <v>11</v>
      </c>
      <c r="G412" s="18">
        <f>_xlfn.IFNA(VLOOKUP(CONCATENATE($A412,"_",$B412), 'Srbench noise 0'!$A$1:$AH$1300, 18, FALSE),"")</f>
        <v>30.2</v>
      </c>
      <c r="H412" s="18" t="str">
        <f>_xlfn.IFNA(VLOOKUP(CONCATENATE($A412,"_",$B412), 'Srbench noise 0'!$A$1:$AH$1300, 28, FALSE),"")</f>
        <v>-x0*x1*x2*log(x3/x4)</v>
      </c>
      <c r="I412" s="18">
        <f t="shared" si="54"/>
        <v>1</v>
      </c>
      <c r="J412" s="18">
        <f t="shared" si="55"/>
        <v>1</v>
      </c>
      <c r="K412" s="4">
        <f t="shared" si="56"/>
        <v>1</v>
      </c>
      <c r="L412" s="3">
        <f>_xlfn.IFNA(VLOOKUP(CONCATENATE($A412,"_",$B412), 'Srbench noise 0.001'!$A$1:$AH$1300, 32, FALSE),"")</f>
        <v>1</v>
      </c>
      <c r="M412" s="18">
        <f>_xlfn.IFNA(VLOOKUP(CONCATENATE($A412,"_",$B412), 'Srbench noise 0.001'!$A$1:$AH$1300, 34, FALSE),"")</f>
        <v>0</v>
      </c>
      <c r="N412" s="18">
        <f>_xlfn.IFNA(VLOOKUP(CONCATENATE($A412,"_",$B412), 'Srbench noise 0.001'!$A$1:$AH$1300, 16, FALSE),"")</f>
        <v>11</v>
      </c>
      <c r="O412" s="18">
        <f>_xlfn.IFNA(VLOOKUP(CONCATENATE($A412,"_",$B412), 'Srbench noise 0.001'!$A$1:$AH$1300, 18, FALSE),"")</f>
        <v>24.1</v>
      </c>
      <c r="P412" s="18" t="str">
        <f>_xlfn.IFNA(VLOOKUP(CONCATENATE($A412,"_",$B412), 'Srbench noise 0.001'!$A$1:$AH$1300, 28, FALSE),"")</f>
        <v>-x0*x1*x2*log(x3/x4)</v>
      </c>
      <c r="Q412" s="18">
        <f t="shared" si="57"/>
        <v>1</v>
      </c>
      <c r="R412" s="18">
        <f t="shared" si="58"/>
        <v>1</v>
      </c>
      <c r="S412" s="4">
        <f t="shared" si="59"/>
        <v>1</v>
      </c>
      <c r="T412" s="3">
        <f>_xlfn.IFNA(VLOOKUP(CONCATENATE($A412,"_",$B412), 'Srbench noise 0.01'!$A$1:$AH$1300, 32, FALSE),"")</f>
        <v>1</v>
      </c>
      <c r="U412" s="18">
        <f>_xlfn.IFNA(VLOOKUP(CONCATENATE($A412,"_",$B412), 'Srbench noise 0.01'!$A$1:$AH$1300, 34, FALSE),"")</f>
        <v>0</v>
      </c>
      <c r="V412" s="18">
        <f>_xlfn.IFNA(VLOOKUP(CONCATENATE($A412,"_",$B412), 'Srbench noise 0.01'!$A$1:$AH$1300, 16, FALSE),"")</f>
        <v>11</v>
      </c>
      <c r="W412" s="18">
        <f>_xlfn.IFNA(VLOOKUP(CONCATENATE($A412,"_",$B412), 'Srbench noise 0.01'!$A$1:$AH$1300, 18, FALSE),"")</f>
        <v>25.4</v>
      </c>
      <c r="X412" s="18" t="str">
        <f>_xlfn.IFNA(VLOOKUP(CONCATENATE($A412,"_",$B412), 'Srbench noise 0.01'!$A$1:$AH$1300, 28, FALSE),"")</f>
        <v>-x0*x1*x2*log(x3/x4)</v>
      </c>
      <c r="Y412" s="18">
        <f t="shared" si="60"/>
        <v>1</v>
      </c>
      <c r="Z412" s="18">
        <f t="shared" si="61"/>
        <v>1</v>
      </c>
      <c r="AA412" s="4">
        <f t="shared" si="62"/>
        <v>1</v>
      </c>
    </row>
    <row r="413" spans="1:27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0'!$A$1:$AH$1300, 32, FALSE),"")</f>
        <v>1</v>
      </c>
      <c r="E413" s="18">
        <f>_xlfn.IFNA(VLOOKUP(CONCATENATE($A413,"_",$B413), 'Srbench noise 0'!$A$1:$AH$1300, 34, FALSE),"")</f>
        <v>0</v>
      </c>
      <c r="F413" s="18">
        <f>_xlfn.IFNA(VLOOKUP(CONCATENATE($A413,"_",$B413), 'Srbench noise 0'!$A$1:$AH$1300, 16, FALSE),"")</f>
        <v>11</v>
      </c>
      <c r="G413" s="18">
        <f>_xlfn.IFNA(VLOOKUP(CONCATENATE($A413,"_",$B413), 'Srbench noise 0'!$A$1:$AH$1300, 18, FALSE),"")</f>
        <v>27.2</v>
      </c>
      <c r="H413" s="18" t="str">
        <f>_xlfn.IFNA(VLOOKUP(CONCATENATE($A413,"_",$B413), 'Srbench noise 0'!$A$1:$AH$1300, 28, FALSE),"")</f>
        <v>-x0*x1*x2*log(x3/x4)</v>
      </c>
      <c r="I413" s="18">
        <f t="shared" si="54"/>
        <v>1</v>
      </c>
      <c r="J413" s="18">
        <f t="shared" si="55"/>
        <v>1</v>
      </c>
      <c r="K413" s="4">
        <f t="shared" si="56"/>
        <v>1</v>
      </c>
      <c r="L413" s="3">
        <f>_xlfn.IFNA(VLOOKUP(CONCATENATE($A413,"_",$B413), 'Srbench noise 0.001'!$A$1:$AH$1300, 32, FALSE),"")</f>
        <v>1</v>
      </c>
      <c r="M413" s="18">
        <f>_xlfn.IFNA(VLOOKUP(CONCATENATE($A413,"_",$B413), 'Srbench noise 0.001'!$A$1:$AH$1300, 34, FALSE),"")</f>
        <v>0</v>
      </c>
      <c r="N413" s="18">
        <f>_xlfn.IFNA(VLOOKUP(CONCATENATE($A413,"_",$B413), 'Srbench noise 0.001'!$A$1:$AH$1300, 16, FALSE),"")</f>
        <v>11</v>
      </c>
      <c r="O413" s="18">
        <f>_xlfn.IFNA(VLOOKUP(CONCATENATE($A413,"_",$B413), 'Srbench noise 0.001'!$A$1:$AH$1300, 18, FALSE),"")</f>
        <v>26.6</v>
      </c>
      <c r="P413" s="18" t="str">
        <f>_xlfn.IFNA(VLOOKUP(CONCATENATE($A413,"_",$B413), 'Srbench noise 0.001'!$A$1:$AH$1300, 28, FALSE),"")</f>
        <v>-x0*x1*x2*log(x3/x4)</v>
      </c>
      <c r="Q413" s="18">
        <f t="shared" si="57"/>
        <v>1</v>
      </c>
      <c r="R413" s="18">
        <f t="shared" si="58"/>
        <v>1</v>
      </c>
      <c r="S413" s="4">
        <f t="shared" si="59"/>
        <v>1</v>
      </c>
      <c r="T413" s="3">
        <f>_xlfn.IFNA(VLOOKUP(CONCATENATE($A413,"_",$B413), 'Srbench noise 0.01'!$A$1:$AH$1300, 32, FALSE),"")</f>
        <v>1</v>
      </c>
      <c r="U413" s="18">
        <f>_xlfn.IFNA(VLOOKUP(CONCATENATE($A413,"_",$B413), 'Srbench noise 0.01'!$A$1:$AH$1300, 34, FALSE),"")</f>
        <v>0</v>
      </c>
      <c r="V413" s="18">
        <f>_xlfn.IFNA(VLOOKUP(CONCATENATE($A413,"_",$B413), 'Srbench noise 0.01'!$A$1:$AH$1300, 16, FALSE),"")</f>
        <v>11</v>
      </c>
      <c r="W413" s="18">
        <f>_xlfn.IFNA(VLOOKUP(CONCATENATE($A413,"_",$B413), 'Srbench noise 0.01'!$A$1:$AH$1300, 18, FALSE),"")</f>
        <v>25.4</v>
      </c>
      <c r="X413" s="18" t="str">
        <f>_xlfn.IFNA(VLOOKUP(CONCATENATE($A413,"_",$B413), 'Srbench noise 0.01'!$A$1:$AH$1300, 28, FALSE),"")</f>
        <v>-x0*x1*x2*log(x3/x4)</v>
      </c>
      <c r="Y413" s="18">
        <f t="shared" si="60"/>
        <v>1</v>
      </c>
      <c r="Z413" s="18">
        <f t="shared" si="61"/>
        <v>1</v>
      </c>
      <c r="AA413" s="4">
        <f t="shared" si="62"/>
        <v>1</v>
      </c>
    </row>
    <row r="414" spans="1:27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0'!$A$1:$AH$1300, 32, FALSE),"")</f>
        <v>1</v>
      </c>
      <c r="E414" s="18">
        <f>_xlfn.IFNA(VLOOKUP(CONCATENATE($A414,"_",$B414), 'Srbench noise 0'!$A$1:$AH$1300, 34, FALSE),"")</f>
        <v>0</v>
      </c>
      <c r="F414" s="18">
        <f>_xlfn.IFNA(VLOOKUP(CONCATENATE($A414,"_",$B414), 'Srbench noise 0'!$A$1:$AH$1300, 16, FALSE),"")</f>
        <v>8</v>
      </c>
      <c r="G414" s="18">
        <f>_xlfn.IFNA(VLOOKUP(CONCATENATE($A414,"_",$B414), 'Srbench noise 0'!$A$1:$AH$1300, 18, FALSE),"")</f>
        <v>17.3</v>
      </c>
      <c r="H414" s="18" t="str">
        <f>_xlfn.IFNA(VLOOKUP(CONCATENATE($A414,"_",$B414), 'Srbench noise 0'!$A$1:$AH$1300, 28, FALSE),"")</f>
        <v>(x0*x1/x2)**0.5</v>
      </c>
      <c r="I414" s="18">
        <f t="shared" si="54"/>
        <v>1</v>
      </c>
      <c r="J414" s="18">
        <f t="shared" si="55"/>
        <v>1</v>
      </c>
      <c r="K414" s="4">
        <f t="shared" si="56"/>
        <v>1</v>
      </c>
      <c r="L414" s="3">
        <f>_xlfn.IFNA(VLOOKUP(CONCATENATE($A414,"_",$B414), 'Srbench noise 0.001'!$A$1:$AH$1300, 32, FALSE),"")</f>
        <v>1</v>
      </c>
      <c r="M414" s="18">
        <f>_xlfn.IFNA(VLOOKUP(CONCATENATE($A414,"_",$B414), 'Srbench noise 0.001'!$A$1:$AH$1300, 34, FALSE),"")</f>
        <v>0</v>
      </c>
      <c r="N414" s="18">
        <f>_xlfn.IFNA(VLOOKUP(CONCATENATE($A414,"_",$B414), 'Srbench noise 0.001'!$A$1:$AH$1300, 16, FALSE),"")</f>
        <v>8</v>
      </c>
      <c r="O414" s="18">
        <f>_xlfn.IFNA(VLOOKUP(CONCATENATE($A414,"_",$B414), 'Srbench noise 0.001'!$A$1:$AH$1300, 18, FALSE),"")</f>
        <v>17</v>
      </c>
      <c r="P414" s="18" t="str">
        <f>_xlfn.IFNA(VLOOKUP(CONCATENATE($A414,"_",$B414), 'Srbench noise 0.001'!$A$1:$AH$1300, 28, FALSE),"")</f>
        <v>(x0*x1/x2)**0.5</v>
      </c>
      <c r="Q414" s="18">
        <f t="shared" si="57"/>
        <v>1</v>
      </c>
      <c r="R414" s="18">
        <f t="shared" si="58"/>
        <v>1</v>
      </c>
      <c r="S414" s="4">
        <f t="shared" si="59"/>
        <v>1</v>
      </c>
      <c r="T414" s="3">
        <f>_xlfn.IFNA(VLOOKUP(CONCATENATE($A414,"_",$B414), 'Srbench noise 0.01'!$A$1:$AH$1300, 32, FALSE),"")</f>
        <v>1</v>
      </c>
      <c r="U414" s="18">
        <f>_xlfn.IFNA(VLOOKUP(CONCATENATE($A414,"_",$B414), 'Srbench noise 0.01'!$A$1:$AH$1300, 34, FALSE),"")</f>
        <v>0</v>
      </c>
      <c r="V414" s="18">
        <f>_xlfn.IFNA(VLOOKUP(CONCATENATE($A414,"_",$B414), 'Srbench noise 0.01'!$A$1:$AH$1300, 16, FALSE),"")</f>
        <v>8</v>
      </c>
      <c r="W414" s="18">
        <f>_xlfn.IFNA(VLOOKUP(CONCATENATE($A414,"_",$B414), 'Srbench noise 0.01'!$A$1:$AH$1300, 18, FALSE),"")</f>
        <v>17.600000000000001</v>
      </c>
      <c r="X414" s="18" t="str">
        <f>_xlfn.IFNA(VLOOKUP(CONCATENATE($A414,"_",$B414), 'Srbench noise 0.01'!$A$1:$AH$1300, 28, FALSE),"")</f>
        <v>(x0*x1/x2)**0.5</v>
      </c>
      <c r="Y414" s="18">
        <f t="shared" si="60"/>
        <v>1</v>
      </c>
      <c r="Z414" s="18">
        <f t="shared" si="61"/>
        <v>1</v>
      </c>
      <c r="AA414" s="4">
        <f t="shared" si="62"/>
        <v>1</v>
      </c>
    </row>
    <row r="415" spans="1:27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0'!$A$1:$AH$1300, 32, FALSE),"")</f>
        <v>1</v>
      </c>
      <c r="E415" s="18">
        <f>_xlfn.IFNA(VLOOKUP(CONCATENATE($A415,"_",$B415), 'Srbench noise 0'!$A$1:$AH$1300, 34, FALSE),"")</f>
        <v>0</v>
      </c>
      <c r="F415" s="18">
        <f>_xlfn.IFNA(VLOOKUP(CONCATENATE($A415,"_",$B415), 'Srbench noise 0'!$A$1:$AH$1300, 16, FALSE),"")</f>
        <v>8</v>
      </c>
      <c r="G415" s="18">
        <f>_xlfn.IFNA(VLOOKUP(CONCATENATE($A415,"_",$B415), 'Srbench noise 0'!$A$1:$AH$1300, 18, FALSE),"")</f>
        <v>12.3</v>
      </c>
      <c r="H415" s="18" t="str">
        <f>_xlfn.IFNA(VLOOKUP(CONCATENATE($A415,"_",$B415), 'Srbench noise 0'!$A$1:$AH$1300, 28, FALSE),"")</f>
        <v>(x0*x1/x2)**0.5</v>
      </c>
      <c r="I415" s="18">
        <f t="shared" si="54"/>
        <v>1</v>
      </c>
      <c r="J415" s="18">
        <f t="shared" si="55"/>
        <v>1</v>
      </c>
      <c r="K415" s="4">
        <f t="shared" si="56"/>
        <v>1</v>
      </c>
      <c r="L415" s="3">
        <f>_xlfn.IFNA(VLOOKUP(CONCATENATE($A415,"_",$B415), 'Srbench noise 0.001'!$A$1:$AH$1300, 32, FALSE),"")</f>
        <v>1</v>
      </c>
      <c r="M415" s="18">
        <f>_xlfn.IFNA(VLOOKUP(CONCATENATE($A415,"_",$B415), 'Srbench noise 0.001'!$A$1:$AH$1300, 34, FALSE),"")</f>
        <v>0</v>
      </c>
      <c r="N415" s="18">
        <f>_xlfn.IFNA(VLOOKUP(CONCATENATE($A415,"_",$B415), 'Srbench noise 0.001'!$A$1:$AH$1300, 16, FALSE),"")</f>
        <v>8</v>
      </c>
      <c r="O415" s="18">
        <f>_xlfn.IFNA(VLOOKUP(CONCATENATE($A415,"_",$B415), 'Srbench noise 0.001'!$A$1:$AH$1300, 18, FALSE),"")</f>
        <v>12.2</v>
      </c>
      <c r="P415" s="18" t="str">
        <f>_xlfn.IFNA(VLOOKUP(CONCATENATE($A415,"_",$B415), 'Srbench noise 0.001'!$A$1:$AH$1300, 28, FALSE),"")</f>
        <v>(x0*x1/x2)**0.5</v>
      </c>
      <c r="Q415" s="18">
        <f t="shared" si="57"/>
        <v>1</v>
      </c>
      <c r="R415" s="18">
        <f t="shared" si="58"/>
        <v>1</v>
      </c>
      <c r="S415" s="4">
        <f t="shared" si="59"/>
        <v>1</v>
      </c>
      <c r="T415" s="3">
        <f>_xlfn.IFNA(VLOOKUP(CONCATENATE($A415,"_",$B415), 'Srbench noise 0.01'!$A$1:$AH$1300, 32, FALSE),"")</f>
        <v>1</v>
      </c>
      <c r="U415" s="18">
        <f>_xlfn.IFNA(VLOOKUP(CONCATENATE($A415,"_",$B415), 'Srbench noise 0.01'!$A$1:$AH$1300, 34, FALSE),"")</f>
        <v>0</v>
      </c>
      <c r="V415" s="18">
        <f>_xlfn.IFNA(VLOOKUP(CONCATENATE($A415,"_",$B415), 'Srbench noise 0.01'!$A$1:$AH$1300, 16, FALSE),"")</f>
        <v>8</v>
      </c>
      <c r="W415" s="18">
        <f>_xlfn.IFNA(VLOOKUP(CONCATENATE($A415,"_",$B415), 'Srbench noise 0.01'!$A$1:$AH$1300, 18, FALSE),"")</f>
        <v>11.8</v>
      </c>
      <c r="X415" s="18" t="str">
        <f>_xlfn.IFNA(VLOOKUP(CONCATENATE($A415,"_",$B415), 'Srbench noise 0.01'!$A$1:$AH$1300, 28, FALSE),"")</f>
        <v>(x0*x1/x2)**0.5</v>
      </c>
      <c r="Y415" s="18">
        <f t="shared" si="60"/>
        <v>1</v>
      </c>
      <c r="Z415" s="18">
        <f t="shared" si="61"/>
        <v>1</v>
      </c>
      <c r="AA415" s="4">
        <f t="shared" si="62"/>
        <v>1</v>
      </c>
    </row>
    <row r="416" spans="1:27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0'!$A$1:$AH$1300, 32, FALSE),"")</f>
        <v>1</v>
      </c>
      <c r="E416" s="18">
        <f>_xlfn.IFNA(VLOOKUP(CONCATENATE($A416,"_",$B416), 'Srbench noise 0'!$A$1:$AH$1300, 34, FALSE),"")</f>
        <v>0</v>
      </c>
      <c r="F416" s="18">
        <f>_xlfn.IFNA(VLOOKUP(CONCATENATE($A416,"_",$B416), 'Srbench noise 0'!$A$1:$AH$1300, 16, FALSE),"")</f>
        <v>8</v>
      </c>
      <c r="G416" s="18">
        <f>_xlfn.IFNA(VLOOKUP(CONCATENATE($A416,"_",$B416), 'Srbench noise 0'!$A$1:$AH$1300, 18, FALSE),"")</f>
        <v>12.1</v>
      </c>
      <c r="H416" s="18" t="str">
        <f>_xlfn.IFNA(VLOOKUP(CONCATENATE($A416,"_",$B416), 'Srbench noise 0'!$A$1:$AH$1300, 28, FALSE),"")</f>
        <v>(x0*x1/x2)**0.5</v>
      </c>
      <c r="I416" s="18">
        <f t="shared" si="54"/>
        <v>1</v>
      </c>
      <c r="J416" s="18">
        <f t="shared" si="55"/>
        <v>1</v>
      </c>
      <c r="K416" s="4">
        <f t="shared" si="56"/>
        <v>1</v>
      </c>
      <c r="L416" s="3">
        <f>_xlfn.IFNA(VLOOKUP(CONCATENATE($A416,"_",$B416), 'Srbench noise 0.001'!$A$1:$AH$1300, 32, FALSE),"")</f>
        <v>1</v>
      </c>
      <c r="M416" s="18">
        <f>_xlfn.IFNA(VLOOKUP(CONCATENATE($A416,"_",$B416), 'Srbench noise 0.001'!$A$1:$AH$1300, 34, FALSE),"")</f>
        <v>0</v>
      </c>
      <c r="N416" s="18">
        <f>_xlfn.IFNA(VLOOKUP(CONCATENATE($A416,"_",$B416), 'Srbench noise 0.001'!$A$1:$AH$1300, 16, FALSE),"")</f>
        <v>8</v>
      </c>
      <c r="O416" s="18">
        <f>_xlfn.IFNA(VLOOKUP(CONCATENATE($A416,"_",$B416), 'Srbench noise 0.001'!$A$1:$AH$1300, 18, FALSE),"")</f>
        <v>11.7</v>
      </c>
      <c r="P416" s="18" t="str">
        <f>_xlfn.IFNA(VLOOKUP(CONCATENATE($A416,"_",$B416), 'Srbench noise 0.001'!$A$1:$AH$1300, 28, FALSE),"")</f>
        <v>(x0*x1/x2)**0.5</v>
      </c>
      <c r="Q416" s="18">
        <f t="shared" si="57"/>
        <v>1</v>
      </c>
      <c r="R416" s="18">
        <f t="shared" si="58"/>
        <v>1</v>
      </c>
      <c r="S416" s="4">
        <f t="shared" si="59"/>
        <v>1</v>
      </c>
      <c r="T416" s="3">
        <f>_xlfn.IFNA(VLOOKUP(CONCATENATE($A416,"_",$B416), 'Srbench noise 0.01'!$A$1:$AH$1300, 32, FALSE),"")</f>
        <v>1</v>
      </c>
      <c r="U416" s="18">
        <f>_xlfn.IFNA(VLOOKUP(CONCATENATE($A416,"_",$B416), 'Srbench noise 0.01'!$A$1:$AH$1300, 34, FALSE),"")</f>
        <v>0</v>
      </c>
      <c r="V416" s="18">
        <f>_xlfn.IFNA(VLOOKUP(CONCATENATE($A416,"_",$B416), 'Srbench noise 0.01'!$A$1:$AH$1300, 16, FALSE),"")</f>
        <v>8</v>
      </c>
      <c r="W416" s="18">
        <f>_xlfn.IFNA(VLOOKUP(CONCATENATE($A416,"_",$B416), 'Srbench noise 0.01'!$A$1:$AH$1300, 18, FALSE),"")</f>
        <v>12.6</v>
      </c>
      <c r="X416" s="18" t="str">
        <f>_xlfn.IFNA(VLOOKUP(CONCATENATE($A416,"_",$B416), 'Srbench noise 0.01'!$A$1:$AH$1300, 28, FALSE),"")</f>
        <v>(x0*x1/x2)**0.5</v>
      </c>
      <c r="Y416" s="18">
        <f t="shared" si="60"/>
        <v>1</v>
      </c>
      <c r="Z416" s="18">
        <f t="shared" si="61"/>
        <v>1</v>
      </c>
      <c r="AA416" s="4">
        <f t="shared" si="62"/>
        <v>1</v>
      </c>
    </row>
    <row r="417" spans="1:27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0'!$A$1:$AH$1300, 32, FALSE),"")</f>
        <v>1</v>
      </c>
      <c r="E417" s="18">
        <f>_xlfn.IFNA(VLOOKUP(CONCATENATE($A417,"_",$B417), 'Srbench noise 0'!$A$1:$AH$1300, 34, FALSE),"")</f>
        <v>0</v>
      </c>
      <c r="F417" s="18">
        <f>_xlfn.IFNA(VLOOKUP(CONCATENATE($A417,"_",$B417), 'Srbench noise 0'!$A$1:$AH$1300, 16, FALSE),"")</f>
        <v>8</v>
      </c>
      <c r="G417" s="18">
        <f>_xlfn.IFNA(VLOOKUP(CONCATENATE($A417,"_",$B417), 'Srbench noise 0'!$A$1:$AH$1300, 18, FALSE),"")</f>
        <v>18.3</v>
      </c>
      <c r="H417" s="18" t="str">
        <f>_xlfn.IFNA(VLOOKUP(CONCATENATE($A417,"_",$B417), 'Srbench noise 0'!$A$1:$AH$1300, 28, FALSE),"")</f>
        <v>(x0*x1/x2)**0.5</v>
      </c>
      <c r="I417" s="18">
        <f t="shared" si="54"/>
        <v>1</v>
      </c>
      <c r="J417" s="18">
        <f t="shared" si="55"/>
        <v>1</v>
      </c>
      <c r="K417" s="4">
        <f t="shared" si="56"/>
        <v>1</v>
      </c>
      <c r="L417" s="3">
        <f>_xlfn.IFNA(VLOOKUP(CONCATENATE($A417,"_",$B417), 'Srbench noise 0.001'!$A$1:$AH$1300, 32, FALSE),"")</f>
        <v>1</v>
      </c>
      <c r="M417" s="18">
        <f>_xlfn.IFNA(VLOOKUP(CONCATENATE($A417,"_",$B417), 'Srbench noise 0.001'!$A$1:$AH$1300, 34, FALSE),"")</f>
        <v>0</v>
      </c>
      <c r="N417" s="18">
        <f>_xlfn.IFNA(VLOOKUP(CONCATENATE($A417,"_",$B417), 'Srbench noise 0.001'!$A$1:$AH$1300, 16, FALSE),"")</f>
        <v>8</v>
      </c>
      <c r="O417" s="18">
        <f>_xlfn.IFNA(VLOOKUP(CONCATENATE($A417,"_",$B417), 'Srbench noise 0.001'!$A$1:$AH$1300, 18, FALSE),"")</f>
        <v>17.3</v>
      </c>
      <c r="P417" s="18" t="str">
        <f>_xlfn.IFNA(VLOOKUP(CONCATENATE($A417,"_",$B417), 'Srbench noise 0.001'!$A$1:$AH$1300, 28, FALSE),"")</f>
        <v>(x0*x1/x2)**0.5</v>
      </c>
      <c r="Q417" s="18">
        <f t="shared" si="57"/>
        <v>1</v>
      </c>
      <c r="R417" s="18">
        <f t="shared" si="58"/>
        <v>1</v>
      </c>
      <c r="S417" s="4">
        <f t="shared" si="59"/>
        <v>1</v>
      </c>
      <c r="T417" s="3">
        <f>_xlfn.IFNA(VLOOKUP(CONCATENATE($A417,"_",$B417), 'Srbench noise 0.01'!$A$1:$AH$1300, 32, FALSE),"")</f>
        <v>1</v>
      </c>
      <c r="U417" s="18">
        <f>_xlfn.IFNA(VLOOKUP(CONCATENATE($A417,"_",$B417), 'Srbench noise 0.01'!$A$1:$AH$1300, 34, FALSE),"")</f>
        <v>0</v>
      </c>
      <c r="V417" s="18">
        <f>_xlfn.IFNA(VLOOKUP(CONCATENATE($A417,"_",$B417), 'Srbench noise 0.01'!$A$1:$AH$1300, 16, FALSE),"")</f>
        <v>8</v>
      </c>
      <c r="W417" s="18">
        <f>_xlfn.IFNA(VLOOKUP(CONCATENATE($A417,"_",$B417), 'Srbench noise 0.01'!$A$1:$AH$1300, 18, FALSE),"")</f>
        <v>16.7</v>
      </c>
      <c r="X417" s="18" t="str">
        <f>_xlfn.IFNA(VLOOKUP(CONCATENATE($A417,"_",$B417), 'Srbench noise 0.01'!$A$1:$AH$1300, 28, FALSE),"")</f>
        <v>(x0*x1/x2)**0.5</v>
      </c>
      <c r="Y417" s="18">
        <f t="shared" si="60"/>
        <v>1</v>
      </c>
      <c r="Z417" s="18">
        <f t="shared" si="61"/>
        <v>1</v>
      </c>
      <c r="AA417" s="4">
        <f t="shared" si="62"/>
        <v>1</v>
      </c>
    </row>
    <row r="418" spans="1:27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0'!$A$1:$AH$1300, 32, FALSE),"")</f>
        <v>1</v>
      </c>
      <c r="E418" s="18">
        <f>_xlfn.IFNA(VLOOKUP(CONCATENATE($A418,"_",$B418), 'Srbench noise 0'!$A$1:$AH$1300, 34, FALSE),"")</f>
        <v>0</v>
      </c>
      <c r="F418" s="18">
        <f>_xlfn.IFNA(VLOOKUP(CONCATENATE($A418,"_",$B418), 'Srbench noise 0'!$A$1:$AH$1300, 16, FALSE),"")</f>
        <v>8</v>
      </c>
      <c r="G418" s="18">
        <f>_xlfn.IFNA(VLOOKUP(CONCATENATE($A418,"_",$B418), 'Srbench noise 0'!$A$1:$AH$1300, 18, FALSE),"")</f>
        <v>11.1</v>
      </c>
      <c r="H418" s="18" t="str">
        <f>_xlfn.IFNA(VLOOKUP(CONCATENATE($A418,"_",$B418), 'Srbench noise 0'!$A$1:$AH$1300, 28, FALSE),"")</f>
        <v>(x0*x1/x2)**0.5</v>
      </c>
      <c r="I418" s="18">
        <f t="shared" si="54"/>
        <v>1</v>
      </c>
      <c r="J418" s="18">
        <f t="shared" si="55"/>
        <v>1</v>
      </c>
      <c r="K418" s="4">
        <f t="shared" si="56"/>
        <v>1</v>
      </c>
      <c r="L418" s="3">
        <f>_xlfn.IFNA(VLOOKUP(CONCATENATE($A418,"_",$B418), 'Srbench noise 0.001'!$A$1:$AH$1300, 32, FALSE),"")</f>
        <v>1</v>
      </c>
      <c r="M418" s="18">
        <f>_xlfn.IFNA(VLOOKUP(CONCATENATE($A418,"_",$B418), 'Srbench noise 0.001'!$A$1:$AH$1300, 34, FALSE),"")</f>
        <v>0</v>
      </c>
      <c r="N418" s="18">
        <f>_xlfn.IFNA(VLOOKUP(CONCATENATE($A418,"_",$B418), 'Srbench noise 0.001'!$A$1:$AH$1300, 16, FALSE),"")</f>
        <v>8</v>
      </c>
      <c r="O418" s="18">
        <f>_xlfn.IFNA(VLOOKUP(CONCATENATE($A418,"_",$B418), 'Srbench noise 0.001'!$A$1:$AH$1300, 18, FALSE),"")</f>
        <v>12.1</v>
      </c>
      <c r="P418" s="18" t="str">
        <f>_xlfn.IFNA(VLOOKUP(CONCATENATE($A418,"_",$B418), 'Srbench noise 0.001'!$A$1:$AH$1300, 28, FALSE),"")</f>
        <v>(x0*x1/x2)**0.5</v>
      </c>
      <c r="Q418" s="18">
        <f t="shared" si="57"/>
        <v>1</v>
      </c>
      <c r="R418" s="18">
        <f t="shared" si="58"/>
        <v>1</v>
      </c>
      <c r="S418" s="4">
        <f t="shared" si="59"/>
        <v>1</v>
      </c>
      <c r="T418" s="3">
        <f>_xlfn.IFNA(VLOOKUP(CONCATENATE($A418,"_",$B418), 'Srbench noise 0.01'!$A$1:$AH$1300, 32, FALSE),"")</f>
        <v>1</v>
      </c>
      <c r="U418" s="18">
        <f>_xlfn.IFNA(VLOOKUP(CONCATENATE($A418,"_",$B418), 'Srbench noise 0.01'!$A$1:$AH$1300, 34, FALSE),"")</f>
        <v>0</v>
      </c>
      <c r="V418" s="18">
        <f>_xlfn.IFNA(VLOOKUP(CONCATENATE($A418,"_",$B418), 'Srbench noise 0.01'!$A$1:$AH$1300, 16, FALSE),"")</f>
        <v>8</v>
      </c>
      <c r="W418" s="18">
        <f>_xlfn.IFNA(VLOOKUP(CONCATENATE($A418,"_",$B418), 'Srbench noise 0.01'!$A$1:$AH$1300, 18, FALSE),"")</f>
        <v>28.5</v>
      </c>
      <c r="X418" s="18" t="str">
        <f>_xlfn.IFNA(VLOOKUP(CONCATENATE($A418,"_",$B418), 'Srbench noise 0.01'!$A$1:$AH$1300, 28, FALSE),"")</f>
        <v>(x0*x1/x2)**0.5</v>
      </c>
      <c r="Y418" s="18">
        <f t="shared" si="60"/>
        <v>1</v>
      </c>
      <c r="Z418" s="18">
        <f t="shared" si="61"/>
        <v>1</v>
      </c>
      <c r="AA418" s="4">
        <f t="shared" si="62"/>
        <v>1</v>
      </c>
    </row>
    <row r="419" spans="1:27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0'!$A$1:$AH$1300, 32, FALSE),"")</f>
        <v>1</v>
      </c>
      <c r="E419" s="18">
        <f>_xlfn.IFNA(VLOOKUP(CONCATENATE($A419,"_",$B419), 'Srbench noise 0'!$A$1:$AH$1300, 34, FALSE),"")</f>
        <v>0</v>
      </c>
      <c r="F419" s="18">
        <f>_xlfn.IFNA(VLOOKUP(CONCATENATE($A419,"_",$B419), 'Srbench noise 0'!$A$1:$AH$1300, 16, FALSE),"")</f>
        <v>8</v>
      </c>
      <c r="G419" s="18">
        <f>_xlfn.IFNA(VLOOKUP(CONCATENATE($A419,"_",$B419), 'Srbench noise 0'!$A$1:$AH$1300, 18, FALSE),"")</f>
        <v>11.4</v>
      </c>
      <c r="H419" s="18" t="str">
        <f>_xlfn.IFNA(VLOOKUP(CONCATENATE($A419,"_",$B419), 'Srbench noise 0'!$A$1:$AH$1300, 28, FALSE),"")</f>
        <v>(x0*x1/x2)**0.5</v>
      </c>
      <c r="I419" s="18">
        <f t="shared" si="54"/>
        <v>1</v>
      </c>
      <c r="J419" s="18">
        <f t="shared" si="55"/>
        <v>1</v>
      </c>
      <c r="K419" s="4">
        <f t="shared" si="56"/>
        <v>1</v>
      </c>
      <c r="L419" s="3">
        <f>_xlfn.IFNA(VLOOKUP(CONCATENATE($A419,"_",$B419), 'Srbench noise 0.001'!$A$1:$AH$1300, 32, FALSE),"")</f>
        <v>1</v>
      </c>
      <c r="M419" s="18">
        <f>_xlfn.IFNA(VLOOKUP(CONCATENATE($A419,"_",$B419), 'Srbench noise 0.001'!$A$1:$AH$1300, 34, FALSE),"")</f>
        <v>0</v>
      </c>
      <c r="N419" s="18">
        <f>_xlfn.IFNA(VLOOKUP(CONCATENATE($A419,"_",$B419), 'Srbench noise 0.001'!$A$1:$AH$1300, 16, FALSE),"")</f>
        <v>8</v>
      </c>
      <c r="O419" s="18">
        <f>_xlfn.IFNA(VLOOKUP(CONCATENATE($A419,"_",$B419), 'Srbench noise 0.001'!$A$1:$AH$1300, 18, FALSE),"")</f>
        <v>11.4</v>
      </c>
      <c r="P419" s="18" t="str">
        <f>_xlfn.IFNA(VLOOKUP(CONCATENATE($A419,"_",$B419), 'Srbench noise 0.001'!$A$1:$AH$1300, 28, FALSE),"")</f>
        <v>(x0*x1/x2)**0.5</v>
      </c>
      <c r="Q419" s="18">
        <f t="shared" si="57"/>
        <v>1</v>
      </c>
      <c r="R419" s="18">
        <f t="shared" si="58"/>
        <v>1</v>
      </c>
      <c r="S419" s="4">
        <f t="shared" si="59"/>
        <v>1</v>
      </c>
      <c r="T419" s="3">
        <f>_xlfn.IFNA(VLOOKUP(CONCATENATE($A419,"_",$B419), 'Srbench noise 0.01'!$A$1:$AH$1300, 32, FALSE),"")</f>
        <v>1</v>
      </c>
      <c r="U419" s="18">
        <f>_xlfn.IFNA(VLOOKUP(CONCATENATE($A419,"_",$B419), 'Srbench noise 0.01'!$A$1:$AH$1300, 34, FALSE),"")</f>
        <v>0</v>
      </c>
      <c r="V419" s="18">
        <f>_xlfn.IFNA(VLOOKUP(CONCATENATE($A419,"_",$B419), 'Srbench noise 0.01'!$A$1:$AH$1300, 16, FALSE),"")</f>
        <v>8</v>
      </c>
      <c r="W419" s="18">
        <f>_xlfn.IFNA(VLOOKUP(CONCATENATE($A419,"_",$B419), 'Srbench noise 0.01'!$A$1:$AH$1300, 18, FALSE),"")</f>
        <v>12.9</v>
      </c>
      <c r="X419" s="18" t="str">
        <f>_xlfn.IFNA(VLOOKUP(CONCATENATE($A419,"_",$B419), 'Srbench noise 0.01'!$A$1:$AH$1300, 28, FALSE),"")</f>
        <v>(x0*x1/x2)**0.5</v>
      </c>
      <c r="Y419" s="18">
        <f t="shared" si="60"/>
        <v>1</v>
      </c>
      <c r="Z419" s="18">
        <f t="shared" si="61"/>
        <v>1</v>
      </c>
      <c r="AA419" s="4">
        <f t="shared" si="62"/>
        <v>1</v>
      </c>
    </row>
    <row r="420" spans="1:27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0'!$A$1:$AH$1300, 32, FALSE),"")</f>
        <v>1</v>
      </c>
      <c r="E420" s="18">
        <f>_xlfn.IFNA(VLOOKUP(CONCATENATE($A420,"_",$B420), 'Srbench noise 0'!$A$1:$AH$1300, 34, FALSE),"")</f>
        <v>0</v>
      </c>
      <c r="F420" s="18">
        <f>_xlfn.IFNA(VLOOKUP(CONCATENATE($A420,"_",$B420), 'Srbench noise 0'!$A$1:$AH$1300, 16, FALSE),"")</f>
        <v>8</v>
      </c>
      <c r="G420" s="18">
        <f>_xlfn.IFNA(VLOOKUP(CONCATENATE($A420,"_",$B420), 'Srbench noise 0'!$A$1:$AH$1300, 18, FALSE),"")</f>
        <v>12</v>
      </c>
      <c r="H420" s="18" t="str">
        <f>_xlfn.IFNA(VLOOKUP(CONCATENATE($A420,"_",$B420), 'Srbench noise 0'!$A$1:$AH$1300, 28, FALSE),"")</f>
        <v>(x0*x1/x2)**0.5</v>
      </c>
      <c r="I420" s="18">
        <f t="shared" si="54"/>
        <v>1</v>
      </c>
      <c r="J420" s="18">
        <f t="shared" si="55"/>
        <v>1</v>
      </c>
      <c r="K420" s="4">
        <f t="shared" si="56"/>
        <v>1</v>
      </c>
      <c r="L420" s="3">
        <f>_xlfn.IFNA(VLOOKUP(CONCATENATE($A420,"_",$B420), 'Srbench noise 0.001'!$A$1:$AH$1300, 32, FALSE),"")</f>
        <v>1</v>
      </c>
      <c r="M420" s="18">
        <f>_xlfn.IFNA(VLOOKUP(CONCATENATE($A420,"_",$B420), 'Srbench noise 0.001'!$A$1:$AH$1300, 34, FALSE),"")</f>
        <v>0</v>
      </c>
      <c r="N420" s="18">
        <f>_xlfn.IFNA(VLOOKUP(CONCATENATE($A420,"_",$B420), 'Srbench noise 0.001'!$A$1:$AH$1300, 16, FALSE),"")</f>
        <v>8</v>
      </c>
      <c r="O420" s="18">
        <f>_xlfn.IFNA(VLOOKUP(CONCATENATE($A420,"_",$B420), 'Srbench noise 0.001'!$A$1:$AH$1300, 18, FALSE),"")</f>
        <v>11.6</v>
      </c>
      <c r="P420" s="18" t="str">
        <f>_xlfn.IFNA(VLOOKUP(CONCATENATE($A420,"_",$B420), 'Srbench noise 0.001'!$A$1:$AH$1300, 28, FALSE),"")</f>
        <v>(x0*x1/x2)**0.5</v>
      </c>
      <c r="Q420" s="18">
        <f t="shared" si="57"/>
        <v>1</v>
      </c>
      <c r="R420" s="18">
        <f t="shared" si="58"/>
        <v>1</v>
      </c>
      <c r="S420" s="4">
        <f t="shared" si="59"/>
        <v>1</v>
      </c>
      <c r="T420" s="3">
        <f>_xlfn.IFNA(VLOOKUP(CONCATENATE($A420,"_",$B420), 'Srbench noise 0.01'!$A$1:$AH$1300, 32, FALSE),"")</f>
        <v>1</v>
      </c>
      <c r="U420" s="18">
        <f>_xlfn.IFNA(VLOOKUP(CONCATENATE($A420,"_",$B420), 'Srbench noise 0.01'!$A$1:$AH$1300, 34, FALSE),"")</f>
        <v>0</v>
      </c>
      <c r="V420" s="18">
        <f>_xlfn.IFNA(VLOOKUP(CONCATENATE($A420,"_",$B420), 'Srbench noise 0.01'!$A$1:$AH$1300, 16, FALSE),"")</f>
        <v>8</v>
      </c>
      <c r="W420" s="18">
        <f>_xlfn.IFNA(VLOOKUP(CONCATENATE($A420,"_",$B420), 'Srbench noise 0.01'!$A$1:$AH$1300, 18, FALSE),"")</f>
        <v>11.8</v>
      </c>
      <c r="X420" s="18" t="str">
        <f>_xlfn.IFNA(VLOOKUP(CONCATENATE($A420,"_",$B420), 'Srbench noise 0.01'!$A$1:$AH$1300, 28, FALSE),"")</f>
        <v>(x0*x1/x2)**0.5</v>
      </c>
      <c r="Y420" s="18">
        <f t="shared" si="60"/>
        <v>1</v>
      </c>
      <c r="Z420" s="18">
        <f t="shared" si="61"/>
        <v>1</v>
      </c>
      <c r="AA420" s="4">
        <f t="shared" si="62"/>
        <v>1</v>
      </c>
    </row>
    <row r="421" spans="1:27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0'!$A$1:$AH$1300, 32, FALSE),"")</f>
        <v>1</v>
      </c>
      <c r="E421" s="18">
        <f>_xlfn.IFNA(VLOOKUP(CONCATENATE($A421,"_",$B421), 'Srbench noise 0'!$A$1:$AH$1300, 34, FALSE),"")</f>
        <v>0</v>
      </c>
      <c r="F421" s="18">
        <f>_xlfn.IFNA(VLOOKUP(CONCATENATE($A421,"_",$B421), 'Srbench noise 0'!$A$1:$AH$1300, 16, FALSE),"")</f>
        <v>8</v>
      </c>
      <c r="G421" s="18">
        <f>_xlfn.IFNA(VLOOKUP(CONCATENATE($A421,"_",$B421), 'Srbench noise 0'!$A$1:$AH$1300, 18, FALSE),"")</f>
        <v>12.5</v>
      </c>
      <c r="H421" s="18" t="str">
        <f>_xlfn.IFNA(VLOOKUP(CONCATENATE($A421,"_",$B421), 'Srbench noise 0'!$A$1:$AH$1300, 28, FALSE),"")</f>
        <v>(x0*x1/x2)**0.5</v>
      </c>
      <c r="I421" s="18">
        <f t="shared" si="54"/>
        <v>1</v>
      </c>
      <c r="J421" s="18">
        <f t="shared" si="55"/>
        <v>1</v>
      </c>
      <c r="K421" s="4">
        <f t="shared" si="56"/>
        <v>1</v>
      </c>
      <c r="L421" s="3">
        <f>_xlfn.IFNA(VLOOKUP(CONCATENATE($A421,"_",$B421), 'Srbench noise 0.001'!$A$1:$AH$1300, 32, FALSE),"")</f>
        <v>1</v>
      </c>
      <c r="M421" s="18">
        <f>_xlfn.IFNA(VLOOKUP(CONCATENATE($A421,"_",$B421), 'Srbench noise 0.001'!$A$1:$AH$1300, 34, FALSE),"")</f>
        <v>0</v>
      </c>
      <c r="N421" s="18">
        <f>_xlfn.IFNA(VLOOKUP(CONCATENATE($A421,"_",$B421), 'Srbench noise 0.001'!$A$1:$AH$1300, 16, FALSE),"")</f>
        <v>8</v>
      </c>
      <c r="O421" s="18">
        <f>_xlfn.IFNA(VLOOKUP(CONCATENATE($A421,"_",$B421), 'Srbench noise 0.001'!$A$1:$AH$1300, 18, FALSE),"")</f>
        <v>12.4</v>
      </c>
      <c r="P421" s="18" t="str">
        <f>_xlfn.IFNA(VLOOKUP(CONCATENATE($A421,"_",$B421), 'Srbench noise 0.001'!$A$1:$AH$1300, 28, FALSE),"")</f>
        <v>(x0*x1/x2)**0.5</v>
      </c>
      <c r="Q421" s="18">
        <f t="shared" si="57"/>
        <v>1</v>
      </c>
      <c r="R421" s="18">
        <f t="shared" si="58"/>
        <v>1</v>
      </c>
      <c r="S421" s="4">
        <f t="shared" si="59"/>
        <v>1</v>
      </c>
      <c r="T421" s="3">
        <f>_xlfn.IFNA(VLOOKUP(CONCATENATE($A421,"_",$B421), 'Srbench noise 0.01'!$A$1:$AH$1300, 32, FALSE),"")</f>
        <v>1</v>
      </c>
      <c r="U421" s="18">
        <f>_xlfn.IFNA(VLOOKUP(CONCATENATE($A421,"_",$B421), 'Srbench noise 0.01'!$A$1:$AH$1300, 34, FALSE),"")</f>
        <v>0</v>
      </c>
      <c r="V421" s="18">
        <f>_xlfn.IFNA(VLOOKUP(CONCATENATE($A421,"_",$B421), 'Srbench noise 0.01'!$A$1:$AH$1300, 16, FALSE),"")</f>
        <v>8</v>
      </c>
      <c r="W421" s="18">
        <f>_xlfn.IFNA(VLOOKUP(CONCATENATE($A421,"_",$B421), 'Srbench noise 0.01'!$A$1:$AH$1300, 18, FALSE),"")</f>
        <v>12.4</v>
      </c>
      <c r="X421" s="18" t="str">
        <f>_xlfn.IFNA(VLOOKUP(CONCATENATE($A421,"_",$B421), 'Srbench noise 0.01'!$A$1:$AH$1300, 28, FALSE),"")</f>
        <v>(x0*x1/x2)**0.5</v>
      </c>
      <c r="Y421" s="18">
        <f t="shared" si="60"/>
        <v>1</v>
      </c>
      <c r="Z421" s="18">
        <f t="shared" si="61"/>
        <v>1</v>
      </c>
      <c r="AA421" s="4">
        <f t="shared" si="62"/>
        <v>1</v>
      </c>
    </row>
    <row r="422" spans="1:27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0'!$A$1:$AH$1300, 32, FALSE),"")</f>
        <v>1</v>
      </c>
      <c r="E422" s="18">
        <f>_xlfn.IFNA(VLOOKUP(CONCATENATE($A422,"_",$B422), 'Srbench noise 0'!$A$1:$AH$1300, 34, FALSE),"")</f>
        <v>0</v>
      </c>
      <c r="F422" s="18">
        <f>_xlfn.IFNA(VLOOKUP(CONCATENATE($A422,"_",$B422), 'Srbench noise 0'!$A$1:$AH$1300, 16, FALSE),"")</f>
        <v>8</v>
      </c>
      <c r="G422" s="18">
        <f>_xlfn.IFNA(VLOOKUP(CONCATENATE($A422,"_",$B422), 'Srbench noise 0'!$A$1:$AH$1300, 18, FALSE),"")</f>
        <v>11.4</v>
      </c>
      <c r="H422" s="18" t="str">
        <f>_xlfn.IFNA(VLOOKUP(CONCATENATE($A422,"_",$B422), 'Srbench noise 0'!$A$1:$AH$1300, 28, FALSE),"")</f>
        <v>(x0*x1/x2)**0.5</v>
      </c>
      <c r="I422" s="18">
        <f t="shared" si="54"/>
        <v>1</v>
      </c>
      <c r="J422" s="18">
        <f t="shared" si="55"/>
        <v>1</v>
      </c>
      <c r="K422" s="4">
        <f t="shared" si="56"/>
        <v>1</v>
      </c>
      <c r="L422" s="3">
        <f>_xlfn.IFNA(VLOOKUP(CONCATENATE($A422,"_",$B422), 'Srbench noise 0.001'!$A$1:$AH$1300, 32, FALSE),"")</f>
        <v>1</v>
      </c>
      <c r="M422" s="18">
        <f>_xlfn.IFNA(VLOOKUP(CONCATENATE($A422,"_",$B422), 'Srbench noise 0.001'!$A$1:$AH$1300, 34, FALSE),"")</f>
        <v>0</v>
      </c>
      <c r="N422" s="18">
        <f>_xlfn.IFNA(VLOOKUP(CONCATENATE($A422,"_",$B422), 'Srbench noise 0.001'!$A$1:$AH$1300, 16, FALSE),"")</f>
        <v>8</v>
      </c>
      <c r="O422" s="18">
        <f>_xlfn.IFNA(VLOOKUP(CONCATENATE($A422,"_",$B422), 'Srbench noise 0.001'!$A$1:$AH$1300, 18, FALSE),"")</f>
        <v>12.2</v>
      </c>
      <c r="P422" s="18" t="str">
        <f>_xlfn.IFNA(VLOOKUP(CONCATENATE($A422,"_",$B422), 'Srbench noise 0.001'!$A$1:$AH$1300, 28, FALSE),"")</f>
        <v>(x0*x1/x2)**0.5</v>
      </c>
      <c r="Q422" s="18">
        <f t="shared" si="57"/>
        <v>1</v>
      </c>
      <c r="R422" s="18">
        <f t="shared" si="58"/>
        <v>1</v>
      </c>
      <c r="S422" s="4">
        <f t="shared" si="59"/>
        <v>1</v>
      </c>
      <c r="T422" s="3">
        <f>_xlfn.IFNA(VLOOKUP(CONCATENATE($A422,"_",$B422), 'Srbench noise 0.01'!$A$1:$AH$1300, 32, FALSE),"")</f>
        <v>1</v>
      </c>
      <c r="U422" s="18">
        <f>_xlfn.IFNA(VLOOKUP(CONCATENATE($A422,"_",$B422), 'Srbench noise 0.01'!$A$1:$AH$1300, 34, FALSE),"")</f>
        <v>0</v>
      </c>
      <c r="V422" s="18">
        <f>_xlfn.IFNA(VLOOKUP(CONCATENATE($A422,"_",$B422), 'Srbench noise 0.01'!$A$1:$AH$1300, 16, FALSE),"")</f>
        <v>8</v>
      </c>
      <c r="W422" s="18">
        <f>_xlfn.IFNA(VLOOKUP(CONCATENATE($A422,"_",$B422), 'Srbench noise 0.01'!$A$1:$AH$1300, 18, FALSE),"")</f>
        <v>11.8</v>
      </c>
      <c r="X422" s="18" t="str">
        <f>_xlfn.IFNA(VLOOKUP(CONCATENATE($A422,"_",$B422), 'Srbench noise 0.01'!$A$1:$AH$1300, 28, FALSE),"")</f>
        <v>(x0*x1/x2)**0.5</v>
      </c>
      <c r="Y422" s="18">
        <f t="shared" si="60"/>
        <v>1</v>
      </c>
      <c r="Z422" s="18">
        <f t="shared" si="61"/>
        <v>1</v>
      </c>
      <c r="AA422" s="4">
        <f t="shared" si="62"/>
        <v>1</v>
      </c>
    </row>
    <row r="423" spans="1:27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0'!$A$1:$AH$1300, 32, FALSE),"")</f>
        <v>1</v>
      </c>
      <c r="E423" s="18">
        <f>_xlfn.IFNA(VLOOKUP(CONCATENATE($A423,"_",$B423), 'Srbench noise 0'!$A$1:$AH$1300, 34, FALSE),"")</f>
        <v>0</v>
      </c>
      <c r="F423" s="18">
        <f>_xlfn.IFNA(VLOOKUP(CONCATENATE($A423,"_",$B423), 'Srbench noise 0'!$A$1:$AH$1300, 16, FALSE),"")</f>
        <v>8</v>
      </c>
      <c r="G423" s="18">
        <f>_xlfn.IFNA(VLOOKUP(CONCATENATE($A423,"_",$B423), 'Srbench noise 0'!$A$1:$AH$1300, 18, FALSE),"")</f>
        <v>17.100000000000001</v>
      </c>
      <c r="H423" s="18" t="str">
        <f>_xlfn.IFNA(VLOOKUP(CONCATENATE($A423,"_",$B423), 'Srbench noise 0'!$A$1:$AH$1300, 28, FALSE),"")</f>
        <v>(x0*x1/x2)**0.5</v>
      </c>
      <c r="I423" s="18">
        <f t="shared" si="54"/>
        <v>1</v>
      </c>
      <c r="J423" s="18">
        <f t="shared" si="55"/>
        <v>1</v>
      </c>
      <c r="K423" s="4">
        <f t="shared" si="56"/>
        <v>1</v>
      </c>
      <c r="L423" s="3">
        <f>_xlfn.IFNA(VLOOKUP(CONCATENATE($A423,"_",$B423), 'Srbench noise 0.001'!$A$1:$AH$1300, 32, FALSE),"")</f>
        <v>1</v>
      </c>
      <c r="M423" s="18">
        <f>_xlfn.IFNA(VLOOKUP(CONCATENATE($A423,"_",$B423), 'Srbench noise 0.001'!$A$1:$AH$1300, 34, FALSE),"")</f>
        <v>0</v>
      </c>
      <c r="N423" s="18">
        <f>_xlfn.IFNA(VLOOKUP(CONCATENATE($A423,"_",$B423), 'Srbench noise 0.001'!$A$1:$AH$1300, 16, FALSE),"")</f>
        <v>8</v>
      </c>
      <c r="O423" s="18">
        <f>_xlfn.IFNA(VLOOKUP(CONCATENATE($A423,"_",$B423), 'Srbench noise 0.001'!$A$1:$AH$1300, 18, FALSE),"")</f>
        <v>16.899999999999999</v>
      </c>
      <c r="P423" s="18" t="str">
        <f>_xlfn.IFNA(VLOOKUP(CONCATENATE($A423,"_",$B423), 'Srbench noise 0.001'!$A$1:$AH$1300, 28, FALSE),"")</f>
        <v>(x0*x1/x2)**0.5</v>
      </c>
      <c r="Q423" s="18">
        <f t="shared" si="57"/>
        <v>1</v>
      </c>
      <c r="R423" s="18">
        <f t="shared" si="58"/>
        <v>1</v>
      </c>
      <c r="S423" s="4">
        <f t="shared" si="59"/>
        <v>1</v>
      </c>
      <c r="T423" s="3">
        <f>_xlfn.IFNA(VLOOKUP(CONCATENATE($A423,"_",$B423), 'Srbench noise 0.01'!$A$1:$AH$1300, 32, FALSE),"")</f>
        <v>1</v>
      </c>
      <c r="U423" s="18">
        <f>_xlfn.IFNA(VLOOKUP(CONCATENATE($A423,"_",$B423), 'Srbench noise 0.01'!$A$1:$AH$1300, 34, FALSE),"")</f>
        <v>0</v>
      </c>
      <c r="V423" s="18">
        <f>_xlfn.IFNA(VLOOKUP(CONCATENATE($A423,"_",$B423), 'Srbench noise 0.01'!$A$1:$AH$1300, 16, FALSE),"")</f>
        <v>8</v>
      </c>
      <c r="W423" s="18">
        <f>_xlfn.IFNA(VLOOKUP(CONCATENATE($A423,"_",$B423), 'Srbench noise 0.01'!$A$1:$AH$1300, 18, FALSE),"")</f>
        <v>16.7</v>
      </c>
      <c r="X423" s="18" t="str">
        <f>_xlfn.IFNA(VLOOKUP(CONCATENATE($A423,"_",$B423), 'Srbench noise 0.01'!$A$1:$AH$1300, 28, FALSE),"")</f>
        <v>(x0*x1/x2)**0.5</v>
      </c>
      <c r="Y423" s="18">
        <f t="shared" si="60"/>
        <v>1</v>
      </c>
      <c r="Z423" s="18">
        <f t="shared" si="61"/>
        <v>1</v>
      </c>
      <c r="AA423" s="4">
        <f t="shared" si="62"/>
        <v>1</v>
      </c>
    </row>
    <row r="424" spans="1:27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0'!$A$1:$AH$1300, 32, FALSE),"")</f>
        <v>0.99999998999999995</v>
      </c>
      <c r="E424" s="18">
        <f>_xlfn.IFNA(VLOOKUP(CONCATENATE($A424,"_",$B424), 'Srbench noise 0'!$A$1:$AH$1300, 34, FALSE),"")</f>
        <v>8.2870099999999992E-3</v>
      </c>
      <c r="F424" s="18">
        <f>_xlfn.IFNA(VLOOKUP(CONCATENATE($A424,"_",$B424), 'Srbench noise 0'!$A$1:$AH$1300, 16, FALSE),"")</f>
        <v>27</v>
      </c>
      <c r="G424" s="18">
        <f>_xlfn.IFNA(VLOOKUP(CONCATENATE($A424,"_",$B424), 'Srbench noise 0'!$A$1:$AH$1300, 18, FALSE),"")</f>
        <v>3601.4</v>
      </c>
      <c r="H424" s="18" t="str">
        <f>_xlfn.IFNA(VLOOKUP(CONCATENATE($A424,"_",$B424), 'Srbench noise 0'!$A$1:$AH$1300, 28, FALSE),"")</f>
        <v>-0.1466603*x0*x1**3/(x1 - x2) + 0.47126695*x0*x1**2 + 1.00028012*x0*x2**2 - 0.00284245</v>
      </c>
      <c r="I424" s="18">
        <f t="shared" si="54"/>
        <v>1</v>
      </c>
      <c r="J424" s="18">
        <f t="shared" si="55"/>
        <v>0</v>
      </c>
      <c r="K424" s="4">
        <f t="shared" si="56"/>
        <v>0</v>
      </c>
      <c r="L424" s="3">
        <f>_xlfn.IFNA(VLOOKUP(CONCATENATE($A424,"_",$B424), 'Srbench noise 0.001'!$A$1:$AH$1300, 32, FALSE),"")</f>
        <v>0.9999943</v>
      </c>
      <c r="M424" s="18">
        <f>_xlfn.IFNA(VLOOKUP(CONCATENATE($A424,"_",$B424), 'Srbench noise 0.001'!$A$1:$AH$1300, 34, FALSE),"")</f>
        <v>0.24339158</v>
      </c>
      <c r="N424" s="18">
        <f>_xlfn.IFNA(VLOOKUP(CONCATENATE($A424,"_",$B424), 'Srbench noise 0.001'!$A$1:$AH$1300, 16, FALSE),"")</f>
        <v>13</v>
      </c>
      <c r="O424" s="18">
        <f>_xlfn.IFNA(VLOOKUP(CONCATENATE($A424,"_",$B424), 'Srbench noise 0.001'!$A$1:$AH$1300, 18, FALSE),"")</f>
        <v>16.600000000000001</v>
      </c>
      <c r="P424" s="18" t="str">
        <f>_xlfn.IFNA(VLOOKUP(CONCATENATE($A424,"_",$B424), 'Srbench noise 0.001'!$A$1:$AH$1300, 28, FALSE),"")</f>
        <v>x0*(0.574*x1**2 + 0.998*x2**2)</v>
      </c>
      <c r="Q424" s="18">
        <f t="shared" si="57"/>
        <v>1</v>
      </c>
      <c r="R424" s="18">
        <f t="shared" si="58"/>
        <v>0</v>
      </c>
      <c r="S424" s="4">
        <f t="shared" si="59"/>
        <v>0</v>
      </c>
      <c r="T424" s="3">
        <f>_xlfn.IFNA(VLOOKUP(CONCATENATE($A424,"_",$B424), 'Srbench noise 0.01'!$A$1:$AH$1300, 32, FALSE),"")</f>
        <v>0.99996163000000005</v>
      </c>
      <c r="U424" s="18">
        <f>_xlfn.IFNA(VLOOKUP(CONCATENATE($A424,"_",$B424), 'Srbench noise 0.01'!$A$1:$AH$1300, 34, FALSE),"")</f>
        <v>0.63128982</v>
      </c>
      <c r="V424" s="18">
        <f>_xlfn.IFNA(VLOOKUP(CONCATENATE($A424,"_",$B424), 'Srbench noise 0.01'!$A$1:$AH$1300, 16, FALSE),"")</f>
        <v>18</v>
      </c>
      <c r="W424" s="18">
        <f>_xlfn.IFNA(VLOOKUP(CONCATENATE($A424,"_",$B424), 'Srbench noise 0.01'!$A$1:$AH$1300, 18, FALSE),"")</f>
        <v>3601.2</v>
      </c>
      <c r="X424" s="18" t="str">
        <f>_xlfn.IFNA(VLOOKUP(CONCATENATE($A424,"_",$B424), 'Srbench noise 0.01'!$A$1:$AH$1300, 28, FALSE),"")</f>
        <v>2.25*x0*x1**3/(x2 + 3.14) + 1.01*x0*x2**2</v>
      </c>
      <c r="Y424" s="18">
        <f t="shared" si="60"/>
        <v>1</v>
      </c>
      <c r="Z424" s="18">
        <f t="shared" si="61"/>
        <v>0</v>
      </c>
      <c r="AA424" s="4">
        <f t="shared" si="62"/>
        <v>0</v>
      </c>
    </row>
    <row r="425" spans="1:27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0'!$A$1:$AH$1300, 32, FALSE),"")</f>
        <v>0.99999998999999995</v>
      </c>
      <c r="E425" s="18">
        <f>_xlfn.IFNA(VLOOKUP(CONCATENATE($A425,"_",$B425), 'Srbench noise 0'!$A$1:$AH$1300, 34, FALSE),"")</f>
        <v>9.3517400000000007E-3</v>
      </c>
      <c r="F425" s="18">
        <f>_xlfn.IFNA(VLOOKUP(CONCATENATE($A425,"_",$B425), 'Srbench noise 0'!$A$1:$AH$1300, 16, FALSE),"")</f>
        <v>37</v>
      </c>
      <c r="G425" s="18">
        <f>_xlfn.IFNA(VLOOKUP(CONCATENATE($A425,"_",$B425), 'Srbench noise 0'!$A$1:$AH$1300, 18, FALSE),"")</f>
        <v>3601.2</v>
      </c>
      <c r="H425" s="18" t="str">
        <f>_xlfn.IFNA(VLOOKUP(CONCATENATE($A425,"_",$B425), 'Srbench noise 0'!$A$1:$AH$1300, 28, FALSE),"")</f>
        <v>0.51204039*x0*x1**2 + 0.8285153*x0*x1**2/(-x1 + x2 + 0.5) - 0.90817012*x0*x1**2/x2 + 0.99989477*x0*x2**2 + 0.00239119</v>
      </c>
      <c r="I425" s="18">
        <f t="shared" si="54"/>
        <v>1</v>
      </c>
      <c r="J425" s="18">
        <f t="shared" si="55"/>
        <v>0</v>
      </c>
      <c r="K425" s="4">
        <f t="shared" si="56"/>
        <v>0</v>
      </c>
      <c r="L425" s="3">
        <f>_xlfn.IFNA(VLOOKUP(CONCATENATE($A425,"_",$B425), 'Srbench noise 0.001'!$A$1:$AH$1300, 32, FALSE),"")</f>
        <v>0.99999411000000005</v>
      </c>
      <c r="M425" s="18">
        <f>_xlfn.IFNA(VLOOKUP(CONCATENATE($A425,"_",$B425), 'Srbench noise 0.001'!$A$1:$AH$1300, 34, FALSE),"")</f>
        <v>0.24460301000000001</v>
      </c>
      <c r="N425" s="18">
        <f>_xlfn.IFNA(VLOOKUP(CONCATENATE($A425,"_",$B425), 'Srbench noise 0.001'!$A$1:$AH$1300, 16, FALSE),"")</f>
        <v>13</v>
      </c>
      <c r="O425" s="18">
        <f>_xlfn.IFNA(VLOOKUP(CONCATENATE($A425,"_",$B425), 'Srbench noise 0.001'!$A$1:$AH$1300, 18, FALSE),"")</f>
        <v>14.3</v>
      </c>
      <c r="P425" s="18" t="str">
        <f>_xlfn.IFNA(VLOOKUP(CONCATENATE($A425,"_",$B425), 'Srbench noise 0.001'!$A$1:$AH$1300, 28, FALSE),"")</f>
        <v>x0*(0.58*x1**2 + 0.998*x2**2)</v>
      </c>
      <c r="Q425" s="18">
        <f t="shared" si="57"/>
        <v>1</v>
      </c>
      <c r="R425" s="18">
        <f t="shared" si="58"/>
        <v>0</v>
      </c>
      <c r="S425" s="4">
        <f t="shared" si="59"/>
        <v>0</v>
      </c>
      <c r="T425" s="3">
        <f>_xlfn.IFNA(VLOOKUP(CONCATENATE($A425,"_",$B425), 'Srbench noise 0.01'!$A$1:$AH$1300, 32, FALSE),"")</f>
        <v>0.99998094000000004</v>
      </c>
      <c r="U425" s="18">
        <f>_xlfn.IFNA(VLOOKUP(CONCATENATE($A425,"_",$B425), 'Srbench noise 0.01'!$A$1:$AH$1300, 34, FALSE),"")</f>
        <v>0.43988975000000002</v>
      </c>
      <c r="V425" s="18">
        <f>_xlfn.IFNA(VLOOKUP(CONCATENATE($A425,"_",$B425), 'Srbench noise 0.01'!$A$1:$AH$1300, 16, FALSE),"")</f>
        <v>11</v>
      </c>
      <c r="W425" s="18">
        <f>_xlfn.IFNA(VLOOKUP(CONCATENATE($A425,"_",$B425), 'Srbench noise 0.01'!$A$1:$AH$1300, 18, FALSE),"")</f>
        <v>3600.4</v>
      </c>
      <c r="X425" s="18" t="str">
        <f>_xlfn.IFNA(VLOOKUP(CONCATENATE($A425,"_",$B425), 'Srbench noise 0.01'!$A$1:$AH$1300, 28, FALSE),"")</f>
        <v>x0*(0.58*x1**2 + x2**2)</v>
      </c>
      <c r="Y425" s="18">
        <f t="shared" si="60"/>
        <v>1</v>
      </c>
      <c r="Z425" s="18">
        <f t="shared" si="61"/>
        <v>0</v>
      </c>
      <c r="AA425" s="4">
        <f t="shared" si="62"/>
        <v>0</v>
      </c>
    </row>
    <row r="426" spans="1:27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0'!$A$1:$AH$1300, 32, FALSE),"")</f>
        <v>1</v>
      </c>
      <c r="E426" s="18">
        <f>_xlfn.IFNA(VLOOKUP(CONCATENATE($A426,"_",$B426), 'Srbench noise 0'!$A$1:$AH$1300, 34, FALSE),"")</f>
        <v>5.4645300000000004E-3</v>
      </c>
      <c r="F426" s="18">
        <f>_xlfn.IFNA(VLOOKUP(CONCATENATE($A426,"_",$B426), 'Srbench noise 0'!$A$1:$AH$1300, 16, FALSE),"")</f>
        <v>28</v>
      </c>
      <c r="G426" s="18">
        <f>_xlfn.IFNA(VLOOKUP(CONCATENATE($A426,"_",$B426), 'Srbench noise 0'!$A$1:$AH$1300, 18, FALSE),"")</f>
        <v>3600.6</v>
      </c>
      <c r="H426" s="18" t="str">
        <f>_xlfn.IFNA(VLOOKUP(CONCATENATE($A426,"_",$B426), 'Srbench noise 0'!$A$1:$AH$1300, 28, FALSE),"")</f>
        <v>-0.13283976*x0*x1**3/(x1 - x2 + 0.1) + 0.47683497*x0*x1**2 + 1.00019495*x0*x2**2 - 0.00348755</v>
      </c>
      <c r="I426" s="18">
        <f t="shared" si="54"/>
        <v>1</v>
      </c>
      <c r="J426" s="18">
        <f t="shared" si="55"/>
        <v>0</v>
      </c>
      <c r="K426" s="4">
        <f t="shared" si="56"/>
        <v>0</v>
      </c>
      <c r="L426" s="3">
        <f>_xlfn.IFNA(VLOOKUP(CONCATENATE($A426,"_",$B426), 'Srbench noise 0.001'!$A$1:$AH$1300, 32, FALSE),"")</f>
        <v>0.99999817000000002</v>
      </c>
      <c r="M426" s="18">
        <f>_xlfn.IFNA(VLOOKUP(CONCATENATE($A426,"_",$B426), 'Srbench noise 0.001'!$A$1:$AH$1300, 34, FALSE),"")</f>
        <v>0.13763781</v>
      </c>
      <c r="N426" s="18">
        <f>_xlfn.IFNA(VLOOKUP(CONCATENATE($A426,"_",$B426), 'Srbench noise 0.001'!$A$1:$AH$1300, 16, FALSE),"")</f>
        <v>28</v>
      </c>
      <c r="O426" s="18">
        <f>_xlfn.IFNA(VLOOKUP(CONCATENATE($A426,"_",$B426), 'Srbench noise 0.001'!$A$1:$AH$1300, 18, FALSE),"")</f>
        <v>51.5</v>
      </c>
      <c r="P426" s="18" t="str">
        <f>_xlfn.IFNA(VLOOKUP(CONCATENATE($A426,"_",$B426), 'Srbench noise 0.001'!$A$1:$AH$1300, 28, FALSE),"")</f>
        <v>0.543*x0*x1**2 + 0.999*x0*x2**2 + 0.173 - 4.187/(x1 - x2) - 6.583/x2</v>
      </c>
      <c r="Q426" s="18">
        <f t="shared" si="57"/>
        <v>1</v>
      </c>
      <c r="R426" s="18">
        <f t="shared" si="58"/>
        <v>0</v>
      </c>
      <c r="S426" s="4">
        <f t="shared" si="59"/>
        <v>0</v>
      </c>
      <c r="T426" s="3">
        <f>_xlfn.IFNA(VLOOKUP(CONCATENATE($A426,"_",$B426), 'Srbench noise 0.01'!$A$1:$AH$1300, 32, FALSE),"")</f>
        <v>0.99996065000000001</v>
      </c>
      <c r="U426" s="18">
        <f>_xlfn.IFNA(VLOOKUP(CONCATENATE($A426,"_",$B426), 'Srbench noise 0.01'!$A$1:$AH$1300, 34, FALSE),"")</f>
        <v>0.63837588000000001</v>
      </c>
      <c r="V426" s="18">
        <f>_xlfn.IFNA(VLOOKUP(CONCATENATE($A426,"_",$B426), 'Srbench noise 0.01'!$A$1:$AH$1300, 16, FALSE),"")</f>
        <v>20</v>
      </c>
      <c r="W426" s="18">
        <f>_xlfn.IFNA(VLOOKUP(CONCATENATE($A426,"_",$B426), 'Srbench noise 0.01'!$A$1:$AH$1300, 18, FALSE),"")</f>
        <v>3600.3</v>
      </c>
      <c r="X426" s="18" t="str">
        <f>_xlfn.IFNA(VLOOKUP(CONCATENATE($A426,"_",$B426), 'Srbench noise 0.01'!$A$1:$AH$1300, 28, FALSE),"")</f>
        <v>x0*x2**2 + 2.99*x1**2*log(x0)/x2**0.5 + 1.3*x1 - 1.45</v>
      </c>
      <c r="Y426" s="18">
        <f t="shared" si="60"/>
        <v>1</v>
      </c>
      <c r="Z426" s="18">
        <f t="shared" si="61"/>
        <v>0</v>
      </c>
      <c r="AA426" s="4">
        <f t="shared" si="62"/>
        <v>0</v>
      </c>
    </row>
    <row r="427" spans="1:27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0'!$A$1:$AH$1300, 32, FALSE),"")</f>
        <v>0.99999994999999997</v>
      </c>
      <c r="E427" s="18">
        <f>_xlfn.IFNA(VLOOKUP(CONCATENATE($A427,"_",$B427), 'Srbench noise 0'!$A$1:$AH$1300, 34, FALSE),"")</f>
        <v>2.2337929999999999E-2</v>
      </c>
      <c r="F427" s="18">
        <f>_xlfn.IFNA(VLOOKUP(CONCATENATE($A427,"_",$B427), 'Srbench noise 0'!$A$1:$AH$1300, 16, FALSE),"")</f>
        <v>31</v>
      </c>
      <c r="G427" s="18">
        <f>_xlfn.IFNA(VLOOKUP(CONCATENATE($A427,"_",$B427), 'Srbench noise 0'!$A$1:$AH$1300, 18, FALSE),"")</f>
        <v>3600.3</v>
      </c>
      <c r="H427" s="18" t="str">
        <f>_xlfn.IFNA(VLOOKUP(CONCATENATE($A427,"_",$B427), 'Srbench noise 0'!$A$1:$AH$1300, 28, FALSE),"")</f>
        <v>0.51680204*x0*x1**2 + 0.99987181*x0*x2**2 - 2783.7627433*cos(4**x1/(x0**(-0.5) + x2**0.5 + 0.9)**5) + 2783.72836993</v>
      </c>
      <c r="I427" s="18">
        <f t="shared" si="54"/>
        <v>1</v>
      </c>
      <c r="J427" s="18">
        <f t="shared" si="55"/>
        <v>0</v>
      </c>
      <c r="K427" s="4">
        <f t="shared" si="56"/>
        <v>0</v>
      </c>
      <c r="L427" s="3">
        <f>_xlfn.IFNA(VLOOKUP(CONCATENATE($A427,"_",$B427), 'Srbench noise 0.001'!$A$1:$AH$1300, 32, FALSE),"")</f>
        <v>0.99999839999999995</v>
      </c>
      <c r="M427" s="18">
        <f>_xlfn.IFNA(VLOOKUP(CONCATENATE($A427,"_",$B427), 'Srbench noise 0.001'!$A$1:$AH$1300, 34, FALSE),"")</f>
        <v>0.12875469</v>
      </c>
      <c r="N427" s="18">
        <f>_xlfn.IFNA(VLOOKUP(CONCATENATE($A427,"_",$B427), 'Srbench noise 0.001'!$A$1:$AH$1300, 16, FALSE),"")</f>
        <v>17</v>
      </c>
      <c r="O427" s="18">
        <f>_xlfn.IFNA(VLOOKUP(CONCATENATE($A427,"_",$B427), 'Srbench noise 0.001'!$A$1:$AH$1300, 18, FALSE),"")</f>
        <v>37</v>
      </c>
      <c r="P427" s="18" t="str">
        <f>_xlfn.IFNA(VLOOKUP(CONCATENATE($A427,"_",$B427), 'Srbench noise 0.001'!$A$1:$AH$1300, 28, FALSE),"")</f>
        <v>x0*(0.742*x1**2 - 0.081*x1*x2 + 1.007*x2**2)</v>
      </c>
      <c r="Q427" s="18">
        <f t="shared" si="57"/>
        <v>1</v>
      </c>
      <c r="R427" s="18">
        <f t="shared" si="58"/>
        <v>0</v>
      </c>
      <c r="S427" s="4">
        <f t="shared" si="59"/>
        <v>0</v>
      </c>
      <c r="T427" s="3">
        <f>_xlfn.IFNA(VLOOKUP(CONCATENATE($A427,"_",$B427), 'Srbench noise 0.01'!$A$1:$AH$1300, 32, FALSE),"")</f>
        <v>0.99998286000000003</v>
      </c>
      <c r="U427" s="18">
        <f>_xlfn.IFNA(VLOOKUP(CONCATENATE($A427,"_",$B427), 'Srbench noise 0.01'!$A$1:$AH$1300, 34, FALSE),"")</f>
        <v>0.42148353999999999</v>
      </c>
      <c r="V427" s="18">
        <f>_xlfn.IFNA(VLOOKUP(CONCATENATE($A427,"_",$B427), 'Srbench noise 0.01'!$A$1:$AH$1300, 16, FALSE),"")</f>
        <v>20</v>
      </c>
      <c r="W427" s="18">
        <f>_xlfn.IFNA(VLOOKUP(CONCATENATE($A427,"_",$B427), 'Srbench noise 0.01'!$A$1:$AH$1300, 18, FALSE),"")</f>
        <v>3600.6</v>
      </c>
      <c r="X427" s="18" t="str">
        <f>_xlfn.IFNA(VLOOKUP(CONCATENATE($A427,"_",$B427), 'Srbench noise 0.01'!$A$1:$AH$1300, 28, FALSE),"")</f>
        <v>0.39*x0*x1**2*(1 + 1/x2)**2 + x0*x2**2 - 0.34</v>
      </c>
      <c r="Y427" s="18">
        <f t="shared" si="60"/>
        <v>1</v>
      </c>
      <c r="Z427" s="18">
        <f t="shared" si="61"/>
        <v>0</v>
      </c>
      <c r="AA427" s="4">
        <f t="shared" si="62"/>
        <v>0</v>
      </c>
    </row>
    <row r="428" spans="1:27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0'!$A$1:$AH$1300, 32, FALSE),"")</f>
        <v>0.99999998999999995</v>
      </c>
      <c r="E428" s="18">
        <f>_xlfn.IFNA(VLOOKUP(CONCATENATE($A428,"_",$B428), 'Srbench noise 0'!$A$1:$AH$1300, 34, FALSE),"")</f>
        <v>8.8403000000000006E-3</v>
      </c>
      <c r="F428" s="18">
        <f>_xlfn.IFNA(VLOOKUP(CONCATENATE($A428,"_",$B428), 'Srbench noise 0'!$A$1:$AH$1300, 16, FALSE),"")</f>
        <v>26</v>
      </c>
      <c r="G428" s="18">
        <f>_xlfn.IFNA(VLOOKUP(CONCATENATE($A428,"_",$B428), 'Srbench noise 0'!$A$1:$AH$1300, 18, FALSE),"")</f>
        <v>3601.7</v>
      </c>
      <c r="H428" s="18" t="str">
        <f>_xlfn.IFNA(VLOOKUP(CONCATENATE($A428,"_",$B428), 'Srbench noise 0'!$A$1:$AH$1300, 28, FALSE),"")</f>
        <v>-0.14678799*x0*x1**3/(x1 - x2) + 0.47156986*x0*x1**2 + 1.00026234*x0*x2**2</v>
      </c>
      <c r="I428" s="18">
        <f t="shared" si="54"/>
        <v>1</v>
      </c>
      <c r="J428" s="18">
        <f t="shared" si="55"/>
        <v>0</v>
      </c>
      <c r="K428" s="4">
        <f t="shared" si="56"/>
        <v>0</v>
      </c>
      <c r="L428" s="3">
        <f>_xlfn.IFNA(VLOOKUP(CONCATENATE($A428,"_",$B428), 'Srbench noise 0.001'!$A$1:$AH$1300, 32, FALSE),"")</f>
        <v>0.99999435999999997</v>
      </c>
      <c r="M428" s="18">
        <f>_xlfn.IFNA(VLOOKUP(CONCATENATE($A428,"_",$B428), 'Srbench noise 0.001'!$A$1:$AH$1300, 34, FALSE),"")</f>
        <v>0.23975198</v>
      </c>
      <c r="N428" s="18">
        <f>_xlfn.IFNA(VLOOKUP(CONCATENATE($A428,"_",$B428), 'Srbench noise 0.001'!$A$1:$AH$1300, 16, FALSE),"")</f>
        <v>13</v>
      </c>
      <c r="O428" s="18">
        <f>_xlfn.IFNA(VLOOKUP(CONCATENATE($A428,"_",$B428), 'Srbench noise 0.001'!$A$1:$AH$1300, 18, FALSE),"")</f>
        <v>20.2</v>
      </c>
      <c r="P428" s="18" t="str">
        <f>_xlfn.IFNA(VLOOKUP(CONCATENATE($A428,"_",$B428), 'Srbench noise 0.001'!$A$1:$AH$1300, 28, FALSE),"")</f>
        <v>x0*(0.576*x1**2 + 0.998*x2**2)</v>
      </c>
      <c r="Q428" s="18">
        <f t="shared" si="57"/>
        <v>1</v>
      </c>
      <c r="R428" s="18">
        <f t="shared" si="58"/>
        <v>0</v>
      </c>
      <c r="S428" s="4">
        <f t="shared" si="59"/>
        <v>0</v>
      </c>
      <c r="T428" s="3">
        <f>_xlfn.IFNA(VLOOKUP(CONCATENATE($A428,"_",$B428), 'Srbench noise 0.01'!$A$1:$AH$1300, 32, FALSE),"")</f>
        <v>0.99998754999999995</v>
      </c>
      <c r="U428" s="18">
        <f>_xlfn.IFNA(VLOOKUP(CONCATENATE($A428,"_",$B428), 'Srbench noise 0.01'!$A$1:$AH$1300, 34, FALSE),"")</f>
        <v>0.35607149999999999</v>
      </c>
      <c r="V428" s="18">
        <f>_xlfn.IFNA(VLOOKUP(CONCATENATE($A428,"_",$B428), 'Srbench noise 0.01'!$A$1:$AH$1300, 16, FALSE),"")</f>
        <v>11</v>
      </c>
      <c r="W428" s="18">
        <f>_xlfn.IFNA(VLOOKUP(CONCATENATE($A428,"_",$B428), 'Srbench noise 0.01'!$A$1:$AH$1300, 18, FALSE),"")</f>
        <v>3601.3</v>
      </c>
      <c r="X428" s="18" t="str">
        <f>_xlfn.IFNA(VLOOKUP(CONCATENATE($A428,"_",$B428), 'Srbench noise 0.01'!$A$1:$AH$1300, 28, FALSE),"")</f>
        <v>x0*(0.15*4**x1 + x2**2)</v>
      </c>
      <c r="Y428" s="18">
        <f t="shared" si="60"/>
        <v>1</v>
      </c>
      <c r="Z428" s="18">
        <f t="shared" si="61"/>
        <v>0</v>
      </c>
      <c r="AA428" s="4">
        <f t="shared" si="62"/>
        <v>0</v>
      </c>
    </row>
    <row r="429" spans="1:27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0'!$A$1:$AH$1300, 32, FALSE),"")</f>
        <v>1</v>
      </c>
      <c r="E429" s="18">
        <f>_xlfn.IFNA(VLOOKUP(CONCATENATE($A429,"_",$B429), 'Srbench noise 0'!$A$1:$AH$1300, 34, FALSE),"")</f>
        <v>3.3807899999999998E-3</v>
      </c>
      <c r="F429" s="18">
        <f>_xlfn.IFNA(VLOOKUP(CONCATENATE($A429,"_",$B429), 'Srbench noise 0'!$A$1:$AH$1300, 16, FALSE),"")</f>
        <v>26</v>
      </c>
      <c r="G429" s="18">
        <f>_xlfn.IFNA(VLOOKUP(CONCATENATE($A429,"_",$B429), 'Srbench noise 0'!$A$1:$AH$1300, 18, FALSE),"")</f>
        <v>3600.7</v>
      </c>
      <c r="H429" s="18" t="str">
        <f>_xlfn.IFNA(VLOOKUP(CONCATENATE($A429,"_",$B429), 'Srbench noise 0'!$A$1:$AH$1300, 28, FALSE),"")</f>
        <v>0.25872375*x0*x1**4/(-0.5*x1 + x2)**2 + 0.50454636*x0*x1**2 + 0.99993405*x0*x2**2</v>
      </c>
      <c r="I429" s="18">
        <f t="shared" si="54"/>
        <v>1</v>
      </c>
      <c r="J429" s="18">
        <f t="shared" si="55"/>
        <v>0</v>
      </c>
      <c r="K429" s="4">
        <f t="shared" si="56"/>
        <v>0</v>
      </c>
      <c r="L429" s="3">
        <f>_xlfn.IFNA(VLOOKUP(CONCATENATE($A429,"_",$B429), 'Srbench noise 0.001'!$A$1:$AH$1300, 32, FALSE),"")</f>
        <v>0.99999886999999998</v>
      </c>
      <c r="M429" s="18">
        <f>_xlfn.IFNA(VLOOKUP(CONCATENATE($A429,"_",$B429), 'Srbench noise 0.001'!$A$1:$AH$1300, 34, FALSE),"")</f>
        <v>0.10777479</v>
      </c>
      <c r="N429" s="18">
        <f>_xlfn.IFNA(VLOOKUP(CONCATENATE($A429,"_",$B429), 'Srbench noise 0.001'!$A$1:$AH$1300, 16, FALSE),"")</f>
        <v>31</v>
      </c>
      <c r="O429" s="18">
        <f>_xlfn.IFNA(VLOOKUP(CONCATENATE($A429,"_",$B429), 'Srbench noise 0.001'!$A$1:$AH$1300, 18, FALSE),"")</f>
        <v>65.900000000000006</v>
      </c>
      <c r="P429" s="18" t="str">
        <f>_xlfn.IFNA(VLOOKUP(CONCATENATE($A429,"_",$B429), 'Srbench noise 0.001'!$A$1:$AH$1300, 28, FALSE),"")</f>
        <v>0.58*x0*x1**2 + 0.998*x0*x2**2 - 0.523*x1 + 1.333 - 5.643/(x1 - x2) - 11.374/x2</v>
      </c>
      <c r="Q429" s="18">
        <f t="shared" si="57"/>
        <v>1</v>
      </c>
      <c r="R429" s="18">
        <f t="shared" si="58"/>
        <v>0</v>
      </c>
      <c r="S429" s="4">
        <f t="shared" si="59"/>
        <v>0</v>
      </c>
      <c r="T429" s="3">
        <f>_xlfn.IFNA(VLOOKUP(CONCATENATE($A429,"_",$B429), 'Srbench noise 0.01'!$A$1:$AH$1300, 32, FALSE),"")</f>
        <v>0.99998507000000003</v>
      </c>
      <c r="U429" s="18">
        <f>_xlfn.IFNA(VLOOKUP(CONCATENATE($A429,"_",$B429), 'Srbench noise 0.01'!$A$1:$AH$1300, 34, FALSE),"")</f>
        <v>0.39191417000000001</v>
      </c>
      <c r="V429" s="18">
        <f>_xlfn.IFNA(VLOOKUP(CONCATENATE($A429,"_",$B429), 'Srbench noise 0.01'!$A$1:$AH$1300, 16, FALSE),"")</f>
        <v>11</v>
      </c>
      <c r="W429" s="18">
        <f>_xlfn.IFNA(VLOOKUP(CONCATENATE($A429,"_",$B429), 'Srbench noise 0.01'!$A$1:$AH$1300, 18, FALSE),"")</f>
        <v>3600.5</v>
      </c>
      <c r="X429" s="18" t="str">
        <f>_xlfn.IFNA(VLOOKUP(CONCATENATE($A429,"_",$B429), 'Srbench noise 0.01'!$A$1:$AH$1300, 28, FALSE),"")</f>
        <v>x0*(0.57*x1**2 + x2**2)</v>
      </c>
      <c r="Y429" s="18">
        <f t="shared" si="60"/>
        <v>1</v>
      </c>
      <c r="Z429" s="18">
        <f t="shared" si="61"/>
        <v>0</v>
      </c>
      <c r="AA429" s="4">
        <f t="shared" si="62"/>
        <v>0</v>
      </c>
    </row>
    <row r="430" spans="1:27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0'!$A$1:$AH$1300, 32, FALSE),"")</f>
        <v>0.99999996000000002</v>
      </c>
      <c r="E430" s="18">
        <f>_xlfn.IFNA(VLOOKUP(CONCATENATE($A430,"_",$B430), 'Srbench noise 0'!$A$1:$AH$1300, 34, FALSE),"")</f>
        <v>1.9825829999999999E-2</v>
      </c>
      <c r="F430" s="18">
        <f>_xlfn.IFNA(VLOOKUP(CONCATENATE($A430,"_",$B430), 'Srbench noise 0'!$A$1:$AH$1300, 16, FALSE),"")</f>
        <v>34</v>
      </c>
      <c r="G430" s="18">
        <f>_xlfn.IFNA(VLOOKUP(CONCATENATE($A430,"_",$B430), 'Srbench noise 0'!$A$1:$AH$1300, 18, FALSE),"")</f>
        <v>3601.1</v>
      </c>
      <c r="H430" s="18" t="str">
        <f>_xlfn.IFNA(VLOOKUP(CONCATENATE($A430,"_",$B430), 'Srbench noise 0'!$A$1:$AH$1300, 28, FALSE),"")</f>
        <v>x0*(-0.30852939*x1*x2 + (x1 - x2)*(0.99783694*x2**2 + 0.04180827*x2 + 0.24348207*exp(x1) - 0.70193505))/(x1 - x2)</v>
      </c>
      <c r="I430" s="18">
        <f t="shared" si="54"/>
        <v>1</v>
      </c>
      <c r="J430" s="18">
        <f t="shared" si="55"/>
        <v>0</v>
      </c>
      <c r="K430" s="4">
        <f t="shared" si="56"/>
        <v>0</v>
      </c>
      <c r="L430" s="3">
        <f>_xlfn.IFNA(VLOOKUP(CONCATENATE($A430,"_",$B430), 'Srbench noise 0.001'!$A$1:$AH$1300, 32, FALSE),"")</f>
        <v>0.99999395999999996</v>
      </c>
      <c r="M430" s="18">
        <f>_xlfn.IFNA(VLOOKUP(CONCATENATE($A430,"_",$B430), 'Srbench noise 0.001'!$A$1:$AH$1300, 34, FALSE),"")</f>
        <v>0.24900821000000001</v>
      </c>
      <c r="N430" s="18">
        <f>_xlfn.IFNA(VLOOKUP(CONCATENATE($A430,"_",$B430), 'Srbench noise 0.001'!$A$1:$AH$1300, 16, FALSE),"")</f>
        <v>13</v>
      </c>
      <c r="O430" s="18">
        <f>_xlfn.IFNA(VLOOKUP(CONCATENATE($A430,"_",$B430), 'Srbench noise 0.001'!$A$1:$AH$1300, 18, FALSE),"")</f>
        <v>16.7</v>
      </c>
      <c r="P430" s="18" t="str">
        <f>_xlfn.IFNA(VLOOKUP(CONCATENATE($A430,"_",$B430), 'Srbench noise 0.001'!$A$1:$AH$1300, 28, FALSE),"")</f>
        <v>x0*(0.583*x1**2 + 0.998*x2**2)</v>
      </c>
      <c r="Q430" s="18">
        <f t="shared" si="57"/>
        <v>1</v>
      </c>
      <c r="R430" s="18">
        <f t="shared" si="58"/>
        <v>0</v>
      </c>
      <c r="S430" s="4">
        <f t="shared" si="59"/>
        <v>0</v>
      </c>
      <c r="T430" s="3">
        <f>_xlfn.IFNA(VLOOKUP(CONCATENATE($A430,"_",$B430), 'Srbench noise 0.01'!$A$1:$AH$1300, 32, FALSE),"")</f>
        <v>0.99998098000000002</v>
      </c>
      <c r="U430" s="18">
        <f>_xlfn.IFNA(VLOOKUP(CONCATENATE($A430,"_",$B430), 'Srbench noise 0.01'!$A$1:$AH$1300, 34, FALSE),"")</f>
        <v>0.44180551000000001</v>
      </c>
      <c r="V430" s="18">
        <f>_xlfn.IFNA(VLOOKUP(CONCATENATE($A430,"_",$B430), 'Srbench noise 0.01'!$A$1:$AH$1300, 16, FALSE),"")</f>
        <v>11</v>
      </c>
      <c r="W430" s="18">
        <f>_xlfn.IFNA(VLOOKUP(CONCATENATE($A430,"_",$B430), 'Srbench noise 0.01'!$A$1:$AH$1300, 18, FALSE),"")</f>
        <v>3600.8</v>
      </c>
      <c r="X430" s="18" t="str">
        <f>_xlfn.IFNA(VLOOKUP(CONCATENATE($A430,"_",$B430), 'Srbench noise 0.01'!$A$1:$AH$1300, 28, FALSE),"")</f>
        <v>x0*(0.58*x1**2 + x2**2)</v>
      </c>
      <c r="Y430" s="18">
        <f t="shared" si="60"/>
        <v>1</v>
      </c>
      <c r="Z430" s="18">
        <f t="shared" si="61"/>
        <v>0</v>
      </c>
      <c r="AA430" s="4">
        <f t="shared" si="62"/>
        <v>0</v>
      </c>
    </row>
    <row r="431" spans="1:27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0'!$A$1:$AH$1300, 32, FALSE),"")</f>
        <v>0.99999998999999995</v>
      </c>
      <c r="E431" s="18">
        <f>_xlfn.IFNA(VLOOKUP(CONCATENATE($A431,"_",$B431), 'Srbench noise 0'!$A$1:$AH$1300, 34, FALSE),"")</f>
        <v>8.9086200000000008E-3</v>
      </c>
      <c r="F431" s="18">
        <f>_xlfn.IFNA(VLOOKUP(CONCATENATE($A431,"_",$B431), 'Srbench noise 0'!$A$1:$AH$1300, 16, FALSE),"")</f>
        <v>27</v>
      </c>
      <c r="G431" s="18">
        <f>_xlfn.IFNA(VLOOKUP(CONCATENATE($A431,"_",$B431), 'Srbench noise 0'!$A$1:$AH$1300, 18, FALSE),"")</f>
        <v>3601.1</v>
      </c>
      <c r="H431" s="18" t="str">
        <f>_xlfn.IFNA(VLOOKUP(CONCATENATE($A431,"_",$B431), 'Srbench noise 0'!$A$1:$AH$1300, 28, FALSE),"")</f>
        <v>-0.14520491*x0*x1**3/(x1 - x2) + 0.47212382*x0*x1**2 + 1.00025518*x0*x2**2 - 0.00173216</v>
      </c>
      <c r="I431" s="18">
        <f t="shared" si="54"/>
        <v>1</v>
      </c>
      <c r="J431" s="18">
        <f t="shared" si="55"/>
        <v>0</v>
      </c>
      <c r="K431" s="4">
        <f t="shared" si="56"/>
        <v>0</v>
      </c>
      <c r="L431" s="3">
        <f>_xlfn.IFNA(VLOOKUP(CONCATENATE($A431,"_",$B431), 'Srbench noise 0.001'!$A$1:$AH$1300, 32, FALSE),"")</f>
        <v>0.99999817000000002</v>
      </c>
      <c r="M431" s="18">
        <f>_xlfn.IFNA(VLOOKUP(CONCATENATE($A431,"_",$B431), 'Srbench noise 0.001'!$A$1:$AH$1300, 34, FALSE),"")</f>
        <v>0.13685850999999999</v>
      </c>
      <c r="N431" s="18">
        <f>_xlfn.IFNA(VLOOKUP(CONCATENATE($A431,"_",$B431), 'Srbench noise 0.001'!$A$1:$AH$1300, 16, FALSE),"")</f>
        <v>17</v>
      </c>
      <c r="O431" s="18">
        <f>_xlfn.IFNA(VLOOKUP(CONCATENATE($A431,"_",$B431), 'Srbench noise 0.001'!$A$1:$AH$1300, 18, FALSE),"")</f>
        <v>49.3</v>
      </c>
      <c r="P431" s="18" t="str">
        <f>_xlfn.IFNA(VLOOKUP(CONCATENATE($A431,"_",$B431), 'Srbench noise 0.001'!$A$1:$AH$1300, 28, FALSE),"")</f>
        <v>x0*(0.726*x1**2 - 0.074*x1*x2 + 1.006*x2**2)</v>
      </c>
      <c r="Q431" s="18">
        <f t="shared" si="57"/>
        <v>1</v>
      </c>
      <c r="R431" s="18">
        <f t="shared" si="58"/>
        <v>0</v>
      </c>
      <c r="S431" s="4">
        <f t="shared" si="59"/>
        <v>0</v>
      </c>
      <c r="T431" s="3">
        <f>_xlfn.IFNA(VLOOKUP(CONCATENATE($A431,"_",$B431), 'Srbench noise 0.01'!$A$1:$AH$1300, 32, FALSE),"")</f>
        <v>0.99998069000000001</v>
      </c>
      <c r="U431" s="18">
        <f>_xlfn.IFNA(VLOOKUP(CONCATENATE($A431,"_",$B431), 'Srbench noise 0.01'!$A$1:$AH$1300, 34, FALSE),"")</f>
        <v>0.44489318</v>
      </c>
      <c r="V431" s="18">
        <f>_xlfn.IFNA(VLOOKUP(CONCATENATE($A431,"_",$B431), 'Srbench noise 0.01'!$A$1:$AH$1300, 16, FALSE),"")</f>
        <v>11</v>
      </c>
      <c r="W431" s="18">
        <f>_xlfn.IFNA(VLOOKUP(CONCATENATE($A431,"_",$B431), 'Srbench noise 0.01'!$A$1:$AH$1300, 18, FALSE),"")</f>
        <v>3601.3</v>
      </c>
      <c r="X431" s="18" t="str">
        <f>_xlfn.IFNA(VLOOKUP(CONCATENATE($A431,"_",$B431), 'Srbench noise 0.01'!$A$1:$AH$1300, 28, FALSE),"")</f>
        <v>x0*(0.58*x1**2 + x2**2)</v>
      </c>
      <c r="Y431" s="18">
        <f t="shared" si="60"/>
        <v>1</v>
      </c>
      <c r="Z431" s="18">
        <f t="shared" si="61"/>
        <v>0</v>
      </c>
      <c r="AA431" s="4">
        <f t="shared" si="62"/>
        <v>0</v>
      </c>
    </row>
    <row r="432" spans="1:27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0'!$A$1:$AH$1300, 32, FALSE),"")</f>
        <v>0.99999998999999995</v>
      </c>
      <c r="E432" s="18">
        <f>_xlfn.IFNA(VLOOKUP(CONCATENATE($A432,"_",$B432), 'Srbench noise 0'!$A$1:$AH$1300, 34, FALSE),"")</f>
        <v>8.8475600000000008E-3</v>
      </c>
      <c r="F432" s="18">
        <f>_xlfn.IFNA(VLOOKUP(CONCATENATE($A432,"_",$B432), 'Srbench noise 0'!$A$1:$AH$1300, 16, FALSE),"")</f>
        <v>26</v>
      </c>
      <c r="G432" s="18">
        <f>_xlfn.IFNA(VLOOKUP(CONCATENATE($A432,"_",$B432), 'Srbench noise 0'!$A$1:$AH$1300, 18, FALSE),"")</f>
        <v>3600.5</v>
      </c>
      <c r="H432" s="18" t="str">
        <f>_xlfn.IFNA(VLOOKUP(CONCATENATE($A432,"_",$B432), 'Srbench noise 0'!$A$1:$AH$1300, 28, FALSE),"")</f>
        <v>-0.10765299*x0*x1**3/(x1 - 0.9*x2) + 0.48213279*x0*x1**2 + 1.00010317*x0*x2**2</v>
      </c>
      <c r="I432" s="18">
        <f t="shared" si="54"/>
        <v>1</v>
      </c>
      <c r="J432" s="18">
        <f t="shared" si="55"/>
        <v>0</v>
      </c>
      <c r="K432" s="4">
        <f t="shared" si="56"/>
        <v>0</v>
      </c>
      <c r="L432" s="3">
        <f>_xlfn.IFNA(VLOOKUP(CONCATENATE($A432,"_",$B432), 'Srbench noise 0.001'!$A$1:$AH$1300, 32, FALSE),"")</f>
        <v>0.99999740000000004</v>
      </c>
      <c r="M432" s="18">
        <f>_xlfn.IFNA(VLOOKUP(CONCATENATE($A432,"_",$B432), 'Srbench noise 0.001'!$A$1:$AH$1300, 34, FALSE),"")</f>
        <v>0.16342499999999999</v>
      </c>
      <c r="N432" s="18">
        <f>_xlfn.IFNA(VLOOKUP(CONCATENATE($A432,"_",$B432), 'Srbench noise 0.001'!$A$1:$AH$1300, 16, FALSE),"")</f>
        <v>17</v>
      </c>
      <c r="O432" s="18">
        <f>_xlfn.IFNA(VLOOKUP(CONCATENATE($A432,"_",$B432), 'Srbench noise 0.001'!$A$1:$AH$1300, 18, FALSE),"")</f>
        <v>37.1</v>
      </c>
      <c r="P432" s="18" t="str">
        <f>_xlfn.IFNA(VLOOKUP(CONCATENATE($A432,"_",$B432), 'Srbench noise 0.001'!$A$1:$AH$1300, 28, FALSE),"")</f>
        <v>x0*(0.756*x1**2 - 0.087*x1*x2 + 1.008*x2**2)</v>
      </c>
      <c r="Q432" s="18">
        <f t="shared" si="57"/>
        <v>1</v>
      </c>
      <c r="R432" s="18">
        <f t="shared" si="58"/>
        <v>0</v>
      </c>
      <c r="S432" s="4">
        <f t="shared" si="59"/>
        <v>0</v>
      </c>
      <c r="T432" s="3">
        <f>_xlfn.IFNA(VLOOKUP(CONCATENATE($A432,"_",$B432), 'Srbench noise 0.01'!$A$1:$AH$1300, 32, FALSE),"")</f>
        <v>0.99998503000000005</v>
      </c>
      <c r="U432" s="18">
        <f>_xlfn.IFNA(VLOOKUP(CONCATENATE($A432,"_",$B432), 'Srbench noise 0.01'!$A$1:$AH$1300, 34, FALSE),"")</f>
        <v>0.39206285000000002</v>
      </c>
      <c r="V432" s="18">
        <f>_xlfn.IFNA(VLOOKUP(CONCATENATE($A432,"_",$B432), 'Srbench noise 0.01'!$A$1:$AH$1300, 16, FALSE),"")</f>
        <v>11</v>
      </c>
      <c r="W432" s="18">
        <f>_xlfn.IFNA(VLOOKUP(CONCATENATE($A432,"_",$B432), 'Srbench noise 0.01'!$A$1:$AH$1300, 18, FALSE),"")</f>
        <v>3600.2</v>
      </c>
      <c r="X432" s="18" t="str">
        <f>_xlfn.IFNA(VLOOKUP(CONCATENATE($A432,"_",$B432), 'Srbench noise 0.01'!$A$1:$AH$1300, 28, FALSE),"")</f>
        <v>x0*(0.57*x1**2 + x2**2)</v>
      </c>
      <c r="Y432" s="18">
        <f t="shared" si="60"/>
        <v>1</v>
      </c>
      <c r="Z432" s="18">
        <f t="shared" si="61"/>
        <v>0</v>
      </c>
      <c r="AA432" s="4">
        <f t="shared" si="62"/>
        <v>0</v>
      </c>
    </row>
    <row r="433" spans="1:27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0'!$A$1:$AH$1300, 32, FALSE),"")</f>
        <v>0.99999998999999995</v>
      </c>
      <c r="E433" s="18">
        <f>_xlfn.IFNA(VLOOKUP(CONCATENATE($A433,"_",$B433), 'Srbench noise 0'!$A$1:$AH$1300, 34, FALSE),"")</f>
        <v>8.1680399999999997E-3</v>
      </c>
      <c r="F433" s="18">
        <f>_xlfn.IFNA(VLOOKUP(CONCATENATE($A433,"_",$B433), 'Srbench noise 0'!$A$1:$AH$1300, 16, FALSE),"")</f>
        <v>30</v>
      </c>
      <c r="G433" s="18">
        <f>_xlfn.IFNA(VLOOKUP(CONCATENATE($A433,"_",$B433), 'Srbench noise 0'!$A$1:$AH$1300, 18, FALSE),"")</f>
        <v>3600.7</v>
      </c>
      <c r="H433" s="18" t="str">
        <f>_xlfn.IFNA(VLOOKUP(CONCATENATE($A433,"_",$B433), 'Srbench noise 0'!$A$1:$AH$1300, 28, FALSE),"")</f>
        <v>0.14742068*x0*x1**2*x2/(-x1 + x2) + 0.32389303*x0*x1**2 + 1.00029503*x0*x2**2 - 0.00264023*x0</v>
      </c>
      <c r="I433" s="18">
        <f t="shared" si="54"/>
        <v>1</v>
      </c>
      <c r="J433" s="18">
        <f t="shared" si="55"/>
        <v>0</v>
      </c>
      <c r="K433" s="4">
        <f t="shared" si="56"/>
        <v>0</v>
      </c>
      <c r="L433" s="3">
        <f>_xlfn.IFNA(VLOOKUP(CONCATENATE($A433,"_",$B433), 'Srbench noise 0.001'!$A$1:$AH$1300, 32, FALSE),"")</f>
        <v>0.99999826999999997</v>
      </c>
      <c r="M433" s="18">
        <f>_xlfn.IFNA(VLOOKUP(CONCATENATE($A433,"_",$B433), 'Srbench noise 0.001'!$A$1:$AH$1300, 34, FALSE),"")</f>
        <v>0.13243473</v>
      </c>
      <c r="N433" s="18">
        <f>_xlfn.IFNA(VLOOKUP(CONCATENATE($A433,"_",$B433), 'Srbench noise 0.001'!$A$1:$AH$1300, 16, FALSE),"")</f>
        <v>17</v>
      </c>
      <c r="O433" s="18">
        <f>_xlfn.IFNA(VLOOKUP(CONCATENATE($A433,"_",$B433), 'Srbench noise 0.001'!$A$1:$AH$1300, 18, FALSE),"")</f>
        <v>41.1</v>
      </c>
      <c r="P433" s="18" t="str">
        <f>_xlfn.IFNA(VLOOKUP(CONCATENATE($A433,"_",$B433), 'Srbench noise 0.001'!$A$1:$AH$1300, 28, FALSE),"")</f>
        <v>x0*(0.777*x1**2 - 0.095*x1*x2 + 1.008*x2**2)</v>
      </c>
      <c r="Q433" s="18">
        <f t="shared" si="57"/>
        <v>1</v>
      </c>
      <c r="R433" s="18">
        <f t="shared" si="58"/>
        <v>0</v>
      </c>
      <c r="S433" s="4">
        <f t="shared" si="59"/>
        <v>0</v>
      </c>
      <c r="T433" s="3">
        <f>_xlfn.IFNA(VLOOKUP(CONCATENATE($A433,"_",$B433), 'Srbench noise 0.01'!$A$1:$AH$1300, 32, FALSE),"")</f>
        <v>0.99995986999999997</v>
      </c>
      <c r="U433" s="18">
        <f>_xlfn.IFNA(VLOOKUP(CONCATENATE($A433,"_",$B433), 'Srbench noise 0.01'!$A$1:$AH$1300, 34, FALSE),"")</f>
        <v>0.63756321000000005</v>
      </c>
      <c r="V433" s="18">
        <f>_xlfn.IFNA(VLOOKUP(CONCATENATE($A433,"_",$B433), 'Srbench noise 0.01'!$A$1:$AH$1300, 16, FALSE),"")</f>
        <v>14</v>
      </c>
      <c r="W433" s="18">
        <f>_xlfn.IFNA(VLOOKUP(CONCATENATE($A433,"_",$B433), 'Srbench noise 0.01'!$A$1:$AH$1300, 18, FALSE),"")</f>
        <v>3600.4</v>
      </c>
      <c r="X433" s="18" t="str">
        <f>_xlfn.IFNA(VLOOKUP(CONCATENATE($A433,"_",$B433), 'Srbench noise 0.01'!$A$1:$AH$1300, 28, FALSE),"")</f>
        <v>x0*(1.34*x1**x1 + x2**2.5)/x2**0.5</v>
      </c>
      <c r="Y433" s="18">
        <f t="shared" si="60"/>
        <v>1</v>
      </c>
      <c r="Z433" s="18">
        <f t="shared" si="61"/>
        <v>0</v>
      </c>
      <c r="AA433" s="4">
        <f t="shared" si="62"/>
        <v>0</v>
      </c>
    </row>
    <row r="434" spans="1:27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0'!$A$1:$AH$1300, 32, FALSE),"")</f>
        <v>1</v>
      </c>
      <c r="E434" s="18">
        <f>_xlfn.IFNA(VLOOKUP(CONCATENATE($A434,"_",$B434), 'Srbench noise 0'!$A$1:$AH$1300, 34, FALSE),"")</f>
        <v>0</v>
      </c>
      <c r="F434" s="18">
        <f>_xlfn.IFNA(VLOOKUP(CONCATENATE($A434,"_",$B434), 'Srbench noise 0'!$A$1:$AH$1300, 16, FALSE),"")</f>
        <v>15</v>
      </c>
      <c r="G434" s="18">
        <f>_xlfn.IFNA(VLOOKUP(CONCATENATE($A434,"_",$B434), 'Srbench noise 0'!$A$1:$AH$1300, 18, FALSE),"")</f>
        <v>107.3</v>
      </c>
      <c r="H434" s="18" t="str">
        <f>_xlfn.IFNA(VLOOKUP(CONCATENATE($A434,"_",$B434), 'Srbench noise 0'!$A$1:$AH$1300, 28, FALSE),"")</f>
        <v>x0*(x3*cos(x1*x2)**2 + cos(x1*x2))</v>
      </c>
      <c r="I434" s="18">
        <f t="shared" si="54"/>
        <v>1</v>
      </c>
      <c r="J434" s="18">
        <f t="shared" si="55"/>
        <v>1</v>
      </c>
      <c r="K434" s="4">
        <f t="shared" si="56"/>
        <v>1</v>
      </c>
      <c r="L434" s="3">
        <f>_xlfn.IFNA(VLOOKUP(CONCATENATE($A434,"_",$B434), 'Srbench noise 0.001'!$A$1:$AH$1300, 32, FALSE),"")</f>
        <v>1</v>
      </c>
      <c r="M434" s="18">
        <f>_xlfn.IFNA(VLOOKUP(CONCATENATE($A434,"_",$B434), 'Srbench noise 0.001'!$A$1:$AH$1300, 34, FALSE),"")</f>
        <v>0</v>
      </c>
      <c r="N434" s="18">
        <f>_xlfn.IFNA(VLOOKUP(CONCATENATE($A434,"_",$B434), 'Srbench noise 0.001'!$A$1:$AH$1300, 16, FALSE),"")</f>
        <v>14</v>
      </c>
      <c r="O434" s="18">
        <f>_xlfn.IFNA(VLOOKUP(CONCATENATE($A434,"_",$B434), 'Srbench noise 0.001'!$A$1:$AH$1300, 18, FALSE),"")</f>
        <v>108.8</v>
      </c>
      <c r="P434" s="18" t="str">
        <f>_xlfn.IFNA(VLOOKUP(CONCATENATE($A434,"_",$B434), 'Srbench noise 0.001'!$A$1:$AH$1300, 28, FALSE),"")</f>
        <v>x0*(x3*cos(x1*x2) + 1)*cos(x1*x2)</v>
      </c>
      <c r="Q434" s="18">
        <f t="shared" si="57"/>
        <v>1</v>
      </c>
      <c r="R434" s="18">
        <f t="shared" si="58"/>
        <v>1</v>
      </c>
      <c r="S434" s="4">
        <f t="shared" si="59"/>
        <v>1</v>
      </c>
      <c r="T434" s="3">
        <f>_xlfn.IFNA(VLOOKUP(CONCATENATE($A434,"_",$B434), 'Srbench noise 0.01'!$A$1:$AH$1300, 32, FALSE),"")</f>
        <v>1</v>
      </c>
      <c r="U434" s="18">
        <f>_xlfn.IFNA(VLOOKUP(CONCATENATE($A434,"_",$B434), 'Srbench noise 0.01'!$A$1:$AH$1300, 34, FALSE),"")</f>
        <v>0</v>
      </c>
      <c r="V434" s="18">
        <f>_xlfn.IFNA(VLOOKUP(CONCATENATE($A434,"_",$B434), 'Srbench noise 0.01'!$A$1:$AH$1300, 16, FALSE),"")</f>
        <v>14</v>
      </c>
      <c r="W434" s="18">
        <f>_xlfn.IFNA(VLOOKUP(CONCATENATE($A434,"_",$B434), 'Srbench noise 0.01'!$A$1:$AH$1300, 18, FALSE),"")</f>
        <v>108.1</v>
      </c>
      <c r="X434" s="18" t="str">
        <f>_xlfn.IFNA(VLOOKUP(CONCATENATE($A434,"_",$B434), 'Srbench noise 0.01'!$A$1:$AH$1300, 28, FALSE),"")</f>
        <v>x0*(x3*cos(x1*x2) + 1)*cos(x1*x2)</v>
      </c>
      <c r="Y434" s="18">
        <f t="shared" si="60"/>
        <v>1</v>
      </c>
      <c r="Z434" s="18">
        <f t="shared" si="61"/>
        <v>1</v>
      </c>
      <c r="AA434" s="4">
        <f t="shared" si="62"/>
        <v>1</v>
      </c>
    </row>
    <row r="435" spans="1:27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0'!$A$1:$AH$1300, 32, FALSE),"")</f>
        <v>1</v>
      </c>
      <c r="E435" s="18">
        <f>_xlfn.IFNA(VLOOKUP(CONCATENATE($A435,"_",$B435), 'Srbench noise 0'!$A$1:$AH$1300, 34, FALSE),"")</f>
        <v>0</v>
      </c>
      <c r="F435" s="18">
        <f>_xlfn.IFNA(VLOOKUP(CONCATENATE($A435,"_",$B435), 'Srbench noise 0'!$A$1:$AH$1300, 16, FALSE),"")</f>
        <v>18</v>
      </c>
      <c r="G435" s="18">
        <f>_xlfn.IFNA(VLOOKUP(CONCATENATE($A435,"_",$B435), 'Srbench noise 0'!$A$1:$AH$1300, 18, FALSE),"")</f>
        <v>221.3</v>
      </c>
      <c r="H435" s="18" t="str">
        <f>_xlfn.IFNA(VLOOKUP(CONCATENATE($A435,"_",$B435), 'Srbench noise 0'!$A$1:$AH$1300, 28, FALSE),"")</f>
        <v>x0*(0.5*x3*cos(2*x1*x2) + 0.5*x3 + cos(x1*x2))</v>
      </c>
      <c r="I435" s="18">
        <f t="shared" si="54"/>
        <v>1</v>
      </c>
      <c r="J435" s="18">
        <f t="shared" si="55"/>
        <v>1</v>
      </c>
      <c r="K435" s="4">
        <f t="shared" si="56"/>
        <v>1</v>
      </c>
      <c r="L435" s="3">
        <f>_xlfn.IFNA(VLOOKUP(CONCATENATE($A435,"_",$B435), 'Srbench noise 0.001'!$A$1:$AH$1300, 32, FALSE),"")</f>
        <v>1</v>
      </c>
      <c r="M435" s="18">
        <f>_xlfn.IFNA(VLOOKUP(CONCATENATE($A435,"_",$B435), 'Srbench noise 0.001'!$A$1:$AH$1300, 34, FALSE),"")</f>
        <v>0</v>
      </c>
      <c r="N435" s="18">
        <f>_xlfn.IFNA(VLOOKUP(CONCATENATE($A435,"_",$B435), 'Srbench noise 0.001'!$A$1:$AH$1300, 16, FALSE),"")</f>
        <v>18</v>
      </c>
      <c r="O435" s="18">
        <f>_xlfn.IFNA(VLOOKUP(CONCATENATE($A435,"_",$B435), 'Srbench noise 0.001'!$A$1:$AH$1300, 18, FALSE),"")</f>
        <v>220.3</v>
      </c>
      <c r="P435" s="18" t="str">
        <f>_xlfn.IFNA(VLOOKUP(CONCATENATE($A435,"_",$B435), 'Srbench noise 0.001'!$A$1:$AH$1300, 28, FALSE),"")</f>
        <v>x0*(0.5*x3*cos(2*x1*x2) + 0.5*x3 + cos(x1*x2))</v>
      </c>
      <c r="Q435" s="18">
        <f t="shared" si="57"/>
        <v>1</v>
      </c>
      <c r="R435" s="18">
        <f t="shared" si="58"/>
        <v>1</v>
      </c>
      <c r="S435" s="4">
        <f t="shared" si="59"/>
        <v>1</v>
      </c>
      <c r="T435" s="3">
        <f>_xlfn.IFNA(VLOOKUP(CONCATENATE($A435,"_",$B435), 'Srbench noise 0.01'!$A$1:$AH$1300, 32, FALSE),"")</f>
        <v>1</v>
      </c>
      <c r="U435" s="18">
        <f>_xlfn.IFNA(VLOOKUP(CONCATENATE($A435,"_",$B435), 'Srbench noise 0.01'!$A$1:$AH$1300, 34, FALSE),"")</f>
        <v>0</v>
      </c>
      <c r="V435" s="18">
        <f>_xlfn.IFNA(VLOOKUP(CONCATENATE($A435,"_",$B435), 'Srbench noise 0.01'!$A$1:$AH$1300, 16, FALSE),"")</f>
        <v>18</v>
      </c>
      <c r="W435" s="18">
        <f>_xlfn.IFNA(VLOOKUP(CONCATENATE($A435,"_",$B435), 'Srbench noise 0.01'!$A$1:$AH$1300, 18, FALSE),"")</f>
        <v>203.4</v>
      </c>
      <c r="X435" s="18" t="str">
        <f>_xlfn.IFNA(VLOOKUP(CONCATENATE($A435,"_",$B435), 'Srbench noise 0.01'!$A$1:$AH$1300, 28, FALSE),"")</f>
        <v>x0*(0.5*x3*cos(2*x1*x2) + 0.5*x3 + cos(x1*x2))</v>
      </c>
      <c r="Y435" s="18">
        <f t="shared" si="60"/>
        <v>1</v>
      </c>
      <c r="Z435" s="18">
        <f t="shared" si="61"/>
        <v>1</v>
      </c>
      <c r="AA435" s="4">
        <f t="shared" si="62"/>
        <v>1</v>
      </c>
    </row>
    <row r="436" spans="1:27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0'!$A$1:$AH$1300, 32, FALSE),"")</f>
        <v>1</v>
      </c>
      <c r="E436" s="18">
        <f>_xlfn.IFNA(VLOOKUP(CONCATENATE($A436,"_",$B436), 'Srbench noise 0'!$A$1:$AH$1300, 34, FALSE),"")</f>
        <v>0</v>
      </c>
      <c r="F436" s="18">
        <f>_xlfn.IFNA(VLOOKUP(CONCATENATE($A436,"_",$B436), 'Srbench noise 0'!$A$1:$AH$1300, 16, FALSE),"")</f>
        <v>18</v>
      </c>
      <c r="G436" s="18">
        <f>_xlfn.IFNA(VLOOKUP(CONCATENATE($A436,"_",$B436), 'Srbench noise 0'!$A$1:$AH$1300, 18, FALSE),"")</f>
        <v>640.1</v>
      </c>
      <c r="H436" s="18" t="str">
        <f>_xlfn.IFNA(VLOOKUP(CONCATENATE($A436,"_",$B436), 'Srbench noise 0'!$A$1:$AH$1300, 28, FALSE),"")</f>
        <v>x0*(0.5*x3*cos(2*x1*x2) + 0.5*x3 + cos(x1*x2))</v>
      </c>
      <c r="I436" s="18">
        <f t="shared" si="54"/>
        <v>1</v>
      </c>
      <c r="J436" s="18">
        <f t="shared" si="55"/>
        <v>1</v>
      </c>
      <c r="K436" s="4">
        <f t="shared" si="56"/>
        <v>1</v>
      </c>
      <c r="L436" s="3">
        <f>_xlfn.IFNA(VLOOKUP(CONCATENATE($A436,"_",$B436), 'Srbench noise 0.001'!$A$1:$AH$1300, 32, FALSE),"")</f>
        <v>1</v>
      </c>
      <c r="M436" s="18">
        <f>_xlfn.IFNA(VLOOKUP(CONCATENATE($A436,"_",$B436), 'Srbench noise 0.001'!$A$1:$AH$1300, 34, FALSE),"")</f>
        <v>0</v>
      </c>
      <c r="N436" s="18">
        <f>_xlfn.IFNA(VLOOKUP(CONCATENATE($A436,"_",$B436), 'Srbench noise 0.001'!$A$1:$AH$1300, 16, FALSE),"")</f>
        <v>18</v>
      </c>
      <c r="O436" s="18">
        <f>_xlfn.IFNA(VLOOKUP(CONCATENATE($A436,"_",$B436), 'Srbench noise 0.001'!$A$1:$AH$1300, 18, FALSE),"")</f>
        <v>630.70000000000005</v>
      </c>
      <c r="P436" s="18" t="str">
        <f>_xlfn.IFNA(VLOOKUP(CONCATENATE($A436,"_",$B436), 'Srbench noise 0.001'!$A$1:$AH$1300, 28, FALSE),"")</f>
        <v>x0*(0.5*x3*cos(2*x1*x2) + 0.5*x3 + cos(x1*x2))</v>
      </c>
      <c r="Q436" s="18">
        <f t="shared" si="57"/>
        <v>1</v>
      </c>
      <c r="R436" s="18">
        <f t="shared" si="58"/>
        <v>1</v>
      </c>
      <c r="S436" s="4">
        <f t="shared" si="59"/>
        <v>1</v>
      </c>
      <c r="T436" s="3">
        <f>_xlfn.IFNA(VLOOKUP(CONCATENATE($A436,"_",$B436), 'Srbench noise 0.01'!$A$1:$AH$1300, 32, FALSE),"")</f>
        <v>1</v>
      </c>
      <c r="U436" s="18">
        <f>_xlfn.IFNA(VLOOKUP(CONCATENATE($A436,"_",$B436), 'Srbench noise 0.01'!$A$1:$AH$1300, 34, FALSE),"")</f>
        <v>0</v>
      </c>
      <c r="V436" s="18">
        <f>_xlfn.IFNA(VLOOKUP(CONCATENATE($A436,"_",$B436), 'Srbench noise 0.01'!$A$1:$AH$1300, 16, FALSE),"")</f>
        <v>18</v>
      </c>
      <c r="W436" s="18">
        <f>_xlfn.IFNA(VLOOKUP(CONCATENATE($A436,"_",$B436), 'Srbench noise 0.01'!$A$1:$AH$1300, 18, FALSE),"")</f>
        <v>267.3</v>
      </c>
      <c r="X436" s="18" t="str">
        <f>_xlfn.IFNA(VLOOKUP(CONCATENATE($A436,"_",$B436), 'Srbench noise 0.01'!$A$1:$AH$1300, 28, FALSE),"")</f>
        <v>x0*(0.5*x3*cos(2*x1*x2) + 0.5*x3 + cos(x1*x2))</v>
      </c>
      <c r="Y436" s="18">
        <f t="shared" si="60"/>
        <v>1</v>
      </c>
      <c r="Z436" s="18">
        <f t="shared" si="61"/>
        <v>1</v>
      </c>
      <c r="AA436" s="4">
        <f t="shared" si="62"/>
        <v>1</v>
      </c>
    </row>
    <row r="437" spans="1:27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0'!$A$1:$AH$1300, 32, FALSE),"")</f>
        <v>1</v>
      </c>
      <c r="E437" s="18">
        <f>_xlfn.IFNA(VLOOKUP(CONCATENATE($A437,"_",$B437), 'Srbench noise 0'!$A$1:$AH$1300, 34, FALSE),"")</f>
        <v>0</v>
      </c>
      <c r="F437" s="18">
        <f>_xlfn.IFNA(VLOOKUP(CONCATENATE($A437,"_",$B437), 'Srbench noise 0'!$A$1:$AH$1300, 16, FALSE),"")</f>
        <v>21</v>
      </c>
      <c r="G437" s="18">
        <f>_xlfn.IFNA(VLOOKUP(CONCATENATE($A437,"_",$B437), 'Srbench noise 0'!$A$1:$AH$1300, 18, FALSE),"")</f>
        <v>1702.4</v>
      </c>
      <c r="H437" s="18" t="str">
        <f>_xlfn.IFNA(VLOOKUP(CONCATENATE($A437,"_",$B437), 'Srbench noise 0'!$A$1:$AH$1300, 28, FALSE),"")</f>
        <v>(x0 + (x0**2*x3**2)**0.5*cos(x1*x2))*cos(x1*x2)</v>
      </c>
      <c r="I437" s="18">
        <f t="shared" si="54"/>
        <v>1</v>
      </c>
      <c r="J437" s="18">
        <f t="shared" si="55"/>
        <v>1</v>
      </c>
      <c r="K437" s="4">
        <f t="shared" si="56"/>
        <v>1</v>
      </c>
      <c r="L437" s="3">
        <f>_xlfn.IFNA(VLOOKUP(CONCATENATE($A437,"_",$B437), 'Srbench noise 0.001'!$A$1:$AH$1300, 32, FALSE),"")</f>
        <v>1</v>
      </c>
      <c r="M437" s="18">
        <f>_xlfn.IFNA(VLOOKUP(CONCATENATE($A437,"_",$B437), 'Srbench noise 0.001'!$A$1:$AH$1300, 34, FALSE),"")</f>
        <v>0</v>
      </c>
      <c r="N437" s="18">
        <f>_xlfn.IFNA(VLOOKUP(CONCATENATE($A437,"_",$B437), 'Srbench noise 0.001'!$A$1:$AH$1300, 16, FALSE),"")</f>
        <v>23</v>
      </c>
      <c r="O437" s="18">
        <f>_xlfn.IFNA(VLOOKUP(CONCATENATE($A437,"_",$B437), 'Srbench noise 0.001'!$A$1:$AH$1300, 18, FALSE),"")</f>
        <v>1614</v>
      </c>
      <c r="P437" s="18" t="str">
        <f>_xlfn.IFNA(VLOOKUP(CONCATENATE($A437,"_",$B437), 'Srbench noise 0.001'!$A$1:$AH$1300, 28, FALSE),"")</f>
        <v>x0*cos(x1*x2) + (x0**2*x3**2)**0.5*cos(x1*x2)**2</v>
      </c>
      <c r="Q437" s="18">
        <f t="shared" si="57"/>
        <v>1</v>
      </c>
      <c r="R437" s="18">
        <f t="shared" si="58"/>
        <v>1</v>
      </c>
      <c r="S437" s="4">
        <f t="shared" si="59"/>
        <v>1</v>
      </c>
      <c r="T437" s="3">
        <f>_xlfn.IFNA(VLOOKUP(CONCATENATE($A437,"_",$B437), 'Srbench noise 0.01'!$A$1:$AH$1300, 32, FALSE),"")</f>
        <v>0.90213929000000004</v>
      </c>
      <c r="U437" s="18">
        <f>_xlfn.IFNA(VLOOKUP(CONCATENATE($A437,"_",$B437), 'Srbench noise 0.01'!$A$1:$AH$1300, 34, FALSE),"")</f>
        <v>0.61633331000000002</v>
      </c>
      <c r="V437" s="18">
        <f>_xlfn.IFNA(VLOOKUP(CONCATENATE($A437,"_",$B437), 'Srbench noise 0.01'!$A$1:$AH$1300, 16, FALSE),"")</f>
        <v>29</v>
      </c>
      <c r="W437" s="18">
        <f>_xlfn.IFNA(VLOOKUP(CONCATENATE($A437,"_",$B437), 'Srbench noise 0.01'!$A$1:$AH$1300, 18, FALSE),"")</f>
        <v>3605.6</v>
      </c>
      <c r="X437" s="18" t="str">
        <f>_xlfn.IFNA(VLOOKUP(CONCATENATE($A437,"_",$B437), 'Srbench noise 0.01'!$A$1:$AH$1300, 28, FALSE),"")</f>
        <v>0.07*x0*x1*x2*x3*log(x1*x2)*sin(9.5*log(x1*x2) + 9.5) + 0.17*x0*x1*x2 + 0.96*x3 - 1.94</v>
      </c>
      <c r="Y437" s="18">
        <f t="shared" si="60"/>
        <v>0</v>
      </c>
      <c r="Z437" s="18">
        <f t="shared" si="61"/>
        <v>0</v>
      </c>
      <c r="AA437" s="4">
        <f t="shared" si="62"/>
        <v>0</v>
      </c>
    </row>
    <row r="438" spans="1:27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0'!$A$1:$AH$1300, 32, FALSE),"")</f>
        <v>1</v>
      </c>
      <c r="E438" s="18">
        <f>_xlfn.IFNA(VLOOKUP(CONCATENATE($A438,"_",$B438), 'Srbench noise 0'!$A$1:$AH$1300, 34, FALSE),"")</f>
        <v>0</v>
      </c>
      <c r="F438" s="18">
        <f>_xlfn.IFNA(VLOOKUP(CONCATENATE($A438,"_",$B438), 'Srbench noise 0'!$A$1:$AH$1300, 16, FALSE),"")</f>
        <v>18</v>
      </c>
      <c r="G438" s="18">
        <f>_xlfn.IFNA(VLOOKUP(CONCATENATE($A438,"_",$B438), 'Srbench noise 0'!$A$1:$AH$1300, 18, FALSE),"")</f>
        <v>976.4</v>
      </c>
      <c r="H438" s="18" t="str">
        <f>_xlfn.IFNA(VLOOKUP(CONCATENATE($A438,"_",$B438), 'Srbench noise 0'!$A$1:$AH$1300, 28, FALSE),"")</f>
        <v>x0*(0.5*x3*cos(2*x1*x2) + 0.5*x3 + cos(x1*x2))</v>
      </c>
      <c r="I438" s="18">
        <f t="shared" si="54"/>
        <v>1</v>
      </c>
      <c r="J438" s="18">
        <f t="shared" si="55"/>
        <v>1</v>
      </c>
      <c r="K438" s="4">
        <f t="shared" si="56"/>
        <v>1</v>
      </c>
      <c r="L438" s="3">
        <f>_xlfn.IFNA(VLOOKUP(CONCATENATE($A438,"_",$B438), 'Srbench noise 0.001'!$A$1:$AH$1300, 32, FALSE),"")</f>
        <v>1</v>
      </c>
      <c r="M438" s="18">
        <f>_xlfn.IFNA(VLOOKUP(CONCATENATE($A438,"_",$B438), 'Srbench noise 0.001'!$A$1:$AH$1300, 34, FALSE),"")</f>
        <v>0</v>
      </c>
      <c r="N438" s="18">
        <f>_xlfn.IFNA(VLOOKUP(CONCATENATE($A438,"_",$B438), 'Srbench noise 0.001'!$A$1:$AH$1300, 16, FALSE),"")</f>
        <v>18</v>
      </c>
      <c r="O438" s="18">
        <f>_xlfn.IFNA(VLOOKUP(CONCATENATE($A438,"_",$B438), 'Srbench noise 0.001'!$A$1:$AH$1300, 18, FALSE),"")</f>
        <v>1093.5999999999999</v>
      </c>
      <c r="P438" s="18" t="str">
        <f>_xlfn.IFNA(VLOOKUP(CONCATENATE($A438,"_",$B438), 'Srbench noise 0.001'!$A$1:$AH$1300, 28, FALSE),"")</f>
        <v>x0*(0.5*x3*cos(2*x1*x2) + 0.5*x3 + cos(x1*x2))</v>
      </c>
      <c r="Q438" s="18">
        <f t="shared" si="57"/>
        <v>1</v>
      </c>
      <c r="R438" s="18">
        <f t="shared" si="58"/>
        <v>1</v>
      </c>
      <c r="S438" s="4">
        <f t="shared" si="59"/>
        <v>1</v>
      </c>
      <c r="T438" s="3">
        <f>_xlfn.IFNA(VLOOKUP(CONCATENATE($A438,"_",$B438), 'Srbench noise 0.01'!$A$1:$AH$1300, 32, FALSE),"")</f>
        <v>0.98401510999999997</v>
      </c>
      <c r="U438" s="18">
        <f>_xlfn.IFNA(VLOOKUP(CONCATENATE($A438,"_",$B438), 'Srbench noise 0.01'!$A$1:$AH$1300, 34, FALSE),"")</f>
        <v>0.24972637</v>
      </c>
      <c r="V438" s="18">
        <f>_xlfn.IFNA(VLOOKUP(CONCATENATE($A438,"_",$B438), 'Srbench noise 0.01'!$A$1:$AH$1300, 16, FALSE),"")</f>
        <v>96</v>
      </c>
      <c r="W438" s="18">
        <f>_xlfn.IFNA(VLOOKUP(CONCATENATE($A438,"_",$B438), 'Srbench noise 0.01'!$A$1:$AH$1300, 18, FALSE),"")</f>
        <v>3603.1</v>
      </c>
      <c r="X438" s="18" t="str">
        <f>_xlfn.IFNA(VLOOKUP(CONCATENATE($A438,"_",$B438), 'Srbench noise 0.01'!$A$1:$AH$1300,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Y438" s="18">
        <f t="shared" si="60"/>
        <v>0</v>
      </c>
      <c r="Z438" s="18">
        <f t="shared" si="61"/>
        <v>0</v>
      </c>
      <c r="AA438" s="4">
        <f t="shared" si="62"/>
        <v>0</v>
      </c>
    </row>
    <row r="439" spans="1:27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0'!$A$1:$AH$1300, 32, FALSE),"")</f>
        <v>1</v>
      </c>
      <c r="E439" s="18">
        <f>_xlfn.IFNA(VLOOKUP(CONCATENATE($A439,"_",$B439), 'Srbench noise 0'!$A$1:$AH$1300, 34, FALSE),"")</f>
        <v>0</v>
      </c>
      <c r="F439" s="18">
        <f>_xlfn.IFNA(VLOOKUP(CONCATENATE($A439,"_",$B439), 'Srbench noise 0'!$A$1:$AH$1300, 16, FALSE),"")</f>
        <v>14</v>
      </c>
      <c r="G439" s="18">
        <f>_xlfn.IFNA(VLOOKUP(CONCATENATE($A439,"_",$B439), 'Srbench noise 0'!$A$1:$AH$1300, 18, FALSE),"")</f>
        <v>436</v>
      </c>
      <c r="H439" s="18" t="str">
        <f>_xlfn.IFNA(VLOOKUP(CONCATENATE($A439,"_",$B439), 'Srbench noise 0'!$A$1:$AH$1300, 28, FALSE),"")</f>
        <v>x0*(x3*cos(x1*x2) + 1)*cos(x1*x2)</v>
      </c>
      <c r="I439" s="18">
        <f t="shared" si="54"/>
        <v>1</v>
      </c>
      <c r="J439" s="18">
        <f t="shared" si="55"/>
        <v>1</v>
      </c>
      <c r="K439" s="4">
        <f t="shared" si="56"/>
        <v>1</v>
      </c>
      <c r="L439" s="3">
        <f>_xlfn.IFNA(VLOOKUP(CONCATENATE($A439,"_",$B439), 'Srbench noise 0.001'!$A$1:$AH$1300, 32, FALSE),"")</f>
        <v>1</v>
      </c>
      <c r="M439" s="18">
        <f>_xlfn.IFNA(VLOOKUP(CONCATENATE($A439,"_",$B439), 'Srbench noise 0.001'!$A$1:$AH$1300, 34, FALSE),"")</f>
        <v>0</v>
      </c>
      <c r="N439" s="18">
        <f>_xlfn.IFNA(VLOOKUP(CONCATENATE($A439,"_",$B439), 'Srbench noise 0.001'!$A$1:$AH$1300, 16, FALSE),"")</f>
        <v>14</v>
      </c>
      <c r="O439" s="18">
        <f>_xlfn.IFNA(VLOOKUP(CONCATENATE($A439,"_",$B439), 'Srbench noise 0.001'!$A$1:$AH$1300, 18, FALSE),"")</f>
        <v>374.5</v>
      </c>
      <c r="P439" s="18" t="str">
        <f>_xlfn.IFNA(VLOOKUP(CONCATENATE($A439,"_",$B439), 'Srbench noise 0.001'!$A$1:$AH$1300, 28, FALSE),"")</f>
        <v>x0*(x3*cos(x1*x2) + 1)*cos(x1*x2)</v>
      </c>
      <c r="Q439" s="18">
        <f t="shared" si="57"/>
        <v>1</v>
      </c>
      <c r="R439" s="18">
        <f t="shared" si="58"/>
        <v>1</v>
      </c>
      <c r="S439" s="4">
        <f t="shared" si="59"/>
        <v>1</v>
      </c>
      <c r="T439" s="3">
        <f>_xlfn.IFNA(VLOOKUP(CONCATENATE($A439,"_",$B439), 'Srbench noise 0.01'!$A$1:$AH$1300, 32, FALSE),"")</f>
        <v>1</v>
      </c>
      <c r="U439" s="18">
        <f>_xlfn.IFNA(VLOOKUP(CONCATENATE($A439,"_",$B439), 'Srbench noise 0.01'!$A$1:$AH$1300, 34, FALSE),"")</f>
        <v>0</v>
      </c>
      <c r="V439" s="18">
        <f>_xlfn.IFNA(VLOOKUP(CONCATENATE($A439,"_",$B439), 'Srbench noise 0.01'!$A$1:$AH$1300, 16, FALSE),"")</f>
        <v>14</v>
      </c>
      <c r="W439" s="18">
        <f>_xlfn.IFNA(VLOOKUP(CONCATENATE($A439,"_",$B439), 'Srbench noise 0.01'!$A$1:$AH$1300, 18, FALSE),"")</f>
        <v>379.9</v>
      </c>
      <c r="X439" s="18" t="str">
        <f>_xlfn.IFNA(VLOOKUP(CONCATENATE($A439,"_",$B439), 'Srbench noise 0.01'!$A$1:$AH$1300, 28, FALSE),"")</f>
        <v>x0*(x3*cos(x1*x2) + 1)*cos(x1*x2)</v>
      </c>
      <c r="Y439" s="18">
        <f t="shared" si="60"/>
        <v>1</v>
      </c>
      <c r="Z439" s="18">
        <f t="shared" si="61"/>
        <v>1</v>
      </c>
      <c r="AA439" s="4">
        <f t="shared" si="62"/>
        <v>1</v>
      </c>
    </row>
    <row r="440" spans="1:27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0'!$A$1:$AH$1300, 32, FALSE),"")</f>
        <v>0.87512623</v>
      </c>
      <c r="E440" s="18">
        <f>_xlfn.IFNA(VLOOKUP(CONCATENATE($A440,"_",$B440), 'Srbench noise 0'!$A$1:$AH$1300, 34, FALSE),"")</f>
        <v>0.69637388</v>
      </c>
      <c r="F440" s="18">
        <f>_xlfn.IFNA(VLOOKUP(CONCATENATE($A440,"_",$B440), 'Srbench noise 0'!$A$1:$AH$1300, 16, FALSE),"")</f>
        <v>63</v>
      </c>
      <c r="G440" s="18">
        <f>_xlfn.IFNA(VLOOKUP(CONCATENATE($A440,"_",$B440), 'Srbench noise 0'!$A$1:$AH$1300, 18, FALSE),"")</f>
        <v>3601.6</v>
      </c>
      <c r="H440" s="18" t="str">
        <f>_xlfn.IFNA(VLOOKUP(CONCATENATE($A440,"_",$B440), 'Srbench noise 0'!$A$1:$AH$1300,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 s="18">
        <f t="shared" si="54"/>
        <v>0</v>
      </c>
      <c r="J440" s="18">
        <f t="shared" si="55"/>
        <v>0</v>
      </c>
      <c r="K440" s="4">
        <f t="shared" si="56"/>
        <v>0</v>
      </c>
      <c r="L440" s="3">
        <f>_xlfn.IFNA(VLOOKUP(CONCATENATE($A440,"_",$B440), 'Srbench noise 0.001'!$A$1:$AH$1300, 32, FALSE),"")</f>
        <v>1</v>
      </c>
      <c r="M440" s="18">
        <f>_xlfn.IFNA(VLOOKUP(CONCATENATE($A440,"_",$B440), 'Srbench noise 0.001'!$A$1:$AH$1300, 34, FALSE),"")</f>
        <v>0</v>
      </c>
      <c r="N440" s="18">
        <f>_xlfn.IFNA(VLOOKUP(CONCATENATE($A440,"_",$B440), 'Srbench noise 0.001'!$A$1:$AH$1300, 16, FALSE),"")</f>
        <v>14</v>
      </c>
      <c r="O440" s="18">
        <f>_xlfn.IFNA(VLOOKUP(CONCATENATE($A440,"_",$B440), 'Srbench noise 0.001'!$A$1:$AH$1300, 18, FALSE),"")</f>
        <v>658.2</v>
      </c>
      <c r="P440" s="18" t="str">
        <f>_xlfn.IFNA(VLOOKUP(CONCATENATE($A440,"_",$B440), 'Srbench noise 0.001'!$A$1:$AH$1300, 28, FALSE),"")</f>
        <v>x0*(x3*cos(x1*x2) + 1)*cos(x1*x2)</v>
      </c>
      <c r="Q440" s="18">
        <f t="shared" si="57"/>
        <v>1</v>
      </c>
      <c r="R440" s="18">
        <f t="shared" si="58"/>
        <v>1</v>
      </c>
      <c r="S440" s="4">
        <f t="shared" si="59"/>
        <v>1</v>
      </c>
      <c r="T440" s="3">
        <f>_xlfn.IFNA(VLOOKUP(CONCATENATE($A440,"_",$B440), 'Srbench noise 0.01'!$A$1:$AH$1300, 32, FALSE),"")</f>
        <v>1</v>
      </c>
      <c r="U440" s="18">
        <f>_xlfn.IFNA(VLOOKUP(CONCATENATE($A440,"_",$B440), 'Srbench noise 0.01'!$A$1:$AH$1300, 34, FALSE),"")</f>
        <v>0</v>
      </c>
      <c r="V440" s="18">
        <f>_xlfn.IFNA(VLOOKUP(CONCATENATE($A440,"_",$B440), 'Srbench noise 0.01'!$A$1:$AH$1300, 16, FALSE),"")</f>
        <v>14</v>
      </c>
      <c r="W440" s="18">
        <f>_xlfn.IFNA(VLOOKUP(CONCATENATE($A440,"_",$B440), 'Srbench noise 0.01'!$A$1:$AH$1300, 18, FALSE),"")</f>
        <v>664.6</v>
      </c>
      <c r="X440" s="18" t="str">
        <f>_xlfn.IFNA(VLOOKUP(CONCATENATE($A440,"_",$B440), 'Srbench noise 0.01'!$A$1:$AH$1300, 28, FALSE),"")</f>
        <v>x0*(x3*cos(x1*x2) + 1)*cos(x1*x2)</v>
      </c>
      <c r="Y440" s="18">
        <f t="shared" si="60"/>
        <v>1</v>
      </c>
      <c r="Z440" s="18">
        <f t="shared" si="61"/>
        <v>1</v>
      </c>
      <c r="AA440" s="4">
        <f t="shared" si="62"/>
        <v>1</v>
      </c>
    </row>
    <row r="441" spans="1:27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0'!$A$1:$AH$1300, 32, FALSE),"")</f>
        <v>1</v>
      </c>
      <c r="E441" s="18">
        <f>_xlfn.IFNA(VLOOKUP(CONCATENATE($A441,"_",$B441), 'Srbench noise 0'!$A$1:$AH$1300, 34, FALSE),"")</f>
        <v>0</v>
      </c>
      <c r="F441" s="18">
        <f>_xlfn.IFNA(VLOOKUP(CONCATENATE($A441,"_",$B441), 'Srbench noise 0'!$A$1:$AH$1300, 16, FALSE),"")</f>
        <v>14</v>
      </c>
      <c r="G441" s="18">
        <f>_xlfn.IFNA(VLOOKUP(CONCATENATE($A441,"_",$B441), 'Srbench noise 0'!$A$1:$AH$1300, 18, FALSE),"")</f>
        <v>1272</v>
      </c>
      <c r="H441" s="18" t="str">
        <f>_xlfn.IFNA(VLOOKUP(CONCATENATE($A441,"_",$B441), 'Srbench noise 0'!$A$1:$AH$1300, 28, FALSE),"")</f>
        <v>(x0*x3*cos(x1*x2) + x0)*cos(x1*x2)</v>
      </c>
      <c r="I441" s="18">
        <f t="shared" si="54"/>
        <v>1</v>
      </c>
      <c r="J441" s="18">
        <f t="shared" si="55"/>
        <v>1</v>
      </c>
      <c r="K441" s="4">
        <f t="shared" si="56"/>
        <v>1</v>
      </c>
      <c r="L441" s="3">
        <f>_xlfn.IFNA(VLOOKUP(CONCATENATE($A441,"_",$B441), 'Srbench noise 0.001'!$A$1:$AH$1300, 32, FALSE),"")</f>
        <v>0.9992917</v>
      </c>
      <c r="M441" s="18">
        <f>_xlfn.IFNA(VLOOKUP(CONCATENATE($A441,"_",$B441), 'Srbench noise 0.001'!$A$1:$AH$1300, 34, FALSE),"")</f>
        <v>5.2073399999999999E-2</v>
      </c>
      <c r="N441" s="18">
        <f>_xlfn.IFNA(VLOOKUP(CONCATENATE($A441,"_",$B441), 'Srbench noise 0.001'!$A$1:$AH$1300, 16, FALSE),"")</f>
        <v>27</v>
      </c>
      <c r="O441" s="18">
        <f>_xlfn.IFNA(VLOOKUP(CONCATENATE($A441,"_",$B441), 'Srbench noise 0.001'!$A$1:$AH$1300, 18, FALSE),"")</f>
        <v>1264.2</v>
      </c>
      <c r="P441" s="18" t="str">
        <f>_xlfn.IFNA(VLOOKUP(CONCATENATE($A441,"_",$B441), 'Srbench noise 0.001'!$A$1:$AH$1300, 28, FALSE),"")</f>
        <v>(1.113*3**x0*x3*cos(x1*x2)/(x0 + sin(x0**(-2)))**2 + 1.004*x0)*cos(x1*x2)</v>
      </c>
      <c r="Q441" s="18">
        <f t="shared" si="57"/>
        <v>1</v>
      </c>
      <c r="R441" s="18">
        <f t="shared" si="58"/>
        <v>0</v>
      </c>
      <c r="S441" s="4">
        <f t="shared" si="59"/>
        <v>0</v>
      </c>
      <c r="T441" s="3">
        <f>_xlfn.IFNA(VLOOKUP(CONCATENATE($A441,"_",$B441), 'Srbench noise 0.01'!$A$1:$AH$1300, 32, FALSE),"")</f>
        <v>0.96900964999999994</v>
      </c>
      <c r="U441" s="18">
        <f>_xlfn.IFNA(VLOOKUP(CONCATENATE($A441,"_",$B441), 'Srbench noise 0.01'!$A$1:$AH$1300, 34, FALSE),"")</f>
        <v>0.34444574</v>
      </c>
      <c r="V441" s="18">
        <f>_xlfn.IFNA(VLOOKUP(CONCATENATE($A441,"_",$B441), 'Srbench noise 0.01'!$A$1:$AH$1300, 16, FALSE),"")</f>
        <v>60</v>
      </c>
      <c r="W441" s="18">
        <f>_xlfn.IFNA(VLOOKUP(CONCATENATE($A441,"_",$B441), 'Srbench noise 0.01'!$A$1:$AH$1300, 18, FALSE),"")</f>
        <v>3601.4</v>
      </c>
      <c r="X441" s="18" t="str">
        <f>_xlfn.IFNA(VLOOKUP(CONCATENATE($A441,"_",$B441), 'Srbench noise 0.01'!$A$1:$AH$1300, 28, FALSE),"")</f>
        <v>1.32*x0*x1*sin(log(x2))**2*cos(x1 + x2 + log(x1 + 1.1))**8 + 0.99*x0*x3*cos(x1**(-0.5) + x1 + x2*log(x1 + 1)**2 + x2)**2 - 0.88*x0*cos(x1 + x2*log(x1 + 1)**2 + x2 + 0.71)**2 - 0.26</v>
      </c>
      <c r="Y441" s="18">
        <f t="shared" si="60"/>
        <v>0</v>
      </c>
      <c r="Z441" s="18">
        <f t="shared" si="61"/>
        <v>0</v>
      </c>
      <c r="AA441" s="4">
        <f t="shared" si="62"/>
        <v>0</v>
      </c>
    </row>
    <row r="442" spans="1:27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0'!$A$1:$AH$1300, 32, FALSE),"")</f>
        <v>1</v>
      </c>
      <c r="E442" s="18">
        <f>_xlfn.IFNA(VLOOKUP(CONCATENATE($A442,"_",$B442), 'Srbench noise 0'!$A$1:$AH$1300, 34, FALSE),"")</f>
        <v>0</v>
      </c>
      <c r="F442" s="18">
        <f>_xlfn.IFNA(VLOOKUP(CONCATENATE($A442,"_",$B442), 'Srbench noise 0'!$A$1:$AH$1300, 16, FALSE),"")</f>
        <v>20</v>
      </c>
      <c r="G442" s="18">
        <f>_xlfn.IFNA(VLOOKUP(CONCATENATE($A442,"_",$B442), 'Srbench noise 0'!$A$1:$AH$1300, 18, FALSE),"")</f>
        <v>416.1</v>
      </c>
      <c r="H442" s="18" t="str">
        <f>_xlfn.IFNA(VLOOKUP(CONCATENATE($A442,"_",$B442), 'Srbench noise 0'!$A$1:$AH$1300, 28, FALSE),"")</f>
        <v>0.5*x0*x3*cos(2*x1*x2) + 0.5*x0*x3 + x0*cos(x1*x2)</v>
      </c>
      <c r="I442" s="18">
        <f t="shared" si="54"/>
        <v>1</v>
      </c>
      <c r="J442" s="18">
        <f t="shared" si="55"/>
        <v>1</v>
      </c>
      <c r="K442" s="4">
        <f t="shared" si="56"/>
        <v>1</v>
      </c>
      <c r="L442" s="3">
        <f>_xlfn.IFNA(VLOOKUP(CONCATENATE($A442,"_",$B442), 'Srbench noise 0.001'!$A$1:$AH$1300, 32, FALSE),"")</f>
        <v>1</v>
      </c>
      <c r="M442" s="18">
        <f>_xlfn.IFNA(VLOOKUP(CONCATENATE($A442,"_",$B442), 'Srbench noise 0.001'!$A$1:$AH$1300, 34, FALSE),"")</f>
        <v>0</v>
      </c>
      <c r="N442" s="18">
        <f>_xlfn.IFNA(VLOOKUP(CONCATENATE($A442,"_",$B442), 'Srbench noise 0.001'!$A$1:$AH$1300, 16, FALSE),"")</f>
        <v>18</v>
      </c>
      <c r="O442" s="18">
        <f>_xlfn.IFNA(VLOOKUP(CONCATENATE($A442,"_",$B442), 'Srbench noise 0.001'!$A$1:$AH$1300, 18, FALSE),"")</f>
        <v>450.9</v>
      </c>
      <c r="P442" s="18" t="str">
        <f>_xlfn.IFNA(VLOOKUP(CONCATENATE($A442,"_",$B442), 'Srbench noise 0.001'!$A$1:$AH$1300, 28, FALSE),"")</f>
        <v>x0*(0.5*x3*cos(2*x1*x2) + 0.5*x3 + cos(x1*x2))</v>
      </c>
      <c r="Q442" s="18">
        <f t="shared" si="57"/>
        <v>1</v>
      </c>
      <c r="R442" s="18">
        <f t="shared" si="58"/>
        <v>1</v>
      </c>
      <c r="S442" s="4">
        <f t="shared" si="59"/>
        <v>1</v>
      </c>
      <c r="T442" s="3">
        <f>_xlfn.IFNA(VLOOKUP(CONCATENATE($A442,"_",$B442), 'Srbench noise 0.01'!$A$1:$AH$1300, 32, FALSE),"")</f>
        <v>1</v>
      </c>
      <c r="U442" s="18">
        <f>_xlfn.IFNA(VLOOKUP(CONCATENATE($A442,"_",$B442), 'Srbench noise 0.01'!$A$1:$AH$1300, 34, FALSE),"")</f>
        <v>0</v>
      </c>
      <c r="V442" s="18">
        <f>_xlfn.IFNA(VLOOKUP(CONCATENATE($A442,"_",$B442), 'Srbench noise 0.01'!$A$1:$AH$1300, 16, FALSE),"")</f>
        <v>18</v>
      </c>
      <c r="W442" s="18">
        <f>_xlfn.IFNA(VLOOKUP(CONCATENATE($A442,"_",$B442), 'Srbench noise 0.01'!$A$1:$AH$1300, 18, FALSE),"")</f>
        <v>488.6</v>
      </c>
      <c r="X442" s="18" t="str">
        <f>_xlfn.IFNA(VLOOKUP(CONCATENATE($A442,"_",$B442), 'Srbench noise 0.01'!$A$1:$AH$1300, 28, FALSE),"")</f>
        <v>x0*(0.5*x3*cos(2*x1*x2) + 0.5*x3 + cos(x1*x2))</v>
      </c>
      <c r="Y442" s="18">
        <f t="shared" si="60"/>
        <v>1</v>
      </c>
      <c r="Z442" s="18">
        <f t="shared" si="61"/>
        <v>1</v>
      </c>
      <c r="AA442" s="4">
        <f t="shared" si="62"/>
        <v>1</v>
      </c>
    </row>
    <row r="443" spans="1:27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0'!$A$1:$AH$1300, 32, FALSE),"")</f>
        <v>1</v>
      </c>
      <c r="E443" s="18">
        <f>_xlfn.IFNA(VLOOKUP(CONCATENATE($A443,"_",$B443), 'Srbench noise 0'!$A$1:$AH$1300, 34, FALSE),"")</f>
        <v>0</v>
      </c>
      <c r="F443" s="18">
        <f>_xlfn.IFNA(VLOOKUP(CONCATENATE($A443,"_",$B443), 'Srbench noise 0'!$A$1:$AH$1300, 16, FALSE),"")</f>
        <v>15</v>
      </c>
      <c r="G443" s="18">
        <f>_xlfn.IFNA(VLOOKUP(CONCATENATE($A443,"_",$B443), 'Srbench noise 0'!$A$1:$AH$1300, 18, FALSE),"")</f>
        <v>246.8</v>
      </c>
      <c r="H443" s="18" t="str">
        <f>_xlfn.IFNA(VLOOKUP(CONCATENATE($A443,"_",$B443), 'Srbench noise 0'!$A$1:$AH$1300, 28, FALSE),"")</f>
        <v>x0*(x3*cos(x1*x2)**2 + cos(x1*x2))</v>
      </c>
      <c r="I443" s="18">
        <f t="shared" si="54"/>
        <v>1</v>
      </c>
      <c r="J443" s="18">
        <f t="shared" si="55"/>
        <v>1</v>
      </c>
      <c r="K443" s="4">
        <f t="shared" si="56"/>
        <v>1</v>
      </c>
      <c r="L443" s="3">
        <f>_xlfn.IFNA(VLOOKUP(CONCATENATE($A443,"_",$B443), 'Srbench noise 0.001'!$A$1:$AH$1300, 32, FALSE),"")</f>
        <v>1</v>
      </c>
      <c r="M443" s="18">
        <f>_xlfn.IFNA(VLOOKUP(CONCATENATE($A443,"_",$B443), 'Srbench noise 0.001'!$A$1:$AH$1300, 34, FALSE),"")</f>
        <v>0</v>
      </c>
      <c r="N443" s="18">
        <f>_xlfn.IFNA(VLOOKUP(CONCATENATE($A443,"_",$B443), 'Srbench noise 0.001'!$A$1:$AH$1300, 16, FALSE),"")</f>
        <v>18</v>
      </c>
      <c r="O443" s="18">
        <f>_xlfn.IFNA(VLOOKUP(CONCATENATE($A443,"_",$B443), 'Srbench noise 0.001'!$A$1:$AH$1300, 18, FALSE),"")</f>
        <v>351.6</v>
      </c>
      <c r="P443" s="18" t="str">
        <f>_xlfn.IFNA(VLOOKUP(CONCATENATE($A443,"_",$B443), 'Srbench noise 0.001'!$A$1:$AH$1300, 28, FALSE),"")</f>
        <v>x0*(0.5*x3*cos(2*x1*x2) + 0.5*x3 + cos(x1*x2))</v>
      </c>
      <c r="Q443" s="18">
        <f t="shared" si="57"/>
        <v>1</v>
      </c>
      <c r="R443" s="18">
        <f t="shared" si="58"/>
        <v>1</v>
      </c>
      <c r="S443" s="4">
        <f t="shared" si="59"/>
        <v>1</v>
      </c>
      <c r="T443" s="3">
        <f>_xlfn.IFNA(VLOOKUP(CONCATENATE($A443,"_",$B443), 'Srbench noise 0.01'!$A$1:$AH$1300, 32, FALSE),"")</f>
        <v>1</v>
      </c>
      <c r="U443" s="18">
        <f>_xlfn.IFNA(VLOOKUP(CONCATENATE($A443,"_",$B443), 'Srbench noise 0.01'!$A$1:$AH$1300, 34, FALSE),"")</f>
        <v>0</v>
      </c>
      <c r="V443" s="18">
        <f>_xlfn.IFNA(VLOOKUP(CONCATENATE($A443,"_",$B443), 'Srbench noise 0.01'!$A$1:$AH$1300, 16, FALSE),"")</f>
        <v>14</v>
      </c>
      <c r="W443" s="18">
        <f>_xlfn.IFNA(VLOOKUP(CONCATENATE($A443,"_",$B443), 'Srbench noise 0.01'!$A$1:$AH$1300, 18, FALSE),"")</f>
        <v>231.2</v>
      </c>
      <c r="X443" s="18" t="str">
        <f>_xlfn.IFNA(VLOOKUP(CONCATENATE($A443,"_",$B443), 'Srbench noise 0.01'!$A$1:$AH$1300, 28, FALSE),"")</f>
        <v>x0*(x3*cos(x1*x2) + 1)*cos(x1*x2)</v>
      </c>
      <c r="Y443" s="18">
        <f t="shared" si="60"/>
        <v>1</v>
      </c>
      <c r="Z443" s="18">
        <f t="shared" si="61"/>
        <v>1</v>
      </c>
      <c r="AA443" s="4">
        <f t="shared" si="62"/>
        <v>1</v>
      </c>
    </row>
    <row r="444" spans="1:27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0'!$A$1:$AH$1300, 32, FALSE),"")</f>
        <v>0.99184470000000002</v>
      </c>
      <c r="E444" s="18">
        <f>_xlfn.IFNA(VLOOKUP(CONCATENATE($A444,"_",$B444), 'Srbench noise 0'!$A$1:$AH$1300, 34, FALSE),"")</f>
        <v>3.8483300000000001E-3</v>
      </c>
      <c r="F444" s="18">
        <f>_xlfn.IFNA(VLOOKUP(CONCATENATE($A444,"_",$B444), 'Srbench noise 0'!$A$1:$AH$1300, 16, FALSE),"")</f>
        <v>16</v>
      </c>
      <c r="G444" s="18">
        <f>_xlfn.IFNA(VLOOKUP(CONCATENATE($A444,"_",$B444), 'Srbench noise 0'!$A$1:$AH$1300, 18, FALSE),"")</f>
        <v>3601.7</v>
      </c>
      <c r="H444" s="18" t="str">
        <f>_xlfn.IFNA(VLOOKUP(CONCATENATE($A444,"_",$B444), 'Srbench noise 0'!$A$1:$AH$1300, 28, FALSE),"")</f>
        <v>0.05492484*x0 - 0.33997003 + 1.03882461/(x0 + x1/x0)</v>
      </c>
      <c r="I444" s="18">
        <f t="shared" si="54"/>
        <v>0</v>
      </c>
      <c r="J444" s="18">
        <f t="shared" si="55"/>
        <v>0</v>
      </c>
      <c r="K444" s="4">
        <f t="shared" si="56"/>
        <v>0</v>
      </c>
      <c r="L444" s="3">
        <f>_xlfn.IFNA(VLOOKUP(CONCATENATE($A444,"_",$B444), 'Srbench noise 0.001'!$A$1:$AH$1300, 32, FALSE),"")</f>
        <v>0.99183865000000004</v>
      </c>
      <c r="M444" s="18">
        <f>_xlfn.IFNA(VLOOKUP(CONCATENATE($A444,"_",$B444), 'Srbench noise 0.001'!$A$1:$AH$1300, 34, FALSE),"")</f>
        <v>3.8497599999999998E-3</v>
      </c>
      <c r="N444" s="18">
        <f>_xlfn.IFNA(VLOOKUP(CONCATENATE($A444,"_",$B444), 'Srbench noise 0.001'!$A$1:$AH$1300, 16, FALSE),"")</f>
        <v>16</v>
      </c>
      <c r="O444" s="18">
        <f>_xlfn.IFNA(VLOOKUP(CONCATENATE($A444,"_",$B444), 'Srbench noise 0.001'!$A$1:$AH$1300, 18, FALSE),"")</f>
        <v>3600.9</v>
      </c>
      <c r="P444" s="18" t="str">
        <f>_xlfn.IFNA(VLOOKUP(CONCATENATE($A444,"_",$B444), 'Srbench noise 0.001'!$A$1:$AH$1300, 28, FALSE),"")</f>
        <v>0.055*x0 - 0.34 + 1.039/(x0 + x1/x0)</v>
      </c>
      <c r="Q444" s="18">
        <f t="shared" si="57"/>
        <v>0</v>
      </c>
      <c r="R444" s="18">
        <f t="shared" si="58"/>
        <v>0</v>
      </c>
      <c r="S444" s="4">
        <f t="shared" si="59"/>
        <v>0</v>
      </c>
      <c r="T444" s="3">
        <f>_xlfn.IFNA(VLOOKUP(CONCATENATE($A444,"_",$B444), 'Srbench noise 0.01'!$A$1:$AH$1300, 32, FALSE),"")</f>
        <v>0.99195549000000005</v>
      </c>
      <c r="U444" s="18">
        <f>_xlfn.IFNA(VLOOKUP(CONCATENATE($A444,"_",$B444), 'Srbench noise 0.01'!$A$1:$AH$1300, 34, FALSE),"")</f>
        <v>3.8221000000000002E-3</v>
      </c>
      <c r="V444" s="18">
        <f>_xlfn.IFNA(VLOOKUP(CONCATENATE($A444,"_",$B444), 'Srbench noise 0.01'!$A$1:$AH$1300, 16, FALSE),"")</f>
        <v>20</v>
      </c>
      <c r="W444" s="18">
        <f>_xlfn.IFNA(VLOOKUP(CONCATENATE($A444,"_",$B444), 'Srbench noise 0.01'!$A$1:$AH$1300, 18, FALSE),"")</f>
        <v>34.9</v>
      </c>
      <c r="X444" s="18" t="str">
        <f>_xlfn.IFNA(VLOOKUP(CONCATENATE($A444,"_",$B444), 'Srbench noise 0.01'!$A$1:$AH$1300, 28, FALSE),"")</f>
        <v>1.18*0.5**(x1/x0)/x0 - 0.71/(x0 + x1)</v>
      </c>
      <c r="Y444" s="18">
        <f t="shared" si="60"/>
        <v>0</v>
      </c>
      <c r="Z444" s="18">
        <f t="shared" si="61"/>
        <v>0</v>
      </c>
      <c r="AA444" s="4">
        <f t="shared" si="62"/>
        <v>0</v>
      </c>
    </row>
    <row r="445" spans="1:27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0'!$A$1:$AH$1300, 32, FALSE),"")</f>
        <v>0.99761217000000002</v>
      </c>
      <c r="E445" s="18">
        <f>_xlfn.IFNA(VLOOKUP(CONCATENATE($A445,"_",$B445), 'Srbench noise 0'!$A$1:$AH$1300, 34, FALSE),"")</f>
        <v>2.0931299999999999E-3</v>
      </c>
      <c r="F445" s="18">
        <f>_xlfn.IFNA(VLOOKUP(CONCATENATE($A445,"_",$B445), 'Srbench noise 0'!$A$1:$AH$1300, 16, FALSE),"")</f>
        <v>23</v>
      </c>
      <c r="G445" s="18">
        <f>_xlfn.IFNA(VLOOKUP(CONCATENATE($A445,"_",$B445), 'Srbench noise 0'!$A$1:$AH$1300, 18, FALSE),"")</f>
        <v>3600.6</v>
      </c>
      <c r="H445" s="18" t="str">
        <f>_xlfn.IFNA(VLOOKUP(CONCATENATE($A445,"_",$B445), 'Srbench noise 0'!$A$1:$AH$1300, 28, FALSE),"")</f>
        <v>-0.00131007*exp(x1) + 0.08353283 + 0.93433908*cos(x1*sin(1/x0))/(x1**2 + exp(x0))</v>
      </c>
      <c r="I445" s="18">
        <f t="shared" si="54"/>
        <v>0</v>
      </c>
      <c r="J445" s="18">
        <f t="shared" si="55"/>
        <v>0</v>
      </c>
      <c r="K445" s="4">
        <f t="shared" si="56"/>
        <v>0</v>
      </c>
      <c r="L445" s="3">
        <f>_xlfn.IFNA(VLOOKUP(CONCATENATE($A445,"_",$B445), 'Srbench noise 0.001'!$A$1:$AH$1300, 32, FALSE),"")</f>
        <v>0.99377954000000002</v>
      </c>
      <c r="M445" s="18">
        <f>_xlfn.IFNA(VLOOKUP(CONCATENATE($A445,"_",$B445), 'Srbench noise 0.001'!$A$1:$AH$1300, 34, FALSE),"")</f>
        <v>3.37835E-3</v>
      </c>
      <c r="N445" s="18">
        <f>_xlfn.IFNA(VLOOKUP(CONCATENATE($A445,"_",$B445), 'Srbench noise 0.001'!$A$1:$AH$1300, 16, FALSE),"")</f>
        <v>23</v>
      </c>
      <c r="O445" s="18">
        <f>_xlfn.IFNA(VLOOKUP(CONCATENATE($A445,"_",$B445), 'Srbench noise 0.001'!$A$1:$AH$1300, 18, FALSE),"")</f>
        <v>3600.4</v>
      </c>
      <c r="P445" s="18" t="str">
        <f>_xlfn.IFNA(VLOOKUP(CONCATENATE($A445,"_",$B445), 'Srbench noise 0.001'!$A$1:$AH$1300, 28, FALSE),"")</f>
        <v>-0.001*exp(x1) + 0.083 + 0.935*cos(x1*sin(1/x0))/(x1**2 + exp(x0))</v>
      </c>
      <c r="Q445" s="18">
        <f t="shared" si="57"/>
        <v>0</v>
      </c>
      <c r="R445" s="18">
        <f t="shared" si="58"/>
        <v>0</v>
      </c>
      <c r="S445" s="4">
        <f t="shared" si="59"/>
        <v>0</v>
      </c>
      <c r="T445" s="3">
        <f>_xlfn.IFNA(VLOOKUP(CONCATENATE($A445,"_",$B445), 'Srbench noise 0.01'!$A$1:$AH$1300, 32, FALSE),"")</f>
        <v>0.98180133999999997</v>
      </c>
      <c r="U445" s="18">
        <f>_xlfn.IFNA(VLOOKUP(CONCATENATE($A445,"_",$B445), 'Srbench noise 0.01'!$A$1:$AH$1300, 34, FALSE),"")</f>
        <v>5.7784799999999999E-3</v>
      </c>
      <c r="V445" s="18">
        <f>_xlfn.IFNA(VLOOKUP(CONCATENATE($A445,"_",$B445), 'Srbench noise 0.01'!$A$1:$AH$1300, 16, FALSE),"")</f>
        <v>28</v>
      </c>
      <c r="W445" s="18">
        <f>_xlfn.IFNA(VLOOKUP(CONCATENATE($A445,"_",$B445), 'Srbench noise 0.01'!$A$1:$AH$1300, 18, FALSE),"")</f>
        <v>49.2</v>
      </c>
      <c r="X445" s="18" t="str">
        <f>_xlfn.IFNA(VLOOKUP(CONCATENATE($A445,"_",$B445), 'Srbench noise 0.01'!$A$1:$AH$1300, 28, FALSE),"")</f>
        <v>0.04 + 0.84/(x0 + x1)**2 + 0.18*cos(x1/x0 + 0.5/x0)/(x0 + 1)</v>
      </c>
      <c r="Y445" s="18">
        <f t="shared" si="60"/>
        <v>0</v>
      </c>
      <c r="Z445" s="18">
        <f t="shared" si="61"/>
        <v>0</v>
      </c>
      <c r="AA445" s="4">
        <f t="shared" si="62"/>
        <v>0</v>
      </c>
    </row>
    <row r="446" spans="1:27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0'!$A$1:$AH$1300, 32, FALSE),"")</f>
        <v>0.99184046000000003</v>
      </c>
      <c r="E446" s="18">
        <f>_xlfn.IFNA(VLOOKUP(CONCATENATE($A446,"_",$B446), 'Srbench noise 0'!$A$1:$AH$1300, 34, FALSE),"")</f>
        <v>3.8555899999999999E-3</v>
      </c>
      <c r="F446" s="18">
        <f>_xlfn.IFNA(VLOOKUP(CONCATENATE($A446,"_",$B446), 'Srbench noise 0'!$A$1:$AH$1300, 16, FALSE),"")</f>
        <v>16</v>
      </c>
      <c r="G446" s="18">
        <f>_xlfn.IFNA(VLOOKUP(CONCATENATE($A446,"_",$B446), 'Srbench noise 0'!$A$1:$AH$1300, 18, FALSE),"")</f>
        <v>3601.3</v>
      </c>
      <c r="H446" s="18" t="str">
        <f>_xlfn.IFNA(VLOOKUP(CONCATENATE($A446,"_",$B446), 'Srbench noise 0'!$A$1:$AH$1300, 28, FALSE),"")</f>
        <v>0.05472301*x0 - 0.33953817 + 1.03893399/(x0 + x1/x0)</v>
      </c>
      <c r="I446" s="18">
        <f t="shared" si="54"/>
        <v>0</v>
      </c>
      <c r="J446" s="18">
        <f t="shared" si="55"/>
        <v>0</v>
      </c>
      <c r="K446" s="4">
        <f t="shared" si="56"/>
        <v>0</v>
      </c>
      <c r="L446" s="3">
        <f>_xlfn.IFNA(VLOOKUP(CONCATENATE($A446,"_",$B446), 'Srbench noise 0.001'!$A$1:$AH$1300, 32, FALSE),"")</f>
        <v>0.99183012000000004</v>
      </c>
      <c r="M446" s="18">
        <f>_xlfn.IFNA(VLOOKUP(CONCATENATE($A446,"_",$B446), 'Srbench noise 0.001'!$A$1:$AH$1300, 34, FALSE),"")</f>
        <v>3.8580300000000001E-3</v>
      </c>
      <c r="N446" s="18">
        <f>_xlfn.IFNA(VLOOKUP(CONCATENATE($A446,"_",$B446), 'Srbench noise 0.001'!$A$1:$AH$1300, 16, FALSE),"")</f>
        <v>16</v>
      </c>
      <c r="O446" s="18">
        <f>_xlfn.IFNA(VLOOKUP(CONCATENATE($A446,"_",$B446), 'Srbench noise 0.001'!$A$1:$AH$1300, 18, FALSE),"")</f>
        <v>3601.1</v>
      </c>
      <c r="P446" s="18" t="str">
        <f>_xlfn.IFNA(VLOOKUP(CONCATENATE($A446,"_",$B446), 'Srbench noise 0.001'!$A$1:$AH$1300, 28, FALSE),"")</f>
        <v>0.055*x0 - 0.34 + 1.039/(x0 + x1/x0)</v>
      </c>
      <c r="Q446" s="18">
        <f t="shared" si="57"/>
        <v>0</v>
      </c>
      <c r="R446" s="18">
        <f t="shared" si="58"/>
        <v>0</v>
      </c>
      <c r="S446" s="4">
        <f t="shared" si="59"/>
        <v>0</v>
      </c>
      <c r="T446" s="3">
        <f>_xlfn.IFNA(VLOOKUP(CONCATENATE($A446,"_",$B446), 'Srbench noise 0.01'!$A$1:$AH$1300, 32, FALSE),"")</f>
        <v>0.99034228000000002</v>
      </c>
      <c r="U446" s="18">
        <f>_xlfn.IFNA(VLOOKUP(CONCATENATE($A446,"_",$B446), 'Srbench noise 0.01'!$A$1:$AH$1300, 34, FALSE),"")</f>
        <v>4.1946500000000003E-3</v>
      </c>
      <c r="V446" s="18">
        <f>_xlfn.IFNA(VLOOKUP(CONCATENATE($A446,"_",$B446), 'Srbench noise 0.01'!$A$1:$AH$1300, 16, FALSE),"")</f>
        <v>22</v>
      </c>
      <c r="W446" s="18">
        <f>_xlfn.IFNA(VLOOKUP(CONCATENATE($A446,"_",$B446), 'Srbench noise 0.01'!$A$1:$AH$1300, 18, FALSE),"")</f>
        <v>989.4</v>
      </c>
      <c r="X446" s="18" t="str">
        <f>_xlfn.IFNA(VLOOKUP(CONCATENATE($A446,"_",$B446), 'Srbench noise 0.01'!$A$1:$AH$1300, 28, FALSE),"")</f>
        <v>-0.04*x0 - 0.03*x0/x1**x1 - 0.34*sin(log(x1)/x0) + 0.33</v>
      </c>
      <c r="Y446" s="18">
        <f t="shared" si="60"/>
        <v>0</v>
      </c>
      <c r="Z446" s="18">
        <f t="shared" si="61"/>
        <v>0</v>
      </c>
      <c r="AA446" s="4">
        <f t="shared" si="62"/>
        <v>0</v>
      </c>
    </row>
    <row r="447" spans="1:27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0'!$A$1:$AH$1300, 32, FALSE),"")</f>
        <v>0.99063727999999995</v>
      </c>
      <c r="E447" s="18">
        <f>_xlfn.IFNA(VLOOKUP(CONCATENATE($A447,"_",$B447), 'Srbench noise 0'!$A$1:$AH$1300, 34, FALSE),"")</f>
        <v>4.10766E-3</v>
      </c>
      <c r="F447" s="18">
        <f>_xlfn.IFNA(VLOOKUP(CONCATENATE($A447,"_",$B447), 'Srbench noise 0'!$A$1:$AH$1300, 16, FALSE),"")</f>
        <v>18</v>
      </c>
      <c r="G447" s="18">
        <f>_xlfn.IFNA(VLOOKUP(CONCATENATE($A447,"_",$B447), 'Srbench noise 0'!$A$1:$AH$1300, 18, FALSE),"")</f>
        <v>3600.6</v>
      </c>
      <c r="H447" s="18" t="str">
        <f>_xlfn.IFNA(VLOOKUP(CONCATENATE($A447,"_",$B447), 'Srbench noise 0'!$A$1:$AH$1300, 28, FALSE),"")</f>
        <v>-0.4093937 + 0.96478672/(x1/x0**0.5 + x0**0.5 - 0.5*x1)</v>
      </c>
      <c r="I447" s="18">
        <f t="shared" si="54"/>
        <v>0</v>
      </c>
      <c r="J447" s="18">
        <f t="shared" si="55"/>
        <v>0</v>
      </c>
      <c r="K447" s="4">
        <f t="shared" si="56"/>
        <v>0</v>
      </c>
      <c r="L447" s="3">
        <f>_xlfn.IFNA(VLOOKUP(CONCATENATE($A447,"_",$B447), 'Srbench noise 0.001'!$A$1:$AH$1300, 32, FALSE),"")</f>
        <v>0.99282146000000004</v>
      </c>
      <c r="M447" s="18">
        <f>_xlfn.IFNA(VLOOKUP(CONCATENATE($A447,"_",$B447), 'Srbench noise 0.001'!$A$1:$AH$1300, 34, FALSE),"")</f>
        <v>3.59677E-3</v>
      </c>
      <c r="N447" s="18">
        <f>_xlfn.IFNA(VLOOKUP(CONCATENATE($A447,"_",$B447), 'Srbench noise 0.001'!$A$1:$AH$1300, 16, FALSE),"")</f>
        <v>17</v>
      </c>
      <c r="O447" s="18">
        <f>_xlfn.IFNA(VLOOKUP(CONCATENATE($A447,"_",$B447), 'Srbench noise 0.001'!$A$1:$AH$1300, 18, FALSE),"")</f>
        <v>3600.1</v>
      </c>
      <c r="P447" s="18" t="str">
        <f>_xlfn.IFNA(VLOOKUP(CONCATENATE($A447,"_",$B447), 'Srbench noise 0.001'!$A$1:$AH$1300, 28, FALSE),"")</f>
        <v>0.56*0.5**log(x0 + x1**2*sin(x0**(-2))) - 0.138</v>
      </c>
      <c r="Q447" s="18">
        <f t="shared" si="57"/>
        <v>0</v>
      </c>
      <c r="R447" s="18">
        <f t="shared" si="58"/>
        <v>0</v>
      </c>
      <c r="S447" s="4">
        <f t="shared" si="59"/>
        <v>0</v>
      </c>
      <c r="T447" s="3">
        <f>_xlfn.IFNA(VLOOKUP(CONCATENATE($A447,"_",$B447), 'Srbench noise 0.01'!$A$1:$AH$1300, 32, FALSE),"")</f>
        <v>0.98101271999999995</v>
      </c>
      <c r="U447" s="18">
        <f>_xlfn.IFNA(VLOOKUP(CONCATENATE($A447,"_",$B447), 'Srbench noise 0.01'!$A$1:$AH$1300, 34, FALSE),"")</f>
        <v>5.84959E-3</v>
      </c>
      <c r="V447" s="18">
        <f>_xlfn.IFNA(VLOOKUP(CONCATENATE($A447,"_",$B447), 'Srbench noise 0.01'!$A$1:$AH$1300, 16, FALSE),"")</f>
        <v>16</v>
      </c>
      <c r="W447" s="18">
        <f>_xlfn.IFNA(VLOOKUP(CONCATENATE($A447,"_",$B447), 'Srbench noise 0.01'!$A$1:$AH$1300, 18, FALSE),"")</f>
        <v>46.7</v>
      </c>
      <c r="X447" s="18" t="str">
        <f>_xlfn.IFNA(VLOOKUP(CONCATENATE($A447,"_",$B447), 'Srbench noise 0.01'!$A$1:$AH$1300, 28, FALSE),"")</f>
        <v>0.06*x0 - 0.36 + 1.08/(x0 + x1/x0)</v>
      </c>
      <c r="Y447" s="18">
        <f t="shared" si="60"/>
        <v>0</v>
      </c>
      <c r="Z447" s="18">
        <f t="shared" si="61"/>
        <v>0</v>
      </c>
      <c r="AA447" s="4">
        <f t="shared" si="62"/>
        <v>0</v>
      </c>
    </row>
    <row r="448" spans="1:27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0'!$A$1:$AH$1300, 32, FALSE),"")</f>
        <v>0.99642390000000003</v>
      </c>
      <c r="E448" s="18">
        <f>_xlfn.IFNA(VLOOKUP(CONCATENATE($A448,"_",$B448), 'Srbench noise 0'!$A$1:$AH$1300, 34, FALSE),"")</f>
        <v>2.5517299999999999E-3</v>
      </c>
      <c r="F448" s="18">
        <f>_xlfn.IFNA(VLOOKUP(CONCATENATE($A448,"_",$B448), 'Srbench noise 0'!$A$1:$AH$1300, 16, FALSE),"")</f>
        <v>19</v>
      </c>
      <c r="G448" s="18">
        <f>_xlfn.IFNA(VLOOKUP(CONCATENATE($A448,"_",$B448), 'Srbench noise 0'!$A$1:$AH$1300, 18, FALSE),"")</f>
        <v>3600.5</v>
      </c>
      <c r="H448" s="18" t="str">
        <f>_xlfn.IFNA(VLOOKUP(CONCATENATE($A448,"_",$B448), 'Srbench noise 0'!$A$1:$AH$1300, 28, FALSE),"")</f>
        <v>-0.13746586/x1 + 1.15302724*sin(0.33333333**(x1/x0))/x0</v>
      </c>
      <c r="I448" s="18">
        <f t="shared" si="54"/>
        <v>0</v>
      </c>
      <c r="J448" s="18">
        <f t="shared" si="55"/>
        <v>0</v>
      </c>
      <c r="K448" s="4">
        <f t="shared" si="56"/>
        <v>0</v>
      </c>
      <c r="L448" s="3">
        <f>_xlfn.IFNA(VLOOKUP(CONCATENATE($A448,"_",$B448), 'Srbench noise 0.001'!$A$1:$AH$1300, 32, FALSE),"")</f>
        <v>0.99645044000000005</v>
      </c>
      <c r="M448" s="18">
        <f>_xlfn.IFNA(VLOOKUP(CONCATENATE($A448,"_",$B448), 'Srbench noise 0.001'!$A$1:$AH$1300, 34, FALSE),"")</f>
        <v>2.5422499999999998E-3</v>
      </c>
      <c r="N448" s="18">
        <f>_xlfn.IFNA(VLOOKUP(CONCATENATE($A448,"_",$B448), 'Srbench noise 0.001'!$A$1:$AH$1300, 16, FALSE),"")</f>
        <v>19</v>
      </c>
      <c r="O448" s="18">
        <f>_xlfn.IFNA(VLOOKUP(CONCATENATE($A448,"_",$B448), 'Srbench noise 0.001'!$A$1:$AH$1300, 18, FALSE),"")</f>
        <v>3601.6</v>
      </c>
      <c r="P448" s="18" t="str">
        <f>_xlfn.IFNA(VLOOKUP(CONCATENATE($A448,"_",$B448), 'Srbench noise 0.001'!$A$1:$AH$1300, 28, FALSE),"")</f>
        <v>-0.138/x1 + 1.153*sin(0.333**(x1/x0))/x0</v>
      </c>
      <c r="Q448" s="18">
        <f t="shared" si="57"/>
        <v>0</v>
      </c>
      <c r="R448" s="18">
        <f t="shared" si="58"/>
        <v>0</v>
      </c>
      <c r="S448" s="4">
        <f t="shared" si="59"/>
        <v>0</v>
      </c>
      <c r="T448" s="3">
        <f>_xlfn.IFNA(VLOOKUP(CONCATENATE($A448,"_",$B448), 'Srbench noise 0.01'!$A$1:$AH$1300, 32, FALSE),"")</f>
        <v>0.98234264999999998</v>
      </c>
      <c r="U448" s="18">
        <f>_xlfn.IFNA(VLOOKUP(CONCATENATE($A448,"_",$B448), 'Srbench noise 0.01'!$A$1:$AH$1300, 34, FALSE),"")</f>
        <v>5.6701299999999998E-3</v>
      </c>
      <c r="V448" s="18">
        <f>_xlfn.IFNA(VLOOKUP(CONCATENATE($A448,"_",$B448), 'Srbench noise 0.01'!$A$1:$AH$1300, 16, FALSE),"")</f>
        <v>16</v>
      </c>
      <c r="W448" s="18">
        <f>_xlfn.IFNA(VLOOKUP(CONCATENATE($A448,"_",$B448), 'Srbench noise 0.01'!$A$1:$AH$1300, 18, FALSE),"")</f>
        <v>57</v>
      </c>
      <c r="X448" s="18" t="str">
        <f>_xlfn.IFNA(VLOOKUP(CONCATENATE($A448,"_",$B448), 'Srbench noise 0.01'!$A$1:$AH$1300, 28, FALSE),"")</f>
        <v>0.06*x0 - 0.37 + 1.09/(x0 + x1/x0)</v>
      </c>
      <c r="Y448" s="18">
        <f t="shared" si="60"/>
        <v>0</v>
      </c>
      <c r="Z448" s="18">
        <f t="shared" si="61"/>
        <v>0</v>
      </c>
      <c r="AA448" s="4">
        <f t="shared" si="62"/>
        <v>0</v>
      </c>
    </row>
    <row r="449" spans="1:27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0'!$A$1:$AH$1300, 32, FALSE),"")</f>
        <v>0.99403059999999999</v>
      </c>
      <c r="E449" s="18">
        <f>_xlfn.IFNA(VLOOKUP(CONCATENATE($A449,"_",$B449), 'Srbench noise 0'!$A$1:$AH$1300, 34, FALSE),"")</f>
        <v>3.2816500000000001E-3</v>
      </c>
      <c r="F449" s="18">
        <f>_xlfn.IFNA(VLOOKUP(CONCATENATE($A449,"_",$B449), 'Srbench noise 0'!$A$1:$AH$1300, 16, FALSE),"")</f>
        <v>21</v>
      </c>
      <c r="G449" s="18">
        <f>_xlfn.IFNA(VLOOKUP(CONCATENATE($A449,"_",$B449), 'Srbench noise 0'!$A$1:$AH$1300, 18, FALSE),"")</f>
        <v>3600.5</v>
      </c>
      <c r="H449" s="18" t="str">
        <f>_xlfn.IFNA(VLOOKUP(CONCATENATE($A449,"_",$B449), 'Srbench noise 0'!$A$1:$AH$1300, 28, FALSE),"")</f>
        <v>0.15386793*x1 - 0.27053195*(x0 + log(x1))**0.5 + 0.2581735*cos(x1/x0**0.5) + 0.21474319</v>
      </c>
      <c r="I449" s="18">
        <f t="shared" si="54"/>
        <v>0</v>
      </c>
      <c r="J449" s="18">
        <f t="shared" si="55"/>
        <v>0</v>
      </c>
      <c r="K449" s="4">
        <f t="shared" si="56"/>
        <v>0</v>
      </c>
      <c r="L449" s="3">
        <f>_xlfn.IFNA(VLOOKUP(CONCATENATE($A449,"_",$B449), 'Srbench noise 0.001'!$A$1:$AH$1300, 32, FALSE),"")</f>
        <v>0.99290847999999998</v>
      </c>
      <c r="M449" s="18">
        <f>_xlfn.IFNA(VLOOKUP(CONCATENATE($A449,"_",$B449), 'Srbench noise 0.001'!$A$1:$AH$1300, 34, FALSE),"")</f>
        <v>3.5768100000000001E-3</v>
      </c>
      <c r="N449" s="18">
        <f>_xlfn.IFNA(VLOOKUP(CONCATENATE($A449,"_",$B449), 'Srbench noise 0.001'!$A$1:$AH$1300, 16, FALSE),"")</f>
        <v>21</v>
      </c>
      <c r="O449" s="18">
        <f>_xlfn.IFNA(VLOOKUP(CONCATENATE($A449,"_",$B449), 'Srbench noise 0.001'!$A$1:$AH$1300, 18, FALSE),"")</f>
        <v>3600.5</v>
      </c>
      <c r="P449" s="18" t="str">
        <f>_xlfn.IFNA(VLOOKUP(CONCATENATE($A449,"_",$B449), 'Srbench noise 0.001'!$A$1:$AH$1300, 28, FALSE),"")</f>
        <v>0.154*x1 - 0.27*(x0 + log(x1))**0.5 + 0.258*cos(x1/x0**0.5) + 0.215</v>
      </c>
      <c r="Q449" s="18">
        <f t="shared" si="57"/>
        <v>0</v>
      </c>
      <c r="R449" s="18">
        <f t="shared" si="58"/>
        <v>0</v>
      </c>
      <c r="S449" s="4">
        <f t="shared" si="59"/>
        <v>0</v>
      </c>
      <c r="T449" s="3">
        <f>_xlfn.IFNA(VLOOKUP(CONCATENATE($A449,"_",$B449), 'Srbench noise 0.01'!$A$1:$AH$1300, 32, FALSE),"")</f>
        <v>0.82706961000000001</v>
      </c>
      <c r="U449" s="18">
        <f>_xlfn.IFNA(VLOOKUP(CONCATENATE($A449,"_",$B449), 'Srbench noise 0.01'!$A$1:$AH$1300, 34, FALSE),"")</f>
        <v>1.7662899999999999E-2</v>
      </c>
      <c r="V449" s="18">
        <f>_xlfn.IFNA(VLOOKUP(CONCATENATE($A449,"_",$B449), 'Srbench noise 0.01'!$A$1:$AH$1300, 16, FALSE),"")</f>
        <v>20</v>
      </c>
      <c r="W449" s="18">
        <f>_xlfn.IFNA(VLOOKUP(CONCATENATE($A449,"_",$B449), 'Srbench noise 0.01'!$A$1:$AH$1300, 18, FALSE),"")</f>
        <v>355.3</v>
      </c>
      <c r="X449" s="18" t="str">
        <f>_xlfn.IFNA(VLOOKUP(CONCATENATE($A449,"_",$B449), 'Srbench noise 0.01'!$A$1:$AH$1300, 28, FALSE),"")</f>
        <v>0.19*x1 - 0.32*(x0 + x1)**0.5 + 0.25*cos(x1/x0**0.5) + 0.36</v>
      </c>
      <c r="Y449" s="18">
        <f t="shared" si="60"/>
        <v>0</v>
      </c>
      <c r="Z449" s="18">
        <f t="shared" si="61"/>
        <v>0</v>
      </c>
      <c r="AA449" s="4">
        <f t="shared" si="62"/>
        <v>0</v>
      </c>
    </row>
    <row r="450" spans="1:27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0'!$A$1:$AH$1300, 32, FALSE),"")</f>
        <v>0.99615721999999995</v>
      </c>
      <c r="E450" s="18">
        <f>_xlfn.IFNA(VLOOKUP(CONCATENATE($A450,"_",$B450), 'Srbench noise 0'!$A$1:$AH$1300, 34, FALSE),"")</f>
        <v>2.6507000000000002E-3</v>
      </c>
      <c r="F450" s="18">
        <f>_xlfn.IFNA(VLOOKUP(CONCATENATE($A450,"_",$B450), 'Srbench noise 0'!$A$1:$AH$1300, 16, FALSE),"")</f>
        <v>21</v>
      </c>
      <c r="G450" s="18">
        <f>_xlfn.IFNA(VLOOKUP(CONCATENATE($A450,"_",$B450), 'Srbench noise 0'!$A$1:$AH$1300, 18, FALSE),"")</f>
        <v>3600.4</v>
      </c>
      <c r="H450" s="18" t="str">
        <f>_xlfn.IFNA(VLOOKUP(CONCATENATE($A450,"_",$B450), 'Srbench noise 0'!$A$1:$AH$1300, 28, FALSE),"")</f>
        <v>1.08352137/(2*x0 + x1**2/x0) - 0.12198649/x0</v>
      </c>
      <c r="I450" s="18">
        <f t="shared" si="54"/>
        <v>0</v>
      </c>
      <c r="J450" s="18">
        <f t="shared" si="55"/>
        <v>0</v>
      </c>
      <c r="K450" s="4">
        <f t="shared" si="56"/>
        <v>0</v>
      </c>
      <c r="L450" s="3">
        <f>_xlfn.IFNA(VLOOKUP(CONCATENATE($A450,"_",$B450), 'Srbench noise 0.001'!$A$1:$AH$1300, 32, FALSE),"")</f>
        <v>0.99619941999999995</v>
      </c>
      <c r="M450" s="18">
        <f>_xlfn.IFNA(VLOOKUP(CONCATENATE($A450,"_",$B450), 'Srbench noise 0.001'!$A$1:$AH$1300, 34, FALSE),"")</f>
        <v>2.6361000000000002E-3</v>
      </c>
      <c r="N450" s="18">
        <f>_xlfn.IFNA(VLOOKUP(CONCATENATE($A450,"_",$B450), 'Srbench noise 0.001'!$A$1:$AH$1300, 16, FALSE),"")</f>
        <v>21</v>
      </c>
      <c r="O450" s="18">
        <f>_xlfn.IFNA(VLOOKUP(CONCATENATE($A450,"_",$B450), 'Srbench noise 0.001'!$A$1:$AH$1300, 18, FALSE),"")</f>
        <v>3600.2</v>
      </c>
      <c r="P450" s="18" t="str">
        <f>_xlfn.IFNA(VLOOKUP(CONCATENATE($A450,"_",$B450), 'Srbench noise 0.001'!$A$1:$AH$1300, 28, FALSE),"")</f>
        <v>1.083/(2*x0 + x1**2/x0) - 0.122/x0</v>
      </c>
      <c r="Q450" s="18">
        <f t="shared" si="57"/>
        <v>0</v>
      </c>
      <c r="R450" s="18">
        <f t="shared" si="58"/>
        <v>0</v>
      </c>
      <c r="S450" s="4">
        <f t="shared" si="59"/>
        <v>0</v>
      </c>
      <c r="T450" s="3">
        <f>_xlfn.IFNA(VLOOKUP(CONCATENATE($A450,"_",$B450), 'Srbench noise 0.01'!$A$1:$AH$1300, 32, FALSE),"")</f>
        <v>0.99013523999999997</v>
      </c>
      <c r="U450" s="18">
        <f>_xlfn.IFNA(VLOOKUP(CONCATENATE($A450,"_",$B450), 'Srbench noise 0.01'!$A$1:$AH$1300, 34, FALSE),"")</f>
        <v>4.24699E-3</v>
      </c>
      <c r="V450" s="18">
        <f>_xlfn.IFNA(VLOOKUP(CONCATENATE($A450,"_",$B450), 'Srbench noise 0.01'!$A$1:$AH$1300, 16, FALSE),"")</f>
        <v>20</v>
      </c>
      <c r="W450" s="18">
        <f>_xlfn.IFNA(VLOOKUP(CONCATENATE($A450,"_",$B450), 'Srbench noise 0.01'!$A$1:$AH$1300, 18, FALSE),"")</f>
        <v>149.5</v>
      </c>
      <c r="X450" s="18" t="str">
        <f>_xlfn.IFNA(VLOOKUP(CONCATENATE($A450,"_",$B450), 'Srbench noise 0.01'!$A$1:$AH$1300, 28, FALSE),"")</f>
        <v>1.19*0.5**(x1/x0)/x0 - 0.71/(x0 + x1)</v>
      </c>
      <c r="Y450" s="18">
        <f t="shared" si="60"/>
        <v>0</v>
      </c>
      <c r="Z450" s="18">
        <f t="shared" si="61"/>
        <v>0</v>
      </c>
      <c r="AA450" s="4">
        <f t="shared" si="62"/>
        <v>0</v>
      </c>
    </row>
    <row r="451" spans="1:27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0'!$A$1:$AH$1300, 32, FALSE),"")</f>
        <v>0.99618565000000003</v>
      </c>
      <c r="E451" s="18">
        <f>_xlfn.IFNA(VLOOKUP(CONCATENATE($A451,"_",$B451), 'Srbench noise 0'!$A$1:$AH$1300, 34, FALSE),"")</f>
        <v>2.6284300000000002E-3</v>
      </c>
      <c r="F451" s="18">
        <f>_xlfn.IFNA(VLOOKUP(CONCATENATE($A451,"_",$B451), 'Srbench noise 0'!$A$1:$AH$1300, 16, FALSE),"")</f>
        <v>22</v>
      </c>
      <c r="G451" s="18">
        <f>_xlfn.IFNA(VLOOKUP(CONCATENATE($A451,"_",$B451), 'Srbench noise 0'!$A$1:$AH$1300, 18, FALSE),"")</f>
        <v>3600.2</v>
      </c>
      <c r="H451" s="18" t="str">
        <f>_xlfn.IFNA(VLOOKUP(CONCATENATE($A451,"_",$B451), 'Srbench noise 0'!$A$1:$AH$1300, 28, FALSE),"")</f>
        <v>0.46413977*0.5**x0 + 0.22096545*cos(x1/x0) - 0.14646453 + 0.00840378*exp(x1)/x0</v>
      </c>
      <c r="I451" s="18">
        <f t="shared" si="54"/>
        <v>0</v>
      </c>
      <c r="J451" s="18">
        <f t="shared" si="55"/>
        <v>0</v>
      </c>
      <c r="K451" s="4">
        <f t="shared" si="56"/>
        <v>0</v>
      </c>
      <c r="L451" s="3">
        <f>_xlfn.IFNA(VLOOKUP(CONCATENATE($A451,"_",$B451), 'Srbench noise 0.001'!$A$1:$AH$1300, 32, FALSE),"")</f>
        <v>0.99187033999999996</v>
      </c>
      <c r="M451" s="18">
        <f>_xlfn.IFNA(VLOOKUP(CONCATENATE($A451,"_",$B451), 'Srbench noise 0.001'!$A$1:$AH$1300, 34, FALSE),"")</f>
        <v>3.8372699999999998E-3</v>
      </c>
      <c r="N451" s="18">
        <f>_xlfn.IFNA(VLOOKUP(CONCATENATE($A451,"_",$B451), 'Srbench noise 0.001'!$A$1:$AH$1300, 16, FALSE),"")</f>
        <v>22</v>
      </c>
      <c r="O451" s="18">
        <f>_xlfn.IFNA(VLOOKUP(CONCATENATE($A451,"_",$B451), 'Srbench noise 0.001'!$A$1:$AH$1300, 18, FALSE),"")</f>
        <v>3601.4</v>
      </c>
      <c r="P451" s="18" t="str">
        <f>_xlfn.IFNA(VLOOKUP(CONCATENATE($A451,"_",$B451), 'Srbench noise 0.001'!$A$1:$AH$1300, 28, FALSE),"")</f>
        <v>0.464*0.5**x0 + 0.221*cos(x1/x0) - 0.147 + 0.008*exp(x1)/x0</v>
      </c>
      <c r="Q451" s="18">
        <f t="shared" si="57"/>
        <v>0</v>
      </c>
      <c r="R451" s="18">
        <f t="shared" si="58"/>
        <v>0</v>
      </c>
      <c r="S451" s="4">
        <f t="shared" si="59"/>
        <v>0</v>
      </c>
      <c r="T451" s="3">
        <f>_xlfn.IFNA(VLOOKUP(CONCATENATE($A451,"_",$B451), 'Srbench noise 0.01'!$A$1:$AH$1300, 32, FALSE),"")</f>
        <v>0.99191209999999996</v>
      </c>
      <c r="U451" s="18">
        <f>_xlfn.IFNA(VLOOKUP(CONCATENATE($A451,"_",$B451), 'Srbench noise 0.01'!$A$1:$AH$1300, 34, FALSE),"")</f>
        <v>3.8273999999999999E-3</v>
      </c>
      <c r="V451" s="18">
        <f>_xlfn.IFNA(VLOOKUP(CONCATENATE($A451,"_",$B451), 'Srbench noise 0.01'!$A$1:$AH$1300, 16, FALSE),"")</f>
        <v>20</v>
      </c>
      <c r="W451" s="18">
        <f>_xlfn.IFNA(VLOOKUP(CONCATENATE($A451,"_",$B451), 'Srbench noise 0.01'!$A$1:$AH$1300, 18, FALSE),"")</f>
        <v>204.3</v>
      </c>
      <c r="X451" s="18" t="str">
        <f>_xlfn.IFNA(VLOOKUP(CONCATENATE($A451,"_",$B451), 'Srbench noise 0.01'!$A$1:$AH$1300, 28, FALSE),"")</f>
        <v>1.18*0.5**(x1/x0)/x0 - 0.71/(x0 + x1)</v>
      </c>
      <c r="Y451" s="18">
        <f t="shared" si="60"/>
        <v>0</v>
      </c>
      <c r="Z451" s="18">
        <f t="shared" si="61"/>
        <v>0</v>
      </c>
      <c r="AA451" s="4">
        <f t="shared" si="62"/>
        <v>0</v>
      </c>
    </row>
    <row r="452" spans="1:27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0'!$A$1:$AH$1300, 32, FALSE),"")</f>
        <v>0.99842867999999996</v>
      </c>
      <c r="E452" s="18">
        <f>_xlfn.IFNA(VLOOKUP(CONCATENATE($A452,"_",$B452), 'Srbench noise 0'!$A$1:$AH$1300, 34, FALSE),"")</f>
        <v>1.68739E-3</v>
      </c>
      <c r="F452" s="18">
        <f>_xlfn.IFNA(VLOOKUP(CONCATENATE($A452,"_",$B452), 'Srbench noise 0'!$A$1:$AH$1300, 16, FALSE),"")</f>
        <v>19</v>
      </c>
      <c r="G452" s="18">
        <f>_xlfn.IFNA(VLOOKUP(CONCATENATE($A452,"_",$B452), 'Srbench noise 0'!$A$1:$AH$1300, 18, FALSE),"")</f>
        <v>3600.7</v>
      </c>
      <c r="H452" s="18" t="str">
        <f>_xlfn.IFNA(VLOOKUP(CONCATENATE($A452,"_",$B452), 'Srbench noise 0'!$A$1:$AH$1300, 28, FALSE),"")</f>
        <v>-0.08391 + 0.72084123/(log(x0**2) + 1.14472989 + x1**2/x0**2)</v>
      </c>
      <c r="I452" s="18">
        <f t="shared" si="54"/>
        <v>0</v>
      </c>
      <c r="J452" s="18">
        <f t="shared" si="55"/>
        <v>0</v>
      </c>
      <c r="K452" s="4">
        <f t="shared" si="56"/>
        <v>0</v>
      </c>
      <c r="L452" s="3">
        <f>_xlfn.IFNA(VLOOKUP(CONCATENATE($A452,"_",$B452), 'Srbench noise 0.001'!$A$1:$AH$1300, 32, FALSE),"")</f>
        <v>0.99842542999999995</v>
      </c>
      <c r="M452" s="18">
        <f>_xlfn.IFNA(VLOOKUP(CONCATENATE($A452,"_",$B452), 'Srbench noise 0.001'!$A$1:$AH$1300, 34, FALSE),"")</f>
        <v>1.6891300000000001E-3</v>
      </c>
      <c r="N452" s="18">
        <f>_xlfn.IFNA(VLOOKUP(CONCATENATE($A452,"_",$B452), 'Srbench noise 0.001'!$A$1:$AH$1300, 16, FALSE),"")</f>
        <v>19</v>
      </c>
      <c r="O452" s="18">
        <f>_xlfn.IFNA(VLOOKUP(CONCATENATE($A452,"_",$B452), 'Srbench noise 0.001'!$A$1:$AH$1300, 18, FALSE),"")</f>
        <v>3600.3</v>
      </c>
      <c r="P452" s="18" t="str">
        <f>_xlfn.IFNA(VLOOKUP(CONCATENATE($A452,"_",$B452), 'Srbench noise 0.001'!$A$1:$AH$1300, 28, FALSE),"")</f>
        <v>-0.084 + 0.721/(log(x0**2) + 1.145 + x1**2/x0**2)</v>
      </c>
      <c r="Q452" s="18">
        <f t="shared" si="57"/>
        <v>0</v>
      </c>
      <c r="R452" s="18">
        <f t="shared" si="58"/>
        <v>0</v>
      </c>
      <c r="S452" s="4">
        <f t="shared" si="59"/>
        <v>0</v>
      </c>
      <c r="T452" s="3">
        <f>_xlfn.IFNA(VLOOKUP(CONCATENATE($A452,"_",$B452), 'Srbench noise 0.01'!$A$1:$AH$1300, 32, FALSE),"")</f>
        <v>0.99215200000000003</v>
      </c>
      <c r="U452" s="18">
        <f>_xlfn.IFNA(VLOOKUP(CONCATENATE($A452,"_",$B452), 'Srbench noise 0.01'!$A$1:$AH$1300, 34, FALSE),"")</f>
        <v>3.7710500000000002E-3</v>
      </c>
      <c r="V452" s="18">
        <f>_xlfn.IFNA(VLOOKUP(CONCATENATE($A452,"_",$B452), 'Srbench noise 0.01'!$A$1:$AH$1300, 16, FALSE),"")</f>
        <v>20</v>
      </c>
      <c r="W452" s="18">
        <f>_xlfn.IFNA(VLOOKUP(CONCATENATE($A452,"_",$B452), 'Srbench noise 0.01'!$A$1:$AH$1300, 18, FALSE),"")</f>
        <v>198.8</v>
      </c>
      <c r="X452" s="18" t="str">
        <f>_xlfn.IFNA(VLOOKUP(CONCATENATE($A452,"_",$B452), 'Srbench noise 0.01'!$A$1:$AH$1300, 28, FALSE),"")</f>
        <v>1.18*0.5**(x1/x0)/x0 - 0.71/(x0 + x1)</v>
      </c>
      <c r="Y452" s="18">
        <f t="shared" si="60"/>
        <v>0</v>
      </c>
      <c r="Z452" s="18">
        <f t="shared" si="61"/>
        <v>0</v>
      </c>
      <c r="AA452" s="4">
        <f t="shared" si="62"/>
        <v>0</v>
      </c>
    </row>
    <row r="453" spans="1:27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0'!$A$1:$AH$1300, 32, FALSE),"")</f>
        <v>0.99834067999999998</v>
      </c>
      <c r="E453" s="18">
        <f>_xlfn.IFNA(VLOOKUP(CONCATENATE($A453,"_",$B453), 'Srbench noise 0'!$A$1:$AH$1300, 34, FALSE),"")</f>
        <v>1.7293600000000001E-3</v>
      </c>
      <c r="F453" s="18">
        <f>_xlfn.IFNA(VLOOKUP(CONCATENATE($A453,"_",$B453), 'Srbench noise 0'!$A$1:$AH$1300, 16, FALSE),"")</f>
        <v>21</v>
      </c>
      <c r="G453" s="18">
        <f>_xlfn.IFNA(VLOOKUP(CONCATENATE($A453,"_",$B453), 'Srbench noise 0'!$A$1:$AH$1300, 18, FALSE),"")</f>
        <v>3601</v>
      </c>
      <c r="H453" s="18" t="str">
        <f>_xlfn.IFNA(VLOOKUP(CONCATENATE($A453,"_",$B453), 'Srbench noise 0'!$A$1:$AH$1300, 28, FALSE),"")</f>
        <v>0.4856923/(x0**2 + x1**3/x0)**0.5 - 0.10316857/x0</v>
      </c>
      <c r="I453" s="18">
        <f t="shared" ref="I453:I516" si="63">IF(D453&gt;0.999,1,0)</f>
        <v>0</v>
      </c>
      <c r="J453" s="18">
        <f t="shared" ref="J453:J516" si="64">IF(AND(D453=1, E453&lt;0.000001),1,IF(AND(D453&gt;0.999,E453&lt;0.001),"?",0))</f>
        <v>0</v>
      </c>
      <c r="K453" s="4">
        <f t="shared" ref="K453:K516" si="65">IF(J453&lt;&gt;"?",J453,"")</f>
        <v>0</v>
      </c>
      <c r="L453" s="3">
        <f>_xlfn.IFNA(VLOOKUP(CONCATENATE($A453,"_",$B453), 'Srbench noise 0.001'!$A$1:$AH$1300, 32, FALSE),"")</f>
        <v>0.99826280000000001</v>
      </c>
      <c r="M453" s="18">
        <f>_xlfn.IFNA(VLOOKUP(CONCATENATE($A453,"_",$B453), 'Srbench noise 0.001'!$A$1:$AH$1300, 34, FALSE),"")</f>
        <v>1.7694799999999999E-3</v>
      </c>
      <c r="N453" s="18">
        <f>_xlfn.IFNA(VLOOKUP(CONCATENATE($A453,"_",$B453), 'Srbench noise 0.001'!$A$1:$AH$1300, 16, FALSE),"")</f>
        <v>21</v>
      </c>
      <c r="O453" s="18">
        <f>_xlfn.IFNA(VLOOKUP(CONCATENATE($A453,"_",$B453), 'Srbench noise 0.001'!$A$1:$AH$1300, 18, FALSE),"")</f>
        <v>3601</v>
      </c>
      <c r="P453" s="18" t="str">
        <f>_xlfn.IFNA(VLOOKUP(CONCATENATE($A453,"_",$B453), 'Srbench noise 0.001'!$A$1:$AH$1300, 28, FALSE),"")</f>
        <v>0.486/(x0**2 + x1**3/x0)**0.5 - 0.103/x0</v>
      </c>
      <c r="Q453" s="18">
        <f t="shared" ref="Q453:Q516" si="66">IF(L453&gt;0.999,1,0)</f>
        <v>0</v>
      </c>
      <c r="R453" s="18">
        <f t="shared" ref="R453:R516" si="67">IF(AND(L453=1, M453&lt;0.000001),1,IF(AND(L453&gt;0.999,M453&lt;0.001),"?",0))</f>
        <v>0</v>
      </c>
      <c r="S453" s="4">
        <f t="shared" ref="S453:S516" si="68">IF(R453&lt;&gt;"?",R453,"")</f>
        <v>0</v>
      </c>
      <c r="T453" s="3">
        <f>_xlfn.IFNA(VLOOKUP(CONCATENATE($A453,"_",$B453), 'Srbench noise 0.01'!$A$1:$AH$1300, 32, FALSE),"")</f>
        <v>0.99022893999999995</v>
      </c>
      <c r="U453" s="18">
        <f>_xlfn.IFNA(VLOOKUP(CONCATENATE($A453,"_",$B453), 'Srbench noise 0.01'!$A$1:$AH$1300, 34, FALSE),"")</f>
        <v>4.1965400000000003E-3</v>
      </c>
      <c r="V453" s="18">
        <f>_xlfn.IFNA(VLOOKUP(CONCATENATE($A453,"_",$B453), 'Srbench noise 0.01'!$A$1:$AH$1300, 16, FALSE),"")</f>
        <v>22</v>
      </c>
      <c r="W453" s="18">
        <f>_xlfn.IFNA(VLOOKUP(CONCATENATE($A453,"_",$B453), 'Srbench noise 0.01'!$A$1:$AH$1300, 18, FALSE),"")</f>
        <v>534.5</v>
      </c>
      <c r="X453" s="18" t="str">
        <f>_xlfn.IFNA(VLOOKUP(CONCATENATE($A453,"_",$B453), 'Srbench noise 0.01'!$A$1:$AH$1300, 28, FALSE),"")</f>
        <v>-0.04*x0 - 0.03*x0/x1**x1 - 0.34*sin(log(x1)/x0) + 0.33</v>
      </c>
      <c r="Y453" s="18">
        <f t="shared" ref="Y453:Y516" si="69">IF(T453&gt;0.999,1,0)</f>
        <v>0</v>
      </c>
      <c r="Z453" s="18">
        <f t="shared" ref="Z453:Z516" si="70">IF(AND(T453=1, U453&lt;0.000001),1,IF(AND(T453&gt;0.999,U453&lt;0.001),"?",0))</f>
        <v>0</v>
      </c>
      <c r="AA453" s="4">
        <f t="shared" ref="AA453:AA516" si="71">IF(Z453&lt;&gt;"?",Z453,"")</f>
        <v>0</v>
      </c>
    </row>
    <row r="454" spans="1:27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0'!$A$1:$AH$1300, 32, FALSE),"")</f>
        <v>0.99980036000000005</v>
      </c>
      <c r="E454" s="18">
        <f>_xlfn.IFNA(VLOOKUP(CONCATENATE($A454,"_",$B454), 'Srbench noise 0'!$A$1:$AH$1300, 34, FALSE),"")</f>
        <v>9.9284000000000004E-4</v>
      </c>
      <c r="F454" s="18">
        <f>_xlfn.IFNA(VLOOKUP(CONCATENATE($A454,"_",$B454), 'Srbench noise 0'!$A$1:$AH$1300, 16, FALSE),"")</f>
        <v>9</v>
      </c>
      <c r="G454" s="18">
        <f>_xlfn.IFNA(VLOOKUP(CONCATENATE($A454,"_",$B454), 'Srbench noise 0'!$A$1:$AH$1300, 18, FALSE),"")</f>
        <v>3600</v>
      </c>
      <c r="H454" s="18" t="str">
        <f>_xlfn.IFNA(VLOOKUP(CONCATENATE($A454,"_",$B454), 'Srbench noise 0'!$A$1:$AH$1300, 28, FALSE),"")</f>
        <v>-0.00728796 + 0.25002855/x0**x0</v>
      </c>
      <c r="I454" s="18">
        <f t="shared" si="63"/>
        <v>1</v>
      </c>
      <c r="J454" s="18" t="str">
        <f t="shared" si="64"/>
        <v>?</v>
      </c>
      <c r="K454" s="4">
        <v>0</v>
      </c>
      <c r="L454" s="3">
        <f>_xlfn.IFNA(VLOOKUP(CONCATENATE($A454,"_",$B454), 'Srbench noise 0.001'!$A$1:$AH$1300, 32, FALSE),"")</f>
        <v>0.99978305000000001</v>
      </c>
      <c r="M454" s="18">
        <f>_xlfn.IFNA(VLOOKUP(CONCATENATE($A454,"_",$B454), 'Srbench noise 0.001'!$A$1:$AH$1300, 34, FALSE),"")</f>
        <v>1.03498E-3</v>
      </c>
      <c r="N454" s="18">
        <f>_xlfn.IFNA(VLOOKUP(CONCATENATE($A454,"_",$B454), 'Srbench noise 0.001'!$A$1:$AH$1300, 16, FALSE),"")</f>
        <v>9</v>
      </c>
      <c r="O454" s="18">
        <f>_xlfn.IFNA(VLOOKUP(CONCATENATE($A454,"_",$B454), 'Srbench noise 0.001'!$A$1:$AH$1300, 18, FALSE),"")</f>
        <v>6.5</v>
      </c>
      <c r="P454" s="18" t="str">
        <f>_xlfn.IFNA(VLOOKUP(CONCATENATE($A454,"_",$B454), 'Srbench noise 0.001'!$A$1:$AH$1300, 28, FALSE),"")</f>
        <v>-0.007 + 0.25/x0**x0</v>
      </c>
      <c r="Q454" s="18">
        <f t="shared" si="66"/>
        <v>1</v>
      </c>
      <c r="R454" s="18">
        <f t="shared" si="67"/>
        <v>0</v>
      </c>
      <c r="S454" s="4">
        <f t="shared" si="68"/>
        <v>0</v>
      </c>
      <c r="T454" s="3">
        <f>_xlfn.IFNA(VLOOKUP(CONCATENATE($A454,"_",$B454), 'Srbench noise 0.01'!$A$1:$AH$1300, 32, FALSE),"")</f>
        <v>0.99093671999999999</v>
      </c>
      <c r="U454" s="18">
        <f>_xlfn.IFNA(VLOOKUP(CONCATENATE($A454,"_",$B454), 'Srbench noise 0.01'!$A$1:$AH$1300, 34, FALSE),"")</f>
        <v>6.6895699999999997E-3</v>
      </c>
      <c r="V454" s="18">
        <f>_xlfn.IFNA(VLOOKUP(CONCATENATE($A454,"_",$B454), 'Srbench noise 0.01'!$A$1:$AH$1300, 16, FALSE),"")</f>
        <v>7</v>
      </c>
      <c r="W454" s="18">
        <f>_xlfn.IFNA(VLOOKUP(CONCATENATE($A454,"_",$B454), 'Srbench noise 0.01'!$A$1:$AH$1300, 18, FALSE),"")</f>
        <v>3.2</v>
      </c>
      <c r="X454" s="18" t="str">
        <f>_xlfn.IFNA(VLOOKUP(CONCATENATE($A454,"_",$B454), 'Srbench noise 0.01'!$A$1:$AH$1300, 28, FALSE),"")</f>
        <v>-0.14 + 0.39/x0</v>
      </c>
      <c r="Y454" s="18">
        <f t="shared" si="69"/>
        <v>0</v>
      </c>
      <c r="Z454" s="18">
        <f t="shared" si="70"/>
        <v>0</v>
      </c>
      <c r="AA454" s="4">
        <f t="shared" si="71"/>
        <v>0</v>
      </c>
    </row>
    <row r="455" spans="1:27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0'!$A$1:$AH$1300, 32, FALSE),"")</f>
        <v>0.9999905</v>
      </c>
      <c r="E455" s="18">
        <f>_xlfn.IFNA(VLOOKUP(CONCATENATE($A455,"_",$B455), 'Srbench noise 0'!$A$1:$AH$1300, 34, FALSE),"")</f>
        <v>2.1631999999999999E-4</v>
      </c>
      <c r="F455" s="18">
        <f>_xlfn.IFNA(VLOOKUP(CONCATENATE($A455,"_",$B455), 'Srbench noise 0'!$A$1:$AH$1300, 16, FALSE),"")</f>
        <v>9</v>
      </c>
      <c r="G455" s="18">
        <f>_xlfn.IFNA(VLOOKUP(CONCATENATE($A455,"_",$B455), 'Srbench noise 0'!$A$1:$AH$1300, 18, FALSE),"")</f>
        <v>3600.9</v>
      </c>
      <c r="H455" s="18" t="str">
        <f>_xlfn.IFNA(VLOOKUP(CONCATENATE($A455,"_",$B455), 'Srbench noise 0'!$A$1:$AH$1300, 28, FALSE),"")</f>
        <v>1.42060722*0.2**x0*sin(x0) + 0.00248062</v>
      </c>
      <c r="I455" s="18">
        <f t="shared" si="63"/>
        <v>1</v>
      </c>
      <c r="J455" s="18" t="str">
        <f t="shared" si="64"/>
        <v>?</v>
      </c>
      <c r="K455" s="4">
        <v>0</v>
      </c>
      <c r="L455" s="3">
        <f>_xlfn.IFNA(VLOOKUP(CONCATENATE($A455,"_",$B455), 'Srbench noise 0.001'!$A$1:$AH$1300, 32, FALSE),"")</f>
        <v>0.99978385999999997</v>
      </c>
      <c r="M455" s="18">
        <f>_xlfn.IFNA(VLOOKUP(CONCATENATE($A455,"_",$B455), 'Srbench noise 0.001'!$A$1:$AH$1300, 34, FALSE),"")</f>
        <v>1.03199E-3</v>
      </c>
      <c r="N455" s="18">
        <f>_xlfn.IFNA(VLOOKUP(CONCATENATE($A455,"_",$B455), 'Srbench noise 0.001'!$A$1:$AH$1300, 16, FALSE),"")</f>
        <v>9</v>
      </c>
      <c r="O455" s="18">
        <f>_xlfn.IFNA(VLOOKUP(CONCATENATE($A455,"_",$B455), 'Srbench noise 0.001'!$A$1:$AH$1300, 18, FALSE),"")</f>
        <v>5.4</v>
      </c>
      <c r="P455" s="18" t="str">
        <f>_xlfn.IFNA(VLOOKUP(CONCATENATE($A455,"_",$B455), 'Srbench noise 0.001'!$A$1:$AH$1300, 28, FALSE),"")</f>
        <v>-0.007 + 0.25/x0**x0</v>
      </c>
      <c r="Q455" s="18">
        <f t="shared" si="66"/>
        <v>1</v>
      </c>
      <c r="R455" s="18">
        <f t="shared" si="67"/>
        <v>0</v>
      </c>
      <c r="S455" s="4">
        <f t="shared" si="68"/>
        <v>0</v>
      </c>
      <c r="T455" s="3">
        <f>_xlfn.IFNA(VLOOKUP(CONCATENATE($A455,"_",$B455), 'Srbench noise 0.01'!$A$1:$AH$1300, 32, FALSE),"")</f>
        <v>0.99102442000000002</v>
      </c>
      <c r="U455" s="18">
        <f>_xlfn.IFNA(VLOOKUP(CONCATENATE($A455,"_",$B455), 'Srbench noise 0.01'!$A$1:$AH$1300, 34, FALSE),"")</f>
        <v>6.6502499999999999E-3</v>
      </c>
      <c r="V455" s="18">
        <f>_xlfn.IFNA(VLOOKUP(CONCATENATE($A455,"_",$B455), 'Srbench noise 0.01'!$A$1:$AH$1300, 16, FALSE),"")</f>
        <v>7</v>
      </c>
      <c r="W455" s="18">
        <f>_xlfn.IFNA(VLOOKUP(CONCATENATE($A455,"_",$B455), 'Srbench noise 0.01'!$A$1:$AH$1300, 18, FALSE),"")</f>
        <v>2.2999999999999998</v>
      </c>
      <c r="X455" s="18" t="str">
        <f>_xlfn.IFNA(VLOOKUP(CONCATENATE($A455,"_",$B455), 'Srbench noise 0.01'!$A$1:$AH$1300, 28, FALSE),"")</f>
        <v>-0.14 + 0.39/x0</v>
      </c>
      <c r="Y455" s="18">
        <f t="shared" si="69"/>
        <v>0</v>
      </c>
      <c r="Z455" s="18">
        <f t="shared" si="70"/>
        <v>0</v>
      </c>
      <c r="AA455" s="4">
        <f t="shared" si="71"/>
        <v>0</v>
      </c>
    </row>
    <row r="456" spans="1:27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0'!$A$1:$AH$1300, 32, FALSE),"")</f>
        <v>0.99979753000000005</v>
      </c>
      <c r="E456" s="18">
        <f>_xlfn.IFNA(VLOOKUP(CONCATENATE($A456,"_",$B456), 'Srbench noise 0'!$A$1:$AH$1300, 34, FALSE),"")</f>
        <v>9.9730999999999995E-4</v>
      </c>
      <c r="F456" s="18">
        <f>_xlfn.IFNA(VLOOKUP(CONCATENATE($A456,"_",$B456), 'Srbench noise 0'!$A$1:$AH$1300, 16, FALSE),"")</f>
        <v>9</v>
      </c>
      <c r="G456" s="18">
        <f>_xlfn.IFNA(VLOOKUP(CONCATENATE($A456,"_",$B456), 'Srbench noise 0'!$A$1:$AH$1300, 18, FALSE),"")</f>
        <v>3600.1</v>
      </c>
      <c r="H456" s="18" t="str">
        <f>_xlfn.IFNA(VLOOKUP(CONCATENATE($A456,"_",$B456), 'Srbench noise 0'!$A$1:$AH$1300, 28, FALSE),"")</f>
        <v>-0.0075044 + 0.25040124/x0**x0</v>
      </c>
      <c r="I456" s="18">
        <f t="shared" si="63"/>
        <v>1</v>
      </c>
      <c r="J456" s="18" t="str">
        <f t="shared" si="64"/>
        <v>?</v>
      </c>
      <c r="K456" s="4">
        <v>0</v>
      </c>
      <c r="L456" s="3">
        <f>_xlfn.IFNA(VLOOKUP(CONCATENATE($A456,"_",$B456), 'Srbench noise 0.001'!$A$1:$AH$1300, 32, FALSE),"")</f>
        <v>0.99978018000000002</v>
      </c>
      <c r="M456" s="18">
        <f>_xlfn.IFNA(VLOOKUP(CONCATENATE($A456,"_",$B456), 'Srbench noise 0.001'!$A$1:$AH$1300, 34, FALSE),"")</f>
        <v>1.0391700000000001E-3</v>
      </c>
      <c r="N456" s="18">
        <f>_xlfn.IFNA(VLOOKUP(CONCATENATE($A456,"_",$B456), 'Srbench noise 0.001'!$A$1:$AH$1300, 16, FALSE),"")</f>
        <v>9</v>
      </c>
      <c r="O456" s="18">
        <f>_xlfn.IFNA(VLOOKUP(CONCATENATE($A456,"_",$B456), 'Srbench noise 0.001'!$A$1:$AH$1300, 18, FALSE),"")</f>
        <v>6.3</v>
      </c>
      <c r="P456" s="18" t="str">
        <f>_xlfn.IFNA(VLOOKUP(CONCATENATE($A456,"_",$B456), 'Srbench noise 0.001'!$A$1:$AH$1300, 28, FALSE),"")</f>
        <v>-0.007 + 0.25/x0**x0</v>
      </c>
      <c r="Q456" s="18">
        <f t="shared" si="66"/>
        <v>1</v>
      </c>
      <c r="R456" s="18">
        <f t="shared" si="67"/>
        <v>0</v>
      </c>
      <c r="S456" s="4">
        <f t="shared" si="68"/>
        <v>0</v>
      </c>
      <c r="T456" s="3">
        <f>_xlfn.IFNA(VLOOKUP(CONCATENATE($A456,"_",$B456), 'Srbench noise 0.01'!$A$1:$AH$1300, 32, FALSE),"")</f>
        <v>0.99084793999999998</v>
      </c>
      <c r="U456" s="18">
        <f>_xlfn.IFNA(VLOOKUP(CONCATENATE($A456,"_",$B456), 'Srbench noise 0.01'!$A$1:$AH$1300, 34, FALSE),"")</f>
        <v>6.7052199999999996E-3</v>
      </c>
      <c r="V456" s="18">
        <f>_xlfn.IFNA(VLOOKUP(CONCATENATE($A456,"_",$B456), 'Srbench noise 0.01'!$A$1:$AH$1300, 16, FALSE),"")</f>
        <v>7</v>
      </c>
      <c r="W456" s="18">
        <f>_xlfn.IFNA(VLOOKUP(CONCATENATE($A456,"_",$B456), 'Srbench noise 0.01'!$A$1:$AH$1300, 18, FALSE),"")</f>
        <v>2.7</v>
      </c>
      <c r="X456" s="18" t="str">
        <f>_xlfn.IFNA(VLOOKUP(CONCATENATE($A456,"_",$B456), 'Srbench noise 0.01'!$A$1:$AH$1300, 28, FALSE),"")</f>
        <v>-0.14 + 0.39/x0</v>
      </c>
      <c r="Y456" s="18">
        <f t="shared" si="69"/>
        <v>0</v>
      </c>
      <c r="Z456" s="18">
        <f t="shared" si="70"/>
        <v>0</v>
      </c>
      <c r="AA456" s="4">
        <f t="shared" si="71"/>
        <v>0</v>
      </c>
    </row>
    <row r="457" spans="1:27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0'!$A$1:$AH$1300, 32, FALSE),"")</f>
        <v>0.99980108999999995</v>
      </c>
      <c r="E457" s="18">
        <f>_xlfn.IFNA(VLOOKUP(CONCATENATE($A457,"_",$B457), 'Srbench noise 0'!$A$1:$AH$1300, 34, FALSE),"")</f>
        <v>9.8805000000000008E-4</v>
      </c>
      <c r="F457" s="18">
        <f>_xlfn.IFNA(VLOOKUP(CONCATENATE($A457,"_",$B457), 'Srbench noise 0'!$A$1:$AH$1300, 16, FALSE),"")</f>
        <v>9</v>
      </c>
      <c r="G457" s="18">
        <f>_xlfn.IFNA(VLOOKUP(CONCATENATE($A457,"_",$B457), 'Srbench noise 0'!$A$1:$AH$1300, 18, FALSE),"")</f>
        <v>3601.5</v>
      </c>
      <c r="H457" s="18" t="str">
        <f>_xlfn.IFNA(VLOOKUP(CONCATENATE($A457,"_",$B457), 'Srbench noise 0'!$A$1:$AH$1300, 28, FALSE),"")</f>
        <v>-0.00747673 + 0.2504533/x0**x0</v>
      </c>
      <c r="I457" s="18">
        <f t="shared" si="63"/>
        <v>1</v>
      </c>
      <c r="J457" s="18" t="str">
        <f t="shared" si="64"/>
        <v>?</v>
      </c>
      <c r="K457" s="4">
        <v>0</v>
      </c>
      <c r="L457" s="3">
        <f>_xlfn.IFNA(VLOOKUP(CONCATENATE($A457,"_",$B457), 'Srbench noise 0.001'!$A$1:$AH$1300, 32, FALSE),"")</f>
        <v>0.99971118999999997</v>
      </c>
      <c r="M457" s="18">
        <f>_xlfn.IFNA(VLOOKUP(CONCATENATE($A457,"_",$B457), 'Srbench noise 0.001'!$A$1:$AH$1300, 34, FALSE),"")</f>
        <v>1.19057E-3</v>
      </c>
      <c r="N457" s="18">
        <f>_xlfn.IFNA(VLOOKUP(CONCATENATE($A457,"_",$B457), 'Srbench noise 0.001'!$A$1:$AH$1300, 16, FALSE),"")</f>
        <v>9</v>
      </c>
      <c r="O457" s="18">
        <f>_xlfn.IFNA(VLOOKUP(CONCATENATE($A457,"_",$B457), 'Srbench noise 0.001'!$A$1:$AH$1300, 18, FALSE),"")</f>
        <v>5.0999999999999996</v>
      </c>
      <c r="P457" s="18" t="str">
        <f>_xlfn.IFNA(VLOOKUP(CONCATENATE($A457,"_",$B457), 'Srbench noise 0.001'!$A$1:$AH$1300, 28, FALSE),"")</f>
        <v>-0.007 + 0.251/x0**x0</v>
      </c>
      <c r="Q457" s="18">
        <f t="shared" si="66"/>
        <v>1</v>
      </c>
      <c r="R457" s="18">
        <f t="shared" si="67"/>
        <v>0</v>
      </c>
      <c r="S457" s="4">
        <f t="shared" si="68"/>
        <v>0</v>
      </c>
      <c r="T457" s="3">
        <f>_xlfn.IFNA(VLOOKUP(CONCATENATE($A457,"_",$B457), 'Srbench noise 0.01'!$A$1:$AH$1300, 32, FALSE),"")</f>
        <v>0.99097155999999997</v>
      </c>
      <c r="U457" s="18">
        <f>_xlfn.IFNA(VLOOKUP(CONCATENATE($A457,"_",$B457), 'Srbench noise 0.01'!$A$1:$AH$1300, 34, FALSE),"")</f>
        <v>6.6566300000000002E-3</v>
      </c>
      <c r="V457" s="18">
        <f>_xlfn.IFNA(VLOOKUP(CONCATENATE($A457,"_",$B457), 'Srbench noise 0.01'!$A$1:$AH$1300, 16, FALSE),"")</f>
        <v>7</v>
      </c>
      <c r="W457" s="18">
        <f>_xlfn.IFNA(VLOOKUP(CONCATENATE($A457,"_",$B457), 'Srbench noise 0.01'!$A$1:$AH$1300, 18, FALSE),"")</f>
        <v>2.2999999999999998</v>
      </c>
      <c r="X457" s="18" t="str">
        <f>_xlfn.IFNA(VLOOKUP(CONCATENATE($A457,"_",$B457), 'Srbench noise 0.01'!$A$1:$AH$1300, 28, FALSE),"")</f>
        <v>-0.14 + 0.39/x0</v>
      </c>
      <c r="Y457" s="18">
        <f t="shared" si="69"/>
        <v>0</v>
      </c>
      <c r="Z457" s="18">
        <f t="shared" si="70"/>
        <v>0</v>
      </c>
      <c r="AA457" s="4">
        <f t="shared" si="71"/>
        <v>0</v>
      </c>
    </row>
    <row r="458" spans="1:27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0'!$A$1:$AH$1300, 32, FALSE),"")</f>
        <v>0.99980018999999998</v>
      </c>
      <c r="E458" s="18">
        <f>_xlfn.IFNA(VLOOKUP(CONCATENATE($A458,"_",$B458), 'Srbench noise 0'!$A$1:$AH$1300, 34, FALSE),"")</f>
        <v>9.9020000000000011E-4</v>
      </c>
      <c r="F458" s="18">
        <f>_xlfn.IFNA(VLOOKUP(CONCATENATE($A458,"_",$B458), 'Srbench noise 0'!$A$1:$AH$1300, 16, FALSE),"")</f>
        <v>9</v>
      </c>
      <c r="G458" s="18">
        <f>_xlfn.IFNA(VLOOKUP(CONCATENATE($A458,"_",$B458), 'Srbench noise 0'!$A$1:$AH$1300, 18, FALSE),"")</f>
        <v>3600.3</v>
      </c>
      <c r="H458" s="18" t="str">
        <f>_xlfn.IFNA(VLOOKUP(CONCATENATE($A458,"_",$B458), 'Srbench noise 0'!$A$1:$AH$1300, 28, FALSE),"")</f>
        <v>-0.00746784 + 0.25045504/x0**x0</v>
      </c>
      <c r="I458" s="18">
        <f t="shared" si="63"/>
        <v>1</v>
      </c>
      <c r="J458" s="18" t="str">
        <f t="shared" si="64"/>
        <v>?</v>
      </c>
      <c r="K458" s="4">
        <v>0</v>
      </c>
      <c r="L458" s="3">
        <f>_xlfn.IFNA(VLOOKUP(CONCATENATE($A458,"_",$B458), 'Srbench noise 0.001'!$A$1:$AH$1300, 32, FALSE),"")</f>
        <v>0.99978095</v>
      </c>
      <c r="M458" s="18">
        <f>_xlfn.IFNA(VLOOKUP(CONCATENATE($A458,"_",$B458), 'Srbench noise 0.001'!$A$1:$AH$1300, 34, FALSE),"")</f>
        <v>1.0367799999999999E-3</v>
      </c>
      <c r="N458" s="18">
        <f>_xlfn.IFNA(VLOOKUP(CONCATENATE($A458,"_",$B458), 'Srbench noise 0.001'!$A$1:$AH$1300, 16, FALSE),"")</f>
        <v>9</v>
      </c>
      <c r="O458" s="18">
        <f>_xlfn.IFNA(VLOOKUP(CONCATENATE($A458,"_",$B458), 'Srbench noise 0.001'!$A$1:$AH$1300, 18, FALSE),"")</f>
        <v>7.1</v>
      </c>
      <c r="P458" s="18" t="str">
        <f>_xlfn.IFNA(VLOOKUP(CONCATENATE($A458,"_",$B458), 'Srbench noise 0.001'!$A$1:$AH$1300, 28, FALSE),"")</f>
        <v>-0.007 + 0.25/x0**x0</v>
      </c>
      <c r="Q458" s="18">
        <f t="shared" si="66"/>
        <v>1</v>
      </c>
      <c r="R458" s="18">
        <f t="shared" si="67"/>
        <v>0</v>
      </c>
      <c r="S458" s="4">
        <f t="shared" si="68"/>
        <v>0</v>
      </c>
      <c r="T458" s="3">
        <f>_xlfn.IFNA(VLOOKUP(CONCATENATE($A458,"_",$B458), 'Srbench noise 0.01'!$A$1:$AH$1300, 32, FALSE),"")</f>
        <v>0.99092798000000004</v>
      </c>
      <c r="U458" s="18">
        <f>_xlfn.IFNA(VLOOKUP(CONCATENATE($A458,"_",$B458), 'Srbench noise 0.01'!$A$1:$AH$1300, 34, FALSE),"")</f>
        <v>6.6721999999999997E-3</v>
      </c>
      <c r="V458" s="18">
        <f>_xlfn.IFNA(VLOOKUP(CONCATENATE($A458,"_",$B458), 'Srbench noise 0.01'!$A$1:$AH$1300, 16, FALSE),"")</f>
        <v>7</v>
      </c>
      <c r="W458" s="18">
        <f>_xlfn.IFNA(VLOOKUP(CONCATENATE($A458,"_",$B458), 'Srbench noise 0.01'!$A$1:$AH$1300, 18, FALSE),"")</f>
        <v>2.8</v>
      </c>
      <c r="X458" s="18" t="str">
        <f>_xlfn.IFNA(VLOOKUP(CONCATENATE($A458,"_",$B458), 'Srbench noise 0.01'!$A$1:$AH$1300, 28, FALSE),"")</f>
        <v>-0.14 + 0.39/x0</v>
      </c>
      <c r="Y458" s="18">
        <f t="shared" si="69"/>
        <v>0</v>
      </c>
      <c r="Z458" s="18">
        <f t="shared" si="70"/>
        <v>0</v>
      </c>
      <c r="AA458" s="4">
        <f t="shared" si="71"/>
        <v>0</v>
      </c>
    </row>
    <row r="459" spans="1:27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0'!$A$1:$AH$1300, 32, FALSE),"")</f>
        <v>0.99980179999999996</v>
      </c>
      <c r="E459" s="18">
        <f>_xlfn.IFNA(VLOOKUP(CONCATENATE($A459,"_",$B459), 'Srbench noise 0'!$A$1:$AH$1300, 34, FALSE),"")</f>
        <v>9.8846000000000003E-4</v>
      </c>
      <c r="F459" s="18">
        <f>_xlfn.IFNA(VLOOKUP(CONCATENATE($A459,"_",$B459), 'Srbench noise 0'!$A$1:$AH$1300, 16, FALSE),"")</f>
        <v>9</v>
      </c>
      <c r="G459" s="18">
        <f>_xlfn.IFNA(VLOOKUP(CONCATENATE($A459,"_",$B459), 'Srbench noise 0'!$A$1:$AH$1300, 18, FALSE),"")</f>
        <v>3602</v>
      </c>
      <c r="H459" s="18" t="str">
        <f>_xlfn.IFNA(VLOOKUP(CONCATENATE($A459,"_",$B459), 'Srbench noise 0'!$A$1:$AH$1300, 28, FALSE),"")</f>
        <v>-0.00738815 + 0.2502661/x0**x0</v>
      </c>
      <c r="I459" s="18">
        <f t="shared" si="63"/>
        <v>1</v>
      </c>
      <c r="J459" s="18" t="str">
        <f t="shared" si="64"/>
        <v>?</v>
      </c>
      <c r="K459" s="4">
        <v>0</v>
      </c>
      <c r="L459" s="3">
        <f>_xlfn.IFNA(VLOOKUP(CONCATENATE($A459,"_",$B459), 'Srbench noise 0.001'!$A$1:$AH$1300, 32, FALSE),"")</f>
        <v>0.99978142999999997</v>
      </c>
      <c r="M459" s="18">
        <f>_xlfn.IFNA(VLOOKUP(CONCATENATE($A459,"_",$B459), 'Srbench noise 0.001'!$A$1:$AH$1300, 34, FALSE),"")</f>
        <v>1.0380000000000001E-3</v>
      </c>
      <c r="N459" s="18">
        <f>_xlfn.IFNA(VLOOKUP(CONCATENATE($A459,"_",$B459), 'Srbench noise 0.001'!$A$1:$AH$1300, 16, FALSE),"")</f>
        <v>9</v>
      </c>
      <c r="O459" s="18">
        <f>_xlfn.IFNA(VLOOKUP(CONCATENATE($A459,"_",$B459), 'Srbench noise 0.001'!$A$1:$AH$1300, 18, FALSE),"")</f>
        <v>5.8</v>
      </c>
      <c r="P459" s="18" t="str">
        <f>_xlfn.IFNA(VLOOKUP(CONCATENATE($A459,"_",$B459), 'Srbench noise 0.001'!$A$1:$AH$1300, 28, FALSE),"")</f>
        <v>-0.007 + 0.25/x0**x0</v>
      </c>
      <c r="Q459" s="18">
        <f t="shared" si="66"/>
        <v>1</v>
      </c>
      <c r="R459" s="18">
        <f t="shared" si="67"/>
        <v>0</v>
      </c>
      <c r="S459" s="4">
        <f t="shared" si="68"/>
        <v>0</v>
      </c>
      <c r="T459" s="3">
        <f>_xlfn.IFNA(VLOOKUP(CONCATENATE($A459,"_",$B459), 'Srbench noise 0.01'!$A$1:$AH$1300, 32, FALSE),"")</f>
        <v>0.99097654999999996</v>
      </c>
      <c r="U459" s="18">
        <f>_xlfn.IFNA(VLOOKUP(CONCATENATE($A459,"_",$B459), 'Srbench noise 0.01'!$A$1:$AH$1300, 34, FALSE),"")</f>
        <v>6.6695000000000001E-3</v>
      </c>
      <c r="V459" s="18">
        <f>_xlfn.IFNA(VLOOKUP(CONCATENATE($A459,"_",$B459), 'Srbench noise 0.01'!$A$1:$AH$1300, 16, FALSE),"")</f>
        <v>7</v>
      </c>
      <c r="W459" s="18">
        <f>_xlfn.IFNA(VLOOKUP(CONCATENATE($A459,"_",$B459), 'Srbench noise 0.01'!$A$1:$AH$1300, 18, FALSE),"")</f>
        <v>2.5</v>
      </c>
      <c r="X459" s="18" t="str">
        <f>_xlfn.IFNA(VLOOKUP(CONCATENATE($A459,"_",$B459), 'Srbench noise 0.01'!$A$1:$AH$1300, 28, FALSE),"")</f>
        <v>-0.14 + 0.39/x0</v>
      </c>
      <c r="Y459" s="18">
        <f t="shared" si="69"/>
        <v>0</v>
      </c>
      <c r="Z459" s="18">
        <f t="shared" si="70"/>
        <v>0</v>
      </c>
      <c r="AA459" s="4">
        <f t="shared" si="71"/>
        <v>0</v>
      </c>
    </row>
    <row r="460" spans="1:27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0'!$A$1:$AH$1300, 32, FALSE),"")</f>
        <v>0.99979430000000002</v>
      </c>
      <c r="E460" s="18">
        <f>_xlfn.IFNA(VLOOKUP(CONCATENATE($A460,"_",$B460), 'Srbench noise 0'!$A$1:$AH$1300, 34, FALSE),"")</f>
        <v>9.9876999999999995E-4</v>
      </c>
      <c r="F460" s="18">
        <f>_xlfn.IFNA(VLOOKUP(CONCATENATE($A460,"_",$B460), 'Srbench noise 0'!$A$1:$AH$1300, 16, FALSE),"")</f>
        <v>9</v>
      </c>
      <c r="G460" s="18">
        <f>_xlfn.IFNA(VLOOKUP(CONCATENATE($A460,"_",$B460), 'Srbench noise 0'!$A$1:$AH$1300, 18, FALSE),"")</f>
        <v>3600.1</v>
      </c>
      <c r="H460" s="18" t="str">
        <f>_xlfn.IFNA(VLOOKUP(CONCATENATE($A460,"_",$B460), 'Srbench noise 0'!$A$1:$AH$1300, 28, FALSE),"")</f>
        <v>-0.0075085 + 0.25047639/x0**x0</v>
      </c>
      <c r="I460" s="18">
        <f t="shared" si="63"/>
        <v>1</v>
      </c>
      <c r="J460" s="18" t="str">
        <f t="shared" si="64"/>
        <v>?</v>
      </c>
      <c r="K460" s="4">
        <v>0</v>
      </c>
      <c r="L460" s="3">
        <f>_xlfn.IFNA(VLOOKUP(CONCATENATE($A460,"_",$B460), 'Srbench noise 0.001'!$A$1:$AH$1300, 32, FALSE),"")</f>
        <v>0.99969300999999999</v>
      </c>
      <c r="M460" s="18">
        <f>_xlfn.IFNA(VLOOKUP(CONCATENATE($A460,"_",$B460), 'Srbench noise 0.001'!$A$1:$AH$1300, 34, FALSE),"")</f>
        <v>1.22014E-3</v>
      </c>
      <c r="N460" s="18">
        <f>_xlfn.IFNA(VLOOKUP(CONCATENATE($A460,"_",$B460), 'Srbench noise 0.001'!$A$1:$AH$1300, 16, FALSE),"")</f>
        <v>9</v>
      </c>
      <c r="O460" s="18">
        <f>_xlfn.IFNA(VLOOKUP(CONCATENATE($A460,"_",$B460), 'Srbench noise 0.001'!$A$1:$AH$1300, 18, FALSE),"")</f>
        <v>5.3</v>
      </c>
      <c r="P460" s="18" t="str">
        <f>_xlfn.IFNA(VLOOKUP(CONCATENATE($A460,"_",$B460), 'Srbench noise 0.001'!$A$1:$AH$1300, 28, FALSE),"")</f>
        <v>-0.008 + 0.25/x0**x0</v>
      </c>
      <c r="Q460" s="18">
        <f t="shared" si="66"/>
        <v>1</v>
      </c>
      <c r="R460" s="18">
        <f t="shared" si="67"/>
        <v>0</v>
      </c>
      <c r="S460" s="4">
        <f t="shared" si="68"/>
        <v>0</v>
      </c>
      <c r="T460" s="3">
        <f>_xlfn.IFNA(VLOOKUP(CONCATENATE($A460,"_",$B460), 'Srbench noise 0.01'!$A$1:$AH$1300, 32, FALSE),"")</f>
        <v>0.99090515000000001</v>
      </c>
      <c r="U460" s="18">
        <f>_xlfn.IFNA(VLOOKUP(CONCATENATE($A460,"_",$B460), 'Srbench noise 0.01'!$A$1:$AH$1300, 34, FALSE),"")</f>
        <v>6.6411999999999999E-3</v>
      </c>
      <c r="V460" s="18">
        <f>_xlfn.IFNA(VLOOKUP(CONCATENATE($A460,"_",$B460), 'Srbench noise 0.01'!$A$1:$AH$1300, 16, FALSE),"")</f>
        <v>7</v>
      </c>
      <c r="W460" s="18">
        <f>_xlfn.IFNA(VLOOKUP(CONCATENATE($A460,"_",$B460), 'Srbench noise 0.01'!$A$1:$AH$1300, 18, FALSE),"")</f>
        <v>2.2000000000000002</v>
      </c>
      <c r="X460" s="18" t="str">
        <f>_xlfn.IFNA(VLOOKUP(CONCATENATE($A460,"_",$B460), 'Srbench noise 0.01'!$A$1:$AH$1300, 28, FALSE),"")</f>
        <v>-0.14 + 0.39/x0</v>
      </c>
      <c r="Y460" s="18">
        <f t="shared" si="69"/>
        <v>0</v>
      </c>
      <c r="Z460" s="18">
        <f t="shared" si="70"/>
        <v>0</v>
      </c>
      <c r="AA460" s="4">
        <f t="shared" si="71"/>
        <v>0</v>
      </c>
    </row>
    <row r="461" spans="1:27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0'!$A$1:$AH$1300, 32, FALSE),"")</f>
        <v>0.99980108000000001</v>
      </c>
      <c r="E461" s="18">
        <f>_xlfn.IFNA(VLOOKUP(CONCATENATE($A461,"_",$B461), 'Srbench noise 0'!$A$1:$AH$1300, 34, FALSE),"")</f>
        <v>9.908199999999999E-4</v>
      </c>
      <c r="F461" s="18">
        <f>_xlfn.IFNA(VLOOKUP(CONCATENATE($A461,"_",$B461), 'Srbench noise 0'!$A$1:$AH$1300, 16, FALSE),"")</f>
        <v>9</v>
      </c>
      <c r="G461" s="18">
        <f>_xlfn.IFNA(VLOOKUP(CONCATENATE($A461,"_",$B461), 'Srbench noise 0'!$A$1:$AH$1300, 18, FALSE),"")</f>
        <v>3600.6</v>
      </c>
      <c r="H461" s="18" t="str">
        <f>_xlfn.IFNA(VLOOKUP(CONCATENATE($A461,"_",$B461), 'Srbench noise 0'!$A$1:$AH$1300, 28, FALSE),"")</f>
        <v>-0.00739516 + 0.25041287/x0**x0</v>
      </c>
      <c r="I461" s="18">
        <f t="shared" si="63"/>
        <v>1</v>
      </c>
      <c r="J461" s="18" t="str">
        <f t="shared" si="64"/>
        <v>?</v>
      </c>
      <c r="K461" s="4">
        <v>0</v>
      </c>
      <c r="L461" s="3">
        <f>_xlfn.IFNA(VLOOKUP(CONCATENATE($A461,"_",$B461), 'Srbench noise 0.001'!$A$1:$AH$1300, 32, FALSE),"")</f>
        <v>0.99978299000000004</v>
      </c>
      <c r="M461" s="18">
        <f>_xlfn.IFNA(VLOOKUP(CONCATENATE($A461,"_",$B461), 'Srbench noise 0.001'!$A$1:$AH$1300, 34, FALSE),"")</f>
        <v>1.03488E-3</v>
      </c>
      <c r="N461" s="18">
        <f>_xlfn.IFNA(VLOOKUP(CONCATENATE($A461,"_",$B461), 'Srbench noise 0.001'!$A$1:$AH$1300, 16, FALSE),"")</f>
        <v>9</v>
      </c>
      <c r="O461" s="18">
        <f>_xlfn.IFNA(VLOOKUP(CONCATENATE($A461,"_",$B461), 'Srbench noise 0.001'!$A$1:$AH$1300, 18, FALSE),"")</f>
        <v>6.6</v>
      </c>
      <c r="P461" s="18" t="str">
        <f>_xlfn.IFNA(VLOOKUP(CONCATENATE($A461,"_",$B461), 'Srbench noise 0.001'!$A$1:$AH$1300, 28, FALSE),"")</f>
        <v>-0.007 + 0.25/x0**x0</v>
      </c>
      <c r="Q461" s="18">
        <f t="shared" si="66"/>
        <v>1</v>
      </c>
      <c r="R461" s="18">
        <f t="shared" si="67"/>
        <v>0</v>
      </c>
      <c r="S461" s="4">
        <f t="shared" si="68"/>
        <v>0</v>
      </c>
      <c r="T461" s="3">
        <f>_xlfn.IFNA(VLOOKUP(CONCATENATE($A461,"_",$B461), 'Srbench noise 0.01'!$A$1:$AH$1300, 32, FALSE),"")</f>
        <v>0.99087122000000005</v>
      </c>
      <c r="U461" s="18">
        <f>_xlfn.IFNA(VLOOKUP(CONCATENATE($A461,"_",$B461), 'Srbench noise 0.01'!$A$1:$AH$1300, 34, FALSE),"")</f>
        <v>6.7121100000000003E-3</v>
      </c>
      <c r="V461" s="18">
        <f>_xlfn.IFNA(VLOOKUP(CONCATENATE($A461,"_",$B461), 'Srbench noise 0.01'!$A$1:$AH$1300, 16, FALSE),"")</f>
        <v>7</v>
      </c>
      <c r="W461" s="18">
        <f>_xlfn.IFNA(VLOOKUP(CONCATENATE($A461,"_",$B461), 'Srbench noise 0.01'!$A$1:$AH$1300, 18, FALSE),"")</f>
        <v>2.9</v>
      </c>
      <c r="X461" s="18" t="str">
        <f>_xlfn.IFNA(VLOOKUP(CONCATENATE($A461,"_",$B461), 'Srbench noise 0.01'!$A$1:$AH$1300, 28, FALSE),"")</f>
        <v>-0.14 + 0.39/x0</v>
      </c>
      <c r="Y461" s="18">
        <f t="shared" si="69"/>
        <v>0</v>
      </c>
      <c r="Z461" s="18">
        <f t="shared" si="70"/>
        <v>0</v>
      </c>
      <c r="AA461" s="4">
        <f t="shared" si="71"/>
        <v>0</v>
      </c>
    </row>
    <row r="462" spans="1:27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0'!$A$1:$AH$1300, 32, FALSE),"")</f>
        <v>0.99979878</v>
      </c>
      <c r="E462" s="18">
        <f>_xlfn.IFNA(VLOOKUP(CONCATENATE($A462,"_",$B462), 'Srbench noise 0'!$A$1:$AH$1300, 34, FALSE),"")</f>
        <v>9.9040999999999994E-4</v>
      </c>
      <c r="F462" s="18">
        <f>_xlfn.IFNA(VLOOKUP(CONCATENATE($A462,"_",$B462), 'Srbench noise 0'!$A$1:$AH$1300, 16, FALSE),"")</f>
        <v>9</v>
      </c>
      <c r="G462" s="18">
        <f>_xlfn.IFNA(VLOOKUP(CONCATENATE($A462,"_",$B462), 'Srbench noise 0'!$A$1:$AH$1300, 18, FALSE),"")</f>
        <v>3600.7</v>
      </c>
      <c r="H462" s="18" t="str">
        <f>_xlfn.IFNA(VLOOKUP(CONCATENATE($A462,"_",$B462), 'Srbench noise 0'!$A$1:$AH$1300, 28, FALSE),"")</f>
        <v>-0.00740987 + 0.25039606/x0**x0</v>
      </c>
      <c r="I462" s="18">
        <f t="shared" si="63"/>
        <v>1</v>
      </c>
      <c r="J462" s="18" t="str">
        <f t="shared" si="64"/>
        <v>?</v>
      </c>
      <c r="K462" s="4">
        <v>0</v>
      </c>
      <c r="L462" s="3">
        <f>_xlfn.IFNA(VLOOKUP(CONCATENATE($A462,"_",$B462), 'Srbench noise 0.001'!$A$1:$AH$1300, 32, FALSE),"")</f>
        <v>0.99977771000000004</v>
      </c>
      <c r="M462" s="18">
        <f>_xlfn.IFNA(VLOOKUP(CONCATENATE($A462,"_",$B462), 'Srbench noise 0.001'!$A$1:$AH$1300, 34, FALSE),"")</f>
        <v>1.04097E-3</v>
      </c>
      <c r="N462" s="18">
        <f>_xlfn.IFNA(VLOOKUP(CONCATENATE($A462,"_",$B462), 'Srbench noise 0.001'!$A$1:$AH$1300, 16, FALSE),"")</f>
        <v>9</v>
      </c>
      <c r="O462" s="18">
        <f>_xlfn.IFNA(VLOOKUP(CONCATENATE($A462,"_",$B462), 'Srbench noise 0.001'!$A$1:$AH$1300, 18, FALSE),"")</f>
        <v>5.3</v>
      </c>
      <c r="P462" s="18" t="str">
        <f>_xlfn.IFNA(VLOOKUP(CONCATENATE($A462,"_",$B462), 'Srbench noise 0.001'!$A$1:$AH$1300, 28, FALSE),"")</f>
        <v>-0.007 + 0.25/x0**x0</v>
      </c>
      <c r="Q462" s="18">
        <f t="shared" si="66"/>
        <v>1</v>
      </c>
      <c r="R462" s="18">
        <f t="shared" si="67"/>
        <v>0</v>
      </c>
      <c r="S462" s="4">
        <f t="shared" si="68"/>
        <v>0</v>
      </c>
      <c r="T462" s="3">
        <f>_xlfn.IFNA(VLOOKUP(CONCATENATE($A462,"_",$B462), 'Srbench noise 0.01'!$A$1:$AH$1300, 32, FALSE),"")</f>
        <v>0.9909386</v>
      </c>
      <c r="U462" s="18">
        <f>_xlfn.IFNA(VLOOKUP(CONCATENATE($A462,"_",$B462), 'Srbench noise 0.01'!$A$1:$AH$1300, 34, FALSE),"")</f>
        <v>6.64629E-3</v>
      </c>
      <c r="V462" s="18">
        <f>_xlfn.IFNA(VLOOKUP(CONCATENATE($A462,"_",$B462), 'Srbench noise 0.01'!$A$1:$AH$1300, 16, FALSE),"")</f>
        <v>7</v>
      </c>
      <c r="W462" s="18">
        <f>_xlfn.IFNA(VLOOKUP(CONCATENATE($A462,"_",$B462), 'Srbench noise 0.01'!$A$1:$AH$1300, 18, FALSE),"")</f>
        <v>2.2999999999999998</v>
      </c>
      <c r="X462" s="18" t="str">
        <f>_xlfn.IFNA(VLOOKUP(CONCATENATE($A462,"_",$B462), 'Srbench noise 0.01'!$A$1:$AH$1300, 28, FALSE),"")</f>
        <v>-0.14 + 0.39/x0</v>
      </c>
      <c r="Y462" s="18">
        <f t="shared" si="69"/>
        <v>0</v>
      </c>
      <c r="Z462" s="18">
        <f t="shared" si="70"/>
        <v>0</v>
      </c>
      <c r="AA462" s="4">
        <f t="shared" si="71"/>
        <v>0</v>
      </c>
    </row>
    <row r="463" spans="1:27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0'!$A$1:$AH$1300, 32, FALSE),"")</f>
        <v>0.99980203999999995</v>
      </c>
      <c r="E463" s="18">
        <f>_xlfn.IFNA(VLOOKUP(CONCATENATE($A463,"_",$B463), 'Srbench noise 0'!$A$1:$AH$1300, 34, FALSE),"")</f>
        <v>9.8690999999999991E-4</v>
      </c>
      <c r="F463" s="18">
        <f>_xlfn.IFNA(VLOOKUP(CONCATENATE($A463,"_",$B463), 'Srbench noise 0'!$A$1:$AH$1300, 16, FALSE),"")</f>
        <v>9</v>
      </c>
      <c r="G463" s="18">
        <f>_xlfn.IFNA(VLOOKUP(CONCATENATE($A463,"_",$B463), 'Srbench noise 0'!$A$1:$AH$1300, 18, FALSE),"")</f>
        <v>3600.7</v>
      </c>
      <c r="H463" s="18" t="str">
        <f>_xlfn.IFNA(VLOOKUP(CONCATENATE($A463,"_",$B463), 'Srbench noise 0'!$A$1:$AH$1300, 28, FALSE),"")</f>
        <v>-0.00741724 + 0.25031968/x0**x0</v>
      </c>
      <c r="I463" s="18">
        <f t="shared" si="63"/>
        <v>1</v>
      </c>
      <c r="J463" s="18" t="str">
        <f t="shared" si="64"/>
        <v>?</v>
      </c>
      <c r="K463" s="4">
        <v>0</v>
      </c>
      <c r="L463" s="3">
        <f>_xlfn.IFNA(VLOOKUP(CONCATENATE($A463,"_",$B463), 'Srbench noise 0.001'!$A$1:$AH$1300, 32, FALSE),"")</f>
        <v>0.99978235999999998</v>
      </c>
      <c r="M463" s="18">
        <f>_xlfn.IFNA(VLOOKUP(CONCATENATE($A463,"_",$B463), 'Srbench noise 0.001'!$A$1:$AH$1300, 34, FALSE),"")</f>
        <v>1.0348E-3</v>
      </c>
      <c r="N463" s="18">
        <f>_xlfn.IFNA(VLOOKUP(CONCATENATE($A463,"_",$B463), 'Srbench noise 0.001'!$A$1:$AH$1300, 16, FALSE),"")</f>
        <v>9</v>
      </c>
      <c r="O463" s="18">
        <f>_xlfn.IFNA(VLOOKUP(CONCATENATE($A463,"_",$B463), 'Srbench noise 0.001'!$A$1:$AH$1300, 18, FALSE),"")</f>
        <v>5.9</v>
      </c>
      <c r="P463" s="18" t="str">
        <f>_xlfn.IFNA(VLOOKUP(CONCATENATE($A463,"_",$B463), 'Srbench noise 0.001'!$A$1:$AH$1300, 28, FALSE),"")</f>
        <v>-0.007 + 0.25/x0**x0</v>
      </c>
      <c r="Q463" s="18">
        <f t="shared" si="66"/>
        <v>1</v>
      </c>
      <c r="R463" s="18">
        <f t="shared" si="67"/>
        <v>0</v>
      </c>
      <c r="S463" s="4">
        <f t="shared" si="68"/>
        <v>0</v>
      </c>
      <c r="T463" s="3">
        <f>_xlfn.IFNA(VLOOKUP(CONCATENATE($A463,"_",$B463), 'Srbench noise 0.01'!$A$1:$AH$1300, 32, FALSE),"")</f>
        <v>0.99095878999999998</v>
      </c>
      <c r="U463" s="18">
        <f>_xlfn.IFNA(VLOOKUP(CONCATENATE($A463,"_",$B463), 'Srbench noise 0.01'!$A$1:$AH$1300, 34, FALSE),"")</f>
        <v>6.6695799999999996E-3</v>
      </c>
      <c r="V463" s="18">
        <f>_xlfn.IFNA(VLOOKUP(CONCATENATE($A463,"_",$B463), 'Srbench noise 0.01'!$A$1:$AH$1300, 16, FALSE),"")</f>
        <v>7</v>
      </c>
      <c r="W463" s="18">
        <f>_xlfn.IFNA(VLOOKUP(CONCATENATE($A463,"_",$B463), 'Srbench noise 0.01'!$A$1:$AH$1300, 18, FALSE),"")</f>
        <v>2.5</v>
      </c>
      <c r="X463" s="18" t="str">
        <f>_xlfn.IFNA(VLOOKUP(CONCATENATE($A463,"_",$B463), 'Srbench noise 0.01'!$A$1:$AH$1300, 28, FALSE),"")</f>
        <v>-0.14 + 0.39/x0</v>
      </c>
      <c r="Y463" s="18">
        <f t="shared" si="69"/>
        <v>0</v>
      </c>
      <c r="Z463" s="18">
        <f t="shared" si="70"/>
        <v>0</v>
      </c>
      <c r="AA463" s="4">
        <f t="shared" si="71"/>
        <v>0</v>
      </c>
    </row>
    <row r="464" spans="1:27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0'!$A$1:$AH$1300, 32, FALSE),"")</f>
        <v>0.98738371000000003</v>
      </c>
      <c r="E464" s="18">
        <f>_xlfn.IFNA(VLOOKUP(CONCATENATE($A464,"_",$B464), 'Srbench noise 0'!$A$1:$AH$1300, 34, FALSE),"")</f>
        <v>6.75043E-3</v>
      </c>
      <c r="F464" s="18">
        <f>_xlfn.IFNA(VLOOKUP(CONCATENATE($A464,"_",$B464), 'Srbench noise 0'!$A$1:$AH$1300, 16, FALSE),"")</f>
        <v>19</v>
      </c>
      <c r="G464" s="18">
        <f>_xlfn.IFNA(VLOOKUP(CONCATENATE($A464,"_",$B464), 'Srbench noise 0'!$A$1:$AH$1300, 18, FALSE),"")</f>
        <v>3600.7</v>
      </c>
      <c r="H464" s="18" t="str">
        <f>_xlfn.IFNA(VLOOKUP(CONCATENATE($A464,"_",$B464), 'Srbench noise 0'!$A$1:$AH$1300, 28, FALSE),"")</f>
        <v>0.01686347 + 0.36669508/x0 - 0.1048641*(x1 - x2)**2/x0**2</v>
      </c>
      <c r="I464" s="18">
        <f t="shared" si="63"/>
        <v>0</v>
      </c>
      <c r="J464" s="18">
        <f t="shared" si="64"/>
        <v>0</v>
      </c>
      <c r="K464" s="4">
        <f t="shared" si="65"/>
        <v>0</v>
      </c>
      <c r="L464" s="3">
        <f>_xlfn.IFNA(VLOOKUP(CONCATENATE($A464,"_",$B464), 'Srbench noise 0.001'!$A$1:$AH$1300, 32, FALSE),"")</f>
        <v>0.98734230999999995</v>
      </c>
      <c r="M464" s="18">
        <f>_xlfn.IFNA(VLOOKUP(CONCATENATE($A464,"_",$B464), 'Srbench noise 0.001'!$A$1:$AH$1300, 34, FALSE),"")</f>
        <v>6.7615000000000001E-3</v>
      </c>
      <c r="N464" s="18">
        <f>_xlfn.IFNA(VLOOKUP(CONCATENATE($A464,"_",$B464), 'Srbench noise 0.001'!$A$1:$AH$1300, 16, FALSE),"")</f>
        <v>19</v>
      </c>
      <c r="O464" s="18">
        <f>_xlfn.IFNA(VLOOKUP(CONCATENATE($A464,"_",$B464), 'Srbench noise 0.001'!$A$1:$AH$1300, 18, FALSE),"")</f>
        <v>3601.6</v>
      </c>
      <c r="P464" s="18" t="str">
        <f>_xlfn.IFNA(VLOOKUP(CONCATENATE($A464,"_",$B464), 'Srbench noise 0.001'!$A$1:$AH$1300, 28, FALSE),"")</f>
        <v>0.017 + 0.367/x0 - 0.105*(x1 - x2)**2/x0**2</v>
      </c>
      <c r="Q464" s="18">
        <f t="shared" si="66"/>
        <v>0</v>
      </c>
      <c r="R464" s="18">
        <f t="shared" si="67"/>
        <v>0</v>
      </c>
      <c r="S464" s="4">
        <f t="shared" si="68"/>
        <v>0</v>
      </c>
      <c r="T464" s="3">
        <f>_xlfn.IFNA(VLOOKUP(CONCATENATE($A464,"_",$B464), 'Srbench noise 0.01'!$A$1:$AH$1300, 32, FALSE),"")</f>
        <v>0.99088801999999998</v>
      </c>
      <c r="U464" s="18">
        <f>_xlfn.IFNA(VLOOKUP(CONCATENATE($A464,"_",$B464), 'Srbench noise 0.01'!$A$1:$AH$1300, 34, FALSE),"")</f>
        <v>5.7368300000000001E-3</v>
      </c>
      <c r="V464" s="18">
        <f>_xlfn.IFNA(VLOOKUP(CONCATENATE($A464,"_",$B464), 'Srbench noise 0.01'!$A$1:$AH$1300, 16, FALSE),"")</f>
        <v>26</v>
      </c>
      <c r="W464" s="18">
        <f>_xlfn.IFNA(VLOOKUP(CONCATENATE($A464,"_",$B464), 'Srbench noise 0.01'!$A$1:$AH$1300, 18, FALSE),"")</f>
        <v>3342.8</v>
      </c>
      <c r="X464" s="18" t="str">
        <f>_xlfn.IFNA(VLOOKUP(CONCATENATE($A464,"_",$B464), 'Srbench noise 0.01'!$A$1:$AH$1300, 28, FALSE),"")</f>
        <v>(0.26*2**sin(-x1 + x2 + 1.58) + 0.39*x0**2*sin(1/x0) - 0.46)/x0**2</v>
      </c>
      <c r="Y464" s="18">
        <f t="shared" si="69"/>
        <v>0</v>
      </c>
      <c r="Z464" s="18">
        <f t="shared" si="70"/>
        <v>0</v>
      </c>
      <c r="AA464" s="4">
        <f t="shared" si="71"/>
        <v>0</v>
      </c>
    </row>
    <row r="465" spans="1:27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0'!$A$1:$AH$1300, 32, FALSE),"")</f>
        <v>0.99268374000000004</v>
      </c>
      <c r="E465" s="18">
        <f>_xlfn.IFNA(VLOOKUP(CONCATENATE($A465,"_",$B465), 'Srbench noise 0'!$A$1:$AH$1300, 34, FALSE),"")</f>
        <v>5.1356099999999997E-3</v>
      </c>
      <c r="F465" s="18">
        <f>_xlfn.IFNA(VLOOKUP(CONCATENATE($A465,"_",$B465), 'Srbench noise 0'!$A$1:$AH$1300, 16, FALSE),"")</f>
        <v>21</v>
      </c>
      <c r="G465" s="18">
        <f>_xlfn.IFNA(VLOOKUP(CONCATENATE($A465,"_",$B465), 'Srbench noise 0'!$A$1:$AH$1300, 18, FALSE),"")</f>
        <v>3600.7</v>
      </c>
      <c r="H465" s="18" t="str">
        <f>_xlfn.IFNA(VLOOKUP(CONCATENATE($A465,"_",$B465), 'Srbench noise 0'!$A$1:$AH$1300, 28, FALSE),"")</f>
        <v>-0.11976646*(x1 - x2)**2*(x0**(-5))**0.5 + 0.00895507 + 0.37764871/x0</v>
      </c>
      <c r="I465" s="18">
        <f t="shared" si="63"/>
        <v>0</v>
      </c>
      <c r="J465" s="18">
        <f t="shared" si="64"/>
        <v>0</v>
      </c>
      <c r="K465" s="4">
        <f t="shared" si="65"/>
        <v>0</v>
      </c>
      <c r="L465" s="3">
        <f>_xlfn.IFNA(VLOOKUP(CONCATENATE($A465,"_",$B465), 'Srbench noise 0.001'!$A$1:$AH$1300, 32, FALSE),"")</f>
        <v>0.99267653</v>
      </c>
      <c r="M465" s="18">
        <f>_xlfn.IFNA(VLOOKUP(CONCATENATE($A465,"_",$B465), 'Srbench noise 0.001'!$A$1:$AH$1300, 34, FALSE),"")</f>
        <v>5.1381400000000002E-3</v>
      </c>
      <c r="N465" s="18">
        <f>_xlfn.IFNA(VLOOKUP(CONCATENATE($A465,"_",$B465), 'Srbench noise 0.001'!$A$1:$AH$1300, 16, FALSE),"")</f>
        <v>21</v>
      </c>
      <c r="O465" s="18">
        <f>_xlfn.IFNA(VLOOKUP(CONCATENATE($A465,"_",$B465), 'Srbench noise 0.001'!$A$1:$AH$1300, 18, FALSE),"")</f>
        <v>3600.2</v>
      </c>
      <c r="P465" s="18" t="str">
        <f>_xlfn.IFNA(VLOOKUP(CONCATENATE($A465,"_",$B465), 'Srbench noise 0.001'!$A$1:$AH$1300, 28, FALSE),"")</f>
        <v>-0.12*(x1 - x2)**2*(x0**(-5))**0.5 + 0.009 + 0.378/x0</v>
      </c>
      <c r="Q465" s="18">
        <f t="shared" si="66"/>
        <v>0</v>
      </c>
      <c r="R465" s="18">
        <f t="shared" si="67"/>
        <v>0</v>
      </c>
      <c r="S465" s="4">
        <f t="shared" si="68"/>
        <v>0</v>
      </c>
      <c r="T465" s="3">
        <f>_xlfn.IFNA(VLOOKUP(CONCATENATE($A465,"_",$B465), 'Srbench noise 0.01'!$A$1:$AH$1300, 32, FALSE),"")</f>
        <v>0.98801258999999997</v>
      </c>
      <c r="U465" s="18">
        <f>_xlfn.IFNA(VLOOKUP(CONCATENATE($A465,"_",$B465), 'Srbench noise 0.01'!$A$1:$AH$1300, 34, FALSE),"")</f>
        <v>6.57371E-3</v>
      </c>
      <c r="V465" s="18">
        <f>_xlfn.IFNA(VLOOKUP(CONCATENATE($A465,"_",$B465), 'Srbench noise 0.01'!$A$1:$AH$1300, 16, FALSE),"")</f>
        <v>41</v>
      </c>
      <c r="W465" s="18">
        <f>_xlfn.IFNA(VLOOKUP(CONCATENATE($A465,"_",$B465), 'Srbench noise 0.01'!$A$1:$AH$1300, 18, FALSE),"")</f>
        <v>1097.5999999999999</v>
      </c>
      <c r="X465" s="18" t="str">
        <f>_xlfn.IFNA(VLOOKUP(CONCATENATE($A465,"_",$B465), 'Srbench noise 0.01'!$A$1:$AH$1300, 28, FALSE),"")</f>
        <v>-36.2*(x1 - x2)**2*sin(x1*sin(1/x2))*sin(1/(x0 + x1 + 1))**2/(9.87*x0**2 + x0 + 1) + 0.39/x0</v>
      </c>
      <c r="Y465" s="18">
        <f t="shared" si="69"/>
        <v>0</v>
      </c>
      <c r="Z465" s="18">
        <f t="shared" si="70"/>
        <v>0</v>
      </c>
      <c r="AA465" s="4">
        <f t="shared" si="71"/>
        <v>0</v>
      </c>
    </row>
    <row r="466" spans="1:27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0'!$A$1:$AH$1300, 32, FALSE),"")</f>
        <v>0.99972106999999999</v>
      </c>
      <c r="E466" s="18">
        <f>_xlfn.IFNA(VLOOKUP(CONCATENATE($A466,"_",$B466), 'Srbench noise 0'!$A$1:$AH$1300, 34, FALSE),"")</f>
        <v>1.0056500000000001E-3</v>
      </c>
      <c r="F466" s="18">
        <f>_xlfn.IFNA(VLOOKUP(CONCATENATE($A466,"_",$B466), 'Srbench noise 0'!$A$1:$AH$1300, 16, FALSE),"")</f>
        <v>20</v>
      </c>
      <c r="G466" s="18">
        <f>_xlfn.IFNA(VLOOKUP(CONCATENATE($A466,"_",$B466), 'Srbench noise 0'!$A$1:$AH$1300, 18, FALSE),"")</f>
        <v>3600.7</v>
      </c>
      <c r="H466" s="18" t="str">
        <f>_xlfn.IFNA(VLOOKUP(CONCATENATE($A466,"_",$B466), 'Srbench noise 0'!$A$1:$AH$1300, 28, FALSE),"")</f>
        <v>0.399019*cos(log(x2/x1)/x0)**(x1*x2)/x0</v>
      </c>
      <c r="I466" s="18">
        <f t="shared" si="63"/>
        <v>1</v>
      </c>
      <c r="J466" s="18">
        <f t="shared" si="64"/>
        <v>0</v>
      </c>
      <c r="K466" s="4">
        <f t="shared" si="65"/>
        <v>0</v>
      </c>
      <c r="L466" s="3">
        <f>_xlfn.IFNA(VLOOKUP(CONCATENATE($A466,"_",$B466), 'Srbench noise 0.001'!$A$1:$AH$1300, 32, FALSE),"")</f>
        <v>0.99972099999999997</v>
      </c>
      <c r="M466" s="18">
        <f>_xlfn.IFNA(VLOOKUP(CONCATENATE($A466,"_",$B466), 'Srbench noise 0.001'!$A$1:$AH$1300, 34, FALSE),"")</f>
        <v>1.00578E-3</v>
      </c>
      <c r="N466" s="18">
        <f>_xlfn.IFNA(VLOOKUP(CONCATENATE($A466,"_",$B466), 'Srbench noise 0.001'!$A$1:$AH$1300, 16, FALSE),"")</f>
        <v>20</v>
      </c>
      <c r="O466" s="18">
        <f>_xlfn.IFNA(VLOOKUP(CONCATENATE($A466,"_",$B466), 'Srbench noise 0.001'!$A$1:$AH$1300, 18, FALSE),"")</f>
        <v>1685.7</v>
      </c>
      <c r="P466" s="18" t="str">
        <f>_xlfn.IFNA(VLOOKUP(CONCATENATE($A466,"_",$B466), 'Srbench noise 0.001'!$A$1:$AH$1300, 28, FALSE),"")</f>
        <v>0.399*cos(log(x2/x1)/x0)**(x1*x2)/x0</v>
      </c>
      <c r="Q466" s="18">
        <f t="shared" si="66"/>
        <v>1</v>
      </c>
      <c r="R466" s="18">
        <f t="shared" si="67"/>
        <v>0</v>
      </c>
      <c r="S466" s="4">
        <f t="shared" si="68"/>
        <v>0</v>
      </c>
      <c r="T466" s="3">
        <f>_xlfn.IFNA(VLOOKUP(CONCATENATE($A466,"_",$B466), 'Srbench noise 0.01'!$A$1:$AH$1300, 32, FALSE),"")</f>
        <v>0.99965393999999996</v>
      </c>
      <c r="U466" s="18">
        <f>_xlfn.IFNA(VLOOKUP(CONCATENATE($A466,"_",$B466), 'Srbench noise 0.01'!$A$1:$AH$1300, 34, FALSE),"")</f>
        <v>1.1201399999999999E-3</v>
      </c>
      <c r="V466" s="18">
        <f>_xlfn.IFNA(VLOOKUP(CONCATENATE($A466,"_",$B466), 'Srbench noise 0.01'!$A$1:$AH$1300, 16, FALSE),"")</f>
        <v>20</v>
      </c>
      <c r="W466" s="18">
        <f>_xlfn.IFNA(VLOOKUP(CONCATENATE($A466,"_",$B466), 'Srbench noise 0.01'!$A$1:$AH$1300, 18, FALSE),"")</f>
        <v>1570.6</v>
      </c>
      <c r="X466" s="18" t="str">
        <f>_xlfn.IFNA(VLOOKUP(CONCATENATE($A466,"_",$B466), 'Srbench noise 0.01'!$A$1:$AH$1300, 28, FALSE),"")</f>
        <v>0.4*cos(log(x2/x1)/x0)**(x1*x2)/x0</v>
      </c>
      <c r="Y466" s="18">
        <f t="shared" si="69"/>
        <v>1</v>
      </c>
      <c r="Z466" s="18">
        <f t="shared" si="70"/>
        <v>0</v>
      </c>
      <c r="AA466" s="4">
        <f t="shared" si="71"/>
        <v>0</v>
      </c>
    </row>
    <row r="467" spans="1:27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0'!$A$1:$AH$1300, 32, FALSE),"")</f>
        <v>0.99554039000000005</v>
      </c>
      <c r="E467" s="18">
        <f>_xlfn.IFNA(VLOOKUP(CONCATENATE($A467,"_",$B467), 'Srbench noise 0'!$A$1:$AH$1300, 34, FALSE),"")</f>
        <v>4.0255200000000003E-3</v>
      </c>
      <c r="F467" s="18">
        <f>_xlfn.IFNA(VLOOKUP(CONCATENATE($A467,"_",$B467), 'Srbench noise 0'!$A$1:$AH$1300, 16, FALSE),"")</f>
        <v>18</v>
      </c>
      <c r="G467" s="18">
        <f>_xlfn.IFNA(VLOOKUP(CONCATENATE($A467,"_",$B467), 'Srbench noise 0'!$A$1:$AH$1300, 18, FALSE),"")</f>
        <v>3600.4</v>
      </c>
      <c r="H467" s="18" t="str">
        <f>_xlfn.IFNA(VLOOKUP(CONCATENATE($A467,"_",$B467), 'Srbench noise 0'!$A$1:$AH$1300, 28, FALSE),"")</f>
        <v>(0.30491455*cos((x1 - x2)/x0) + 0.08765435)/x0</v>
      </c>
      <c r="I467" s="18">
        <f t="shared" si="63"/>
        <v>0</v>
      </c>
      <c r="J467" s="18">
        <f t="shared" si="64"/>
        <v>0</v>
      </c>
      <c r="K467" s="4">
        <f t="shared" si="65"/>
        <v>0</v>
      </c>
      <c r="L467" s="3">
        <f>_xlfn.IFNA(VLOOKUP(CONCATENATE($A467,"_",$B467), 'Srbench noise 0.001'!$A$1:$AH$1300, 32, FALSE),"")</f>
        <v>0.99553501</v>
      </c>
      <c r="M467" s="18">
        <f>_xlfn.IFNA(VLOOKUP(CONCATENATE($A467,"_",$B467), 'Srbench noise 0.001'!$A$1:$AH$1300, 34, FALSE),"")</f>
        <v>4.0279399999999998E-3</v>
      </c>
      <c r="N467" s="18">
        <f>_xlfn.IFNA(VLOOKUP(CONCATENATE($A467,"_",$B467), 'Srbench noise 0.001'!$A$1:$AH$1300, 16, FALSE),"")</f>
        <v>18</v>
      </c>
      <c r="O467" s="18">
        <f>_xlfn.IFNA(VLOOKUP(CONCATENATE($A467,"_",$B467), 'Srbench noise 0.001'!$A$1:$AH$1300, 18, FALSE),"")</f>
        <v>3600.2</v>
      </c>
      <c r="P467" s="18" t="str">
        <f>_xlfn.IFNA(VLOOKUP(CONCATENATE($A467,"_",$B467), 'Srbench noise 0.001'!$A$1:$AH$1300, 28, FALSE),"")</f>
        <v>(0.305*cos((x1 - x2)/x0) + 0.088)/x0</v>
      </c>
      <c r="Q467" s="18">
        <f t="shared" si="66"/>
        <v>0</v>
      </c>
      <c r="R467" s="18">
        <f t="shared" si="67"/>
        <v>0</v>
      </c>
      <c r="S467" s="4">
        <f t="shared" si="68"/>
        <v>0</v>
      </c>
      <c r="T467" s="3">
        <f>_xlfn.IFNA(VLOOKUP(CONCATENATE($A467,"_",$B467), 'Srbench noise 0.01'!$A$1:$AH$1300, 32, FALSE),"")</f>
        <v>0.98300684000000005</v>
      </c>
      <c r="U467" s="18">
        <f>_xlfn.IFNA(VLOOKUP(CONCATENATE($A467,"_",$B467), 'Srbench noise 0.01'!$A$1:$AH$1300, 34, FALSE),"")</f>
        <v>7.8579700000000006E-3</v>
      </c>
      <c r="V467" s="18">
        <f>_xlfn.IFNA(VLOOKUP(CONCATENATE($A467,"_",$B467), 'Srbench noise 0.01'!$A$1:$AH$1300, 16, FALSE),"")</f>
        <v>19</v>
      </c>
      <c r="W467" s="18">
        <f>_xlfn.IFNA(VLOOKUP(CONCATENATE($A467,"_",$B467), 'Srbench noise 0.01'!$A$1:$AH$1300, 18, FALSE),"")</f>
        <v>3600.4</v>
      </c>
      <c r="X467" s="18" t="str">
        <f>_xlfn.IFNA(VLOOKUP(CONCATENATE($A467,"_",$B467), 'Srbench noise 0.01'!$A$1:$AH$1300, 28, FALSE),"")</f>
        <v>0.02 + 0.37/x0 - 0.11*(x1 - x2)**2/x0**2</v>
      </c>
      <c r="Y467" s="18">
        <f t="shared" si="69"/>
        <v>0</v>
      </c>
      <c r="Z467" s="18">
        <f t="shared" si="70"/>
        <v>0</v>
      </c>
      <c r="AA467" s="4">
        <f t="shared" si="71"/>
        <v>0</v>
      </c>
    </row>
    <row r="468" spans="1:27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0'!$A$1:$AH$1300, 32, FALSE),"")</f>
        <v>1</v>
      </c>
      <c r="E468" s="18">
        <f>_xlfn.IFNA(VLOOKUP(CONCATENATE($A468,"_",$B468), 'Srbench noise 0'!$A$1:$AH$1300, 34, FALSE),"")</f>
        <v>0</v>
      </c>
      <c r="F468" s="18">
        <f>_xlfn.IFNA(VLOOKUP(CONCATENATE($A468,"_",$B468), 'Srbench noise 0'!$A$1:$AH$1300, 16, FALSE),"")</f>
        <v>21</v>
      </c>
      <c r="G468" s="18">
        <f>_xlfn.IFNA(VLOOKUP(CONCATENATE($A468,"_",$B468), 'Srbench noise 0'!$A$1:$AH$1300, 18, FALSE),"")</f>
        <v>3294.7</v>
      </c>
      <c r="H468" s="18" t="str">
        <f>_xlfn.IFNA(VLOOKUP(CONCATENATE($A468,"_",$B468), 'Srbench noise 0'!$A$1:$AH$1300, 28, FALSE),"")</f>
        <v>0.39894228*(exp(-(x1 - x2)**2/x0**2)/x0**2)**0.5</v>
      </c>
      <c r="I468" s="18">
        <f t="shared" si="63"/>
        <v>1</v>
      </c>
      <c r="J468" s="18">
        <f t="shared" si="64"/>
        <v>1</v>
      </c>
      <c r="K468" s="4">
        <f t="shared" si="65"/>
        <v>1</v>
      </c>
      <c r="L468" s="3">
        <f>_xlfn.IFNA(VLOOKUP(CONCATENATE($A468,"_",$B468), 'Srbench noise 0.001'!$A$1:$AH$1300, 32, FALSE),"")</f>
        <v>0.97077455999999995</v>
      </c>
      <c r="M468" s="18">
        <f>_xlfn.IFNA(VLOOKUP(CONCATENATE($A468,"_",$B468), 'Srbench noise 0.001'!$A$1:$AH$1300, 34, FALSE),"")</f>
        <v>1.0318900000000001E-2</v>
      </c>
      <c r="N468" s="18">
        <f>_xlfn.IFNA(VLOOKUP(CONCATENATE($A468,"_",$B468), 'Srbench noise 0.001'!$A$1:$AH$1300, 16, FALSE),"")</f>
        <v>23</v>
      </c>
      <c r="O468" s="18">
        <f>_xlfn.IFNA(VLOOKUP(CONCATENATE($A468,"_",$B468), 'Srbench noise 0.001'!$A$1:$AH$1300, 18, FALSE),"")</f>
        <v>3600.7</v>
      </c>
      <c r="P468" s="18" t="str">
        <f>_xlfn.IFNA(VLOOKUP(CONCATENATE($A468,"_",$B468), 'Srbench noise 0.001'!$A$1:$AH$1300, 28, FALSE),"")</f>
        <v>0.1*cos(2*log(x2/x1)/(x0 - 0.5)) - 0.094 + 0.387/x0</v>
      </c>
      <c r="Q468" s="18">
        <f t="shared" si="66"/>
        <v>0</v>
      </c>
      <c r="R468" s="18">
        <f t="shared" si="67"/>
        <v>0</v>
      </c>
      <c r="S468" s="4">
        <f t="shared" si="68"/>
        <v>0</v>
      </c>
      <c r="T468" s="3">
        <f>_xlfn.IFNA(VLOOKUP(CONCATENATE($A468,"_",$B468), 'Srbench noise 0.01'!$A$1:$AH$1300, 32, FALSE),"")</f>
        <v>0.99125057999999999</v>
      </c>
      <c r="U468" s="18">
        <f>_xlfn.IFNA(VLOOKUP(CONCATENATE($A468,"_",$B468), 'Srbench noise 0.01'!$A$1:$AH$1300, 34, FALSE),"")</f>
        <v>5.6460199999999999E-3</v>
      </c>
      <c r="V468" s="18">
        <f>_xlfn.IFNA(VLOOKUP(CONCATENATE($A468,"_",$B468), 'Srbench noise 0.01'!$A$1:$AH$1300, 16, FALSE),"")</f>
        <v>26</v>
      </c>
      <c r="W468" s="18">
        <f>_xlfn.IFNA(VLOOKUP(CONCATENATE($A468,"_",$B468), 'Srbench noise 0.01'!$A$1:$AH$1300, 18, FALSE),"")</f>
        <v>661.1</v>
      </c>
      <c r="X468" s="18" t="str">
        <f>_xlfn.IFNA(VLOOKUP(CONCATENATE($A468,"_",$B468), 'Srbench noise 0.01'!$A$1:$AH$1300, 28, FALSE),"")</f>
        <v>(0.31*cos(log((x2/x1)**(x1 + x2))*sin(0.5/x0)) + 0.08)/x0</v>
      </c>
      <c r="Y468" s="18">
        <f t="shared" si="69"/>
        <v>0</v>
      </c>
      <c r="Z468" s="18">
        <f t="shared" si="70"/>
        <v>0</v>
      </c>
      <c r="AA468" s="4">
        <f t="shared" si="71"/>
        <v>0</v>
      </c>
    </row>
    <row r="469" spans="1:27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0'!$A$1:$AH$1300, 32, FALSE),"")</f>
        <v>0.99361255999999998</v>
      </c>
      <c r="E469" s="18">
        <f>_xlfn.IFNA(VLOOKUP(CONCATENATE($A469,"_",$B469), 'Srbench noise 0'!$A$1:$AH$1300, 34, FALSE),"")</f>
        <v>4.8034499999999999E-3</v>
      </c>
      <c r="F469" s="18">
        <f>_xlfn.IFNA(VLOOKUP(CONCATENATE($A469,"_",$B469), 'Srbench noise 0'!$A$1:$AH$1300, 16, FALSE),"")</f>
        <v>19</v>
      </c>
      <c r="G469" s="18">
        <f>_xlfn.IFNA(VLOOKUP(CONCATENATE($A469,"_",$B469), 'Srbench noise 0'!$A$1:$AH$1300, 18, FALSE),"")</f>
        <v>3600.9</v>
      </c>
      <c r="H469" s="18" t="str">
        <f>_xlfn.IFNA(VLOOKUP(CONCATENATE($A469,"_",$B469), 'Srbench noise 0'!$A$1:$AH$1300, 28, FALSE),"")</f>
        <v>0.02551315*sin(x0) + 0.11933441 + 0.22956376*cos(x1 - x2)/x0**x0</v>
      </c>
      <c r="I469" s="18">
        <f t="shared" si="63"/>
        <v>0</v>
      </c>
      <c r="J469" s="18">
        <f t="shared" si="64"/>
        <v>0</v>
      </c>
      <c r="K469" s="4">
        <f t="shared" si="65"/>
        <v>0</v>
      </c>
      <c r="L469" s="3">
        <f>_xlfn.IFNA(VLOOKUP(CONCATENATE($A469,"_",$B469), 'Srbench noise 0.001'!$A$1:$AH$1300, 32, FALSE),"")</f>
        <v>0.99362684000000001</v>
      </c>
      <c r="M469" s="18">
        <f>_xlfn.IFNA(VLOOKUP(CONCATENATE($A469,"_",$B469), 'Srbench noise 0.001'!$A$1:$AH$1300, 34, FALSE),"")</f>
        <v>4.7980799999999997E-3</v>
      </c>
      <c r="N469" s="18">
        <f>_xlfn.IFNA(VLOOKUP(CONCATENATE($A469,"_",$B469), 'Srbench noise 0.001'!$A$1:$AH$1300, 16, FALSE),"")</f>
        <v>19</v>
      </c>
      <c r="O469" s="18">
        <f>_xlfn.IFNA(VLOOKUP(CONCATENATE($A469,"_",$B469), 'Srbench noise 0.001'!$A$1:$AH$1300, 18, FALSE),"")</f>
        <v>3600.8</v>
      </c>
      <c r="P469" s="18" t="str">
        <f>_xlfn.IFNA(VLOOKUP(CONCATENATE($A469,"_",$B469), 'Srbench noise 0.001'!$A$1:$AH$1300, 28, FALSE),"")</f>
        <v>0.026*sin(x0) + 0.119 + 0.23*cos(x1 - x2)/x0**x0</v>
      </c>
      <c r="Q469" s="18">
        <f t="shared" si="66"/>
        <v>0</v>
      </c>
      <c r="R469" s="18">
        <f t="shared" si="67"/>
        <v>0</v>
      </c>
      <c r="S469" s="4">
        <f t="shared" si="68"/>
        <v>0</v>
      </c>
      <c r="T469" s="3">
        <f>_xlfn.IFNA(VLOOKUP(CONCATENATE($A469,"_",$B469), 'Srbench noise 0.01'!$A$1:$AH$1300, 32, FALSE),"")</f>
        <v>0.99129692999999997</v>
      </c>
      <c r="U469" s="18">
        <f>_xlfn.IFNA(VLOOKUP(CONCATENATE($A469,"_",$B469), 'Srbench noise 0.01'!$A$1:$AH$1300, 34, FALSE),"")</f>
        <v>5.6069400000000004E-3</v>
      </c>
      <c r="V469" s="18">
        <f>_xlfn.IFNA(VLOOKUP(CONCATENATE($A469,"_",$B469), 'Srbench noise 0.01'!$A$1:$AH$1300, 16, FALSE),"")</f>
        <v>22</v>
      </c>
      <c r="W469" s="18">
        <f>_xlfn.IFNA(VLOOKUP(CONCATENATE($A469,"_",$B469), 'Srbench noise 0.01'!$A$1:$AH$1300, 18, FALSE),"")</f>
        <v>153.6</v>
      </c>
      <c r="X469" s="18" t="str">
        <f>_xlfn.IFNA(VLOOKUP(CONCATENATE($A469,"_",$B469), 'Srbench noise 0.01'!$A$1:$AH$1300, 28, FALSE),"")</f>
        <v>0.02 + 0.37/x0 - 0.31*sin(0.41*(-x1 + x2)**2)/x0**2</v>
      </c>
      <c r="Y469" s="18">
        <f t="shared" si="69"/>
        <v>0</v>
      </c>
      <c r="Z469" s="18">
        <f t="shared" si="70"/>
        <v>0</v>
      </c>
      <c r="AA469" s="4">
        <f t="shared" si="71"/>
        <v>0</v>
      </c>
    </row>
    <row r="470" spans="1:27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0'!$A$1:$AH$1300, 32, FALSE),"")</f>
        <v>0.98824294000000001</v>
      </c>
      <c r="E470" s="18">
        <f>_xlfn.IFNA(VLOOKUP(CONCATENATE($A470,"_",$B470), 'Srbench noise 0'!$A$1:$AH$1300, 34, FALSE),"")</f>
        <v>6.5132899999999997E-3</v>
      </c>
      <c r="F470" s="18">
        <f>_xlfn.IFNA(VLOOKUP(CONCATENATE($A470,"_",$B470), 'Srbench noise 0'!$A$1:$AH$1300, 16, FALSE),"")</f>
        <v>21</v>
      </c>
      <c r="G470" s="18">
        <f>_xlfn.IFNA(VLOOKUP(CONCATENATE($A470,"_",$B470), 'Srbench noise 0'!$A$1:$AH$1300, 18, FALSE),"")</f>
        <v>3600.2</v>
      </c>
      <c r="H470" s="18" t="str">
        <f>_xlfn.IFNA(VLOOKUP(CONCATENATE($A470,"_",$B470), 'Srbench noise 0'!$A$1:$AH$1300, 28, FALSE),"")</f>
        <v>-0.66357288*sin(log(x0 + 1)) + 0.79227526 - 0.10616099*(x1 - x2)**2/x0**2</v>
      </c>
      <c r="I470" s="18">
        <f t="shared" si="63"/>
        <v>0</v>
      </c>
      <c r="J470" s="18">
        <f t="shared" si="64"/>
        <v>0</v>
      </c>
      <c r="K470" s="4">
        <f t="shared" si="65"/>
        <v>0</v>
      </c>
      <c r="L470" s="3">
        <f>_xlfn.IFNA(VLOOKUP(CONCATENATE($A470,"_",$B470), 'Srbench noise 0.001'!$A$1:$AH$1300, 32, FALSE),"")</f>
        <v>0.98846456999999999</v>
      </c>
      <c r="M470" s="18">
        <f>_xlfn.IFNA(VLOOKUP(CONCATENATE($A470,"_",$B470), 'Srbench noise 0.001'!$A$1:$AH$1300, 34, FALSE),"")</f>
        <v>6.45161E-3</v>
      </c>
      <c r="N470" s="18">
        <f>_xlfn.IFNA(VLOOKUP(CONCATENATE($A470,"_",$B470), 'Srbench noise 0.001'!$A$1:$AH$1300, 16, FALSE),"")</f>
        <v>21</v>
      </c>
      <c r="O470" s="18">
        <f>_xlfn.IFNA(VLOOKUP(CONCATENATE($A470,"_",$B470), 'Srbench noise 0.001'!$A$1:$AH$1300, 18, FALSE),"")</f>
        <v>3601.1</v>
      </c>
      <c r="P470" s="18" t="str">
        <f>_xlfn.IFNA(VLOOKUP(CONCATENATE($A470,"_",$B470), 'Srbench noise 0.001'!$A$1:$AH$1300, 28, FALSE),"")</f>
        <v>0.259*sin(log(1/x0)) + 0.368 - 0.106*(x1 - x2)**2/x0**2</v>
      </c>
      <c r="Q470" s="18">
        <f t="shared" si="66"/>
        <v>0</v>
      </c>
      <c r="R470" s="18">
        <f t="shared" si="67"/>
        <v>0</v>
      </c>
      <c r="S470" s="4">
        <f t="shared" si="68"/>
        <v>0</v>
      </c>
      <c r="T470" s="3">
        <f>_xlfn.IFNA(VLOOKUP(CONCATENATE($A470,"_",$B470), 'Srbench noise 0.01'!$A$1:$AH$1300, 32, FALSE),"")</f>
        <v>0.96259636999999998</v>
      </c>
      <c r="U470" s="18">
        <f>_xlfn.IFNA(VLOOKUP(CONCATENATE($A470,"_",$B470), 'Srbench noise 0.01'!$A$1:$AH$1300, 34, FALSE),"")</f>
        <v>1.161738E-2</v>
      </c>
      <c r="V470" s="18">
        <f>_xlfn.IFNA(VLOOKUP(CONCATENATE($A470,"_",$B470), 'Srbench noise 0.01'!$A$1:$AH$1300, 16, FALSE),"")</f>
        <v>28</v>
      </c>
      <c r="W470" s="18">
        <f>_xlfn.IFNA(VLOOKUP(CONCATENATE($A470,"_",$B470), 'Srbench noise 0.01'!$A$1:$AH$1300, 18, FALSE),"")</f>
        <v>239.1</v>
      </c>
      <c r="X470" s="18" t="str">
        <f>_xlfn.IFNA(VLOOKUP(CONCATENATE($A470,"_",$B470), 'Srbench noise 0.01'!$A$1:$AH$1300, 28, FALSE),"")</f>
        <v>(x0*(0.03*x0 - 0.09*log(x0) + 0.05) + 0.32*cos((x1 - x2)/x0))/x0</v>
      </c>
      <c r="Y470" s="18">
        <f t="shared" si="69"/>
        <v>0</v>
      </c>
      <c r="Z470" s="18">
        <f t="shared" si="70"/>
        <v>0</v>
      </c>
      <c r="AA470" s="4">
        <f t="shared" si="71"/>
        <v>0</v>
      </c>
    </row>
    <row r="471" spans="1:27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0'!$A$1:$AH$1300, 32, FALSE),"")</f>
        <v>0.99163292999999997</v>
      </c>
      <c r="E471" s="18">
        <f>_xlfn.IFNA(VLOOKUP(CONCATENATE($A471,"_",$B471), 'Srbench noise 0'!$A$1:$AH$1300, 34, FALSE),"")</f>
        <v>5.5048500000000004E-3</v>
      </c>
      <c r="F471" s="18">
        <f>_xlfn.IFNA(VLOOKUP(CONCATENATE($A471,"_",$B471), 'Srbench noise 0'!$A$1:$AH$1300, 16, FALSE),"")</f>
        <v>21</v>
      </c>
      <c r="G471" s="18">
        <f>_xlfn.IFNA(VLOOKUP(CONCATENATE($A471,"_",$B471), 'Srbench noise 0'!$A$1:$AH$1300, 18, FALSE),"")</f>
        <v>3600.7</v>
      </c>
      <c r="H471" s="18" t="str">
        <f>_xlfn.IFNA(VLOOKUP(CONCATENATE($A471,"_",$B471), 'Srbench noise 0'!$A$1:$AH$1300, 28, FALSE),"")</f>
        <v>0.00960426 - 1.82553397*(x1 - x2)**2/(x0 + 1)**4 + 0.37756499/x0</v>
      </c>
      <c r="I471" s="18">
        <f t="shared" si="63"/>
        <v>0</v>
      </c>
      <c r="J471" s="18">
        <f t="shared" si="64"/>
        <v>0</v>
      </c>
      <c r="K471" s="4">
        <f t="shared" si="65"/>
        <v>0</v>
      </c>
      <c r="L471" s="3">
        <f>_xlfn.IFNA(VLOOKUP(CONCATENATE($A471,"_",$B471), 'Srbench noise 0.001'!$A$1:$AH$1300, 32, FALSE),"")</f>
        <v>0.99157178000000001</v>
      </c>
      <c r="M471" s="18">
        <f>_xlfn.IFNA(VLOOKUP(CONCATENATE($A471,"_",$B471), 'Srbench noise 0.001'!$A$1:$AH$1300, 34, FALSE),"")</f>
        <v>5.5249299999999999E-3</v>
      </c>
      <c r="N471" s="18">
        <f>_xlfn.IFNA(VLOOKUP(CONCATENATE($A471,"_",$B471), 'Srbench noise 0.001'!$A$1:$AH$1300, 16, FALSE),"")</f>
        <v>21</v>
      </c>
      <c r="O471" s="18">
        <f>_xlfn.IFNA(VLOOKUP(CONCATENATE($A471,"_",$B471), 'Srbench noise 0.001'!$A$1:$AH$1300, 18, FALSE),"")</f>
        <v>3600.4</v>
      </c>
      <c r="P471" s="18" t="str">
        <f>_xlfn.IFNA(VLOOKUP(CONCATENATE($A471,"_",$B471), 'Srbench noise 0.001'!$A$1:$AH$1300, 28, FALSE),"")</f>
        <v>0.01 - 1.826*(x1 - x2)**2/(x0 + 1)**4 + 0.378/x0</v>
      </c>
      <c r="Q471" s="18">
        <f t="shared" si="66"/>
        <v>0</v>
      </c>
      <c r="R471" s="18">
        <f t="shared" si="67"/>
        <v>0</v>
      </c>
      <c r="S471" s="4">
        <f t="shared" si="68"/>
        <v>0</v>
      </c>
      <c r="T471" s="3">
        <f>_xlfn.IFNA(VLOOKUP(CONCATENATE($A471,"_",$B471), 'Srbench noise 0.01'!$A$1:$AH$1300, 32, FALSE),"")</f>
        <v>0.98919709</v>
      </c>
      <c r="U471" s="18">
        <f>_xlfn.IFNA(VLOOKUP(CONCATENATE($A471,"_",$B471), 'Srbench noise 0.01'!$A$1:$AH$1300, 34, FALSE),"")</f>
        <v>6.25502E-3</v>
      </c>
      <c r="V471" s="18">
        <f>_xlfn.IFNA(VLOOKUP(CONCATENATE($A471,"_",$B471), 'Srbench noise 0.01'!$A$1:$AH$1300, 16, FALSE),"")</f>
        <v>23</v>
      </c>
      <c r="W471" s="18">
        <f>_xlfn.IFNA(VLOOKUP(CONCATENATE($A471,"_",$B471), 'Srbench noise 0.01'!$A$1:$AH$1300, 18, FALSE),"")</f>
        <v>360.9</v>
      </c>
      <c r="X471" s="18" t="str">
        <f>_xlfn.IFNA(VLOOKUP(CONCATENATE($A471,"_",$B471), 'Srbench noise 0.01'!$A$1:$AH$1300, 28, FALSE),"")</f>
        <v>-0.27*sin(log(x0)) + 0.37 - 0.47*(x1 - x2)**2/(x0**2 + 1)**2</v>
      </c>
      <c r="Y471" s="18">
        <f t="shared" si="69"/>
        <v>0</v>
      </c>
      <c r="Z471" s="18">
        <f t="shared" si="70"/>
        <v>0</v>
      </c>
      <c r="AA471" s="4">
        <f t="shared" si="71"/>
        <v>0</v>
      </c>
    </row>
    <row r="472" spans="1:27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0'!$A$1:$AH$1300, 32, FALSE),"")</f>
        <v>0.99606132000000003</v>
      </c>
      <c r="E472" s="18">
        <f>_xlfn.IFNA(VLOOKUP(CONCATENATE($A472,"_",$B472), 'Srbench noise 0'!$A$1:$AH$1300, 34, FALSE),"")</f>
        <v>3.7731399999999999E-3</v>
      </c>
      <c r="F472" s="18">
        <f>_xlfn.IFNA(VLOOKUP(CONCATENATE($A472,"_",$B472), 'Srbench noise 0'!$A$1:$AH$1300, 16, FALSE),"")</f>
        <v>24</v>
      </c>
      <c r="G472" s="18">
        <f>_xlfn.IFNA(VLOOKUP(CONCATENATE($A472,"_",$B472), 'Srbench noise 0'!$A$1:$AH$1300, 18, FALSE),"")</f>
        <v>3601.3</v>
      </c>
      <c r="H472" s="18" t="str">
        <f>_xlfn.IFNA(VLOOKUP(CONCATENATE($A472,"_",$B472), 'Srbench noise 0'!$A$1:$AH$1300, 28, FALSE),"")</f>
        <v>-0.06882305*x0 + 0.38384328 - 4.49702846*sin(-x1 + x2 + 11)/(x0 + 1)**4 - 0.19894459/x0</v>
      </c>
      <c r="I472" s="18">
        <f t="shared" si="63"/>
        <v>0</v>
      </c>
      <c r="J472" s="18">
        <f t="shared" si="64"/>
        <v>0</v>
      </c>
      <c r="K472" s="4">
        <f t="shared" si="65"/>
        <v>0</v>
      </c>
      <c r="L472" s="3">
        <f>_xlfn.IFNA(VLOOKUP(CONCATENATE($A472,"_",$B472), 'Srbench noise 0.001'!$A$1:$AH$1300, 32, FALSE),"")</f>
        <v>0.99604451000000005</v>
      </c>
      <c r="M472" s="18">
        <f>_xlfn.IFNA(VLOOKUP(CONCATENATE($A472,"_",$B472), 'Srbench noise 0.001'!$A$1:$AH$1300, 34, FALSE),"")</f>
        <v>3.7811799999999999E-3</v>
      </c>
      <c r="N472" s="18">
        <f>_xlfn.IFNA(VLOOKUP(CONCATENATE($A472,"_",$B472), 'Srbench noise 0.001'!$A$1:$AH$1300, 16, FALSE),"")</f>
        <v>24</v>
      </c>
      <c r="O472" s="18">
        <f>_xlfn.IFNA(VLOOKUP(CONCATENATE($A472,"_",$B472), 'Srbench noise 0.001'!$A$1:$AH$1300, 18, FALSE),"")</f>
        <v>3600.5</v>
      </c>
      <c r="P472" s="18" t="str">
        <f>_xlfn.IFNA(VLOOKUP(CONCATENATE($A472,"_",$B472), 'Srbench noise 0.001'!$A$1:$AH$1300, 28, FALSE),"")</f>
        <v>-0.069*x0 + 0.384 - 4.498*sin(-x1 + x2 + 11)/(x0 + 1)**4 - 0.199/x0</v>
      </c>
      <c r="Q472" s="18">
        <f t="shared" si="66"/>
        <v>0</v>
      </c>
      <c r="R472" s="18">
        <f t="shared" si="67"/>
        <v>0</v>
      </c>
      <c r="S472" s="4">
        <f t="shared" si="68"/>
        <v>0</v>
      </c>
      <c r="T472" s="3">
        <f>_xlfn.IFNA(VLOOKUP(CONCATENATE($A472,"_",$B472), 'Srbench noise 0.01'!$A$1:$AH$1300, 32, FALSE),"")</f>
        <v>0.98770111000000005</v>
      </c>
      <c r="U472" s="18">
        <f>_xlfn.IFNA(VLOOKUP(CONCATENATE($A472,"_",$B472), 'Srbench noise 0.01'!$A$1:$AH$1300, 34, FALSE),"")</f>
        <v>6.66747E-3</v>
      </c>
      <c r="V472" s="18">
        <f>_xlfn.IFNA(VLOOKUP(CONCATENATE($A472,"_",$B472), 'Srbench noise 0.01'!$A$1:$AH$1300, 16, FALSE),"")</f>
        <v>18</v>
      </c>
      <c r="W472" s="18">
        <f>_xlfn.IFNA(VLOOKUP(CONCATENATE($A472,"_",$B472), 'Srbench noise 0.01'!$A$1:$AH$1300, 18, FALSE),"")</f>
        <v>3210.4</v>
      </c>
      <c r="X472" s="18" t="str">
        <f>_xlfn.IFNA(VLOOKUP(CONCATENATE($A472,"_",$B472), 'Srbench noise 0.01'!$A$1:$AH$1300, 28, FALSE),"")</f>
        <v>0.39/x0 - 0.13*(x1 - x2)**2/x0**3</v>
      </c>
      <c r="Y472" s="18">
        <f t="shared" si="69"/>
        <v>0</v>
      </c>
      <c r="Z472" s="18">
        <f t="shared" si="70"/>
        <v>0</v>
      </c>
      <c r="AA472" s="4">
        <f t="shared" si="71"/>
        <v>0</v>
      </c>
    </row>
    <row r="473" spans="1:27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0'!$A$1:$AH$1300, 32, FALSE),"")</f>
        <v>0.99356034000000004</v>
      </c>
      <c r="E473" s="18">
        <f>_xlfn.IFNA(VLOOKUP(CONCATENATE($A473,"_",$B473), 'Srbench noise 0'!$A$1:$AH$1300, 34, FALSE),"")</f>
        <v>4.8581700000000002E-3</v>
      </c>
      <c r="F473" s="18">
        <f>_xlfn.IFNA(VLOOKUP(CONCATENATE($A473,"_",$B473), 'Srbench noise 0'!$A$1:$AH$1300, 16, FALSE),"")</f>
        <v>33</v>
      </c>
      <c r="G473" s="18">
        <f>_xlfn.IFNA(VLOOKUP(CONCATENATE($A473,"_",$B473), 'Srbench noise 0'!$A$1:$AH$1300, 18, FALSE),"")</f>
        <v>3601.7</v>
      </c>
      <c r="H473" s="18" t="str">
        <f>_xlfn.IFNA(VLOOKUP(CONCATENATE($A473,"_",$B473), 'Srbench noise 0'!$A$1:$AH$1300, 28, FALSE),"")</f>
        <v>1.22968037*0.25**x0*sin(x1/x2**0.5 + x2*cos(x2**0.5)/x1)**2 - 0.04905196*x0 + 0.33146252 - 0.21607813/x0</v>
      </c>
      <c r="I473" s="18">
        <f t="shared" si="63"/>
        <v>0</v>
      </c>
      <c r="J473" s="18">
        <f t="shared" si="64"/>
        <v>0</v>
      </c>
      <c r="K473" s="4">
        <f t="shared" si="65"/>
        <v>0</v>
      </c>
      <c r="L473" s="3">
        <f>_xlfn.IFNA(VLOOKUP(CONCATENATE($A473,"_",$B473), 'Srbench noise 0.001'!$A$1:$AH$1300, 32, FALSE),"")</f>
        <v>0.99348048</v>
      </c>
      <c r="M473" s="18">
        <f>_xlfn.IFNA(VLOOKUP(CONCATENATE($A473,"_",$B473), 'Srbench noise 0.001'!$A$1:$AH$1300, 34, FALSE),"")</f>
        <v>4.8882099999999996E-3</v>
      </c>
      <c r="N473" s="18">
        <f>_xlfn.IFNA(VLOOKUP(CONCATENATE($A473,"_",$B473), 'Srbench noise 0.001'!$A$1:$AH$1300, 16, FALSE),"")</f>
        <v>33</v>
      </c>
      <c r="O473" s="18">
        <f>_xlfn.IFNA(VLOOKUP(CONCATENATE($A473,"_",$B473), 'Srbench noise 0.001'!$A$1:$AH$1300, 18, FALSE),"")</f>
        <v>3600.5</v>
      </c>
      <c r="P473" s="18" t="str">
        <f>_xlfn.IFNA(VLOOKUP(CONCATENATE($A473,"_",$B473), 'Srbench noise 0.001'!$A$1:$AH$1300, 28, FALSE),"")</f>
        <v>1.23*0.25**x0*sin(x1/x2**0.5 + x2*cos(x2**0.5)/x1)**2 - 0.049*x0 + 0.331 - 0.216/x0</v>
      </c>
      <c r="Q473" s="18">
        <f t="shared" si="66"/>
        <v>0</v>
      </c>
      <c r="R473" s="18">
        <f t="shared" si="67"/>
        <v>0</v>
      </c>
      <c r="S473" s="4">
        <f t="shared" si="68"/>
        <v>0</v>
      </c>
      <c r="T473" s="3">
        <f>_xlfn.IFNA(VLOOKUP(CONCATENATE($A473,"_",$B473), 'Srbench noise 0.01'!$A$1:$AH$1300, 32, FALSE),"")</f>
        <v>0.98603660999999998</v>
      </c>
      <c r="U473" s="18">
        <f>_xlfn.IFNA(VLOOKUP(CONCATENATE($A473,"_",$B473), 'Srbench noise 0.01'!$A$1:$AH$1300, 34, FALSE),"")</f>
        <v>7.15381E-3</v>
      </c>
      <c r="V473" s="18">
        <f>_xlfn.IFNA(VLOOKUP(CONCATENATE($A473,"_",$B473), 'Srbench noise 0.01'!$A$1:$AH$1300, 16, FALSE),"")</f>
        <v>19</v>
      </c>
      <c r="W473" s="18">
        <f>_xlfn.IFNA(VLOOKUP(CONCATENATE($A473,"_",$B473), 'Srbench noise 0.01'!$A$1:$AH$1300, 18, FALSE),"")</f>
        <v>3600.7</v>
      </c>
      <c r="X473" s="18" t="str">
        <f>_xlfn.IFNA(VLOOKUP(CONCATENATE($A473,"_",$B473), 'Srbench noise 0.01'!$A$1:$AH$1300, 28, FALSE),"")</f>
        <v>0.68*0.4**x0 + 0.09 - 0.1*(x1 - x2)**2/x0**2</v>
      </c>
      <c r="Y473" s="18">
        <f t="shared" si="69"/>
        <v>0</v>
      </c>
      <c r="Z473" s="18">
        <f t="shared" si="70"/>
        <v>0</v>
      </c>
      <c r="AA473" s="4">
        <f t="shared" si="71"/>
        <v>0</v>
      </c>
    </row>
    <row r="474" spans="1:27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0'!$A$1:$AH$1300, 32, FALSE),"")</f>
        <v>0.94418088</v>
      </c>
      <c r="E474" s="18">
        <f>_xlfn.IFNA(VLOOKUP(CONCATENATE($A474,"_",$B474), 'Srbench noise 0'!$A$1:$AH$1300, 34, FALSE),"")</f>
        <v>0.23514936</v>
      </c>
      <c r="F474" s="18">
        <f>_xlfn.IFNA(VLOOKUP(CONCATENATE($A474,"_",$B474), 'Srbench noise 0'!$A$1:$AH$1300, 16, FALSE),"")</f>
        <v>91</v>
      </c>
      <c r="G474" s="18">
        <f>_xlfn.IFNA(VLOOKUP(CONCATENATE($A474,"_",$B474), 'Srbench noise 0'!$A$1:$AH$1300, 18, FALSE),"")</f>
        <v>3603</v>
      </c>
      <c r="H474" s="18" t="str">
        <f>_xlfn.IFNA(VLOOKUP(CONCATENATE($A474,"_",$B474), 'Srbench noise 0'!$A$1:$AH$1300,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 s="18">
        <f t="shared" si="63"/>
        <v>0</v>
      </c>
      <c r="J474" s="18">
        <f t="shared" si="64"/>
        <v>0</v>
      </c>
      <c r="K474" s="4">
        <f t="shared" si="65"/>
        <v>0</v>
      </c>
      <c r="L474" s="3">
        <f>_xlfn.IFNA(VLOOKUP(CONCATENATE($A474,"_",$B474), 'Srbench noise 0.001'!$A$1:$AH$1300, 32, FALSE),"")</f>
        <v>0.94422660999999997</v>
      </c>
      <c r="M474" s="18">
        <f>_xlfn.IFNA(VLOOKUP(CONCATENATE($A474,"_",$B474), 'Srbench noise 0.001'!$A$1:$AH$1300, 34, FALSE),"")</f>
        <v>0.23505301000000001</v>
      </c>
      <c r="N474" s="18">
        <f>_xlfn.IFNA(VLOOKUP(CONCATENATE($A474,"_",$B474), 'Srbench noise 0.001'!$A$1:$AH$1300, 16, FALSE),"")</f>
        <v>91</v>
      </c>
      <c r="O474" s="18">
        <f>_xlfn.IFNA(VLOOKUP(CONCATENATE($A474,"_",$B474), 'Srbench noise 0.001'!$A$1:$AH$1300, 18, FALSE),"")</f>
        <v>3602.2</v>
      </c>
      <c r="P474" s="18" t="str">
        <f>_xlfn.IFNA(VLOOKUP(CONCATENATE($A474,"_",$B474), 'Srbench noise 0.001'!$A$1:$AH$1300, 28, FALSE),"")</f>
        <v>-1.706*x0*exp(1/(x0/x1 + x1/x0)) + 2.812*x0 - 1.648*x1*exp(1/(x0/x1 + x1/x0)) + 2.733*x1 + 3.116*exp(1/(x0/x1 + x1/x0)) - 1.133*sin(2*x2/(x3 + 1/x3)) - 1.645*cos(1/(x2/x3 + 1/x3) - 1/x3) - 1.795</v>
      </c>
      <c r="Q474" s="18">
        <f t="shared" si="66"/>
        <v>0</v>
      </c>
      <c r="R474" s="18">
        <f t="shared" si="67"/>
        <v>0</v>
      </c>
      <c r="S474" s="4">
        <f t="shared" si="68"/>
        <v>0</v>
      </c>
      <c r="T474" s="3">
        <f>_xlfn.IFNA(VLOOKUP(CONCATENATE($A474,"_",$B474), 'Srbench noise 0.01'!$A$1:$AH$1300, 32, FALSE),"")</f>
        <v>0.94326390999999998</v>
      </c>
      <c r="U474" s="18">
        <f>_xlfn.IFNA(VLOOKUP(CONCATENATE($A474,"_",$B474), 'Srbench noise 0.01'!$A$1:$AH$1300, 34, FALSE),"")</f>
        <v>0.23707295</v>
      </c>
      <c r="V474" s="18">
        <f>_xlfn.IFNA(VLOOKUP(CONCATENATE($A474,"_",$B474), 'Srbench noise 0.01'!$A$1:$AH$1300, 16, FALSE),"")</f>
        <v>91</v>
      </c>
      <c r="W474" s="18">
        <f>_xlfn.IFNA(VLOOKUP(CONCATENATE($A474,"_",$B474), 'Srbench noise 0.01'!$A$1:$AH$1300, 18, FALSE),"")</f>
        <v>3605</v>
      </c>
      <c r="X474" s="18" t="str">
        <f>_xlfn.IFNA(VLOOKUP(CONCATENATE($A474,"_",$B474), 'Srbench noise 0.01'!$A$1:$AH$1300, 28, FALSE),"")</f>
        <v>-1.71*x0*exp(1/(x0/x1 + x1/x0)) + 2.81*x0 - 1.64*x1*exp(1/(x0/x1 + x1/x0)) + 2.72*x1 + 3.09*exp(1/(x0/x1 + x1/x0)) - 1.13*sin(2*x2/(x3 + 1/x3)) - 1.64*cos(1/(x2/x3 + 1/x3) - 1/x3) - 1.76</v>
      </c>
      <c r="Y474" s="18">
        <f t="shared" si="69"/>
        <v>0</v>
      </c>
      <c r="Z474" s="18">
        <f t="shared" si="70"/>
        <v>0</v>
      </c>
      <c r="AA474" s="4">
        <f t="shared" si="71"/>
        <v>0</v>
      </c>
    </row>
    <row r="475" spans="1:27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0'!$A$1:$AH$1300, 32, FALSE),"")</f>
        <v>0.92308809999999997</v>
      </c>
      <c r="E475" s="18">
        <f>_xlfn.IFNA(VLOOKUP(CONCATENATE($A475,"_",$B475), 'Srbench noise 0'!$A$1:$AH$1300, 34, FALSE),"")</f>
        <v>0.27591265999999998</v>
      </c>
      <c r="F475" s="18">
        <f>_xlfn.IFNA(VLOOKUP(CONCATENATE($A475,"_",$B475), 'Srbench noise 0'!$A$1:$AH$1300, 16, FALSE),"")</f>
        <v>50</v>
      </c>
      <c r="G475" s="18">
        <f>_xlfn.IFNA(VLOOKUP(CONCATENATE($A475,"_",$B475), 'Srbench noise 0'!$A$1:$AH$1300, 18, FALSE),"")</f>
        <v>3600.6</v>
      </c>
      <c r="H475" s="18" t="str">
        <f>_xlfn.IFNA(VLOOKUP(CONCATENATE($A475,"_",$B475), 'Srbench noise 0'!$A$1:$AH$1300, 28, FALSE),"")</f>
        <v>-2.51273208*cos(log(1/(1/(x0*x1) + x1**2/x0**2) + sin(1/x0)/x1)) + 7.60631954 - 6.28155685/(x2*sin(1/x3) + x3*sin(1/x2) - 0.5)</v>
      </c>
      <c r="I475" s="18">
        <f t="shared" si="63"/>
        <v>0</v>
      </c>
      <c r="J475" s="18">
        <f t="shared" si="64"/>
        <v>0</v>
      </c>
      <c r="K475" s="4">
        <f t="shared" si="65"/>
        <v>0</v>
      </c>
      <c r="L475" s="3">
        <f>_xlfn.IFNA(VLOOKUP(CONCATENATE($A475,"_",$B475), 'Srbench noise 0.001'!$A$1:$AH$1300, 32, FALSE),"")</f>
        <v>0.94825890999999995</v>
      </c>
      <c r="M475" s="18">
        <f>_xlfn.IFNA(VLOOKUP(CONCATENATE($A475,"_",$B475), 'Srbench noise 0.001'!$A$1:$AH$1300, 34, FALSE),"")</f>
        <v>0.22630422</v>
      </c>
      <c r="N475" s="18">
        <f>_xlfn.IFNA(VLOOKUP(CONCATENATE($A475,"_",$B475), 'Srbench noise 0.001'!$A$1:$AH$1300, 16, FALSE),"")</f>
        <v>69</v>
      </c>
      <c r="O475" s="18">
        <f>_xlfn.IFNA(VLOOKUP(CONCATENATE($A475,"_",$B475), 'Srbench noise 0.001'!$A$1:$AH$1300, 18, FALSE),"")</f>
        <v>3604.5</v>
      </c>
      <c r="P475" s="18" t="str">
        <f>_xlfn.IFNA(VLOOKUP(CONCATENATE($A475,"_",$B475), 'Srbench noise 0.001'!$A$1:$AH$1300, 28, FALSE),"")</f>
        <v>0.032*x2 + 5.594 - 4.262*cos(log(1/(1/(x0*x1) + x1**2/x0**2) + sin(1/x0)/x1))/(x2*sin(1/x3) + x3*sin(1/x2) - 0.5) - 3.042/(x2*sin(1/x3) + x3*sin(1/x2) - 0.5)</v>
      </c>
      <c r="Q475" s="18">
        <f t="shared" si="66"/>
        <v>0</v>
      </c>
      <c r="R475" s="18">
        <f t="shared" si="67"/>
        <v>0</v>
      </c>
      <c r="S475" s="4">
        <f t="shared" si="68"/>
        <v>0</v>
      </c>
      <c r="T475" s="3">
        <f>_xlfn.IFNA(VLOOKUP(CONCATENATE($A475,"_",$B475), 'Srbench noise 0.01'!$A$1:$AH$1300, 32, FALSE),"")</f>
        <v>0.93943783000000003</v>
      </c>
      <c r="U475" s="18">
        <f>_xlfn.IFNA(VLOOKUP(CONCATENATE($A475,"_",$B475), 'Srbench noise 0.01'!$A$1:$AH$1300, 34, FALSE),"")</f>
        <v>0.24483616</v>
      </c>
      <c r="V475" s="18">
        <f>_xlfn.IFNA(VLOOKUP(CONCATENATE($A475,"_",$B475), 'Srbench noise 0.01'!$A$1:$AH$1300, 16, FALSE),"")</f>
        <v>78</v>
      </c>
      <c r="W475" s="18">
        <f>_xlfn.IFNA(VLOOKUP(CONCATENATE($A475,"_",$B475), 'Srbench noise 0.01'!$A$1:$AH$1300, 18, FALSE),"")</f>
        <v>3601</v>
      </c>
      <c r="X475" s="18" t="str">
        <f>_xlfn.IFNA(VLOOKUP(CONCATENATE($A475,"_",$B475), 'Srbench noise 0.01'!$A$1:$AH$1300, 28, FALSE),"")</f>
        <v>2.2*cos(log(1/(1/(x0*x1) + x1**2/x0**2) + sin(1/x0)/x1)) + 3.86 - 7.94*cos(log(1/(1/(x0*x1) + x1**2/x0**2) + sin(1/x0)/x1))/(x2*sin(1/x3) + x3*sin(1/x2) - 0.5)</v>
      </c>
      <c r="Y475" s="18">
        <f t="shared" si="69"/>
        <v>0</v>
      </c>
      <c r="Z475" s="18">
        <f t="shared" si="70"/>
        <v>0</v>
      </c>
      <c r="AA475" s="4">
        <f t="shared" si="71"/>
        <v>0</v>
      </c>
    </row>
    <row r="476" spans="1:27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0'!$A$1:$AH$1300, 32, FALSE),"")</f>
        <v>0.96326613000000005</v>
      </c>
      <c r="E476" s="18">
        <f>_xlfn.IFNA(VLOOKUP(CONCATENATE($A476,"_",$B476), 'Srbench noise 0'!$A$1:$AH$1300, 34, FALSE),"")</f>
        <v>0.19019287000000001</v>
      </c>
      <c r="F476" s="18">
        <f>_xlfn.IFNA(VLOOKUP(CONCATENATE($A476,"_",$B476), 'Srbench noise 0'!$A$1:$AH$1300, 16, FALSE),"")</f>
        <v>50</v>
      </c>
      <c r="G476" s="18">
        <f>_xlfn.IFNA(VLOOKUP(CONCATENATE($A476,"_",$B476), 'Srbench noise 0'!$A$1:$AH$1300, 18, FALSE),"")</f>
        <v>3601.8</v>
      </c>
      <c r="H476" s="18" t="str">
        <f>_xlfn.IFNA(VLOOKUP(CONCATENATE($A476,"_",$B476), 'Srbench noise 0'!$A$1:$AH$1300, 28, FALSE),"")</f>
        <v>-0.44906773*x0*cos(0.83634023*x0/x1) + 0.27400217*x1*cos(3.14159265*x0/x1) + 0.59579004*x1 - 0.31937638*cos(3.14159265*x0/x1) - 1.88339386*cos(0.5*((-x2 + x3)**2)**0.5 + 0.25) + 2.02480607</v>
      </c>
      <c r="I476" s="18">
        <f t="shared" si="63"/>
        <v>0</v>
      </c>
      <c r="J476" s="18">
        <f t="shared" si="64"/>
        <v>0</v>
      </c>
      <c r="K476" s="4">
        <f t="shared" si="65"/>
        <v>0</v>
      </c>
      <c r="L476" s="3">
        <f>_xlfn.IFNA(VLOOKUP(CONCATENATE($A476,"_",$B476), 'Srbench noise 0.001'!$A$1:$AH$1300, 32, FALSE),"")</f>
        <v>0.96328322</v>
      </c>
      <c r="M476" s="18">
        <f>_xlfn.IFNA(VLOOKUP(CONCATENATE($A476,"_",$B476), 'Srbench noise 0.001'!$A$1:$AH$1300, 34, FALSE),"")</f>
        <v>0.19014861999999999</v>
      </c>
      <c r="N476" s="18">
        <f>_xlfn.IFNA(VLOOKUP(CONCATENATE($A476,"_",$B476), 'Srbench noise 0.001'!$A$1:$AH$1300, 16, FALSE),"")</f>
        <v>50</v>
      </c>
      <c r="O476" s="18">
        <f>_xlfn.IFNA(VLOOKUP(CONCATENATE($A476,"_",$B476), 'Srbench noise 0.001'!$A$1:$AH$1300, 18, FALSE),"")</f>
        <v>3601.1</v>
      </c>
      <c r="P476" s="18" t="str">
        <f>_xlfn.IFNA(VLOOKUP(CONCATENATE($A476,"_",$B476), 'Srbench noise 0.001'!$A$1:$AH$1300, 28, FALSE),"")</f>
        <v>-0.449*x0*cos(0.836*x0/x1) + 0.274*x1*cos(3.142*x0/x1) + 0.596*x1 - 0.32*cos(3.142*x0/x1) - 1.883*cos(0.5*((-x2 + x3)**2)**0.5 + 0.25) + 2.025</v>
      </c>
      <c r="Q476" s="18">
        <f t="shared" si="66"/>
        <v>0</v>
      </c>
      <c r="R476" s="18">
        <f t="shared" si="67"/>
        <v>0</v>
      </c>
      <c r="S476" s="4">
        <f t="shared" si="68"/>
        <v>0</v>
      </c>
      <c r="T476" s="3">
        <f>_xlfn.IFNA(VLOOKUP(CONCATENATE($A476,"_",$B476), 'Srbench noise 0.01'!$A$1:$AH$1300, 32, FALSE),"")</f>
        <v>0.96210927000000002</v>
      </c>
      <c r="U476" s="18">
        <f>_xlfn.IFNA(VLOOKUP(CONCATENATE($A476,"_",$B476), 'Srbench noise 0.01'!$A$1:$AH$1300, 34, FALSE),"")</f>
        <v>0.19316452000000001</v>
      </c>
      <c r="V476" s="18">
        <f>_xlfn.IFNA(VLOOKUP(CONCATENATE($A476,"_",$B476), 'Srbench noise 0.01'!$A$1:$AH$1300, 16, FALSE),"")</f>
        <v>28</v>
      </c>
      <c r="W476" s="18">
        <f>_xlfn.IFNA(VLOOKUP(CONCATENATE($A476,"_",$B476), 'Srbench noise 0.01'!$A$1:$AH$1300, 18, FALSE),"")</f>
        <v>3600.9</v>
      </c>
      <c r="X476" s="18" t="str">
        <f>_xlfn.IFNA(VLOOKUP(CONCATENATE($A476,"_",$B476), 'Srbench noise 0.01'!$A$1:$AH$1300, 28, FALSE),"")</f>
        <v>-2.21*cos(0.5*x0 - 0.5*x1) - 1.86*cos(0.5*((x2 - x3)**2)**0.5 + 0.25) + 4.68</v>
      </c>
      <c r="Y476" s="18">
        <f t="shared" si="69"/>
        <v>0</v>
      </c>
      <c r="Z476" s="18">
        <f t="shared" si="70"/>
        <v>0</v>
      </c>
      <c r="AA476" s="4">
        <f t="shared" si="71"/>
        <v>0</v>
      </c>
    </row>
    <row r="477" spans="1:27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0'!$A$1:$AH$1300, 32, FALSE),"")</f>
        <v>0.95535643999999997</v>
      </c>
      <c r="E477" s="18">
        <f>_xlfn.IFNA(VLOOKUP(CONCATENATE($A477,"_",$B477), 'Srbench noise 0'!$A$1:$AH$1300, 34, FALSE),"")</f>
        <v>0.21023381999999999</v>
      </c>
      <c r="F477" s="18">
        <f>_xlfn.IFNA(VLOOKUP(CONCATENATE($A477,"_",$B477), 'Srbench noise 0'!$A$1:$AH$1300, 16, FALSE),"")</f>
        <v>57</v>
      </c>
      <c r="G477" s="18">
        <f>_xlfn.IFNA(VLOOKUP(CONCATENATE($A477,"_",$B477), 'Srbench noise 0'!$A$1:$AH$1300, 18, FALSE),"")</f>
        <v>3601.8</v>
      </c>
      <c r="H477" s="18" t="str">
        <f>_xlfn.IFNA(VLOOKUP(CONCATENATE($A477,"_",$B477), 'Srbench noise 0'!$A$1:$AH$1300, 28, FALSE),"")</f>
        <v>1.26389572*x2/(x3 + 1/x3) - 0.32410967*sin(2*(x3 + 1/x3)/x2) - 1.53395413*sin(1.88830304/(x2/(x3 + 1) + 1/x3)) - 1.28282632*cos(0.72966054*((x0 - x1)**2)**0.5) + 2.67104063</v>
      </c>
      <c r="I477" s="18">
        <f t="shared" si="63"/>
        <v>0</v>
      </c>
      <c r="J477" s="18">
        <f t="shared" si="64"/>
        <v>0</v>
      </c>
      <c r="K477" s="4">
        <f t="shared" si="65"/>
        <v>0</v>
      </c>
      <c r="L477" s="3">
        <f>_xlfn.IFNA(VLOOKUP(CONCATENATE($A477,"_",$B477), 'Srbench noise 0.001'!$A$1:$AH$1300, 32, FALSE),"")</f>
        <v>0.95534883999999998</v>
      </c>
      <c r="M477" s="18">
        <f>_xlfn.IFNA(VLOOKUP(CONCATENATE($A477,"_",$B477), 'Srbench noise 0.001'!$A$1:$AH$1300, 34, FALSE),"")</f>
        <v>0.21025172</v>
      </c>
      <c r="N477" s="18">
        <f>_xlfn.IFNA(VLOOKUP(CONCATENATE($A477,"_",$B477), 'Srbench noise 0.001'!$A$1:$AH$1300, 16, FALSE),"")</f>
        <v>57</v>
      </c>
      <c r="O477" s="18">
        <f>_xlfn.IFNA(VLOOKUP(CONCATENATE($A477,"_",$B477), 'Srbench noise 0.001'!$A$1:$AH$1300, 18, FALSE),"")</f>
        <v>3601.2</v>
      </c>
      <c r="P477" s="18" t="str">
        <f>_xlfn.IFNA(VLOOKUP(CONCATENATE($A477,"_",$B477), 'Srbench noise 0.001'!$A$1:$AH$1300, 28, FALSE),"")</f>
        <v>1.263*x2/(x3 + 1/x3) - 0.325*sin(2*(x3 + 1/x3)/x2) - 1.534*sin(1.887/(x2/(x3 + 1) + 1/x3)) - 1.283*cos(0.73*((x0 - x1)**2)**0.5) + 2.673</v>
      </c>
      <c r="Q477" s="18">
        <f t="shared" si="66"/>
        <v>0</v>
      </c>
      <c r="R477" s="18">
        <f t="shared" si="67"/>
        <v>0</v>
      </c>
      <c r="S477" s="4">
        <f t="shared" si="68"/>
        <v>0</v>
      </c>
      <c r="T477" s="3">
        <f>_xlfn.IFNA(VLOOKUP(CONCATENATE($A477,"_",$B477), 'Srbench noise 0.01'!$A$1:$AH$1300, 32, FALSE),"")</f>
        <v>0.94787310000000002</v>
      </c>
      <c r="U477" s="18">
        <f>_xlfn.IFNA(VLOOKUP(CONCATENATE($A477,"_",$B477), 'Srbench noise 0.01'!$A$1:$AH$1300, 34, FALSE),"")</f>
        <v>0.22717165</v>
      </c>
      <c r="V477" s="18">
        <f>_xlfn.IFNA(VLOOKUP(CONCATENATE($A477,"_",$B477), 'Srbench noise 0.01'!$A$1:$AH$1300, 16, FALSE),"")</f>
        <v>47</v>
      </c>
      <c r="W477" s="18">
        <f>_xlfn.IFNA(VLOOKUP(CONCATENATE($A477,"_",$B477), 'Srbench noise 0.01'!$A$1:$AH$1300, 18, FALSE),"")</f>
        <v>3601.1</v>
      </c>
      <c r="X477" s="18" t="str">
        <f>_xlfn.IFNA(VLOOKUP(CONCATENATE($A477,"_",$B477), 'Srbench noise 0.01'!$A$1:$AH$1300, 28, FALSE),"")</f>
        <v>-0.98*sin(2*x2/(x3 + 1/x3)) - 0.86*sin(2.07/(x2/(x3 + 1) + 1/x3)) - 1.28*cos(0.74*((x0 - x1)**2)**0.5) + 3.82</v>
      </c>
      <c r="Y477" s="18">
        <f t="shared" si="69"/>
        <v>0</v>
      </c>
      <c r="Z477" s="18">
        <f t="shared" si="70"/>
        <v>0</v>
      </c>
      <c r="AA477" s="4">
        <f t="shared" si="71"/>
        <v>0</v>
      </c>
    </row>
    <row r="478" spans="1:27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0'!$A$1:$AH$1300, 32, FALSE),"")</f>
        <v>0.94133986999999997</v>
      </c>
      <c r="E478" s="18">
        <f>_xlfn.IFNA(VLOOKUP(CONCATENATE($A478,"_",$B478), 'Srbench noise 0'!$A$1:$AH$1300, 34, FALSE),"")</f>
        <v>0.24172437999999999</v>
      </c>
      <c r="F478" s="18">
        <f>_xlfn.IFNA(VLOOKUP(CONCATENATE($A478,"_",$B478), 'Srbench noise 0'!$A$1:$AH$1300, 16, FALSE),"")</f>
        <v>52</v>
      </c>
      <c r="G478" s="18">
        <f>_xlfn.IFNA(VLOOKUP(CONCATENATE($A478,"_",$B478), 'Srbench noise 0'!$A$1:$AH$1300, 18, FALSE),"")</f>
        <v>3602.5</v>
      </c>
      <c r="H478" s="18" t="str">
        <f>_xlfn.IFNA(VLOOKUP(CONCATENATE($A478,"_",$B478), 'Srbench noise 0'!$A$1:$AH$1300, 28, FALSE),"")</f>
        <v>1.66465305*x2*sin(1/(x3 + log(1/x3))) + 7.74029936*x3*sin(1/x2) - 2.99738949*cos(0.31830989*x0 - 0.31830989*x1)**2 - 1.27772059 - 4.73050297*x3**2*sin(1/(x3 + log(0.5 + 1/x3)))/x2</v>
      </c>
      <c r="I478" s="18">
        <f t="shared" si="63"/>
        <v>0</v>
      </c>
      <c r="J478" s="18">
        <f t="shared" si="64"/>
        <v>0</v>
      </c>
      <c r="K478" s="4">
        <f t="shared" si="65"/>
        <v>0</v>
      </c>
      <c r="L478" s="3">
        <f>_xlfn.IFNA(VLOOKUP(CONCATENATE($A478,"_",$B478), 'Srbench noise 0.001'!$A$1:$AH$1300, 32, FALSE),"")</f>
        <v>0.94130018000000004</v>
      </c>
      <c r="M478" s="18">
        <f>_xlfn.IFNA(VLOOKUP(CONCATENATE($A478,"_",$B478), 'Srbench noise 0.001'!$A$1:$AH$1300, 34, FALSE),"")</f>
        <v>0.24180615</v>
      </c>
      <c r="N478" s="18">
        <f>_xlfn.IFNA(VLOOKUP(CONCATENATE($A478,"_",$B478), 'Srbench noise 0.001'!$A$1:$AH$1300, 16, FALSE),"")</f>
        <v>52</v>
      </c>
      <c r="O478" s="18">
        <f>_xlfn.IFNA(VLOOKUP(CONCATENATE($A478,"_",$B478), 'Srbench noise 0.001'!$A$1:$AH$1300, 18, FALSE),"")</f>
        <v>3600.5</v>
      </c>
      <c r="P478" s="18" t="str">
        <f>_xlfn.IFNA(VLOOKUP(CONCATENATE($A478,"_",$B478), 'Srbench noise 0.001'!$A$1:$AH$1300, 28, FALSE),"")</f>
        <v>1.665*x2*sin(1/(x3 + log(1/x3))) + 7.742*x3*sin(1/x2) - 2.997*cos(0.318*x0 - 0.318*x1)**2 - 1.279 - 4.732*x3**2*sin(1/(x3 + log(0.5 + 1/x3)))/x2</v>
      </c>
      <c r="Q478" s="18">
        <f t="shared" si="66"/>
        <v>0</v>
      </c>
      <c r="R478" s="18">
        <f t="shared" si="67"/>
        <v>0</v>
      </c>
      <c r="S478" s="4">
        <f t="shared" si="68"/>
        <v>0</v>
      </c>
      <c r="T478" s="3">
        <f>_xlfn.IFNA(VLOOKUP(CONCATENATE($A478,"_",$B478), 'Srbench noise 0.01'!$A$1:$AH$1300, 32, FALSE),"")</f>
        <v>0.94121018000000001</v>
      </c>
      <c r="U478" s="18">
        <f>_xlfn.IFNA(VLOOKUP(CONCATENATE($A478,"_",$B478), 'Srbench noise 0.01'!$A$1:$AH$1300, 34, FALSE),"")</f>
        <v>0.24199145</v>
      </c>
      <c r="V478" s="18">
        <f>_xlfn.IFNA(VLOOKUP(CONCATENATE($A478,"_",$B478), 'Srbench noise 0.01'!$A$1:$AH$1300, 16, FALSE),"")</f>
        <v>52</v>
      </c>
      <c r="W478" s="18">
        <f>_xlfn.IFNA(VLOOKUP(CONCATENATE($A478,"_",$B478), 'Srbench noise 0.01'!$A$1:$AH$1300, 18, FALSE),"")</f>
        <v>3601.7</v>
      </c>
      <c r="X478" s="18" t="str">
        <f>_xlfn.IFNA(VLOOKUP(CONCATENATE($A478,"_",$B478), 'Srbench noise 0.01'!$A$1:$AH$1300, 28, FALSE),"")</f>
        <v>1.67*x2*sin(1/(x3 + log(1/x3))) + 7.76*x3*sin(1/x2) - 2.99*cos(0.32*x0 - 0.32*x1)**2 - 1.29 - 4.74*x3**2*sin(1/(x3 + log(0.5 + 1/x3)))/x2</v>
      </c>
      <c r="Y478" s="18">
        <f t="shared" si="69"/>
        <v>0</v>
      </c>
      <c r="Z478" s="18">
        <f t="shared" si="70"/>
        <v>0</v>
      </c>
      <c r="AA478" s="4">
        <f t="shared" si="71"/>
        <v>0</v>
      </c>
    </row>
    <row r="479" spans="1:27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0'!$A$1:$AH$1300, 32, FALSE),"")</f>
        <v>0.95346032999999997</v>
      </c>
      <c r="E479" s="18">
        <f>_xlfn.IFNA(VLOOKUP(CONCATENATE($A479,"_",$B479), 'Srbench noise 0'!$A$1:$AH$1300, 34, FALSE),"")</f>
        <v>0.21423494000000001</v>
      </c>
      <c r="F479" s="18">
        <f>_xlfn.IFNA(VLOOKUP(CONCATENATE($A479,"_",$B479), 'Srbench noise 0'!$A$1:$AH$1300, 16, FALSE),"")</f>
        <v>55</v>
      </c>
      <c r="G479" s="18">
        <f>_xlfn.IFNA(VLOOKUP(CONCATENATE($A479,"_",$B479), 'Srbench noise 0'!$A$1:$AH$1300, 18, FALSE),"")</f>
        <v>3601.6</v>
      </c>
      <c r="H479" s="18" t="str">
        <f>_xlfn.IFNA(VLOOKUP(CONCATENATE($A479,"_",$B479), 'Srbench noise 0'!$A$1:$AH$1300, 28, FALSE),"")</f>
        <v>-1.27283972*cos(0.30381649*x1**2/(0.5*x0 + 1/x0)**2) - 3.0574041*cos(0.31830989*x2 - 0.31830989*x3)**2 + 2.66601203 + 2.06448409/((1/(x0*x1))**0.5 + x1/x0)**2 + 2.49596303/x0</v>
      </c>
      <c r="I479" s="18">
        <f t="shared" si="63"/>
        <v>0</v>
      </c>
      <c r="J479" s="18">
        <f t="shared" si="64"/>
        <v>0</v>
      </c>
      <c r="K479" s="4">
        <f t="shared" si="65"/>
        <v>0</v>
      </c>
      <c r="L479" s="3">
        <f>_xlfn.IFNA(VLOOKUP(CONCATENATE($A479,"_",$B479), 'Srbench noise 0.001'!$A$1:$AH$1300, 32, FALSE),"")</f>
        <v>0.95344773999999999</v>
      </c>
      <c r="M479" s="18">
        <f>_xlfn.IFNA(VLOOKUP(CONCATENATE($A479,"_",$B479), 'Srbench noise 0.001'!$A$1:$AH$1300, 34, FALSE),"")</f>
        <v>0.21426391</v>
      </c>
      <c r="N479" s="18">
        <f>_xlfn.IFNA(VLOOKUP(CONCATENATE($A479,"_",$B479), 'Srbench noise 0.001'!$A$1:$AH$1300, 16, FALSE),"")</f>
        <v>55</v>
      </c>
      <c r="O479" s="18">
        <f>_xlfn.IFNA(VLOOKUP(CONCATENATE($A479,"_",$B479), 'Srbench noise 0.001'!$A$1:$AH$1300, 18, FALSE),"")</f>
        <v>3601.2</v>
      </c>
      <c r="P479" s="18" t="str">
        <f>_xlfn.IFNA(VLOOKUP(CONCATENATE($A479,"_",$B479), 'Srbench noise 0.001'!$A$1:$AH$1300, 28, FALSE),"")</f>
        <v>-1.273*cos(0.304*x1**2/(0.5*x0 + 1/x0)**2) - 3.057*cos(0.318*x2 - 0.318*x3)**2 + 2.666 + 2.064/((1/(x0*x1))**0.5 + x1/x0)**2 + 2.496/x0</v>
      </c>
      <c r="Q479" s="18">
        <f t="shared" si="66"/>
        <v>0</v>
      </c>
      <c r="R479" s="18">
        <f t="shared" si="67"/>
        <v>0</v>
      </c>
      <c r="S479" s="4">
        <f t="shared" si="68"/>
        <v>0</v>
      </c>
      <c r="T479" s="3">
        <f>_xlfn.IFNA(VLOOKUP(CONCATENATE($A479,"_",$B479), 'Srbench noise 0.01'!$A$1:$AH$1300, 32, FALSE),"")</f>
        <v>0.94586329000000002</v>
      </c>
      <c r="U479" s="18">
        <f>_xlfn.IFNA(VLOOKUP(CONCATENATE($A479,"_",$B479), 'Srbench noise 0.01'!$A$1:$AH$1300, 34, FALSE),"")</f>
        <v>0.23105990000000001</v>
      </c>
      <c r="V479" s="18">
        <f>_xlfn.IFNA(VLOOKUP(CONCATENATE($A479,"_",$B479), 'Srbench noise 0.01'!$A$1:$AH$1300, 16, FALSE),"")</f>
        <v>58</v>
      </c>
      <c r="W479" s="18">
        <f>_xlfn.IFNA(VLOOKUP(CONCATENATE($A479,"_",$B479), 'Srbench noise 0.01'!$A$1:$AH$1300, 18, FALSE),"")</f>
        <v>3602.2</v>
      </c>
      <c r="X479" s="18" t="str">
        <f>_xlfn.IFNA(VLOOKUP(CONCATENATE($A479,"_",$B479), 'Srbench noise 0.01'!$A$1:$AH$1300, 28, FALSE),"")</f>
        <v>0.35*x1**2/(0.5*x0 + 1/x0)**2 - 1.13*sin(x2 - x3 + 1 + 1/(x2**2/x3**2 + 0.8)) - 2.52 + 2.72/(x1/x0 + 1/(x0*x1)) + 3.16/x0</v>
      </c>
      <c r="Y479" s="18">
        <f t="shared" si="69"/>
        <v>0</v>
      </c>
      <c r="Z479" s="18">
        <f t="shared" si="70"/>
        <v>0</v>
      </c>
      <c r="AA479" s="4">
        <f t="shared" si="71"/>
        <v>0</v>
      </c>
    </row>
    <row r="480" spans="1:27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0'!$A$1:$AH$1300, 32, FALSE),"")</f>
        <v>0.95896203999999996</v>
      </c>
      <c r="E480" s="18">
        <f>_xlfn.IFNA(VLOOKUP(CONCATENATE($A480,"_",$B480), 'Srbench noise 0'!$A$1:$AH$1300, 34, FALSE),"")</f>
        <v>0.20157897</v>
      </c>
      <c r="F480" s="18">
        <f>_xlfn.IFNA(VLOOKUP(CONCATENATE($A480,"_",$B480), 'Srbench noise 0'!$A$1:$AH$1300, 16, FALSE),"")</f>
        <v>51</v>
      </c>
      <c r="G480" s="18">
        <f>_xlfn.IFNA(VLOOKUP(CONCATENATE($A480,"_",$B480), 'Srbench noise 0'!$A$1:$AH$1300, 18, FALSE),"")</f>
        <v>3601</v>
      </c>
      <c r="H480" s="18" t="str">
        <f>_xlfn.IFNA(VLOOKUP(CONCATENATE($A480,"_",$B480), 'Srbench noise 0'!$A$1:$AH$1300, 28, FALSE),"")</f>
        <v>12.12961382*x2*exp(-4.14159265*x2/x3) - 0.67120347*x3*exp(-x2/x3) - 1.85410634*cos(x2*sin(1/(x3 + 1/x3))) - 1.62203795*cos(0.5*((x0 - x1)**2)**0.5 + 0.5) + 3.35223228</v>
      </c>
      <c r="I480" s="18">
        <f t="shared" si="63"/>
        <v>0</v>
      </c>
      <c r="J480" s="18">
        <f t="shared" si="64"/>
        <v>0</v>
      </c>
      <c r="K480" s="4">
        <f t="shared" si="65"/>
        <v>0</v>
      </c>
      <c r="L480" s="3">
        <f>_xlfn.IFNA(VLOOKUP(CONCATENATE($A480,"_",$B480), 'Srbench noise 0.001'!$A$1:$AH$1300, 32, FALSE),"")</f>
        <v>0.95894425999999999</v>
      </c>
      <c r="M480" s="18">
        <f>_xlfn.IFNA(VLOOKUP(CONCATENATE($A480,"_",$B480), 'Srbench noise 0.001'!$A$1:$AH$1300, 34, FALSE),"")</f>
        <v>0.20162263999999999</v>
      </c>
      <c r="N480" s="18">
        <f>_xlfn.IFNA(VLOOKUP(CONCATENATE($A480,"_",$B480), 'Srbench noise 0.001'!$A$1:$AH$1300, 16, FALSE),"")</f>
        <v>51</v>
      </c>
      <c r="O480" s="18">
        <f>_xlfn.IFNA(VLOOKUP(CONCATENATE($A480,"_",$B480), 'Srbench noise 0.001'!$A$1:$AH$1300, 18, FALSE),"")</f>
        <v>3600.7</v>
      </c>
      <c r="P480" s="18" t="str">
        <f>_xlfn.IFNA(VLOOKUP(CONCATENATE($A480,"_",$B480), 'Srbench noise 0.001'!$A$1:$AH$1300, 28, FALSE),"")</f>
        <v>12.125*x2*exp(-4.142*x2/x3) - 0.671*x3*exp(-x2/x3) - 1.854*cos(x2*sin(1/(x3 + 1/x3))) - 1.622*cos(0.5*((x0 - x1)**2)**0.5 + 0.5) + 3.352</v>
      </c>
      <c r="Q480" s="18">
        <f t="shared" si="66"/>
        <v>0</v>
      </c>
      <c r="R480" s="18">
        <f t="shared" si="67"/>
        <v>0</v>
      </c>
      <c r="S480" s="4">
        <f t="shared" si="68"/>
        <v>0</v>
      </c>
      <c r="T480" s="3">
        <f>_xlfn.IFNA(VLOOKUP(CONCATENATE($A480,"_",$B480), 'Srbench noise 0.01'!$A$1:$AH$1300, 32, FALSE),"")</f>
        <v>0.95892867000000004</v>
      </c>
      <c r="U480" s="18">
        <f>_xlfn.IFNA(VLOOKUP(CONCATENATE($A480,"_",$B480), 'Srbench noise 0.01'!$A$1:$AH$1300, 34, FALSE),"")</f>
        <v>0.20166091</v>
      </c>
      <c r="V480" s="18">
        <f>_xlfn.IFNA(VLOOKUP(CONCATENATE($A480,"_",$B480), 'Srbench noise 0.01'!$A$1:$AH$1300, 16, FALSE),"")</f>
        <v>51</v>
      </c>
      <c r="W480" s="18">
        <f>_xlfn.IFNA(VLOOKUP(CONCATENATE($A480,"_",$B480), 'Srbench noise 0.01'!$A$1:$AH$1300, 18, FALSE),"")</f>
        <v>3600.6</v>
      </c>
      <c r="X480" s="18" t="str">
        <f>_xlfn.IFNA(VLOOKUP(CONCATENATE($A480,"_",$B480), 'Srbench noise 0.01'!$A$1:$AH$1300, 28, FALSE),"")</f>
        <v>12.09*x2*exp(-4.14*x2/x3) - 0.67*x3*exp(-x2/x3) - 1.85*cos(x2*sin(1/(x3 + 1/x3))) - 1.62*cos(0.5*((x0 - x1)**2)**0.5 + 0.5) + 3.35</v>
      </c>
      <c r="Y480" s="18">
        <f t="shared" si="69"/>
        <v>0</v>
      </c>
      <c r="Z480" s="18">
        <f t="shared" si="70"/>
        <v>0</v>
      </c>
      <c r="AA480" s="4">
        <f t="shared" si="71"/>
        <v>0</v>
      </c>
    </row>
    <row r="481" spans="1:27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0'!$A$1:$AH$1300, 32, FALSE),"")</f>
        <v>0.95927439000000003</v>
      </c>
      <c r="E481" s="18">
        <f>_xlfn.IFNA(VLOOKUP(CONCATENATE($A481,"_",$B481), 'Srbench noise 0'!$A$1:$AH$1300, 34, FALSE),"")</f>
        <v>0.19996736000000001</v>
      </c>
      <c r="F481" s="18">
        <f>_xlfn.IFNA(VLOOKUP(CONCATENATE($A481,"_",$B481), 'Srbench noise 0'!$A$1:$AH$1300, 16, FALSE),"")</f>
        <v>27</v>
      </c>
      <c r="G481" s="18">
        <f>_xlfn.IFNA(VLOOKUP(CONCATENATE($A481,"_",$B481), 'Srbench noise 0'!$A$1:$AH$1300, 18, FALSE),"")</f>
        <v>3601.3</v>
      </c>
      <c r="H481" s="18" t="str">
        <f>_xlfn.IFNA(VLOOKUP(CONCATENATE($A481,"_",$B481), 'Srbench noise 0'!$A$1:$AH$1300, 28, FALSE),"")</f>
        <v>0.24909813*x0*x1*log(x1/x0)**2 + 0.91062535*((x2 - x3)**2 + 0.8)**0.5 - 0.07461665</v>
      </c>
      <c r="I481" s="18">
        <f t="shared" si="63"/>
        <v>0</v>
      </c>
      <c r="J481" s="18">
        <f t="shared" si="64"/>
        <v>0</v>
      </c>
      <c r="K481" s="4">
        <f t="shared" si="65"/>
        <v>0</v>
      </c>
      <c r="L481" s="3">
        <f>_xlfn.IFNA(VLOOKUP(CONCATENATE($A481,"_",$B481), 'Srbench noise 0.001'!$A$1:$AH$1300, 32, FALSE),"")</f>
        <v>0.95928259000000005</v>
      </c>
      <c r="M481" s="18">
        <f>_xlfn.IFNA(VLOOKUP(CONCATENATE($A481,"_",$B481), 'Srbench noise 0.001'!$A$1:$AH$1300, 34, FALSE),"")</f>
        <v>0.19994723</v>
      </c>
      <c r="N481" s="18">
        <f>_xlfn.IFNA(VLOOKUP(CONCATENATE($A481,"_",$B481), 'Srbench noise 0.001'!$A$1:$AH$1300, 16, FALSE),"")</f>
        <v>27</v>
      </c>
      <c r="O481" s="18">
        <f>_xlfn.IFNA(VLOOKUP(CONCATENATE($A481,"_",$B481), 'Srbench noise 0.001'!$A$1:$AH$1300, 18, FALSE),"")</f>
        <v>3602</v>
      </c>
      <c r="P481" s="18" t="str">
        <f>_xlfn.IFNA(VLOOKUP(CONCATENATE($A481,"_",$B481), 'Srbench noise 0.001'!$A$1:$AH$1300, 28, FALSE),"")</f>
        <v>0.249*x0*x1*log(x1/x0)**2 + 0.911*((x2 - x3)**2 + 0.8)**0.5 - 0.075</v>
      </c>
      <c r="Q481" s="18">
        <f t="shared" si="66"/>
        <v>0</v>
      </c>
      <c r="R481" s="18">
        <f t="shared" si="67"/>
        <v>0</v>
      </c>
      <c r="S481" s="4">
        <f t="shared" si="68"/>
        <v>0</v>
      </c>
      <c r="T481" s="3">
        <f>_xlfn.IFNA(VLOOKUP(CONCATENATE($A481,"_",$B481), 'Srbench noise 0.01'!$A$1:$AH$1300, 32, FALSE),"")</f>
        <v>0.95699023000000005</v>
      </c>
      <c r="U481" s="18">
        <f>_xlfn.IFNA(VLOOKUP(CONCATENATE($A481,"_",$B481), 'Srbench noise 0.01'!$A$1:$AH$1300, 34, FALSE),"")</f>
        <v>0.20549861</v>
      </c>
      <c r="V481" s="18">
        <f>_xlfn.IFNA(VLOOKUP(CONCATENATE($A481,"_",$B481), 'Srbench noise 0.01'!$A$1:$AH$1300, 16, FALSE),"")</f>
        <v>48</v>
      </c>
      <c r="W481" s="18">
        <f>_xlfn.IFNA(VLOOKUP(CONCATENATE($A481,"_",$B481), 'Srbench noise 0.01'!$A$1:$AH$1300, 18, FALSE),"")</f>
        <v>3601.7</v>
      </c>
      <c r="X481" s="18" t="str">
        <f>_xlfn.IFNA(VLOOKUP(CONCATENATE($A481,"_",$B481), 'Srbench noise 0.01'!$A$1:$AH$1300, 28, FALSE),"")</f>
        <v>0.25*x0*x1*log(x1/x0)**2 + 0.31*x2/x3 + 0.6*(x2 - x3)**2/(x2/x3 + x3/x2) + 0.18 + 0.31*x3/x2</v>
      </c>
      <c r="Y481" s="18">
        <f t="shared" si="69"/>
        <v>0</v>
      </c>
      <c r="Z481" s="18">
        <f t="shared" si="70"/>
        <v>0</v>
      </c>
      <c r="AA481" s="4">
        <f t="shared" si="71"/>
        <v>0</v>
      </c>
    </row>
    <row r="482" spans="1:27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0'!$A$1:$AH$1300, 32, FALSE),"")</f>
        <v>0.96692460999999996</v>
      </c>
      <c r="E482" s="18">
        <f>_xlfn.IFNA(VLOOKUP(CONCATENATE($A482,"_",$B482), 'Srbench noise 0'!$A$1:$AH$1300, 34, FALSE),"")</f>
        <v>0.18083003</v>
      </c>
      <c r="F482" s="18">
        <f>_xlfn.IFNA(VLOOKUP(CONCATENATE($A482,"_",$B482), 'Srbench noise 0'!$A$1:$AH$1300, 16, FALSE),"")</f>
        <v>32</v>
      </c>
      <c r="G482" s="18">
        <f>_xlfn.IFNA(VLOOKUP(CONCATENATE($A482,"_",$B482), 'Srbench noise 0'!$A$1:$AH$1300, 18, FALSE),"")</f>
        <v>3602.1</v>
      </c>
      <c r="H482" s="18" t="str">
        <f>_xlfn.IFNA(VLOOKUP(CONCATENATE($A482,"_",$B482), 'Srbench noise 0'!$A$1:$AH$1300, 28, FALSE),"")</f>
        <v>-1.79579955*cos(0.5*((x0 - x1)**2)**0.5 + 0.25) - 1.3043864*cos(0.71671476*((x2 - x3)**2)**0.5) + 3.7096979</v>
      </c>
      <c r="I482" s="18">
        <f t="shared" si="63"/>
        <v>0</v>
      </c>
      <c r="J482" s="18">
        <f t="shared" si="64"/>
        <v>0</v>
      </c>
      <c r="K482" s="4">
        <f t="shared" si="65"/>
        <v>0</v>
      </c>
      <c r="L482" s="3">
        <f>_xlfn.IFNA(VLOOKUP(CONCATENATE($A482,"_",$B482), 'Srbench noise 0.001'!$A$1:$AH$1300, 32, FALSE),"")</f>
        <v>0.96690767</v>
      </c>
      <c r="M482" s="18">
        <f>_xlfn.IFNA(VLOOKUP(CONCATENATE($A482,"_",$B482), 'Srbench noise 0.001'!$A$1:$AH$1300, 34, FALSE),"")</f>
        <v>0.18087632000000001</v>
      </c>
      <c r="N482" s="18">
        <f>_xlfn.IFNA(VLOOKUP(CONCATENATE($A482,"_",$B482), 'Srbench noise 0.001'!$A$1:$AH$1300, 16, FALSE),"")</f>
        <v>32</v>
      </c>
      <c r="O482" s="18">
        <f>_xlfn.IFNA(VLOOKUP(CONCATENATE($A482,"_",$B482), 'Srbench noise 0.001'!$A$1:$AH$1300, 18, FALSE),"")</f>
        <v>3600.9</v>
      </c>
      <c r="P482" s="18" t="str">
        <f>_xlfn.IFNA(VLOOKUP(CONCATENATE($A482,"_",$B482), 'Srbench noise 0.001'!$A$1:$AH$1300, 28, FALSE),"")</f>
        <v>-1.796*cos(0.5*((x0 - x1)**2)**0.5 + 0.25) - 1.304*cos(0.717*((x2 - x3)**2)**0.5) + 3.71</v>
      </c>
      <c r="Q482" s="18">
        <f t="shared" si="66"/>
        <v>0</v>
      </c>
      <c r="R482" s="18">
        <f t="shared" si="67"/>
        <v>0</v>
      </c>
      <c r="S482" s="4">
        <f t="shared" si="68"/>
        <v>0</v>
      </c>
      <c r="T482" s="3">
        <f>_xlfn.IFNA(VLOOKUP(CONCATENATE($A482,"_",$B482), 'Srbench noise 0.01'!$A$1:$AH$1300, 32, FALSE),"")</f>
        <v>0.96238268999999999</v>
      </c>
      <c r="U482" s="18">
        <f>_xlfn.IFNA(VLOOKUP(CONCATENATE($A482,"_",$B482), 'Srbench noise 0.01'!$A$1:$AH$1300, 34, FALSE),"")</f>
        <v>0.19284656</v>
      </c>
      <c r="V482" s="18">
        <f>_xlfn.IFNA(VLOOKUP(CONCATENATE($A482,"_",$B482), 'Srbench noise 0.01'!$A$1:$AH$1300, 16, FALSE),"")</f>
        <v>28</v>
      </c>
      <c r="W482" s="18">
        <f>_xlfn.IFNA(VLOOKUP(CONCATENATE($A482,"_",$B482), 'Srbench noise 0.01'!$A$1:$AH$1300, 18, FALSE),"")</f>
        <v>3600.4</v>
      </c>
      <c r="X482" s="18" t="str">
        <f>_xlfn.IFNA(VLOOKUP(CONCATENATE($A482,"_",$B482), 'Srbench noise 0.01'!$A$1:$AH$1300, 28, FALSE),"")</f>
        <v>-2.12*cos(0.5*x0 - 0.5*x1) - 1.79*cos(0.5*((x2 - x3)**2)**0.5 + 0.25) + 4.59</v>
      </c>
      <c r="Y482" s="18">
        <f t="shared" si="69"/>
        <v>0</v>
      </c>
      <c r="Z482" s="18">
        <f t="shared" si="70"/>
        <v>0</v>
      </c>
      <c r="AA482" s="4">
        <f t="shared" si="71"/>
        <v>0</v>
      </c>
    </row>
    <row r="483" spans="1:27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0'!$A$1:$AH$1300, 32, FALSE),"")</f>
        <v>0.97328101</v>
      </c>
      <c r="E483" s="18">
        <f>_xlfn.IFNA(VLOOKUP(CONCATENATE($A483,"_",$B483), 'Srbench noise 0'!$A$1:$AH$1300, 34, FALSE),"")</f>
        <v>0.16254072999999999</v>
      </c>
      <c r="F483" s="18">
        <f>_xlfn.IFNA(VLOOKUP(CONCATENATE($A483,"_",$B483), 'Srbench noise 0'!$A$1:$AH$1300, 16, FALSE),"")</f>
        <v>64</v>
      </c>
      <c r="G483" s="18">
        <f>_xlfn.IFNA(VLOOKUP(CONCATENATE($A483,"_",$B483), 'Srbench noise 0'!$A$1:$AH$1300, 18, FALSE),"")</f>
        <v>3602.2</v>
      </c>
      <c r="H483" s="18" t="str">
        <f>_xlfn.IFNA(VLOOKUP(CONCATENATE($A483,"_",$B483), 'Srbench noise 0'!$A$1:$AH$1300, 28, FALSE),"")</f>
        <v>0.1078956*x2 - 4.70721077*sin(3.14159265/(x3/(x2 + 1/x2) + 1 + 1/(x2 + x3)))**4 + 4.94414635 + 0.66849378*sin(1/(x3/(x2 + 1/x2) + 1/(x3 + sin(x2 + 0.5))))/(0.1 + (x0 - x1)**(-2))</v>
      </c>
      <c r="I483" s="18">
        <f t="shared" si="63"/>
        <v>0</v>
      </c>
      <c r="J483" s="18">
        <f t="shared" si="64"/>
        <v>0</v>
      </c>
      <c r="K483" s="4">
        <f t="shared" si="65"/>
        <v>0</v>
      </c>
      <c r="L483" s="3">
        <f>_xlfn.IFNA(VLOOKUP(CONCATENATE($A483,"_",$B483), 'Srbench noise 0.001'!$A$1:$AH$1300, 32, FALSE),"")</f>
        <v>0.97329544000000001</v>
      </c>
      <c r="M483" s="18">
        <f>_xlfn.IFNA(VLOOKUP(CONCATENATE($A483,"_",$B483), 'Srbench noise 0.001'!$A$1:$AH$1300, 34, FALSE),"")</f>
        <v>0.16249683000000001</v>
      </c>
      <c r="N483" s="18">
        <f>_xlfn.IFNA(VLOOKUP(CONCATENATE($A483,"_",$B483), 'Srbench noise 0.001'!$A$1:$AH$1300, 16, FALSE),"")</f>
        <v>64</v>
      </c>
      <c r="O483" s="18">
        <f>_xlfn.IFNA(VLOOKUP(CONCATENATE($A483,"_",$B483), 'Srbench noise 0.001'!$A$1:$AH$1300, 18, FALSE),"")</f>
        <v>3601.5</v>
      </c>
      <c r="P483" s="18" t="str">
        <f>_xlfn.IFNA(VLOOKUP(CONCATENATE($A483,"_",$B483), 'Srbench noise 0.001'!$A$1:$AH$1300, 28, FALSE),"")</f>
        <v>0.108*x2 - 4.708*sin(3.142/(x3/(x2 + 1/x2) + 1 + 1/(x2 + x3)))**4 + 4.945 + 0.668*sin(1/(x3/(x2 + 1/x2) + 1/(x3 + sin(x2 + 0.5))))/(0.1 + (x0 - x1)**(-2))</v>
      </c>
      <c r="Q483" s="18">
        <f t="shared" si="66"/>
        <v>0</v>
      </c>
      <c r="R483" s="18">
        <f t="shared" si="67"/>
        <v>0</v>
      </c>
      <c r="S483" s="4">
        <f t="shared" si="68"/>
        <v>0</v>
      </c>
      <c r="T483" s="3">
        <f>_xlfn.IFNA(VLOOKUP(CONCATENATE($A483,"_",$B483), 'Srbench noise 0.01'!$A$1:$AH$1300, 32, FALSE),"")</f>
        <v>0.95106805000000005</v>
      </c>
      <c r="U483" s="18">
        <f>_xlfn.IFNA(VLOOKUP(CONCATENATE($A483,"_",$B483), 'Srbench noise 0.01'!$A$1:$AH$1300, 34, FALSE),"")</f>
        <v>0.2199624</v>
      </c>
      <c r="V483" s="18">
        <f>_xlfn.IFNA(VLOOKUP(CONCATENATE($A483,"_",$B483), 'Srbench noise 0.01'!$A$1:$AH$1300, 16, FALSE),"")</f>
        <v>59</v>
      </c>
      <c r="W483" s="18">
        <f>_xlfn.IFNA(VLOOKUP(CONCATENATE($A483,"_",$B483), 'Srbench noise 0.01'!$A$1:$AH$1300, 18, FALSE),"")</f>
        <v>3603.6</v>
      </c>
      <c r="X483" s="18" t="str">
        <f>_xlfn.IFNA(VLOOKUP(CONCATENATE($A483,"_",$B483), 'Srbench noise 0.01'!$A$1:$AH$1300, 28, FALSE),"")</f>
        <v>0.33*x0*sin(3.14*x1/(x0 + 1/x0) + 1.57) + 0.42*x0 + 0.03*x3 - 2.6*cos(log(1/(1/(x2*x3) + x3**2/x2**2) + 1/(x2*x3))) + 2.26 + 0.58*x1/x0</v>
      </c>
      <c r="Y483" s="18">
        <f t="shared" si="69"/>
        <v>0</v>
      </c>
      <c r="Z483" s="18">
        <f t="shared" si="70"/>
        <v>0</v>
      </c>
      <c r="AA483" s="4">
        <f t="shared" si="71"/>
        <v>0</v>
      </c>
    </row>
    <row r="484" spans="1:27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0'!$A$1:$AH$1300, 32, FALSE),"")</f>
        <v>0.99107422999999994</v>
      </c>
      <c r="E484" s="18">
        <f>_xlfn.IFNA(VLOOKUP(CONCATENATE($A484,"_",$B484), 'Srbench noise 0'!$A$1:$AH$1300, 34, FALSE),"")</f>
        <v>1.161217E-2</v>
      </c>
      <c r="F484" s="18">
        <f>_xlfn.IFNA(VLOOKUP(CONCATENATE($A484,"_",$B484), 'Srbench noise 0'!$A$1:$AH$1300, 16, FALSE),"")</f>
        <v>28</v>
      </c>
      <c r="G484" s="18">
        <f>_xlfn.IFNA(VLOOKUP(CONCATENATE($A484,"_",$B484), 'Srbench noise 0'!$A$1:$AH$1300, 18, FALSE),"")</f>
        <v>3600.7</v>
      </c>
      <c r="H484" s="18" t="str">
        <f>_xlfn.IFNA(VLOOKUP(CONCATENATE($A484,"_",$B484), 'Srbench noise 0'!$A$1:$AH$1300, 28, FALSE),"")</f>
        <v>0.77454169*x0*x1*x2/(x3 + 1)**2 + 6.70734301*x0*x1*x2*x4*x6*x8/(x3*x5**2*x7**2)</v>
      </c>
      <c r="I484" s="18">
        <f t="shared" si="63"/>
        <v>0</v>
      </c>
      <c r="J484" s="18">
        <f t="shared" si="64"/>
        <v>0</v>
      </c>
      <c r="K484" s="4">
        <f t="shared" si="65"/>
        <v>0</v>
      </c>
      <c r="L484" s="3">
        <f>_xlfn.IFNA(VLOOKUP(CONCATENATE($A484,"_",$B484), 'Srbench noise 0.001'!$A$1:$AH$1300, 32, FALSE),"")</f>
        <v>0.99109272000000004</v>
      </c>
      <c r="M484" s="18">
        <f>_xlfn.IFNA(VLOOKUP(CONCATENATE($A484,"_",$B484), 'Srbench noise 0.001'!$A$1:$AH$1300, 34, FALSE),"")</f>
        <v>1.160014E-2</v>
      </c>
      <c r="N484" s="18">
        <f>_xlfn.IFNA(VLOOKUP(CONCATENATE($A484,"_",$B484), 'Srbench noise 0.001'!$A$1:$AH$1300, 16, FALSE),"")</f>
        <v>28</v>
      </c>
      <c r="O484" s="18">
        <f>_xlfn.IFNA(VLOOKUP(CONCATENATE($A484,"_",$B484), 'Srbench noise 0.001'!$A$1:$AH$1300, 18, FALSE),"")</f>
        <v>3600.8</v>
      </c>
      <c r="P484" s="18" t="str">
        <f>_xlfn.IFNA(VLOOKUP(CONCATENATE($A484,"_",$B484), 'Srbench noise 0.001'!$A$1:$AH$1300, 28, FALSE),"")</f>
        <v>0.775*x0*x1*x2/(x3 + 1)**2 + 6.707*x0*x1*x2*x4*x6*x8/(x3*x5**2*x7**2)</v>
      </c>
      <c r="Q484" s="18">
        <f t="shared" si="66"/>
        <v>0</v>
      </c>
      <c r="R484" s="18">
        <f t="shared" si="67"/>
        <v>0</v>
      </c>
      <c r="S484" s="4">
        <f t="shared" si="68"/>
        <v>0</v>
      </c>
      <c r="T484" s="3">
        <f>_xlfn.IFNA(VLOOKUP(CONCATENATE($A484,"_",$B484), 'Srbench noise 0.01'!$A$1:$AH$1300, 32, FALSE),"")</f>
        <v>0.99125752</v>
      </c>
      <c r="U484" s="18">
        <f>_xlfn.IFNA(VLOOKUP(CONCATENATE($A484,"_",$B484), 'Srbench noise 0.01'!$A$1:$AH$1300, 34, FALSE),"")</f>
        <v>1.149232E-2</v>
      </c>
      <c r="V484" s="18">
        <f>_xlfn.IFNA(VLOOKUP(CONCATENATE($A484,"_",$B484), 'Srbench noise 0.01'!$A$1:$AH$1300, 16, FALSE),"")</f>
        <v>30</v>
      </c>
      <c r="W484" s="18">
        <f>_xlfn.IFNA(VLOOKUP(CONCATENATE($A484,"_",$B484), 'Srbench noise 0.01'!$A$1:$AH$1300, 18, FALSE),"")</f>
        <v>3015.8</v>
      </c>
      <c r="X484" s="18" t="str">
        <f>_xlfn.IFNA(VLOOKUP(CONCATENATE($A484,"_",$B484), 'Srbench noise 0.01'!$A$1:$AH$1300, 28, FALSE),"")</f>
        <v>0.3*x0*x1*x2/(0.5*x3 + 1)**2 + 6.69*x0*x1*x2*x4*x6*x8/(x3*x5**2*x7**2)</v>
      </c>
      <c r="Y484" s="18">
        <f t="shared" si="69"/>
        <v>0</v>
      </c>
      <c r="Z484" s="18">
        <f t="shared" si="70"/>
        <v>0</v>
      </c>
      <c r="AA484" s="4">
        <f t="shared" si="71"/>
        <v>0</v>
      </c>
    </row>
    <row r="485" spans="1:27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0'!$A$1:$AH$1300, 32, FALSE),"")</f>
        <v>0.98999039</v>
      </c>
      <c r="E485" s="18">
        <f>_xlfn.IFNA(VLOOKUP(CONCATENATE($A485,"_",$B485), 'Srbench noise 0'!$A$1:$AH$1300, 34, FALSE),"")</f>
        <v>1.2239119999999999E-2</v>
      </c>
      <c r="F485" s="18">
        <f>_xlfn.IFNA(VLOOKUP(CONCATENATE($A485,"_",$B485), 'Srbench noise 0'!$A$1:$AH$1300, 16, FALSE),"")</f>
        <v>27</v>
      </c>
      <c r="G485" s="18">
        <f>_xlfn.IFNA(VLOOKUP(CONCATENATE($A485,"_",$B485), 'Srbench noise 0'!$A$1:$AH$1300, 18, FALSE),"")</f>
        <v>3601.4</v>
      </c>
      <c r="H485" s="18" t="str">
        <f>_xlfn.IFNA(VLOOKUP(CONCATENATE($A485,"_",$B485), 'Srbench noise 0'!$A$1:$AH$1300, 28, FALSE),"")</f>
        <v>0.1400655*x0*x1*x2/x5 + 6.69763387*x0*x1*x2*x4*x6*x8/(x3**2*x5*x7**2) - 0.00297765</v>
      </c>
      <c r="I485" s="18">
        <f t="shared" si="63"/>
        <v>0</v>
      </c>
      <c r="J485" s="18">
        <f t="shared" si="64"/>
        <v>0</v>
      </c>
      <c r="K485" s="4">
        <f t="shared" si="65"/>
        <v>0</v>
      </c>
      <c r="L485" s="3">
        <f>_xlfn.IFNA(VLOOKUP(CONCATENATE($A485,"_",$B485), 'Srbench noise 0.001'!$A$1:$AH$1300, 32, FALSE),"")</f>
        <v>0.98999192000000003</v>
      </c>
      <c r="M485" s="18">
        <f>_xlfn.IFNA(VLOOKUP(CONCATENATE($A485,"_",$B485), 'Srbench noise 0.001'!$A$1:$AH$1300, 34, FALSE),"")</f>
        <v>1.2238189999999999E-2</v>
      </c>
      <c r="N485" s="18">
        <f>_xlfn.IFNA(VLOOKUP(CONCATENATE($A485,"_",$B485), 'Srbench noise 0.001'!$A$1:$AH$1300, 16, FALSE),"")</f>
        <v>27</v>
      </c>
      <c r="O485" s="18">
        <f>_xlfn.IFNA(VLOOKUP(CONCATENATE($A485,"_",$B485), 'Srbench noise 0.001'!$A$1:$AH$1300, 18, FALSE),"")</f>
        <v>3601.2</v>
      </c>
      <c r="P485" s="18" t="str">
        <f>_xlfn.IFNA(VLOOKUP(CONCATENATE($A485,"_",$B485), 'Srbench noise 0.001'!$A$1:$AH$1300, 28, FALSE),"")</f>
        <v>0.14*x0*x1*x2/x5 + 6.699*x0*x1*x2*x4*x6*x8/(x3**2*x5*x7**2) - 0.003</v>
      </c>
      <c r="Q485" s="18">
        <f t="shared" si="66"/>
        <v>0</v>
      </c>
      <c r="R485" s="18">
        <f t="shared" si="67"/>
        <v>0</v>
      </c>
      <c r="S485" s="4">
        <f t="shared" si="68"/>
        <v>0</v>
      </c>
      <c r="T485" s="3">
        <f>_xlfn.IFNA(VLOOKUP(CONCATENATE($A485,"_",$B485), 'Srbench noise 0.01'!$A$1:$AH$1300, 32, FALSE),"")</f>
        <v>0.97921782000000002</v>
      </c>
      <c r="U485" s="18">
        <f>_xlfn.IFNA(VLOOKUP(CONCATENATE($A485,"_",$B485), 'Srbench noise 0.01'!$A$1:$AH$1300, 34, FALSE),"")</f>
        <v>1.7635479999999999E-2</v>
      </c>
      <c r="V485" s="18">
        <f>_xlfn.IFNA(VLOOKUP(CONCATENATE($A485,"_",$B485), 'Srbench noise 0.01'!$A$1:$AH$1300, 16, FALSE),"")</f>
        <v>26</v>
      </c>
      <c r="W485" s="18">
        <f>_xlfn.IFNA(VLOOKUP(CONCATENATE($A485,"_",$B485), 'Srbench noise 0.01'!$A$1:$AH$1300, 18, FALSE),"")</f>
        <v>3605.1</v>
      </c>
      <c r="X485" s="18" t="str">
        <f>_xlfn.IFNA(VLOOKUP(CONCATENATE($A485,"_",$B485), 'Srbench noise 0.01'!$A$1:$AH$1300, 28, FALSE),"")</f>
        <v>2.02*x2*(x0**2*x1**2*x4*x6*x8/x7**2)**0.5/(x3*x5) - 0.e-2</v>
      </c>
      <c r="Y485" s="18">
        <f t="shared" si="69"/>
        <v>0</v>
      </c>
      <c r="Z485" s="18">
        <f t="shared" si="70"/>
        <v>0</v>
      </c>
      <c r="AA485" s="4">
        <f t="shared" si="71"/>
        <v>0</v>
      </c>
    </row>
    <row r="486" spans="1:27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0'!$A$1:$AH$1300, 32, FALSE),"")</f>
        <v>0.98975236</v>
      </c>
      <c r="E486" s="18">
        <f>_xlfn.IFNA(VLOOKUP(CONCATENATE($A486,"_",$B486), 'Srbench noise 0'!$A$1:$AH$1300, 34, FALSE),"")</f>
        <v>1.2414690000000001E-2</v>
      </c>
      <c r="F486" s="18">
        <f>_xlfn.IFNA(VLOOKUP(CONCATENATE($A486,"_",$B486), 'Srbench noise 0'!$A$1:$AH$1300, 16, FALSE),"")</f>
        <v>25</v>
      </c>
      <c r="G486" s="18">
        <f>_xlfn.IFNA(VLOOKUP(CONCATENATE($A486,"_",$B486), 'Srbench noise 0'!$A$1:$AH$1300, 18, FALSE),"")</f>
        <v>3602.1</v>
      </c>
      <c r="H486" s="18" t="str">
        <f>_xlfn.IFNA(VLOOKUP(CONCATENATE($A486,"_",$B486), 'Srbench noise 0'!$A$1:$AH$1300, 28, FALSE),"")</f>
        <v>0.14051332*x0*x1*x2/x7 - 2.10627054*x0*x1*x2*x4*x6*x8*cos(x7)/(x3**2*x5**2)</v>
      </c>
      <c r="I486" s="18">
        <f t="shared" si="63"/>
        <v>0</v>
      </c>
      <c r="J486" s="18">
        <f t="shared" si="64"/>
        <v>0</v>
      </c>
      <c r="K486" s="4">
        <f t="shared" si="65"/>
        <v>0</v>
      </c>
      <c r="L486" s="3">
        <f>_xlfn.IFNA(VLOOKUP(CONCATENATE($A486,"_",$B486), 'Srbench noise 0.001'!$A$1:$AH$1300, 32, FALSE),"")</f>
        <v>0.98969794</v>
      </c>
      <c r="M486" s="18">
        <f>_xlfn.IFNA(VLOOKUP(CONCATENATE($A486,"_",$B486), 'Srbench noise 0.001'!$A$1:$AH$1300, 34, FALSE),"")</f>
        <v>1.244761E-2</v>
      </c>
      <c r="N486" s="18">
        <f>_xlfn.IFNA(VLOOKUP(CONCATENATE($A486,"_",$B486), 'Srbench noise 0.001'!$A$1:$AH$1300, 16, FALSE),"")</f>
        <v>25</v>
      </c>
      <c r="O486" s="18">
        <f>_xlfn.IFNA(VLOOKUP(CONCATENATE($A486,"_",$B486), 'Srbench noise 0.001'!$A$1:$AH$1300, 18, FALSE),"")</f>
        <v>3601.2</v>
      </c>
      <c r="P486" s="18" t="str">
        <f>_xlfn.IFNA(VLOOKUP(CONCATENATE($A486,"_",$B486), 'Srbench noise 0.001'!$A$1:$AH$1300, 28, FALSE),"")</f>
        <v>0.141*x0*x1*x2/x7 - 2.106*x0*x1*x2*x4*x6*x8*cos(x7)/(x3**2*x5**2)</v>
      </c>
      <c r="Q486" s="18">
        <f t="shared" si="66"/>
        <v>0</v>
      </c>
      <c r="R486" s="18">
        <f t="shared" si="67"/>
        <v>0</v>
      </c>
      <c r="S486" s="4">
        <f t="shared" si="68"/>
        <v>0</v>
      </c>
      <c r="T486" s="3">
        <f>_xlfn.IFNA(VLOOKUP(CONCATENATE($A486,"_",$B486), 'Srbench noise 0.01'!$A$1:$AH$1300, 32, FALSE),"")</f>
        <v>0.98918837000000004</v>
      </c>
      <c r="U486" s="18">
        <f>_xlfn.IFNA(VLOOKUP(CONCATENATE($A486,"_",$B486), 'Srbench noise 0.01'!$A$1:$AH$1300, 34, FALSE),"")</f>
        <v>1.2751739999999999E-2</v>
      </c>
      <c r="V486" s="18">
        <f>_xlfn.IFNA(VLOOKUP(CONCATENATE($A486,"_",$B486), 'Srbench noise 0.01'!$A$1:$AH$1300, 16, FALSE),"")</f>
        <v>30</v>
      </c>
      <c r="W486" s="18">
        <f>_xlfn.IFNA(VLOOKUP(CONCATENATE($A486,"_",$B486), 'Srbench noise 0.01'!$A$1:$AH$1300, 18, FALSE),"")</f>
        <v>202.6</v>
      </c>
      <c r="X486" s="18" t="str">
        <f>_xlfn.IFNA(VLOOKUP(CONCATENATE($A486,"_",$B486), 'Srbench noise 0.01'!$A$1:$AH$1300, 28, FALSE),"")</f>
        <v>(0.54*x0*x1*x2*x4*x6*x8 + 1.76*x0*x1*x2 - 0.04*x3*x5*x7 + 1.76)/(x3*x5*x7)</v>
      </c>
      <c r="Y486" s="18">
        <f t="shared" si="69"/>
        <v>0</v>
      </c>
      <c r="Z486" s="18">
        <f t="shared" si="70"/>
        <v>0</v>
      </c>
      <c r="AA486" s="4">
        <f t="shared" si="71"/>
        <v>0</v>
      </c>
    </row>
    <row r="487" spans="1:27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0'!$A$1:$AH$1300, 32, FALSE),"")</f>
        <v>0.98434215999999997</v>
      </c>
      <c r="E487" s="18">
        <f>_xlfn.IFNA(VLOOKUP(CONCATENATE($A487,"_",$B487), 'Srbench noise 0'!$A$1:$AH$1300, 34, FALSE),"")</f>
        <v>1.5123060000000001E-2</v>
      </c>
      <c r="F487" s="18">
        <f>_xlfn.IFNA(VLOOKUP(CONCATENATE($A487,"_",$B487), 'Srbench noise 0'!$A$1:$AH$1300, 16, FALSE),"")</f>
        <v>28</v>
      </c>
      <c r="G487" s="18">
        <f>_xlfn.IFNA(VLOOKUP(CONCATENATE($A487,"_",$B487), 'Srbench noise 0'!$A$1:$AH$1300, 18, FALSE),"")</f>
        <v>3601.4</v>
      </c>
      <c r="H487" s="18" t="str">
        <f>_xlfn.IFNA(VLOOKUP(CONCATENATE($A487,"_",$B487), 'Srbench noise 0'!$A$1:$AH$1300, 28, FALSE),"")</f>
        <v>2.00647252*(x0**2*x1**2*x2**2*x4*x6*x8/(x3**2*x5**2*x7**2))**0.5 - 0.00673079</v>
      </c>
      <c r="I487" s="18">
        <f t="shared" si="63"/>
        <v>0</v>
      </c>
      <c r="J487" s="18">
        <f t="shared" si="64"/>
        <v>0</v>
      </c>
      <c r="K487" s="4">
        <f t="shared" si="65"/>
        <v>0</v>
      </c>
      <c r="L487" s="3">
        <f>_xlfn.IFNA(VLOOKUP(CONCATENATE($A487,"_",$B487), 'Srbench noise 0.001'!$A$1:$AH$1300, 32, FALSE),"")</f>
        <v>0.98434195000000002</v>
      </c>
      <c r="M487" s="18">
        <f>_xlfn.IFNA(VLOOKUP(CONCATENATE($A487,"_",$B487), 'Srbench noise 0.001'!$A$1:$AH$1300, 34, FALSE),"")</f>
        <v>1.512317E-2</v>
      </c>
      <c r="N487" s="18">
        <f>_xlfn.IFNA(VLOOKUP(CONCATENATE($A487,"_",$B487), 'Srbench noise 0.001'!$A$1:$AH$1300, 16, FALSE),"")</f>
        <v>28</v>
      </c>
      <c r="O487" s="18">
        <f>_xlfn.IFNA(VLOOKUP(CONCATENATE($A487,"_",$B487), 'Srbench noise 0.001'!$A$1:$AH$1300, 18, FALSE),"")</f>
        <v>3600.8</v>
      </c>
      <c r="P487" s="18" t="str">
        <f>_xlfn.IFNA(VLOOKUP(CONCATENATE($A487,"_",$B487), 'Srbench noise 0.001'!$A$1:$AH$1300, 28, FALSE),"")</f>
        <v>2.007*(x0**2*x1**2*x2**2*x4*x6*x8/(x3**2*x5**2*x7**2))**0.5 - 0.007</v>
      </c>
      <c r="Q487" s="18">
        <f t="shared" si="66"/>
        <v>0</v>
      </c>
      <c r="R487" s="18">
        <f t="shared" si="67"/>
        <v>0</v>
      </c>
      <c r="S487" s="4">
        <f t="shared" si="68"/>
        <v>0</v>
      </c>
      <c r="T487" s="3">
        <f>_xlfn.IFNA(VLOOKUP(CONCATENATE($A487,"_",$B487), 'Srbench noise 0.01'!$A$1:$AH$1300, 32, FALSE),"")</f>
        <v>0.98085222999999999</v>
      </c>
      <c r="U487" s="18">
        <f>_xlfn.IFNA(VLOOKUP(CONCATENATE($A487,"_",$B487), 'Srbench noise 0.01'!$A$1:$AH$1300, 34, FALSE),"")</f>
        <v>1.6723720000000001E-2</v>
      </c>
      <c r="V487" s="18">
        <f>_xlfn.IFNA(VLOOKUP(CONCATENATE($A487,"_",$B487), 'Srbench noise 0.01'!$A$1:$AH$1300, 16, FALSE),"")</f>
        <v>28</v>
      </c>
      <c r="W487" s="18">
        <f>_xlfn.IFNA(VLOOKUP(CONCATENATE($A487,"_",$B487), 'Srbench noise 0.01'!$A$1:$AH$1300, 18, FALSE),"")</f>
        <v>3600.6</v>
      </c>
      <c r="X487" s="18" t="str">
        <f>_xlfn.IFNA(VLOOKUP(CONCATENATE($A487,"_",$B487), 'Srbench noise 0.01'!$A$1:$AH$1300, 28, FALSE),"")</f>
        <v>2.01*(x0**2*x1**2*x2**2*x4*x6*x8/(x3**2*x5**2*x7**2))**0.5 - 0.e-2</v>
      </c>
      <c r="Y487" s="18">
        <f t="shared" si="69"/>
        <v>0</v>
      </c>
      <c r="Z487" s="18">
        <f t="shared" si="70"/>
        <v>0</v>
      </c>
      <c r="AA487" s="4">
        <f t="shared" si="71"/>
        <v>0</v>
      </c>
    </row>
    <row r="488" spans="1:27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0'!$A$1:$AH$1300, 32, FALSE),"")</f>
        <v>0.98811844999999998</v>
      </c>
      <c r="E488" s="18">
        <f>_xlfn.IFNA(VLOOKUP(CONCATENATE($A488,"_",$B488), 'Srbench noise 0'!$A$1:$AH$1300, 34, FALSE),"")</f>
        <v>1.3432019999999999E-2</v>
      </c>
      <c r="F488" s="18">
        <f>_xlfn.IFNA(VLOOKUP(CONCATENATE($A488,"_",$B488), 'Srbench noise 0'!$A$1:$AH$1300, 16, FALSE),"")</f>
        <v>27</v>
      </c>
      <c r="G488" s="18">
        <f>_xlfn.IFNA(VLOOKUP(CONCATENATE($A488,"_",$B488), 'Srbench noise 0'!$A$1:$AH$1300, 18, FALSE),"")</f>
        <v>3602.7</v>
      </c>
      <c r="H488" s="18" t="str">
        <f>_xlfn.IFNA(VLOOKUP(CONCATENATE($A488,"_",$B488), 'Srbench noise 0'!$A$1:$AH$1300, 28, FALSE),"")</f>
        <v>1.65089842*x2*(x0**2*x1**2*x4*x6*x8/x7**2)**0.5/(x3*x5 - 2) - 0.00334553</v>
      </c>
      <c r="I488" s="18">
        <f t="shared" si="63"/>
        <v>0</v>
      </c>
      <c r="J488" s="18">
        <f t="shared" si="64"/>
        <v>0</v>
      </c>
      <c r="K488" s="4">
        <f t="shared" si="65"/>
        <v>0</v>
      </c>
      <c r="L488" s="3">
        <f>_xlfn.IFNA(VLOOKUP(CONCATENATE($A488,"_",$B488), 'Srbench noise 0.001'!$A$1:$AH$1300, 32, FALSE),"")</f>
        <v>0.98808925999999997</v>
      </c>
      <c r="M488" s="18">
        <f>_xlfn.IFNA(VLOOKUP(CONCATENATE($A488,"_",$B488), 'Srbench noise 0.001'!$A$1:$AH$1300, 34, FALSE),"")</f>
        <v>1.34485E-2</v>
      </c>
      <c r="N488" s="18">
        <f>_xlfn.IFNA(VLOOKUP(CONCATENATE($A488,"_",$B488), 'Srbench noise 0.001'!$A$1:$AH$1300, 16, FALSE),"")</f>
        <v>27</v>
      </c>
      <c r="O488" s="18">
        <f>_xlfn.IFNA(VLOOKUP(CONCATENATE($A488,"_",$B488), 'Srbench noise 0.001'!$A$1:$AH$1300, 18, FALSE),"")</f>
        <v>3601.2</v>
      </c>
      <c r="P488" s="18" t="str">
        <f>_xlfn.IFNA(VLOOKUP(CONCATENATE($A488,"_",$B488), 'Srbench noise 0.001'!$A$1:$AH$1300, 28, FALSE),"")</f>
        <v>1.624*x2*(x0**2*x1**2*x4*x6*x8/x7**2)**0.5/(x3*x5 - 2.142) - 0.003</v>
      </c>
      <c r="Q488" s="18">
        <f t="shared" si="66"/>
        <v>0</v>
      </c>
      <c r="R488" s="18">
        <f t="shared" si="67"/>
        <v>0</v>
      </c>
      <c r="S488" s="4">
        <f t="shared" si="68"/>
        <v>0</v>
      </c>
      <c r="T488" s="3">
        <f>_xlfn.IFNA(VLOOKUP(CONCATENATE($A488,"_",$B488), 'Srbench noise 0.01'!$A$1:$AH$1300, 32, FALSE),"")</f>
        <v>0.97996888999999998</v>
      </c>
      <c r="U488" s="18">
        <f>_xlfn.IFNA(VLOOKUP(CONCATENATE($A488,"_",$B488), 'Srbench noise 0.01'!$A$1:$AH$1300, 34, FALSE),"")</f>
        <v>1.744043E-2</v>
      </c>
      <c r="V488" s="18">
        <f>_xlfn.IFNA(VLOOKUP(CONCATENATE($A488,"_",$B488), 'Srbench noise 0.01'!$A$1:$AH$1300, 16, FALSE),"")</f>
        <v>26</v>
      </c>
      <c r="W488" s="18">
        <f>_xlfn.IFNA(VLOOKUP(CONCATENATE($A488,"_",$B488), 'Srbench noise 0.01'!$A$1:$AH$1300, 18, FALSE),"")</f>
        <v>3600.9</v>
      </c>
      <c r="X488" s="18" t="str">
        <f>_xlfn.IFNA(VLOOKUP(CONCATENATE($A488,"_",$B488), 'Srbench noise 0.01'!$A$1:$AH$1300, 28, FALSE),"")</f>
        <v>2.02*x2*(x0**2*x1**2*x4*x6*x8/x7**2)**0.5/(x3*x5) - 0.e-2</v>
      </c>
      <c r="Y488" s="18">
        <f t="shared" si="69"/>
        <v>0</v>
      </c>
      <c r="Z488" s="18">
        <f t="shared" si="70"/>
        <v>0</v>
      </c>
      <c r="AA488" s="4">
        <f t="shared" si="71"/>
        <v>0</v>
      </c>
    </row>
    <row r="489" spans="1:27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0'!$A$1:$AH$1300, 32, FALSE),"")</f>
        <v>0.99012153999999997</v>
      </c>
      <c r="E489" s="18">
        <f>_xlfn.IFNA(VLOOKUP(CONCATENATE($A489,"_",$B489), 'Srbench noise 0'!$A$1:$AH$1300, 34, FALSE),"")</f>
        <v>1.2180369999999999E-2</v>
      </c>
      <c r="F489" s="18">
        <f>_xlfn.IFNA(VLOOKUP(CONCATENATE($A489,"_",$B489), 'Srbench noise 0'!$A$1:$AH$1300, 16, FALSE),"")</f>
        <v>27</v>
      </c>
      <c r="G489" s="18">
        <f>_xlfn.IFNA(VLOOKUP(CONCATENATE($A489,"_",$B489), 'Srbench noise 0'!$A$1:$AH$1300, 18, FALSE),"")</f>
        <v>3601.6</v>
      </c>
      <c r="H489" s="18" t="str">
        <f>_xlfn.IFNA(VLOOKUP(CONCATENATE($A489,"_",$B489), 'Srbench noise 0'!$A$1:$AH$1300, 28, FALSE),"")</f>
        <v>6.82638746*x0*x1*x2*x4*x6*x8/(x3*x5**2*x7**2) + 0.13900685*x0*x1*x2/x3 - 0.00461767</v>
      </c>
      <c r="I489" s="18">
        <f t="shared" si="63"/>
        <v>0</v>
      </c>
      <c r="J489" s="18">
        <f t="shared" si="64"/>
        <v>0</v>
      </c>
      <c r="K489" s="4">
        <f t="shared" si="65"/>
        <v>0</v>
      </c>
      <c r="L489" s="3">
        <f>_xlfn.IFNA(VLOOKUP(CONCATENATE($A489,"_",$B489), 'Srbench noise 0.001'!$A$1:$AH$1300, 32, FALSE),"")</f>
        <v>0.99012365000000002</v>
      </c>
      <c r="M489" s="18">
        <f>_xlfn.IFNA(VLOOKUP(CONCATENATE($A489,"_",$B489), 'Srbench noise 0.001'!$A$1:$AH$1300, 34, FALSE),"")</f>
        <v>1.217906E-2</v>
      </c>
      <c r="N489" s="18">
        <f>_xlfn.IFNA(VLOOKUP(CONCATENATE($A489,"_",$B489), 'Srbench noise 0.001'!$A$1:$AH$1300, 16, FALSE),"")</f>
        <v>27</v>
      </c>
      <c r="O489" s="18">
        <f>_xlfn.IFNA(VLOOKUP(CONCATENATE($A489,"_",$B489), 'Srbench noise 0.001'!$A$1:$AH$1300, 18, FALSE),"")</f>
        <v>3600.2</v>
      </c>
      <c r="P489" s="18" t="str">
        <f>_xlfn.IFNA(VLOOKUP(CONCATENATE($A489,"_",$B489), 'Srbench noise 0.001'!$A$1:$AH$1300, 28, FALSE),"")</f>
        <v>6.825*x0*x1*x2*x4*x6*x8/(x3*x5**2*x7**2) + 0.139*x0*x1*x2/x3 - 0.005</v>
      </c>
      <c r="Q489" s="18">
        <f t="shared" si="66"/>
        <v>0</v>
      </c>
      <c r="R489" s="18">
        <f t="shared" si="67"/>
        <v>0</v>
      </c>
      <c r="S489" s="4">
        <f t="shared" si="68"/>
        <v>0</v>
      </c>
      <c r="T489" s="3">
        <f>_xlfn.IFNA(VLOOKUP(CONCATENATE($A489,"_",$B489), 'Srbench noise 0.01'!$A$1:$AH$1300, 32, FALSE),"")</f>
        <v>0.98515567999999998</v>
      </c>
      <c r="U489" s="18">
        <f>_xlfn.IFNA(VLOOKUP(CONCATENATE($A489,"_",$B489), 'Srbench noise 0.01'!$A$1:$AH$1300, 34, FALSE),"")</f>
        <v>1.493124E-2</v>
      </c>
      <c r="V489" s="18">
        <f>_xlfn.IFNA(VLOOKUP(CONCATENATE($A489,"_",$B489), 'Srbench noise 0.01'!$A$1:$AH$1300, 16, FALSE),"")</f>
        <v>30</v>
      </c>
      <c r="W489" s="18">
        <f>_xlfn.IFNA(VLOOKUP(CONCATENATE($A489,"_",$B489), 'Srbench noise 0.01'!$A$1:$AH$1300, 18, FALSE),"")</f>
        <v>3600.6</v>
      </c>
      <c r="X489" s="18" t="str">
        <f>_xlfn.IFNA(VLOOKUP(CONCATENATE($A489,"_",$B489), 'Srbench noise 0.01'!$A$1:$AH$1300, 28, FALSE),"")</f>
        <v>0.71*(x0**2*x1**2*x2**2*x4*x6*x8/(x3**2*x5**2*(x7 - 2)))**0.5 - 0.01</v>
      </c>
      <c r="Y489" s="18">
        <f t="shared" si="69"/>
        <v>0</v>
      </c>
      <c r="Z489" s="18">
        <f t="shared" si="70"/>
        <v>0</v>
      </c>
      <c r="AA489" s="4">
        <f t="shared" si="71"/>
        <v>0</v>
      </c>
    </row>
    <row r="490" spans="1:27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0'!$A$1:$AH$1300, 32, FALSE),"")</f>
        <v>0.98812977999999996</v>
      </c>
      <c r="E490" s="18">
        <f>_xlfn.IFNA(VLOOKUP(CONCATENATE($A490,"_",$B490), 'Srbench noise 0'!$A$1:$AH$1300, 34, FALSE),"")</f>
        <v>1.3316629999999999E-2</v>
      </c>
      <c r="F490" s="18">
        <f>_xlfn.IFNA(VLOOKUP(CONCATENATE($A490,"_",$B490), 'Srbench noise 0'!$A$1:$AH$1300, 16, FALSE),"")</f>
        <v>31</v>
      </c>
      <c r="G490" s="18">
        <f>_xlfn.IFNA(VLOOKUP(CONCATENATE($A490,"_",$B490), 'Srbench noise 0'!$A$1:$AH$1300, 18, FALSE),"")</f>
        <v>3601.1</v>
      </c>
      <c r="H490" s="18" t="str">
        <f>_xlfn.IFNA(VLOOKUP(CONCATENATE($A490,"_",$B490), 'Srbench noise 0'!$A$1:$AH$1300, 28, FALSE),"")</f>
        <v>1.87039551*(x0**2*x1**2*x2**2*x4*x6*x8/(x3**2*(2**(x5 + x7) + 1)))**0.5 - 0.00597751</v>
      </c>
      <c r="I490" s="18">
        <f t="shared" si="63"/>
        <v>0</v>
      </c>
      <c r="J490" s="18">
        <f t="shared" si="64"/>
        <v>0</v>
      </c>
      <c r="K490" s="4">
        <f t="shared" si="65"/>
        <v>0</v>
      </c>
      <c r="L490" s="3">
        <f>_xlfn.IFNA(VLOOKUP(CONCATENATE($A490,"_",$B490), 'Srbench noise 0.001'!$A$1:$AH$1300, 32, FALSE),"")</f>
        <v>0.98814457</v>
      </c>
      <c r="M490" s="18">
        <f>_xlfn.IFNA(VLOOKUP(CONCATENATE($A490,"_",$B490), 'Srbench noise 0.001'!$A$1:$AH$1300, 34, FALSE),"")</f>
        <v>1.330833E-2</v>
      </c>
      <c r="N490" s="18">
        <f>_xlfn.IFNA(VLOOKUP(CONCATENATE($A490,"_",$B490), 'Srbench noise 0.001'!$A$1:$AH$1300, 16, FALSE),"")</f>
        <v>31</v>
      </c>
      <c r="O490" s="18">
        <f>_xlfn.IFNA(VLOOKUP(CONCATENATE($A490,"_",$B490), 'Srbench noise 0.001'!$A$1:$AH$1300, 18, FALSE),"")</f>
        <v>3601.8</v>
      </c>
      <c r="P490" s="18" t="str">
        <f>_xlfn.IFNA(VLOOKUP(CONCATENATE($A490,"_",$B490), 'Srbench noise 0.001'!$A$1:$AH$1300, 28, FALSE),"")</f>
        <v>1.87*(x0**2*x1**2*x2**2*x4*x6*x8/(x3**2*(2**(x5 + x7) + 1)))**0.5 - 0.006</v>
      </c>
      <c r="Q490" s="18">
        <f t="shared" si="66"/>
        <v>0</v>
      </c>
      <c r="R490" s="18">
        <f t="shared" si="67"/>
        <v>0</v>
      </c>
      <c r="S490" s="4">
        <f t="shared" si="68"/>
        <v>0</v>
      </c>
      <c r="T490" s="3">
        <f>_xlfn.IFNA(VLOOKUP(CONCATENATE($A490,"_",$B490), 'Srbench noise 0.01'!$A$1:$AH$1300, 32, FALSE),"")</f>
        <v>0.98415333000000005</v>
      </c>
      <c r="U490" s="18">
        <f>_xlfn.IFNA(VLOOKUP(CONCATENATE($A490,"_",$B490), 'Srbench noise 0.01'!$A$1:$AH$1300, 34, FALSE),"")</f>
        <v>1.538629E-2</v>
      </c>
      <c r="V490" s="18">
        <f>_xlfn.IFNA(VLOOKUP(CONCATENATE($A490,"_",$B490), 'Srbench noise 0.01'!$A$1:$AH$1300, 16, FALSE),"")</f>
        <v>32</v>
      </c>
      <c r="W490" s="18">
        <f>_xlfn.IFNA(VLOOKUP(CONCATENATE($A490,"_",$B490), 'Srbench noise 0.01'!$A$1:$AH$1300, 18, FALSE),"")</f>
        <v>3600.7</v>
      </c>
      <c r="X490" s="18" t="str">
        <f>_xlfn.IFNA(VLOOKUP(CONCATENATE($A490,"_",$B490), 'Srbench noise 0.01'!$A$1:$AH$1300, 28, FALSE),"")</f>
        <v>2.07*(x0**2*x1**2*x2**2*x4*x6/(x5**2*x7**2))**0.5/(x3 - x8 + 1) - 0.e-2</v>
      </c>
      <c r="Y490" s="18">
        <f t="shared" si="69"/>
        <v>0</v>
      </c>
      <c r="Z490" s="18">
        <f t="shared" si="70"/>
        <v>0</v>
      </c>
      <c r="AA490" s="4">
        <f t="shared" si="71"/>
        <v>0</v>
      </c>
    </row>
    <row r="491" spans="1:27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0'!$A$1:$AH$1300, 32, FALSE),"")</f>
        <v>0.98968321999999997</v>
      </c>
      <c r="E491" s="18">
        <f>_xlfn.IFNA(VLOOKUP(CONCATENATE($A491,"_",$B491), 'Srbench noise 0'!$A$1:$AH$1300, 34, FALSE),"")</f>
        <v>1.247507E-2</v>
      </c>
      <c r="F491" s="18">
        <f>_xlfn.IFNA(VLOOKUP(CONCATENATE($A491,"_",$B491), 'Srbench noise 0'!$A$1:$AH$1300, 16, FALSE),"")</f>
        <v>27</v>
      </c>
      <c r="G491" s="18">
        <f>_xlfn.IFNA(VLOOKUP(CONCATENATE($A491,"_",$B491), 'Srbench noise 0'!$A$1:$AH$1300, 18, FALSE),"")</f>
        <v>3601.8</v>
      </c>
      <c r="H491" s="18" t="str">
        <f>_xlfn.IFNA(VLOOKUP(CONCATENATE($A491,"_",$B491), 'Srbench noise 0'!$A$1:$AH$1300, 28, FALSE),"")</f>
        <v>x0*x1*x2*(6.77197714*x4*x6*x8 + 0.13809636*x5**2*x7**2)/(x3*x5**2*x7**2)</v>
      </c>
      <c r="I491" s="18">
        <f t="shared" si="63"/>
        <v>0</v>
      </c>
      <c r="J491" s="18">
        <f t="shared" si="64"/>
        <v>0</v>
      </c>
      <c r="K491" s="4">
        <f t="shared" si="65"/>
        <v>0</v>
      </c>
      <c r="L491" s="3">
        <f>_xlfn.IFNA(VLOOKUP(CONCATENATE($A491,"_",$B491), 'Srbench noise 0.001'!$A$1:$AH$1300, 32, FALSE),"")</f>
        <v>0.98971476000000003</v>
      </c>
      <c r="M491" s="18">
        <f>_xlfn.IFNA(VLOOKUP(CONCATENATE($A491,"_",$B491), 'Srbench noise 0.001'!$A$1:$AH$1300, 34, FALSE),"")</f>
        <v>1.245598E-2</v>
      </c>
      <c r="N491" s="18">
        <f>_xlfn.IFNA(VLOOKUP(CONCATENATE($A491,"_",$B491), 'Srbench noise 0.001'!$A$1:$AH$1300, 16, FALSE),"")</f>
        <v>27</v>
      </c>
      <c r="O491" s="18">
        <f>_xlfn.IFNA(VLOOKUP(CONCATENATE($A491,"_",$B491), 'Srbench noise 0.001'!$A$1:$AH$1300, 18, FALSE),"")</f>
        <v>3603.2</v>
      </c>
      <c r="P491" s="18" t="str">
        <f>_xlfn.IFNA(VLOOKUP(CONCATENATE($A491,"_",$B491), 'Srbench noise 0.001'!$A$1:$AH$1300, 28, FALSE),"")</f>
        <v>x0*x1*x2*(6.772*x4*x6*x8 + 0.138*x5**2*x7**2)/(x3*x5**2*x7**2)</v>
      </c>
      <c r="Q491" s="18">
        <f t="shared" si="66"/>
        <v>0</v>
      </c>
      <c r="R491" s="18">
        <f t="shared" si="67"/>
        <v>0</v>
      </c>
      <c r="S491" s="4">
        <f t="shared" si="68"/>
        <v>0</v>
      </c>
      <c r="T491" s="3">
        <f>_xlfn.IFNA(VLOOKUP(CONCATENATE($A491,"_",$B491), 'Srbench noise 0.01'!$A$1:$AH$1300, 32, FALSE),"")</f>
        <v>0.98603293999999997</v>
      </c>
      <c r="U491" s="18">
        <f>_xlfn.IFNA(VLOOKUP(CONCATENATE($A491,"_",$B491), 'Srbench noise 0.01'!$A$1:$AH$1300, 34, FALSE),"")</f>
        <v>1.4515210000000001E-2</v>
      </c>
      <c r="V491" s="18">
        <f>_xlfn.IFNA(VLOOKUP(CONCATENATE($A491,"_",$B491), 'Srbench noise 0.01'!$A$1:$AH$1300, 16, FALSE),"")</f>
        <v>30</v>
      </c>
      <c r="W491" s="18">
        <f>_xlfn.IFNA(VLOOKUP(CONCATENATE($A491,"_",$B491), 'Srbench noise 0.01'!$A$1:$AH$1300, 18, FALSE),"")</f>
        <v>569.5</v>
      </c>
      <c r="X491" s="18" t="str">
        <f>_xlfn.IFNA(VLOOKUP(CONCATENATE($A491,"_",$B491), 'Srbench noise 0.01'!$A$1:$AH$1300, 28, FALSE),"")</f>
        <v>1.93*x0*x1*x2*x4*x6*x8/(x3*x5**2*x7) + 0.5*x0*x1*x2/(x3*x7) - 0.e-2</v>
      </c>
      <c r="Y491" s="18">
        <f t="shared" si="69"/>
        <v>0</v>
      </c>
      <c r="Z491" s="18">
        <f t="shared" si="70"/>
        <v>0</v>
      </c>
      <c r="AA491" s="4">
        <f t="shared" si="71"/>
        <v>0</v>
      </c>
    </row>
    <row r="492" spans="1:27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0'!$A$1:$AH$1300, 32, FALSE),"")</f>
        <v>0.99366352999999996</v>
      </c>
      <c r="E492" s="18">
        <f>_xlfn.IFNA(VLOOKUP(CONCATENATE($A492,"_",$B492), 'Srbench noise 0'!$A$1:$AH$1300, 34, FALSE),"")</f>
        <v>9.8905299999999998E-3</v>
      </c>
      <c r="F492" s="18">
        <f>_xlfn.IFNA(VLOOKUP(CONCATENATE($A492,"_",$B492), 'Srbench noise 0'!$A$1:$AH$1300, 16, FALSE),"")</f>
        <v>28</v>
      </c>
      <c r="G492" s="18">
        <f>_xlfn.IFNA(VLOOKUP(CONCATENATE($A492,"_",$B492), 'Srbench noise 0'!$A$1:$AH$1300, 18, FALSE),"")</f>
        <v>3602.4</v>
      </c>
      <c r="H492" s="18" t="str">
        <f>_xlfn.IFNA(VLOOKUP(CONCATENATE($A492,"_",$B492), 'Srbench noise 0'!$A$1:$AH$1300, 28, FALSE),"")</f>
        <v>0.52961671*x0*x1*x2/(x7 + 10) + 23.22015196*x0*x1*x2*x4*x6*x8/(x3**2*x5**2*x7**2)</v>
      </c>
      <c r="I492" s="18">
        <f t="shared" si="63"/>
        <v>0</v>
      </c>
      <c r="J492" s="18">
        <f t="shared" si="64"/>
        <v>0</v>
      </c>
      <c r="K492" s="4">
        <f t="shared" si="65"/>
        <v>0</v>
      </c>
      <c r="L492" s="3">
        <f>_xlfn.IFNA(VLOOKUP(CONCATENATE($A492,"_",$B492), 'Srbench noise 0.001'!$A$1:$AH$1300, 32, FALSE),"")</f>
        <v>0.99366288000000003</v>
      </c>
      <c r="M492" s="18">
        <f>_xlfn.IFNA(VLOOKUP(CONCATENATE($A492,"_",$B492), 'Srbench noise 0.001'!$A$1:$AH$1300, 34, FALSE),"")</f>
        <v>9.8910400000000002E-3</v>
      </c>
      <c r="N492" s="18">
        <f>_xlfn.IFNA(VLOOKUP(CONCATENATE($A492,"_",$B492), 'Srbench noise 0.001'!$A$1:$AH$1300, 16, FALSE),"")</f>
        <v>28</v>
      </c>
      <c r="O492" s="18">
        <f>_xlfn.IFNA(VLOOKUP(CONCATENATE($A492,"_",$B492), 'Srbench noise 0.001'!$A$1:$AH$1300, 18, FALSE),"")</f>
        <v>3600.6</v>
      </c>
      <c r="P492" s="18" t="str">
        <f>_xlfn.IFNA(VLOOKUP(CONCATENATE($A492,"_",$B492), 'Srbench noise 0.001'!$A$1:$AH$1300, 28, FALSE),"")</f>
        <v>0.53*x0*x1*x2/(x7 + 10) + 23.218*x0*x1*x2*x4*x6*x8/(x3**2*x5**2*x7**2)</v>
      </c>
      <c r="Q492" s="18">
        <f t="shared" si="66"/>
        <v>0</v>
      </c>
      <c r="R492" s="18">
        <f t="shared" si="67"/>
        <v>0</v>
      </c>
      <c r="S492" s="4">
        <f t="shared" si="68"/>
        <v>0</v>
      </c>
      <c r="T492" s="3">
        <f>_xlfn.IFNA(VLOOKUP(CONCATENATE($A492,"_",$B492), 'Srbench noise 0.01'!$A$1:$AH$1300, 32, FALSE),"")</f>
        <v>0.98995180000000005</v>
      </c>
      <c r="U492" s="18">
        <f>_xlfn.IFNA(VLOOKUP(CONCATENATE($A492,"_",$B492), 'Srbench noise 0.01'!$A$1:$AH$1300, 34, FALSE),"")</f>
        <v>1.245489E-2</v>
      </c>
      <c r="V492" s="18">
        <f>_xlfn.IFNA(VLOOKUP(CONCATENATE($A492,"_",$B492), 'Srbench noise 0.01'!$A$1:$AH$1300, 16, FALSE),"")</f>
        <v>30</v>
      </c>
      <c r="W492" s="18">
        <f>_xlfn.IFNA(VLOOKUP(CONCATENATE($A492,"_",$B492), 'Srbench noise 0.01'!$A$1:$AH$1300, 18, FALSE),"")</f>
        <v>676.7</v>
      </c>
      <c r="X492" s="18" t="str">
        <f>_xlfn.IFNA(VLOOKUP(CONCATENATE($A492,"_",$B492), 'Srbench noise 0.01'!$A$1:$AH$1300, 28, FALSE),"")</f>
        <v>0.48*x0*x1*x2/(x5*x7) + 0.86*x0*x1*x2*x4*x6*x8/(x3**2*x7*log(x5)**2)</v>
      </c>
      <c r="Y492" s="18">
        <f t="shared" si="69"/>
        <v>0</v>
      </c>
      <c r="Z492" s="18">
        <f t="shared" si="70"/>
        <v>0</v>
      </c>
      <c r="AA492" s="4">
        <f t="shared" si="71"/>
        <v>0</v>
      </c>
    </row>
    <row r="493" spans="1:27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0'!$A$1:$AH$1300, 32, FALSE),"")</f>
        <v>0.98616393000000002</v>
      </c>
      <c r="E493" s="18">
        <f>_xlfn.IFNA(VLOOKUP(CONCATENATE($A493,"_",$B493), 'Srbench noise 0'!$A$1:$AH$1300, 34, FALSE),"")</f>
        <v>1.4432489999999999E-2</v>
      </c>
      <c r="F493" s="18">
        <f>_xlfn.IFNA(VLOOKUP(CONCATENATE($A493,"_",$B493), 'Srbench noise 0'!$A$1:$AH$1300, 16, FALSE),"")</f>
        <v>32</v>
      </c>
      <c r="G493" s="18">
        <f>_xlfn.IFNA(VLOOKUP(CONCATENATE($A493,"_",$B493), 'Srbench noise 0'!$A$1:$AH$1300, 18, FALSE),"")</f>
        <v>3602</v>
      </c>
      <c r="H493" s="18" t="str">
        <f>_xlfn.IFNA(VLOOKUP(CONCATENATE($A493,"_",$B493), 'Srbench noise 0'!$A$1:$AH$1300, 28, FALSE),"")</f>
        <v>1.98155207*(x0**2*x1**2*x2**2*x4*x6/(x3**2*x7**2))**0.5/(x5 - x8 + 0.87758256) - 0.00610621</v>
      </c>
      <c r="I493" s="18">
        <f t="shared" si="63"/>
        <v>0</v>
      </c>
      <c r="J493" s="18">
        <f t="shared" si="64"/>
        <v>0</v>
      </c>
      <c r="K493" s="4">
        <f t="shared" si="65"/>
        <v>0</v>
      </c>
      <c r="L493" s="3">
        <f>_xlfn.IFNA(VLOOKUP(CONCATENATE($A493,"_",$B493), 'Srbench noise 0.001'!$A$1:$AH$1300, 32, FALSE),"")</f>
        <v>0.98617235000000003</v>
      </c>
      <c r="M493" s="18">
        <f>_xlfn.IFNA(VLOOKUP(CONCATENATE($A493,"_",$B493), 'Srbench noise 0.001'!$A$1:$AH$1300, 34, FALSE),"")</f>
        <v>1.4428089999999999E-2</v>
      </c>
      <c r="N493" s="18">
        <f>_xlfn.IFNA(VLOOKUP(CONCATENATE($A493,"_",$B493), 'Srbench noise 0.001'!$A$1:$AH$1300, 16, FALSE),"")</f>
        <v>32</v>
      </c>
      <c r="O493" s="18">
        <f>_xlfn.IFNA(VLOOKUP(CONCATENATE($A493,"_",$B493), 'Srbench noise 0.001'!$A$1:$AH$1300, 18, FALSE),"")</f>
        <v>3601.1</v>
      </c>
      <c r="P493" s="18" t="str">
        <f>_xlfn.IFNA(VLOOKUP(CONCATENATE($A493,"_",$B493), 'Srbench noise 0.001'!$A$1:$AH$1300, 28, FALSE),"")</f>
        <v>1.981*(x0**2*x1**2*x2**2*x4*x6/(x3**2*x7**2))**0.5/(x5 - x8 + 0.878) - 0.006</v>
      </c>
      <c r="Q493" s="18">
        <f t="shared" si="66"/>
        <v>0</v>
      </c>
      <c r="R493" s="18">
        <f t="shared" si="67"/>
        <v>0</v>
      </c>
      <c r="S493" s="4">
        <f t="shared" si="68"/>
        <v>0</v>
      </c>
      <c r="T493" s="3">
        <f>_xlfn.IFNA(VLOOKUP(CONCATENATE($A493,"_",$B493), 'Srbench noise 0.01'!$A$1:$AH$1300, 32, FALSE),"")</f>
        <v>0.98433380000000004</v>
      </c>
      <c r="U493" s="18">
        <f>_xlfn.IFNA(VLOOKUP(CONCATENATE($A493,"_",$B493), 'Srbench noise 0.01'!$A$1:$AH$1300, 34, FALSE),"")</f>
        <v>1.535736E-2</v>
      </c>
      <c r="V493" s="18">
        <f>_xlfn.IFNA(VLOOKUP(CONCATENATE($A493,"_",$B493), 'Srbench noise 0.01'!$A$1:$AH$1300, 16, FALSE),"")</f>
        <v>28</v>
      </c>
      <c r="W493" s="18">
        <f>_xlfn.IFNA(VLOOKUP(CONCATENATE($A493,"_",$B493), 'Srbench noise 0.01'!$A$1:$AH$1300, 18, FALSE),"")</f>
        <v>3601.3</v>
      </c>
      <c r="X493" s="18" t="str">
        <f>_xlfn.IFNA(VLOOKUP(CONCATENATE($A493,"_",$B493), 'Srbench noise 0.01'!$A$1:$AH$1300, 28, FALSE),"")</f>
        <v>2.04*(x0**2*x1**2*x2**2*x4*x6*x8/(x3**2*x5**2*x7**2))**0.5 - 0.01</v>
      </c>
      <c r="Y493" s="18">
        <f t="shared" si="69"/>
        <v>0</v>
      </c>
      <c r="Z493" s="18">
        <f t="shared" si="70"/>
        <v>0</v>
      </c>
      <c r="AA493" s="4">
        <f t="shared" si="71"/>
        <v>0</v>
      </c>
    </row>
    <row r="494" spans="1:27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0'!$A$1:$AH$1300, 32, FALSE),"")</f>
        <v>1</v>
      </c>
      <c r="E494" s="18">
        <f>_xlfn.IFNA(VLOOKUP(CONCATENATE($A494,"_",$B494), 'Srbench noise 0'!$A$1:$AH$1300, 34, FALSE),"")</f>
        <v>0</v>
      </c>
      <c r="F494" s="18">
        <f>_xlfn.IFNA(VLOOKUP(CONCATENATE($A494,"_",$B494), 'Srbench noise 0'!$A$1:$AH$1300, 16, FALSE),"")</f>
        <v>13</v>
      </c>
      <c r="G494" s="18">
        <f>_xlfn.IFNA(VLOOKUP(CONCATENATE($A494,"_",$B494), 'Srbench noise 0'!$A$1:$AH$1300, 18, FALSE),"")</f>
        <v>14.2</v>
      </c>
      <c r="H494" s="18" t="str">
        <f>_xlfn.IFNA(VLOOKUP(CONCATENATE($A494,"_",$B494), 'Srbench noise 0'!$A$1:$AH$1300, 28, FALSE),"")</f>
        <v>-x0/(x1*(-x2 - 1))</v>
      </c>
      <c r="I494" s="18">
        <f t="shared" si="63"/>
        <v>1</v>
      </c>
      <c r="J494" s="18">
        <f t="shared" si="64"/>
        <v>1</v>
      </c>
      <c r="K494" s="4">
        <f t="shared" si="65"/>
        <v>1</v>
      </c>
      <c r="L494" s="3">
        <f>_xlfn.IFNA(VLOOKUP(CONCATENATE($A494,"_",$B494), 'Srbench noise 0.001'!$A$1:$AH$1300, 32, FALSE),"")</f>
        <v>1</v>
      </c>
      <c r="M494" s="18">
        <f>_xlfn.IFNA(VLOOKUP(CONCATENATE($A494,"_",$B494), 'Srbench noise 0.001'!$A$1:$AH$1300, 34, FALSE),"")</f>
        <v>0</v>
      </c>
      <c r="N494" s="18">
        <f>_xlfn.IFNA(VLOOKUP(CONCATENATE($A494,"_",$B494), 'Srbench noise 0.001'!$A$1:$AH$1300, 16, FALSE),"")</f>
        <v>13</v>
      </c>
      <c r="O494" s="18">
        <f>_xlfn.IFNA(VLOOKUP(CONCATENATE($A494,"_",$B494), 'Srbench noise 0.001'!$A$1:$AH$1300, 18, FALSE),"")</f>
        <v>14.8</v>
      </c>
      <c r="P494" s="18" t="str">
        <f>_xlfn.IFNA(VLOOKUP(CONCATENATE($A494,"_",$B494), 'Srbench noise 0.001'!$A$1:$AH$1300, 28, FALSE),"")</f>
        <v>-x0/(x1*(-x2 - 1))</v>
      </c>
      <c r="Q494" s="18">
        <f t="shared" si="66"/>
        <v>1</v>
      </c>
      <c r="R494" s="18">
        <f t="shared" si="67"/>
        <v>1</v>
      </c>
      <c r="S494" s="4">
        <f t="shared" si="68"/>
        <v>1</v>
      </c>
      <c r="T494" s="3">
        <f>_xlfn.IFNA(VLOOKUP(CONCATENATE($A494,"_",$B494), 'Srbench noise 0.01'!$A$1:$AH$1300, 32, FALSE),"")</f>
        <v>1</v>
      </c>
      <c r="U494" s="18">
        <f>_xlfn.IFNA(VLOOKUP(CONCATENATE($A494,"_",$B494), 'Srbench noise 0.01'!$A$1:$AH$1300, 34, FALSE),"")</f>
        <v>0</v>
      </c>
      <c r="V494" s="18">
        <f>_xlfn.IFNA(VLOOKUP(CONCATENATE($A494,"_",$B494), 'Srbench noise 0.01'!$A$1:$AH$1300, 16, FALSE),"")</f>
        <v>13</v>
      </c>
      <c r="W494" s="18">
        <f>_xlfn.IFNA(VLOOKUP(CONCATENATE($A494,"_",$B494), 'Srbench noise 0.01'!$A$1:$AH$1300, 18, FALSE),"")</f>
        <v>15.2</v>
      </c>
      <c r="X494" s="18" t="str">
        <f>_xlfn.IFNA(VLOOKUP(CONCATENATE($A494,"_",$B494), 'Srbench noise 0.01'!$A$1:$AH$1300, 28, FALSE),"")</f>
        <v>-x0/(x1*(-x2 - 1))</v>
      </c>
      <c r="Y494" s="18">
        <f t="shared" si="69"/>
        <v>1</v>
      </c>
      <c r="Z494" s="18">
        <f t="shared" si="70"/>
        <v>1</v>
      </c>
      <c r="AA494" s="4">
        <f t="shared" si="71"/>
        <v>1</v>
      </c>
    </row>
    <row r="495" spans="1:27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0'!$A$1:$AH$1300, 32, FALSE),"")</f>
        <v>1</v>
      </c>
      <c r="E495" s="18">
        <f>_xlfn.IFNA(VLOOKUP(CONCATENATE($A495,"_",$B495), 'Srbench noise 0'!$A$1:$AH$1300, 34, FALSE),"")</f>
        <v>0</v>
      </c>
      <c r="F495" s="18">
        <f>_xlfn.IFNA(VLOOKUP(CONCATENATE($A495,"_",$B495), 'Srbench noise 0'!$A$1:$AH$1300, 16, FALSE),"")</f>
        <v>13</v>
      </c>
      <c r="G495" s="18">
        <f>_xlfn.IFNA(VLOOKUP(CONCATENATE($A495,"_",$B495), 'Srbench noise 0'!$A$1:$AH$1300, 18, FALSE),"")</f>
        <v>14.4</v>
      </c>
      <c r="H495" s="18" t="str">
        <f>_xlfn.IFNA(VLOOKUP(CONCATENATE($A495,"_",$B495), 'Srbench noise 0'!$A$1:$AH$1300, 28, FALSE),"")</f>
        <v>-x0/(x1*(-x2 - 1))</v>
      </c>
      <c r="I495" s="18">
        <f t="shared" si="63"/>
        <v>1</v>
      </c>
      <c r="J495" s="18">
        <f t="shared" si="64"/>
        <v>1</v>
      </c>
      <c r="K495" s="4">
        <f t="shared" si="65"/>
        <v>1</v>
      </c>
      <c r="L495" s="3">
        <f>_xlfn.IFNA(VLOOKUP(CONCATENATE($A495,"_",$B495), 'Srbench noise 0.001'!$A$1:$AH$1300, 32, FALSE),"")</f>
        <v>1</v>
      </c>
      <c r="M495" s="18">
        <f>_xlfn.IFNA(VLOOKUP(CONCATENATE($A495,"_",$B495), 'Srbench noise 0.001'!$A$1:$AH$1300, 34, FALSE),"")</f>
        <v>0</v>
      </c>
      <c r="N495" s="18">
        <f>_xlfn.IFNA(VLOOKUP(CONCATENATE($A495,"_",$B495), 'Srbench noise 0.001'!$A$1:$AH$1300, 16, FALSE),"")</f>
        <v>13</v>
      </c>
      <c r="O495" s="18">
        <f>_xlfn.IFNA(VLOOKUP(CONCATENATE($A495,"_",$B495), 'Srbench noise 0.001'!$A$1:$AH$1300, 18, FALSE),"")</f>
        <v>14.5</v>
      </c>
      <c r="P495" s="18" t="str">
        <f>_xlfn.IFNA(VLOOKUP(CONCATENATE($A495,"_",$B495), 'Srbench noise 0.001'!$A$1:$AH$1300, 28, FALSE),"")</f>
        <v>-x0/(x1*(-x2 - 1))</v>
      </c>
      <c r="Q495" s="18">
        <f t="shared" si="66"/>
        <v>1</v>
      </c>
      <c r="R495" s="18">
        <f t="shared" si="67"/>
        <v>1</v>
      </c>
      <c r="S495" s="4">
        <f t="shared" si="68"/>
        <v>1</v>
      </c>
      <c r="T495" s="3">
        <f>_xlfn.IFNA(VLOOKUP(CONCATENATE($A495,"_",$B495), 'Srbench noise 0.01'!$A$1:$AH$1300, 32, FALSE),"")</f>
        <v>1</v>
      </c>
      <c r="U495" s="18">
        <f>_xlfn.IFNA(VLOOKUP(CONCATENATE($A495,"_",$B495), 'Srbench noise 0.01'!$A$1:$AH$1300, 34, FALSE),"")</f>
        <v>0</v>
      </c>
      <c r="V495" s="18">
        <f>_xlfn.IFNA(VLOOKUP(CONCATENATE($A495,"_",$B495), 'Srbench noise 0.01'!$A$1:$AH$1300, 16, FALSE),"")</f>
        <v>13</v>
      </c>
      <c r="W495" s="18">
        <f>_xlfn.IFNA(VLOOKUP(CONCATENATE($A495,"_",$B495), 'Srbench noise 0.01'!$A$1:$AH$1300, 18, FALSE),"")</f>
        <v>13.6</v>
      </c>
      <c r="X495" s="18" t="str">
        <f>_xlfn.IFNA(VLOOKUP(CONCATENATE($A495,"_",$B495), 'Srbench noise 0.01'!$A$1:$AH$1300, 28, FALSE),"")</f>
        <v>-x0/(x1*(-x2 - 1))</v>
      </c>
      <c r="Y495" s="18">
        <f t="shared" si="69"/>
        <v>1</v>
      </c>
      <c r="Z495" s="18">
        <f t="shared" si="70"/>
        <v>1</v>
      </c>
      <c r="AA495" s="4">
        <f t="shared" si="71"/>
        <v>1</v>
      </c>
    </row>
    <row r="496" spans="1:27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0'!$A$1:$AH$1300, 32, FALSE),"")</f>
        <v>1</v>
      </c>
      <c r="E496" s="18">
        <f>_xlfn.IFNA(VLOOKUP(CONCATENATE($A496,"_",$B496), 'Srbench noise 0'!$A$1:$AH$1300, 34, FALSE),"")</f>
        <v>0</v>
      </c>
      <c r="F496" s="18">
        <f>_xlfn.IFNA(VLOOKUP(CONCATENATE($A496,"_",$B496), 'Srbench noise 0'!$A$1:$AH$1300, 16, FALSE),"")</f>
        <v>13</v>
      </c>
      <c r="G496" s="18">
        <f>_xlfn.IFNA(VLOOKUP(CONCATENATE($A496,"_",$B496), 'Srbench noise 0'!$A$1:$AH$1300, 18, FALSE),"")</f>
        <v>15.2</v>
      </c>
      <c r="H496" s="18" t="str">
        <f>_xlfn.IFNA(VLOOKUP(CONCATENATE($A496,"_",$B496), 'Srbench noise 0'!$A$1:$AH$1300, 28, FALSE),"")</f>
        <v>-x0/(x1*(-x2 - 1))</v>
      </c>
      <c r="I496" s="18">
        <f t="shared" si="63"/>
        <v>1</v>
      </c>
      <c r="J496" s="18">
        <f t="shared" si="64"/>
        <v>1</v>
      </c>
      <c r="K496" s="4">
        <f t="shared" si="65"/>
        <v>1</v>
      </c>
      <c r="L496" s="3">
        <f>_xlfn.IFNA(VLOOKUP(CONCATENATE($A496,"_",$B496), 'Srbench noise 0.001'!$A$1:$AH$1300, 32, FALSE),"")</f>
        <v>1</v>
      </c>
      <c r="M496" s="18">
        <f>_xlfn.IFNA(VLOOKUP(CONCATENATE($A496,"_",$B496), 'Srbench noise 0.001'!$A$1:$AH$1300, 34, FALSE),"")</f>
        <v>0</v>
      </c>
      <c r="N496" s="18">
        <f>_xlfn.IFNA(VLOOKUP(CONCATENATE($A496,"_",$B496), 'Srbench noise 0.001'!$A$1:$AH$1300, 16, FALSE),"")</f>
        <v>13</v>
      </c>
      <c r="O496" s="18">
        <f>_xlfn.IFNA(VLOOKUP(CONCATENATE($A496,"_",$B496), 'Srbench noise 0.001'!$A$1:$AH$1300, 18, FALSE),"")</f>
        <v>14.6</v>
      </c>
      <c r="P496" s="18" t="str">
        <f>_xlfn.IFNA(VLOOKUP(CONCATENATE($A496,"_",$B496), 'Srbench noise 0.001'!$A$1:$AH$1300, 28, FALSE),"")</f>
        <v>-x0/(x1*(-x2 - 1))</v>
      </c>
      <c r="Q496" s="18">
        <f t="shared" si="66"/>
        <v>1</v>
      </c>
      <c r="R496" s="18">
        <f t="shared" si="67"/>
        <v>1</v>
      </c>
      <c r="S496" s="4">
        <f t="shared" si="68"/>
        <v>1</v>
      </c>
      <c r="T496" s="3">
        <f>_xlfn.IFNA(VLOOKUP(CONCATENATE($A496,"_",$B496), 'Srbench noise 0.01'!$A$1:$AH$1300, 32, FALSE),"")</f>
        <v>1</v>
      </c>
      <c r="U496" s="18">
        <f>_xlfn.IFNA(VLOOKUP(CONCATENATE($A496,"_",$B496), 'Srbench noise 0.01'!$A$1:$AH$1300, 34, FALSE),"")</f>
        <v>0</v>
      </c>
      <c r="V496" s="18">
        <f>_xlfn.IFNA(VLOOKUP(CONCATENATE($A496,"_",$B496), 'Srbench noise 0.01'!$A$1:$AH$1300, 16, FALSE),"")</f>
        <v>13</v>
      </c>
      <c r="W496" s="18">
        <f>_xlfn.IFNA(VLOOKUP(CONCATENATE($A496,"_",$B496), 'Srbench noise 0.01'!$A$1:$AH$1300, 18, FALSE),"")</f>
        <v>14.8</v>
      </c>
      <c r="X496" s="18" t="str">
        <f>_xlfn.IFNA(VLOOKUP(CONCATENATE($A496,"_",$B496), 'Srbench noise 0.01'!$A$1:$AH$1300, 28, FALSE),"")</f>
        <v>-x0/(x1*(-x2 - 1))</v>
      </c>
      <c r="Y496" s="18">
        <f t="shared" si="69"/>
        <v>1</v>
      </c>
      <c r="Z496" s="18">
        <f t="shared" si="70"/>
        <v>1</v>
      </c>
      <c r="AA496" s="4">
        <f t="shared" si="71"/>
        <v>1</v>
      </c>
    </row>
    <row r="497" spans="1:27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0'!$A$1:$AH$1300, 32, FALSE),"")</f>
        <v>1</v>
      </c>
      <c r="E497" s="18">
        <f>_xlfn.IFNA(VLOOKUP(CONCATENATE($A497,"_",$B497), 'Srbench noise 0'!$A$1:$AH$1300, 34, FALSE),"")</f>
        <v>0</v>
      </c>
      <c r="F497" s="18">
        <f>_xlfn.IFNA(VLOOKUP(CONCATENATE($A497,"_",$B497), 'Srbench noise 0'!$A$1:$AH$1300, 16, FALSE),"")</f>
        <v>13</v>
      </c>
      <c r="G497" s="18">
        <f>_xlfn.IFNA(VLOOKUP(CONCATENATE($A497,"_",$B497), 'Srbench noise 0'!$A$1:$AH$1300, 18, FALSE),"")</f>
        <v>14.2</v>
      </c>
      <c r="H497" s="18" t="str">
        <f>_xlfn.IFNA(VLOOKUP(CONCATENATE($A497,"_",$B497), 'Srbench noise 0'!$A$1:$AH$1300, 28, FALSE),"")</f>
        <v>-x0/(x1*(-x2 - 1))</v>
      </c>
      <c r="I497" s="18">
        <f t="shared" si="63"/>
        <v>1</v>
      </c>
      <c r="J497" s="18">
        <f t="shared" si="64"/>
        <v>1</v>
      </c>
      <c r="K497" s="4">
        <f t="shared" si="65"/>
        <v>1</v>
      </c>
      <c r="L497" s="3">
        <f>_xlfn.IFNA(VLOOKUP(CONCATENATE($A497,"_",$B497), 'Srbench noise 0.001'!$A$1:$AH$1300, 32, FALSE),"")</f>
        <v>1</v>
      </c>
      <c r="M497" s="18">
        <f>_xlfn.IFNA(VLOOKUP(CONCATENATE($A497,"_",$B497), 'Srbench noise 0.001'!$A$1:$AH$1300, 34, FALSE),"")</f>
        <v>0</v>
      </c>
      <c r="N497" s="18">
        <f>_xlfn.IFNA(VLOOKUP(CONCATENATE($A497,"_",$B497), 'Srbench noise 0.001'!$A$1:$AH$1300, 16, FALSE),"")</f>
        <v>13</v>
      </c>
      <c r="O497" s="18">
        <f>_xlfn.IFNA(VLOOKUP(CONCATENATE($A497,"_",$B497), 'Srbench noise 0.001'!$A$1:$AH$1300, 18, FALSE),"")</f>
        <v>14.1</v>
      </c>
      <c r="P497" s="18" t="str">
        <f>_xlfn.IFNA(VLOOKUP(CONCATENATE($A497,"_",$B497), 'Srbench noise 0.001'!$A$1:$AH$1300, 28, FALSE),"")</f>
        <v>-x0/(x1*(-x2 - 1))</v>
      </c>
      <c r="Q497" s="18">
        <f t="shared" si="66"/>
        <v>1</v>
      </c>
      <c r="R497" s="18">
        <f t="shared" si="67"/>
        <v>1</v>
      </c>
      <c r="S497" s="4">
        <f t="shared" si="68"/>
        <v>1</v>
      </c>
      <c r="T497" s="3">
        <f>_xlfn.IFNA(VLOOKUP(CONCATENATE($A497,"_",$B497), 'Srbench noise 0.01'!$A$1:$AH$1300, 32, FALSE),"")</f>
        <v>1</v>
      </c>
      <c r="U497" s="18">
        <f>_xlfn.IFNA(VLOOKUP(CONCATENATE($A497,"_",$B497), 'Srbench noise 0.01'!$A$1:$AH$1300, 34, FALSE),"")</f>
        <v>0</v>
      </c>
      <c r="V497" s="18">
        <f>_xlfn.IFNA(VLOOKUP(CONCATENATE($A497,"_",$B497), 'Srbench noise 0.01'!$A$1:$AH$1300, 16, FALSE),"")</f>
        <v>13</v>
      </c>
      <c r="W497" s="18">
        <f>_xlfn.IFNA(VLOOKUP(CONCATENATE($A497,"_",$B497), 'Srbench noise 0.01'!$A$1:$AH$1300, 18, FALSE),"")</f>
        <v>14.9</v>
      </c>
      <c r="X497" s="18" t="str">
        <f>_xlfn.IFNA(VLOOKUP(CONCATENATE($A497,"_",$B497), 'Srbench noise 0.01'!$A$1:$AH$1300, 28, FALSE),"")</f>
        <v>-x0/(x1*(-x2 - 1))</v>
      </c>
      <c r="Y497" s="18">
        <f t="shared" si="69"/>
        <v>1</v>
      </c>
      <c r="Z497" s="18">
        <f t="shared" si="70"/>
        <v>1</v>
      </c>
      <c r="AA497" s="4">
        <f t="shared" si="71"/>
        <v>1</v>
      </c>
    </row>
    <row r="498" spans="1:27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0'!$A$1:$AH$1300, 32, FALSE),"")</f>
        <v>1</v>
      </c>
      <c r="E498" s="18">
        <f>_xlfn.IFNA(VLOOKUP(CONCATENATE($A498,"_",$B498), 'Srbench noise 0'!$A$1:$AH$1300, 34, FALSE),"")</f>
        <v>0</v>
      </c>
      <c r="F498" s="18">
        <f>_xlfn.IFNA(VLOOKUP(CONCATENATE($A498,"_",$B498), 'Srbench noise 0'!$A$1:$AH$1300, 16, FALSE),"")</f>
        <v>13</v>
      </c>
      <c r="G498" s="18">
        <f>_xlfn.IFNA(VLOOKUP(CONCATENATE($A498,"_",$B498), 'Srbench noise 0'!$A$1:$AH$1300, 18, FALSE),"")</f>
        <v>14.8</v>
      </c>
      <c r="H498" s="18" t="str">
        <f>_xlfn.IFNA(VLOOKUP(CONCATENATE($A498,"_",$B498), 'Srbench noise 0'!$A$1:$AH$1300, 28, FALSE),"")</f>
        <v>-x0/(x1*(-x2 - 1))</v>
      </c>
      <c r="I498" s="18">
        <f t="shared" si="63"/>
        <v>1</v>
      </c>
      <c r="J498" s="18">
        <f t="shared" si="64"/>
        <v>1</v>
      </c>
      <c r="K498" s="4">
        <f t="shared" si="65"/>
        <v>1</v>
      </c>
      <c r="L498" s="3">
        <f>_xlfn.IFNA(VLOOKUP(CONCATENATE($A498,"_",$B498), 'Srbench noise 0.001'!$A$1:$AH$1300, 32, FALSE),"")</f>
        <v>1</v>
      </c>
      <c r="M498" s="18">
        <f>_xlfn.IFNA(VLOOKUP(CONCATENATE($A498,"_",$B498), 'Srbench noise 0.001'!$A$1:$AH$1300, 34, FALSE),"")</f>
        <v>0</v>
      </c>
      <c r="N498" s="18">
        <f>_xlfn.IFNA(VLOOKUP(CONCATENATE($A498,"_",$B498), 'Srbench noise 0.001'!$A$1:$AH$1300, 16, FALSE),"")</f>
        <v>13</v>
      </c>
      <c r="O498" s="18">
        <f>_xlfn.IFNA(VLOOKUP(CONCATENATE($A498,"_",$B498), 'Srbench noise 0.001'!$A$1:$AH$1300, 18, FALSE),"")</f>
        <v>15.5</v>
      </c>
      <c r="P498" s="18" t="str">
        <f>_xlfn.IFNA(VLOOKUP(CONCATENATE($A498,"_",$B498), 'Srbench noise 0.001'!$A$1:$AH$1300, 28, FALSE),"")</f>
        <v>-x0/(x1*(-x2 - 1))</v>
      </c>
      <c r="Q498" s="18">
        <f t="shared" si="66"/>
        <v>1</v>
      </c>
      <c r="R498" s="18">
        <f t="shared" si="67"/>
        <v>1</v>
      </c>
      <c r="S498" s="4">
        <f t="shared" si="68"/>
        <v>1</v>
      </c>
      <c r="T498" s="3">
        <f>_xlfn.IFNA(VLOOKUP(CONCATENATE($A498,"_",$B498), 'Srbench noise 0.01'!$A$1:$AH$1300, 32, FALSE),"")</f>
        <v>1</v>
      </c>
      <c r="U498" s="18">
        <f>_xlfn.IFNA(VLOOKUP(CONCATENATE($A498,"_",$B498), 'Srbench noise 0.01'!$A$1:$AH$1300, 34, FALSE),"")</f>
        <v>0</v>
      </c>
      <c r="V498" s="18">
        <f>_xlfn.IFNA(VLOOKUP(CONCATENATE($A498,"_",$B498), 'Srbench noise 0.01'!$A$1:$AH$1300, 16, FALSE),"")</f>
        <v>13</v>
      </c>
      <c r="W498" s="18">
        <f>_xlfn.IFNA(VLOOKUP(CONCATENATE($A498,"_",$B498), 'Srbench noise 0.01'!$A$1:$AH$1300, 18, FALSE),"")</f>
        <v>16.2</v>
      </c>
      <c r="X498" s="18" t="str">
        <f>_xlfn.IFNA(VLOOKUP(CONCATENATE($A498,"_",$B498), 'Srbench noise 0.01'!$A$1:$AH$1300, 28, FALSE),"")</f>
        <v>-x0/(x1*(-x2 - 1))</v>
      </c>
      <c r="Y498" s="18">
        <f t="shared" si="69"/>
        <v>1</v>
      </c>
      <c r="Z498" s="18">
        <f t="shared" si="70"/>
        <v>1</v>
      </c>
      <c r="AA498" s="4">
        <f t="shared" si="71"/>
        <v>1</v>
      </c>
    </row>
    <row r="499" spans="1:27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0'!$A$1:$AH$1300, 32, FALSE),"")</f>
        <v>1</v>
      </c>
      <c r="E499" s="18">
        <f>_xlfn.IFNA(VLOOKUP(CONCATENATE($A499,"_",$B499), 'Srbench noise 0'!$A$1:$AH$1300, 34, FALSE),"")</f>
        <v>0</v>
      </c>
      <c r="F499" s="18">
        <f>_xlfn.IFNA(VLOOKUP(CONCATENATE($A499,"_",$B499), 'Srbench noise 0'!$A$1:$AH$1300, 16, FALSE),"")</f>
        <v>13</v>
      </c>
      <c r="G499" s="18">
        <f>_xlfn.IFNA(VLOOKUP(CONCATENATE($A499,"_",$B499), 'Srbench noise 0'!$A$1:$AH$1300, 18, FALSE),"")</f>
        <v>14.3</v>
      </c>
      <c r="H499" s="18" t="str">
        <f>_xlfn.IFNA(VLOOKUP(CONCATENATE($A499,"_",$B499), 'Srbench noise 0'!$A$1:$AH$1300, 28, FALSE),"")</f>
        <v>-x0/(x1*(-x2 - 1))</v>
      </c>
      <c r="I499" s="18">
        <f t="shared" si="63"/>
        <v>1</v>
      </c>
      <c r="J499" s="18">
        <f t="shared" si="64"/>
        <v>1</v>
      </c>
      <c r="K499" s="4">
        <f t="shared" si="65"/>
        <v>1</v>
      </c>
      <c r="L499" s="3">
        <f>_xlfn.IFNA(VLOOKUP(CONCATENATE($A499,"_",$B499), 'Srbench noise 0.001'!$A$1:$AH$1300, 32, FALSE),"")</f>
        <v>1</v>
      </c>
      <c r="M499" s="18">
        <f>_xlfn.IFNA(VLOOKUP(CONCATENATE($A499,"_",$B499), 'Srbench noise 0.001'!$A$1:$AH$1300, 34, FALSE),"")</f>
        <v>0</v>
      </c>
      <c r="N499" s="18">
        <f>_xlfn.IFNA(VLOOKUP(CONCATENATE($A499,"_",$B499), 'Srbench noise 0.001'!$A$1:$AH$1300, 16, FALSE),"")</f>
        <v>13</v>
      </c>
      <c r="O499" s="18">
        <f>_xlfn.IFNA(VLOOKUP(CONCATENATE($A499,"_",$B499), 'Srbench noise 0.001'!$A$1:$AH$1300, 18, FALSE),"")</f>
        <v>14.7</v>
      </c>
      <c r="P499" s="18" t="str">
        <f>_xlfn.IFNA(VLOOKUP(CONCATENATE($A499,"_",$B499), 'Srbench noise 0.001'!$A$1:$AH$1300, 28, FALSE),"")</f>
        <v>-x0/(x1*(-x2 - 1))</v>
      </c>
      <c r="Q499" s="18">
        <f t="shared" si="66"/>
        <v>1</v>
      </c>
      <c r="R499" s="18">
        <f t="shared" si="67"/>
        <v>1</v>
      </c>
      <c r="S499" s="4">
        <f t="shared" si="68"/>
        <v>1</v>
      </c>
      <c r="T499" s="3">
        <f>_xlfn.IFNA(VLOOKUP(CONCATENATE($A499,"_",$B499), 'Srbench noise 0.01'!$A$1:$AH$1300, 32, FALSE),"")</f>
        <v>1</v>
      </c>
      <c r="U499" s="18">
        <f>_xlfn.IFNA(VLOOKUP(CONCATENATE($A499,"_",$B499), 'Srbench noise 0.01'!$A$1:$AH$1300, 34, FALSE),"")</f>
        <v>0</v>
      </c>
      <c r="V499" s="18">
        <f>_xlfn.IFNA(VLOOKUP(CONCATENATE($A499,"_",$B499), 'Srbench noise 0.01'!$A$1:$AH$1300, 16, FALSE),"")</f>
        <v>13</v>
      </c>
      <c r="W499" s="18">
        <f>_xlfn.IFNA(VLOOKUP(CONCATENATE($A499,"_",$B499), 'Srbench noise 0.01'!$A$1:$AH$1300, 18, FALSE),"")</f>
        <v>14.8</v>
      </c>
      <c r="X499" s="18" t="str">
        <f>_xlfn.IFNA(VLOOKUP(CONCATENATE($A499,"_",$B499), 'Srbench noise 0.01'!$A$1:$AH$1300, 28, FALSE),"")</f>
        <v>-x0/(x1*(-x2 - 1))</v>
      </c>
      <c r="Y499" s="18">
        <f t="shared" si="69"/>
        <v>1</v>
      </c>
      <c r="Z499" s="18">
        <f t="shared" si="70"/>
        <v>1</v>
      </c>
      <c r="AA499" s="4">
        <f t="shared" si="71"/>
        <v>1</v>
      </c>
    </row>
    <row r="500" spans="1:27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0'!$A$1:$AH$1300, 32, FALSE),"")</f>
        <v>1</v>
      </c>
      <c r="E500" s="18">
        <f>_xlfn.IFNA(VLOOKUP(CONCATENATE($A500,"_",$B500), 'Srbench noise 0'!$A$1:$AH$1300, 34, FALSE),"")</f>
        <v>0</v>
      </c>
      <c r="F500" s="18">
        <f>_xlfn.IFNA(VLOOKUP(CONCATENATE($A500,"_",$B500), 'Srbench noise 0'!$A$1:$AH$1300, 16, FALSE),"")</f>
        <v>13</v>
      </c>
      <c r="G500" s="18">
        <f>_xlfn.IFNA(VLOOKUP(CONCATENATE($A500,"_",$B500), 'Srbench noise 0'!$A$1:$AH$1300, 18, FALSE),"")</f>
        <v>14.4</v>
      </c>
      <c r="H500" s="18" t="str">
        <f>_xlfn.IFNA(VLOOKUP(CONCATENATE($A500,"_",$B500), 'Srbench noise 0'!$A$1:$AH$1300, 28, FALSE),"")</f>
        <v>-x0/(x1*(-x2 - 1))</v>
      </c>
      <c r="I500" s="18">
        <f t="shared" si="63"/>
        <v>1</v>
      </c>
      <c r="J500" s="18">
        <f t="shared" si="64"/>
        <v>1</v>
      </c>
      <c r="K500" s="4">
        <f t="shared" si="65"/>
        <v>1</v>
      </c>
      <c r="L500" s="3">
        <f>_xlfn.IFNA(VLOOKUP(CONCATENATE($A500,"_",$B500), 'Srbench noise 0.001'!$A$1:$AH$1300, 32, FALSE),"")</f>
        <v>1</v>
      </c>
      <c r="M500" s="18">
        <f>_xlfn.IFNA(VLOOKUP(CONCATENATE($A500,"_",$B500), 'Srbench noise 0.001'!$A$1:$AH$1300, 34, FALSE),"")</f>
        <v>0</v>
      </c>
      <c r="N500" s="18">
        <f>_xlfn.IFNA(VLOOKUP(CONCATENATE($A500,"_",$B500), 'Srbench noise 0.001'!$A$1:$AH$1300, 16, FALSE),"")</f>
        <v>13</v>
      </c>
      <c r="O500" s="18">
        <f>_xlfn.IFNA(VLOOKUP(CONCATENATE($A500,"_",$B500), 'Srbench noise 0.001'!$A$1:$AH$1300, 18, FALSE),"")</f>
        <v>15</v>
      </c>
      <c r="P500" s="18" t="str">
        <f>_xlfn.IFNA(VLOOKUP(CONCATENATE($A500,"_",$B500), 'Srbench noise 0.001'!$A$1:$AH$1300, 28, FALSE),"")</f>
        <v>-x0/(x1*(-x2 - 1))</v>
      </c>
      <c r="Q500" s="18">
        <f t="shared" si="66"/>
        <v>1</v>
      </c>
      <c r="R500" s="18">
        <f t="shared" si="67"/>
        <v>1</v>
      </c>
      <c r="S500" s="4">
        <f t="shared" si="68"/>
        <v>1</v>
      </c>
      <c r="T500" s="3">
        <f>_xlfn.IFNA(VLOOKUP(CONCATENATE($A500,"_",$B500), 'Srbench noise 0.01'!$A$1:$AH$1300, 32, FALSE),"")</f>
        <v>1</v>
      </c>
      <c r="U500" s="18">
        <f>_xlfn.IFNA(VLOOKUP(CONCATENATE($A500,"_",$B500), 'Srbench noise 0.01'!$A$1:$AH$1300, 34, FALSE),"")</f>
        <v>0</v>
      </c>
      <c r="V500" s="18">
        <f>_xlfn.IFNA(VLOOKUP(CONCATENATE($A500,"_",$B500), 'Srbench noise 0.01'!$A$1:$AH$1300, 16, FALSE),"")</f>
        <v>13</v>
      </c>
      <c r="W500" s="18">
        <f>_xlfn.IFNA(VLOOKUP(CONCATENATE($A500,"_",$B500), 'Srbench noise 0.01'!$A$1:$AH$1300, 18, FALSE),"")</f>
        <v>13.7</v>
      </c>
      <c r="X500" s="18" t="str">
        <f>_xlfn.IFNA(VLOOKUP(CONCATENATE($A500,"_",$B500), 'Srbench noise 0.01'!$A$1:$AH$1300, 28, FALSE),"")</f>
        <v>-x0/(x1*(-x2 - 1))</v>
      </c>
      <c r="Y500" s="18">
        <f t="shared" si="69"/>
        <v>1</v>
      </c>
      <c r="Z500" s="18">
        <f t="shared" si="70"/>
        <v>1</v>
      </c>
      <c r="AA500" s="4">
        <f t="shared" si="71"/>
        <v>1</v>
      </c>
    </row>
    <row r="501" spans="1:27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0'!$A$1:$AH$1300, 32, FALSE),"")</f>
        <v>1</v>
      </c>
      <c r="E501" s="18">
        <f>_xlfn.IFNA(VLOOKUP(CONCATENATE($A501,"_",$B501), 'Srbench noise 0'!$A$1:$AH$1300, 34, FALSE),"")</f>
        <v>0</v>
      </c>
      <c r="F501" s="18">
        <f>_xlfn.IFNA(VLOOKUP(CONCATENATE($A501,"_",$B501), 'Srbench noise 0'!$A$1:$AH$1300, 16, FALSE),"")</f>
        <v>13</v>
      </c>
      <c r="G501" s="18">
        <f>_xlfn.IFNA(VLOOKUP(CONCATENATE($A501,"_",$B501), 'Srbench noise 0'!$A$1:$AH$1300, 18, FALSE),"")</f>
        <v>15.5</v>
      </c>
      <c r="H501" s="18" t="str">
        <f>_xlfn.IFNA(VLOOKUP(CONCATENATE($A501,"_",$B501), 'Srbench noise 0'!$A$1:$AH$1300, 28, FALSE),"")</f>
        <v>-x0/(x1*(-x2 - 1))</v>
      </c>
      <c r="I501" s="18">
        <f t="shared" si="63"/>
        <v>1</v>
      </c>
      <c r="J501" s="18">
        <f t="shared" si="64"/>
        <v>1</v>
      </c>
      <c r="K501" s="4">
        <f t="shared" si="65"/>
        <v>1</v>
      </c>
      <c r="L501" s="3">
        <f>_xlfn.IFNA(VLOOKUP(CONCATENATE($A501,"_",$B501), 'Srbench noise 0.001'!$A$1:$AH$1300, 32, FALSE),"")</f>
        <v>1</v>
      </c>
      <c r="M501" s="18">
        <f>_xlfn.IFNA(VLOOKUP(CONCATENATE($A501,"_",$B501), 'Srbench noise 0.001'!$A$1:$AH$1300, 34, FALSE),"")</f>
        <v>0</v>
      </c>
      <c r="N501" s="18">
        <f>_xlfn.IFNA(VLOOKUP(CONCATENATE($A501,"_",$B501), 'Srbench noise 0.001'!$A$1:$AH$1300, 16, FALSE),"")</f>
        <v>13</v>
      </c>
      <c r="O501" s="18">
        <f>_xlfn.IFNA(VLOOKUP(CONCATENATE($A501,"_",$B501), 'Srbench noise 0.001'!$A$1:$AH$1300, 18, FALSE),"")</f>
        <v>16.100000000000001</v>
      </c>
      <c r="P501" s="18" t="str">
        <f>_xlfn.IFNA(VLOOKUP(CONCATENATE($A501,"_",$B501), 'Srbench noise 0.001'!$A$1:$AH$1300, 28, FALSE),"")</f>
        <v>-x0/(x1*(-x2 - 1))</v>
      </c>
      <c r="Q501" s="18">
        <f t="shared" si="66"/>
        <v>1</v>
      </c>
      <c r="R501" s="18">
        <f t="shared" si="67"/>
        <v>1</v>
      </c>
      <c r="S501" s="4">
        <f t="shared" si="68"/>
        <v>1</v>
      </c>
      <c r="T501" s="3">
        <f>_xlfn.IFNA(VLOOKUP(CONCATENATE($A501,"_",$B501), 'Srbench noise 0.01'!$A$1:$AH$1300, 32, FALSE),"")</f>
        <v>1</v>
      </c>
      <c r="U501" s="18">
        <f>_xlfn.IFNA(VLOOKUP(CONCATENATE($A501,"_",$B501), 'Srbench noise 0.01'!$A$1:$AH$1300, 34, FALSE),"")</f>
        <v>0</v>
      </c>
      <c r="V501" s="18">
        <f>_xlfn.IFNA(VLOOKUP(CONCATENATE($A501,"_",$B501), 'Srbench noise 0.01'!$A$1:$AH$1300, 16, FALSE),"")</f>
        <v>13</v>
      </c>
      <c r="W501" s="18">
        <f>_xlfn.IFNA(VLOOKUP(CONCATENATE($A501,"_",$B501), 'Srbench noise 0.01'!$A$1:$AH$1300, 18, FALSE),"")</f>
        <v>16</v>
      </c>
      <c r="X501" s="18" t="str">
        <f>_xlfn.IFNA(VLOOKUP(CONCATENATE($A501,"_",$B501), 'Srbench noise 0.01'!$A$1:$AH$1300, 28, FALSE),"")</f>
        <v>-x0/(x1*(-x2 - 1))</v>
      </c>
      <c r="Y501" s="18">
        <f t="shared" si="69"/>
        <v>1</v>
      </c>
      <c r="Z501" s="18">
        <f t="shared" si="70"/>
        <v>1</v>
      </c>
      <c r="AA501" s="4">
        <f t="shared" si="71"/>
        <v>1</v>
      </c>
    </row>
    <row r="502" spans="1:27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0'!$A$1:$AH$1300, 32, FALSE),"")</f>
        <v>1</v>
      </c>
      <c r="E502" s="18">
        <f>_xlfn.IFNA(VLOOKUP(CONCATENATE($A502,"_",$B502), 'Srbench noise 0'!$A$1:$AH$1300, 34, FALSE),"")</f>
        <v>0</v>
      </c>
      <c r="F502" s="18">
        <f>_xlfn.IFNA(VLOOKUP(CONCATENATE($A502,"_",$B502), 'Srbench noise 0'!$A$1:$AH$1300, 16, FALSE),"")</f>
        <v>13</v>
      </c>
      <c r="G502" s="18">
        <f>_xlfn.IFNA(VLOOKUP(CONCATENATE($A502,"_",$B502), 'Srbench noise 0'!$A$1:$AH$1300, 18, FALSE),"")</f>
        <v>12.6</v>
      </c>
      <c r="H502" s="18" t="str">
        <f>_xlfn.IFNA(VLOOKUP(CONCATENATE($A502,"_",$B502), 'Srbench noise 0'!$A$1:$AH$1300, 28, FALSE),"")</f>
        <v>-x0/(x1*(-x2 - 1))</v>
      </c>
      <c r="I502" s="18">
        <f t="shared" si="63"/>
        <v>1</v>
      </c>
      <c r="J502" s="18">
        <f t="shared" si="64"/>
        <v>1</v>
      </c>
      <c r="K502" s="4">
        <f t="shared" si="65"/>
        <v>1</v>
      </c>
      <c r="L502" s="3">
        <f>_xlfn.IFNA(VLOOKUP(CONCATENATE($A502,"_",$B502), 'Srbench noise 0.001'!$A$1:$AH$1300, 32, FALSE),"")</f>
        <v>1</v>
      </c>
      <c r="M502" s="18">
        <f>_xlfn.IFNA(VLOOKUP(CONCATENATE($A502,"_",$B502), 'Srbench noise 0.001'!$A$1:$AH$1300, 34, FALSE),"")</f>
        <v>0</v>
      </c>
      <c r="N502" s="18">
        <f>_xlfn.IFNA(VLOOKUP(CONCATENATE($A502,"_",$B502), 'Srbench noise 0.001'!$A$1:$AH$1300, 16, FALSE),"")</f>
        <v>13</v>
      </c>
      <c r="O502" s="18">
        <f>_xlfn.IFNA(VLOOKUP(CONCATENATE($A502,"_",$B502), 'Srbench noise 0.001'!$A$1:$AH$1300, 18, FALSE),"")</f>
        <v>13.6</v>
      </c>
      <c r="P502" s="18" t="str">
        <f>_xlfn.IFNA(VLOOKUP(CONCATENATE($A502,"_",$B502), 'Srbench noise 0.001'!$A$1:$AH$1300, 28, FALSE),"")</f>
        <v>-x0/(x1*(-x2 - 1))</v>
      </c>
      <c r="Q502" s="18">
        <f t="shared" si="66"/>
        <v>1</v>
      </c>
      <c r="R502" s="18">
        <f t="shared" si="67"/>
        <v>1</v>
      </c>
      <c r="S502" s="4">
        <f t="shared" si="68"/>
        <v>1</v>
      </c>
      <c r="T502" s="3">
        <f>_xlfn.IFNA(VLOOKUP(CONCATENATE($A502,"_",$B502), 'Srbench noise 0.01'!$A$1:$AH$1300, 32, FALSE),"")</f>
        <v>1</v>
      </c>
      <c r="U502" s="18">
        <f>_xlfn.IFNA(VLOOKUP(CONCATENATE($A502,"_",$B502), 'Srbench noise 0.01'!$A$1:$AH$1300, 34, FALSE),"")</f>
        <v>0</v>
      </c>
      <c r="V502" s="18">
        <f>_xlfn.IFNA(VLOOKUP(CONCATENATE($A502,"_",$B502), 'Srbench noise 0.01'!$A$1:$AH$1300, 16, FALSE),"")</f>
        <v>13</v>
      </c>
      <c r="W502" s="18">
        <f>_xlfn.IFNA(VLOOKUP(CONCATENATE($A502,"_",$B502), 'Srbench noise 0.01'!$A$1:$AH$1300, 18, FALSE),"")</f>
        <v>15.8</v>
      </c>
      <c r="X502" s="18" t="str">
        <f>_xlfn.IFNA(VLOOKUP(CONCATENATE($A502,"_",$B502), 'Srbench noise 0.01'!$A$1:$AH$1300, 28, FALSE),"")</f>
        <v>-x0/(x1*(-x2 - 1))</v>
      </c>
      <c r="Y502" s="18">
        <f t="shared" si="69"/>
        <v>1</v>
      </c>
      <c r="Z502" s="18">
        <f t="shared" si="70"/>
        <v>1</v>
      </c>
      <c r="AA502" s="4">
        <f t="shared" si="71"/>
        <v>1</v>
      </c>
    </row>
    <row r="503" spans="1:27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0'!$A$1:$AH$1300, 32, FALSE),"")</f>
        <v>1</v>
      </c>
      <c r="E503" s="18">
        <f>_xlfn.IFNA(VLOOKUP(CONCATENATE($A503,"_",$B503), 'Srbench noise 0'!$A$1:$AH$1300, 34, FALSE),"")</f>
        <v>0</v>
      </c>
      <c r="F503" s="18">
        <f>_xlfn.IFNA(VLOOKUP(CONCATENATE($A503,"_",$B503), 'Srbench noise 0'!$A$1:$AH$1300, 16, FALSE),"")</f>
        <v>13</v>
      </c>
      <c r="G503" s="18">
        <f>_xlfn.IFNA(VLOOKUP(CONCATENATE($A503,"_",$B503), 'Srbench noise 0'!$A$1:$AH$1300, 18, FALSE),"")</f>
        <v>15.1</v>
      </c>
      <c r="H503" s="18" t="str">
        <f>_xlfn.IFNA(VLOOKUP(CONCATENATE($A503,"_",$B503), 'Srbench noise 0'!$A$1:$AH$1300, 28, FALSE),"")</f>
        <v>-x0/(x1*(-x2 - 1))</v>
      </c>
      <c r="I503" s="18">
        <f t="shared" si="63"/>
        <v>1</v>
      </c>
      <c r="J503" s="18">
        <f t="shared" si="64"/>
        <v>1</v>
      </c>
      <c r="K503" s="4">
        <f t="shared" si="65"/>
        <v>1</v>
      </c>
      <c r="L503" s="3">
        <f>_xlfn.IFNA(VLOOKUP(CONCATENATE($A503,"_",$B503), 'Srbench noise 0.001'!$A$1:$AH$1300, 32, FALSE),"")</f>
        <v>1</v>
      </c>
      <c r="M503" s="18">
        <f>_xlfn.IFNA(VLOOKUP(CONCATENATE($A503,"_",$B503), 'Srbench noise 0.001'!$A$1:$AH$1300, 34, FALSE),"")</f>
        <v>0</v>
      </c>
      <c r="N503" s="18">
        <f>_xlfn.IFNA(VLOOKUP(CONCATENATE($A503,"_",$B503), 'Srbench noise 0.001'!$A$1:$AH$1300, 16, FALSE),"")</f>
        <v>13</v>
      </c>
      <c r="O503" s="18">
        <f>_xlfn.IFNA(VLOOKUP(CONCATENATE($A503,"_",$B503), 'Srbench noise 0.001'!$A$1:$AH$1300, 18, FALSE),"")</f>
        <v>14.8</v>
      </c>
      <c r="P503" s="18" t="str">
        <f>_xlfn.IFNA(VLOOKUP(CONCATENATE($A503,"_",$B503), 'Srbench noise 0.001'!$A$1:$AH$1300, 28, FALSE),"")</f>
        <v>-x0/(x1*(-x2 - 1))</v>
      </c>
      <c r="Q503" s="18">
        <f t="shared" si="66"/>
        <v>1</v>
      </c>
      <c r="R503" s="18">
        <f t="shared" si="67"/>
        <v>1</v>
      </c>
      <c r="S503" s="4">
        <f t="shared" si="68"/>
        <v>1</v>
      </c>
      <c r="T503" s="3">
        <f>_xlfn.IFNA(VLOOKUP(CONCATENATE($A503,"_",$B503), 'Srbench noise 0.01'!$A$1:$AH$1300, 32, FALSE),"")</f>
        <v>1</v>
      </c>
      <c r="U503" s="18">
        <f>_xlfn.IFNA(VLOOKUP(CONCATENATE($A503,"_",$B503), 'Srbench noise 0.01'!$A$1:$AH$1300, 34, FALSE),"")</f>
        <v>0</v>
      </c>
      <c r="V503" s="18">
        <f>_xlfn.IFNA(VLOOKUP(CONCATENATE($A503,"_",$B503), 'Srbench noise 0.01'!$A$1:$AH$1300, 16, FALSE),"")</f>
        <v>13</v>
      </c>
      <c r="W503" s="18">
        <f>_xlfn.IFNA(VLOOKUP(CONCATENATE($A503,"_",$B503), 'Srbench noise 0.01'!$A$1:$AH$1300, 18, FALSE),"")</f>
        <v>14</v>
      </c>
      <c r="X503" s="18" t="str">
        <f>_xlfn.IFNA(VLOOKUP(CONCATENATE($A503,"_",$B503), 'Srbench noise 0.01'!$A$1:$AH$1300, 28, FALSE),"")</f>
        <v>-x0/(x1*(-x2 - 1))</v>
      </c>
      <c r="Y503" s="18">
        <f t="shared" si="69"/>
        <v>1</v>
      </c>
      <c r="Z503" s="18">
        <f t="shared" si="70"/>
        <v>1</v>
      </c>
      <c r="AA503" s="4">
        <f t="shared" si="71"/>
        <v>1</v>
      </c>
    </row>
    <row r="504" spans="1:27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0'!$A$1:$AH$1300, 32, FALSE),"")</f>
        <v>1</v>
      </c>
      <c r="E504" s="18">
        <f>_xlfn.IFNA(VLOOKUP(CONCATENATE($A504,"_",$B504), 'Srbench noise 0'!$A$1:$AH$1300, 34, FALSE),"")</f>
        <v>8.9999999999999999E-8</v>
      </c>
      <c r="F504" s="18">
        <f>_xlfn.IFNA(VLOOKUP(CONCATENATE($A504,"_",$B504), 'Srbench noise 0'!$A$1:$AH$1300, 16, FALSE),"")</f>
        <v>13</v>
      </c>
      <c r="G504" s="18">
        <f>_xlfn.IFNA(VLOOKUP(CONCATENATE($A504,"_",$B504), 'Srbench noise 0'!$A$1:$AH$1300, 18, FALSE),"")</f>
        <v>32.299999999999997</v>
      </c>
      <c r="H504" s="18" t="str">
        <f>_xlfn.IFNA(VLOOKUP(CONCATENATE($A504,"_",$B504), 'Srbench noise 0'!$A$1:$AH$1300, 28, FALSE),"")</f>
        <v>0.33333333*x0*x1**2*x2/(x3*x4)</v>
      </c>
      <c r="I504" s="18">
        <f t="shared" si="63"/>
        <v>1</v>
      </c>
      <c r="J504" s="18">
        <f t="shared" si="64"/>
        <v>1</v>
      </c>
      <c r="K504" s="4">
        <f t="shared" si="65"/>
        <v>1</v>
      </c>
      <c r="L504" s="3">
        <f>_xlfn.IFNA(VLOOKUP(CONCATENATE($A504,"_",$B504), 'Srbench noise 0.001'!$A$1:$AH$1300, 32, FALSE),"")</f>
        <v>0.99999848000000002</v>
      </c>
      <c r="M504" s="18">
        <f>_xlfn.IFNA(VLOOKUP(CONCATENATE($A504,"_",$B504), 'Srbench noise 0.001'!$A$1:$AH$1300, 34, FALSE),"")</f>
        <v>8.5459999999999998E-3</v>
      </c>
      <c r="N504" s="18">
        <f>_xlfn.IFNA(VLOOKUP(CONCATENATE($A504,"_",$B504), 'Srbench noise 0.001'!$A$1:$AH$1300, 16, FALSE),"")</f>
        <v>13</v>
      </c>
      <c r="O504" s="18">
        <f>_xlfn.IFNA(VLOOKUP(CONCATENATE($A504,"_",$B504), 'Srbench noise 0.001'!$A$1:$AH$1300, 18, FALSE),"")</f>
        <v>31.5</v>
      </c>
      <c r="P504" s="18" t="str">
        <f>_xlfn.IFNA(VLOOKUP(CONCATENATE($A504,"_",$B504), 'Srbench noise 0.001'!$A$1:$AH$1300, 28, FALSE),"")</f>
        <v>0.333*x0*x1**2*x2/(x3*x4)</v>
      </c>
      <c r="Q504" s="18">
        <f t="shared" si="66"/>
        <v>1</v>
      </c>
      <c r="R504" s="18">
        <f t="shared" si="67"/>
        <v>0</v>
      </c>
      <c r="S504" s="4">
        <f t="shared" si="68"/>
        <v>0</v>
      </c>
      <c r="T504" s="3">
        <f>_xlfn.IFNA(VLOOKUP(CONCATENATE($A504,"_",$B504), 'Srbench noise 0.01'!$A$1:$AH$1300, 32, FALSE),"")</f>
        <v>0.99984821999999995</v>
      </c>
      <c r="U504" s="18">
        <f>_xlfn.IFNA(VLOOKUP(CONCATENATE($A504,"_",$B504), 'Srbench noise 0.01'!$A$1:$AH$1300, 34, FALSE),"")</f>
        <v>8.5460030000000006E-2</v>
      </c>
      <c r="V504" s="18">
        <f>_xlfn.IFNA(VLOOKUP(CONCATENATE($A504,"_",$B504), 'Srbench noise 0.01'!$A$1:$AH$1300, 16, FALSE),"")</f>
        <v>13</v>
      </c>
      <c r="W504" s="18">
        <f>_xlfn.IFNA(VLOOKUP(CONCATENATE($A504,"_",$B504), 'Srbench noise 0.01'!$A$1:$AH$1300, 18, FALSE),"")</f>
        <v>34.1</v>
      </c>
      <c r="X504" s="18" t="str">
        <f>_xlfn.IFNA(VLOOKUP(CONCATENATE($A504,"_",$B504), 'Srbench noise 0.01'!$A$1:$AH$1300, 28, FALSE),"")</f>
        <v>0.33*x0*x1**2*x2/(x3*x4)</v>
      </c>
      <c r="Y504" s="18">
        <f t="shared" si="69"/>
        <v>1</v>
      </c>
      <c r="Z504" s="18">
        <f t="shared" si="70"/>
        <v>0</v>
      </c>
      <c r="AA504" s="4">
        <f t="shared" si="71"/>
        <v>0</v>
      </c>
    </row>
    <row r="505" spans="1:27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0'!$A$1:$AH$1300, 32, FALSE),"")</f>
        <v>1</v>
      </c>
      <c r="E505" s="18">
        <f>_xlfn.IFNA(VLOOKUP(CONCATENATE($A505,"_",$B505), 'Srbench noise 0'!$A$1:$AH$1300, 34, FALSE),"")</f>
        <v>8.9999999999999999E-8</v>
      </c>
      <c r="F505" s="18">
        <f>_xlfn.IFNA(VLOOKUP(CONCATENATE($A505,"_",$B505), 'Srbench noise 0'!$A$1:$AH$1300, 16, FALSE),"")</f>
        <v>13</v>
      </c>
      <c r="G505" s="18">
        <f>_xlfn.IFNA(VLOOKUP(CONCATENATE($A505,"_",$B505), 'Srbench noise 0'!$A$1:$AH$1300, 18, FALSE),"")</f>
        <v>138.4</v>
      </c>
      <c r="H505" s="18" t="str">
        <f>_xlfn.IFNA(VLOOKUP(CONCATENATE($A505,"_",$B505), 'Srbench noise 0'!$A$1:$AH$1300, 28, FALSE),"")</f>
        <v>0.33333333*x0*x1**2*x2/(x3*x4)</v>
      </c>
      <c r="I505" s="18">
        <f t="shared" si="63"/>
        <v>1</v>
      </c>
      <c r="J505" s="18">
        <f t="shared" si="64"/>
        <v>1</v>
      </c>
      <c r="K505" s="4">
        <f t="shared" si="65"/>
        <v>1</v>
      </c>
      <c r="L505" s="3">
        <f>_xlfn.IFNA(VLOOKUP(CONCATENATE($A505,"_",$B505), 'Srbench noise 0.001'!$A$1:$AH$1300, 32, FALSE),"")</f>
        <v>0.99999848000000002</v>
      </c>
      <c r="M505" s="18">
        <f>_xlfn.IFNA(VLOOKUP(CONCATENATE($A505,"_",$B505), 'Srbench noise 0.001'!$A$1:$AH$1300, 34, FALSE),"")</f>
        <v>8.5466599999999993E-3</v>
      </c>
      <c r="N505" s="18">
        <f>_xlfn.IFNA(VLOOKUP(CONCATENATE($A505,"_",$B505), 'Srbench noise 0.001'!$A$1:$AH$1300, 16, FALSE),"")</f>
        <v>13</v>
      </c>
      <c r="O505" s="18">
        <f>_xlfn.IFNA(VLOOKUP(CONCATENATE($A505,"_",$B505), 'Srbench noise 0.001'!$A$1:$AH$1300, 18, FALSE),"")</f>
        <v>127.1</v>
      </c>
      <c r="P505" s="18" t="str">
        <f>_xlfn.IFNA(VLOOKUP(CONCATENATE($A505,"_",$B505), 'Srbench noise 0.001'!$A$1:$AH$1300, 28, FALSE),"")</f>
        <v>0.333*x0*x1**2*x2/(x3*x4)</v>
      </c>
      <c r="Q505" s="18">
        <f t="shared" si="66"/>
        <v>1</v>
      </c>
      <c r="R505" s="18">
        <f t="shared" si="67"/>
        <v>0</v>
      </c>
      <c r="S505" s="4">
        <f t="shared" si="68"/>
        <v>0</v>
      </c>
      <c r="T505" s="3">
        <f>_xlfn.IFNA(VLOOKUP(CONCATENATE($A505,"_",$B505), 'Srbench noise 0.01'!$A$1:$AH$1300, 32, FALSE),"")</f>
        <v>0.99984779000000001</v>
      </c>
      <c r="U505" s="18">
        <f>_xlfn.IFNA(VLOOKUP(CONCATENATE($A505,"_",$B505), 'Srbench noise 0.01'!$A$1:$AH$1300, 34, FALSE),"")</f>
        <v>8.5466630000000002E-2</v>
      </c>
      <c r="V505" s="18">
        <f>_xlfn.IFNA(VLOOKUP(CONCATENATE($A505,"_",$B505), 'Srbench noise 0.01'!$A$1:$AH$1300, 16, FALSE),"")</f>
        <v>13</v>
      </c>
      <c r="W505" s="18">
        <f>_xlfn.IFNA(VLOOKUP(CONCATENATE($A505,"_",$B505), 'Srbench noise 0.01'!$A$1:$AH$1300, 18, FALSE),"")</f>
        <v>154.30000000000001</v>
      </c>
      <c r="X505" s="18" t="str">
        <f>_xlfn.IFNA(VLOOKUP(CONCATENATE($A505,"_",$B505), 'Srbench noise 0.01'!$A$1:$AH$1300, 28, FALSE),"")</f>
        <v>0.33*x0*x1**2*x2/(x3*x4)</v>
      </c>
      <c r="Y505" s="18">
        <f t="shared" si="69"/>
        <v>1</v>
      </c>
      <c r="Z505" s="18">
        <f t="shared" si="70"/>
        <v>0</v>
      </c>
      <c r="AA505" s="4">
        <f t="shared" si="71"/>
        <v>0</v>
      </c>
    </row>
    <row r="506" spans="1:27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0'!$A$1:$AH$1300, 32, FALSE),"")</f>
        <v>1</v>
      </c>
      <c r="E506" s="18">
        <f>_xlfn.IFNA(VLOOKUP(CONCATENATE($A506,"_",$B506), 'Srbench noise 0'!$A$1:$AH$1300, 34, FALSE),"")</f>
        <v>8.9999999999999999E-8</v>
      </c>
      <c r="F506" s="18">
        <f>_xlfn.IFNA(VLOOKUP(CONCATENATE($A506,"_",$B506), 'Srbench noise 0'!$A$1:$AH$1300, 16, FALSE),"")</f>
        <v>13</v>
      </c>
      <c r="G506" s="18">
        <f>_xlfn.IFNA(VLOOKUP(CONCATENATE($A506,"_",$B506), 'Srbench noise 0'!$A$1:$AH$1300, 18, FALSE),"")</f>
        <v>31.5</v>
      </c>
      <c r="H506" s="18" t="str">
        <f>_xlfn.IFNA(VLOOKUP(CONCATENATE($A506,"_",$B506), 'Srbench noise 0'!$A$1:$AH$1300, 28, FALSE),"")</f>
        <v>0.33333333*x0*x1**2*x2/(x3*x4)</v>
      </c>
      <c r="I506" s="18">
        <f t="shared" si="63"/>
        <v>1</v>
      </c>
      <c r="J506" s="18">
        <f t="shared" si="64"/>
        <v>1</v>
      </c>
      <c r="K506" s="4">
        <f t="shared" si="65"/>
        <v>1</v>
      </c>
      <c r="L506" s="3">
        <f>_xlfn.IFNA(VLOOKUP(CONCATENATE($A506,"_",$B506), 'Srbench noise 0.001'!$A$1:$AH$1300, 32, FALSE),"")</f>
        <v>0.99999846999999997</v>
      </c>
      <c r="M506" s="18">
        <f>_xlfn.IFNA(VLOOKUP(CONCATENATE($A506,"_",$B506), 'Srbench noise 0.001'!$A$1:$AH$1300, 34, FALSE),"")</f>
        <v>8.5773800000000008E-3</v>
      </c>
      <c r="N506" s="18">
        <f>_xlfn.IFNA(VLOOKUP(CONCATENATE($A506,"_",$B506), 'Srbench noise 0.001'!$A$1:$AH$1300, 16, FALSE),"")</f>
        <v>13</v>
      </c>
      <c r="O506" s="18">
        <f>_xlfn.IFNA(VLOOKUP(CONCATENATE($A506,"_",$B506), 'Srbench noise 0.001'!$A$1:$AH$1300, 18, FALSE),"")</f>
        <v>31.9</v>
      </c>
      <c r="P506" s="18" t="str">
        <f>_xlfn.IFNA(VLOOKUP(CONCATENATE($A506,"_",$B506), 'Srbench noise 0.001'!$A$1:$AH$1300, 28, FALSE),"")</f>
        <v>0.333*x0*x1**2*x2/(x3*x4)</v>
      </c>
      <c r="Q506" s="18">
        <f t="shared" si="66"/>
        <v>1</v>
      </c>
      <c r="R506" s="18">
        <f t="shared" si="67"/>
        <v>0</v>
      </c>
      <c r="S506" s="4">
        <f t="shared" si="68"/>
        <v>0</v>
      </c>
      <c r="T506" s="3">
        <f>_xlfn.IFNA(VLOOKUP(CONCATENATE($A506,"_",$B506), 'Srbench noise 0.01'!$A$1:$AH$1300, 32, FALSE),"")</f>
        <v>0.99984722000000004</v>
      </c>
      <c r="U506" s="18">
        <f>_xlfn.IFNA(VLOOKUP(CONCATENATE($A506,"_",$B506), 'Srbench noise 0.01'!$A$1:$AH$1300, 34, FALSE),"")</f>
        <v>8.5773769999999999E-2</v>
      </c>
      <c r="V506" s="18">
        <f>_xlfn.IFNA(VLOOKUP(CONCATENATE($A506,"_",$B506), 'Srbench noise 0.01'!$A$1:$AH$1300, 16, FALSE),"")</f>
        <v>13</v>
      </c>
      <c r="W506" s="18">
        <f>_xlfn.IFNA(VLOOKUP(CONCATENATE($A506,"_",$B506), 'Srbench noise 0.01'!$A$1:$AH$1300, 18, FALSE),"")</f>
        <v>31.8</v>
      </c>
      <c r="X506" s="18" t="str">
        <f>_xlfn.IFNA(VLOOKUP(CONCATENATE($A506,"_",$B506), 'Srbench noise 0.01'!$A$1:$AH$1300, 28, FALSE),"")</f>
        <v>0.33*x0*x1**2*x2/(x3*x4)</v>
      </c>
      <c r="Y506" s="18">
        <f t="shared" si="69"/>
        <v>1</v>
      </c>
      <c r="Z506" s="18">
        <f t="shared" si="70"/>
        <v>0</v>
      </c>
      <c r="AA506" s="4">
        <f t="shared" si="71"/>
        <v>0</v>
      </c>
    </row>
    <row r="507" spans="1:27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0'!$A$1:$AH$1300, 32, FALSE),"")</f>
        <v>1</v>
      </c>
      <c r="E507" s="18">
        <f>_xlfn.IFNA(VLOOKUP(CONCATENATE($A507,"_",$B507), 'Srbench noise 0'!$A$1:$AH$1300, 34, FALSE),"")</f>
        <v>8.9999999999999999E-8</v>
      </c>
      <c r="F507" s="18">
        <f>_xlfn.IFNA(VLOOKUP(CONCATENATE($A507,"_",$B507), 'Srbench noise 0'!$A$1:$AH$1300, 16, FALSE),"")</f>
        <v>13</v>
      </c>
      <c r="G507" s="18">
        <f>_xlfn.IFNA(VLOOKUP(CONCATENATE($A507,"_",$B507), 'Srbench noise 0'!$A$1:$AH$1300, 18, FALSE),"")</f>
        <v>169.5</v>
      </c>
      <c r="H507" s="18" t="str">
        <f>_xlfn.IFNA(VLOOKUP(CONCATENATE($A507,"_",$B507), 'Srbench noise 0'!$A$1:$AH$1300, 28, FALSE),"")</f>
        <v>0.33333333*x0*x1**2*x2/(x3*x4)</v>
      </c>
      <c r="I507" s="18">
        <f t="shared" si="63"/>
        <v>1</v>
      </c>
      <c r="J507" s="18">
        <f t="shared" si="64"/>
        <v>1</v>
      </c>
      <c r="K507" s="4">
        <f t="shared" si="65"/>
        <v>1</v>
      </c>
      <c r="L507" s="3">
        <f>_xlfn.IFNA(VLOOKUP(CONCATENATE($A507,"_",$B507), 'Srbench noise 0.001'!$A$1:$AH$1300, 32, FALSE),"")</f>
        <v>0.99999846999999997</v>
      </c>
      <c r="M507" s="18">
        <f>_xlfn.IFNA(VLOOKUP(CONCATENATE($A507,"_",$B507), 'Srbench noise 0.001'!$A$1:$AH$1300, 34, FALSE),"")</f>
        <v>8.5641999999999992E-3</v>
      </c>
      <c r="N507" s="18">
        <f>_xlfn.IFNA(VLOOKUP(CONCATENATE($A507,"_",$B507), 'Srbench noise 0.001'!$A$1:$AH$1300, 16, FALSE),"")</f>
        <v>13</v>
      </c>
      <c r="O507" s="18">
        <f>_xlfn.IFNA(VLOOKUP(CONCATENATE($A507,"_",$B507), 'Srbench noise 0.001'!$A$1:$AH$1300, 18, FALSE),"")</f>
        <v>150.5</v>
      </c>
      <c r="P507" s="18" t="str">
        <f>_xlfn.IFNA(VLOOKUP(CONCATENATE($A507,"_",$B507), 'Srbench noise 0.001'!$A$1:$AH$1300, 28, FALSE),"")</f>
        <v>0.333*x0*x1**2*x2/(x3*x4)</v>
      </c>
      <c r="Q507" s="18">
        <f t="shared" si="66"/>
        <v>1</v>
      </c>
      <c r="R507" s="18">
        <f t="shared" si="67"/>
        <v>0</v>
      </c>
      <c r="S507" s="4">
        <f t="shared" si="68"/>
        <v>0</v>
      </c>
      <c r="T507" s="3">
        <f>_xlfn.IFNA(VLOOKUP(CONCATENATE($A507,"_",$B507), 'Srbench noise 0.01'!$A$1:$AH$1300, 32, FALSE),"")</f>
        <v>0.99984744000000003</v>
      </c>
      <c r="U507" s="18">
        <f>_xlfn.IFNA(VLOOKUP(CONCATENATE($A507,"_",$B507), 'Srbench noise 0.01'!$A$1:$AH$1300, 34, FALSE),"")</f>
        <v>8.5641949999999994E-2</v>
      </c>
      <c r="V507" s="18">
        <f>_xlfn.IFNA(VLOOKUP(CONCATENATE($A507,"_",$B507), 'Srbench noise 0.01'!$A$1:$AH$1300, 16, FALSE),"")</f>
        <v>13</v>
      </c>
      <c r="W507" s="18">
        <f>_xlfn.IFNA(VLOOKUP(CONCATENATE($A507,"_",$B507), 'Srbench noise 0.01'!$A$1:$AH$1300, 18, FALSE),"")</f>
        <v>167.4</v>
      </c>
      <c r="X507" s="18" t="str">
        <f>_xlfn.IFNA(VLOOKUP(CONCATENATE($A507,"_",$B507), 'Srbench noise 0.01'!$A$1:$AH$1300, 28, FALSE),"")</f>
        <v>0.33*x0*x1**2*x2/(x3*x4)</v>
      </c>
      <c r="Y507" s="18">
        <f t="shared" si="69"/>
        <v>1</v>
      </c>
      <c r="Z507" s="18">
        <f t="shared" si="70"/>
        <v>0</v>
      </c>
      <c r="AA507" s="4">
        <f t="shared" si="71"/>
        <v>0</v>
      </c>
    </row>
    <row r="508" spans="1:27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0'!$A$1:$AH$1300, 32, FALSE),"")</f>
        <v>1</v>
      </c>
      <c r="E508" s="18">
        <f>_xlfn.IFNA(VLOOKUP(CONCATENATE($A508,"_",$B508), 'Srbench noise 0'!$A$1:$AH$1300, 34, FALSE),"")</f>
        <v>8.9999999999999999E-8</v>
      </c>
      <c r="F508" s="18">
        <f>_xlfn.IFNA(VLOOKUP(CONCATENATE($A508,"_",$B508), 'Srbench noise 0'!$A$1:$AH$1300, 16, FALSE),"")</f>
        <v>13</v>
      </c>
      <c r="G508" s="18">
        <f>_xlfn.IFNA(VLOOKUP(CONCATENATE($A508,"_",$B508), 'Srbench noise 0'!$A$1:$AH$1300, 18, FALSE),"")</f>
        <v>2736.7</v>
      </c>
      <c r="H508" s="18" t="str">
        <f>_xlfn.IFNA(VLOOKUP(CONCATENATE($A508,"_",$B508), 'Srbench noise 0'!$A$1:$AH$1300, 28, FALSE),"")</f>
        <v>0.33333333*x0*x1**2*x2/(x3*x4)</v>
      </c>
      <c r="I508" s="18">
        <f t="shared" si="63"/>
        <v>1</v>
      </c>
      <c r="J508" s="18">
        <f t="shared" si="64"/>
        <v>1</v>
      </c>
      <c r="K508" s="4">
        <f t="shared" si="65"/>
        <v>1</v>
      </c>
      <c r="L508" s="3">
        <f>_xlfn.IFNA(VLOOKUP(CONCATENATE($A508,"_",$B508), 'Srbench noise 0.001'!$A$1:$AH$1300, 32, FALSE),"")</f>
        <v>0.99999848000000002</v>
      </c>
      <c r="M508" s="18">
        <f>_xlfn.IFNA(VLOOKUP(CONCATENATE($A508,"_",$B508), 'Srbench noise 0.001'!$A$1:$AH$1300, 34, FALSE),"")</f>
        <v>8.6115900000000006E-3</v>
      </c>
      <c r="N508" s="18">
        <f>_xlfn.IFNA(VLOOKUP(CONCATENATE($A508,"_",$B508), 'Srbench noise 0.001'!$A$1:$AH$1300, 16, FALSE),"")</f>
        <v>15</v>
      </c>
      <c r="O508" s="18">
        <f>_xlfn.IFNA(VLOOKUP(CONCATENATE($A508,"_",$B508), 'Srbench noise 0.001'!$A$1:$AH$1300, 18, FALSE),"")</f>
        <v>2888.9</v>
      </c>
      <c r="P508" s="18" t="str">
        <f>_xlfn.IFNA(VLOOKUP(CONCATENATE($A508,"_",$B508), 'Srbench noise 0.001'!$A$1:$AH$1300, 28, FALSE),"")</f>
        <v>0.333*x0*x1**2*x2/(x3*x4) - 0.e-3</v>
      </c>
      <c r="Q508" s="18">
        <f t="shared" si="66"/>
        <v>1</v>
      </c>
      <c r="R508" s="18">
        <f t="shared" si="67"/>
        <v>0</v>
      </c>
      <c r="S508" s="4">
        <f t="shared" si="68"/>
        <v>0</v>
      </c>
      <c r="T508" s="3">
        <f>_xlfn.IFNA(VLOOKUP(CONCATENATE($A508,"_",$B508), 'Srbench noise 0.01'!$A$1:$AH$1300, 32, FALSE),"")</f>
        <v>0.99362638999999997</v>
      </c>
      <c r="U508" s="18">
        <f>_xlfn.IFNA(VLOOKUP(CONCATENATE($A508,"_",$B508), 'Srbench noise 0.01'!$A$1:$AH$1300, 34, FALSE),"")</f>
        <v>0.55756223000000005</v>
      </c>
      <c r="V508" s="18">
        <f>_xlfn.IFNA(VLOOKUP(CONCATENATE($A508,"_",$B508), 'Srbench noise 0.01'!$A$1:$AH$1300, 16, FALSE),"")</f>
        <v>30</v>
      </c>
      <c r="W508" s="18">
        <f>_xlfn.IFNA(VLOOKUP(CONCATENATE($A508,"_",$B508), 'Srbench noise 0.01'!$A$1:$AH$1300, 18, FALSE),"")</f>
        <v>204.6</v>
      </c>
      <c r="X508" s="18" t="str">
        <f>_xlfn.IFNA(VLOOKUP(CONCATENATE($A508,"_",$B508), 'Srbench noise 0.01'!$A$1:$AH$1300, 28, FALSE),"")</f>
        <v>1.02*x0*x1**2*x2/(x3 + 0.67*x4 + 0.67*x3/x2)**2 + 0.16*x0*x1**2/x4**2</v>
      </c>
      <c r="Y508" s="18">
        <f t="shared" si="69"/>
        <v>0</v>
      </c>
      <c r="Z508" s="18">
        <f t="shared" si="70"/>
        <v>0</v>
      </c>
      <c r="AA508" s="4">
        <f t="shared" si="71"/>
        <v>0</v>
      </c>
    </row>
    <row r="509" spans="1:27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0'!$A$1:$AH$1300, 32, FALSE),"")</f>
        <v>0.99950377999999995</v>
      </c>
      <c r="E509" s="18">
        <f>_xlfn.IFNA(VLOOKUP(CONCATENATE($A509,"_",$B509), 'Srbench noise 0'!$A$1:$AH$1300, 34, FALSE),"")</f>
        <v>0.15629591000000001</v>
      </c>
      <c r="F509" s="18">
        <f>_xlfn.IFNA(VLOOKUP(CONCATENATE($A509,"_",$B509), 'Srbench noise 0'!$A$1:$AH$1300, 16, FALSE),"")</f>
        <v>59</v>
      </c>
      <c r="G509" s="18">
        <f>_xlfn.IFNA(VLOOKUP(CONCATENATE($A509,"_",$B509), 'Srbench noise 0'!$A$1:$AH$1300, 18, FALSE),"")</f>
        <v>3601.6</v>
      </c>
      <c r="H509" s="18" t="str">
        <f>_xlfn.IFNA(VLOOKUP(CONCATENATE($A509,"_",$B509), 'Srbench noise 0'!$A$1:$AH$1300, 28, FALSE),"")</f>
        <v>1.16550295*x0*x1**2*x2/(x3 + x4)**2 + 0.00810236*x1**2*(x0 + x2)**2/(x4 + (x4 + 0.5)**6/(x3 + 0.5)**5)**2 + 0.00963634*x1**2*(-x0 - x2 + 1/x2)**2/x3**2 - 0.02491542</v>
      </c>
      <c r="I509" s="18">
        <f t="shared" si="63"/>
        <v>1</v>
      </c>
      <c r="J509" s="18">
        <f t="shared" si="64"/>
        <v>0</v>
      </c>
      <c r="K509" s="4">
        <f t="shared" si="65"/>
        <v>0</v>
      </c>
      <c r="L509" s="3">
        <f>_xlfn.IFNA(VLOOKUP(CONCATENATE($A509,"_",$B509), 'Srbench noise 0.001'!$A$1:$AH$1300, 32, FALSE),"")</f>
        <v>0.97571708000000001</v>
      </c>
      <c r="M509" s="18">
        <f>_xlfn.IFNA(VLOOKUP(CONCATENATE($A509,"_",$B509), 'Srbench noise 0.001'!$A$1:$AH$1300, 34, FALSE),"")</f>
        <v>1.09335128</v>
      </c>
      <c r="N509" s="18">
        <f>_xlfn.IFNA(VLOOKUP(CONCATENATE($A509,"_",$B509), 'Srbench noise 0.001'!$A$1:$AH$1300, 16, FALSE),"")</f>
        <v>29</v>
      </c>
      <c r="O509" s="18">
        <f>_xlfn.IFNA(VLOOKUP(CONCATENATE($A509,"_",$B509), 'Srbench noise 0.001'!$A$1:$AH$1300, 18, FALSE),"")</f>
        <v>3113.6</v>
      </c>
      <c r="P509" s="18" t="str">
        <f>_xlfn.IFNA(VLOOKUP(CONCATENATE($A509,"_",$B509), 'Srbench noise 0.001'!$A$1:$AH$1300, 28, FALSE),"")</f>
        <v>0.019*x0*x1**2*x2*x4**0.5*(x3**(-5))**0.5 + 1.193*x0*x1**2*x2/(x3 + x4)**2 + 0.045</v>
      </c>
      <c r="Q509" s="18">
        <f t="shared" si="66"/>
        <v>0</v>
      </c>
      <c r="R509" s="18">
        <f t="shared" si="67"/>
        <v>0</v>
      </c>
      <c r="S509" s="4">
        <f t="shared" si="68"/>
        <v>0</v>
      </c>
      <c r="T509" s="3">
        <f>_xlfn.IFNA(VLOOKUP(CONCATENATE($A509,"_",$B509), 'Srbench noise 0.01'!$A$1:$AH$1300, 32, FALSE),"")</f>
        <v>0.99526539999999997</v>
      </c>
      <c r="U509" s="18">
        <f>_xlfn.IFNA(VLOOKUP(CONCATENATE($A509,"_",$B509), 'Srbench noise 0.01'!$A$1:$AH$1300, 34, FALSE),"")</f>
        <v>0.48278187</v>
      </c>
      <c r="V509" s="18">
        <f>_xlfn.IFNA(VLOOKUP(CONCATENATE($A509,"_",$B509), 'Srbench noise 0.01'!$A$1:$AH$1300, 16, FALSE),"")</f>
        <v>71</v>
      </c>
      <c r="W509" s="18">
        <f>_xlfn.IFNA(VLOOKUP(CONCATENATE($A509,"_",$B509), 'Srbench noise 0.01'!$A$1:$AH$1300, 18, FALSE),"")</f>
        <v>1705.5</v>
      </c>
      <c r="X509" s="18" t="str">
        <f>_xlfn.IFNA(VLOOKUP(CONCATENATE($A509,"_",$B509), 'Srbench noise 0.01'!$A$1:$AH$1300, 28, FALSE),"")</f>
        <v>0.02*x0*x1**2*x2*cos(log(x2/x0))**2/x3**2 - 3.15*x1**2*x3/(x3 + x4)**2 + 0.35*x1**2*(x0 + x2 - 0.5)**2/(x3 + x4)**2 + 0.4*x1**2*cos(log(x2/x0))/x4 + 0.47*x1**2/x4 - 0.08</v>
      </c>
      <c r="Y509" s="18">
        <f t="shared" si="69"/>
        <v>0</v>
      </c>
      <c r="Z509" s="18">
        <f t="shared" si="70"/>
        <v>0</v>
      </c>
      <c r="AA509" s="4">
        <f t="shared" si="71"/>
        <v>0</v>
      </c>
    </row>
    <row r="510" spans="1:27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0'!$A$1:$AH$1300, 32, FALSE),"")</f>
        <v>0.99979565999999997</v>
      </c>
      <c r="E510" s="18">
        <f>_xlfn.IFNA(VLOOKUP(CONCATENATE($A510,"_",$B510), 'Srbench noise 0'!$A$1:$AH$1300, 34, FALSE),"")</f>
        <v>9.7397150000000002E-2</v>
      </c>
      <c r="F510" s="18">
        <f>_xlfn.IFNA(VLOOKUP(CONCATENATE($A510,"_",$B510), 'Srbench noise 0'!$A$1:$AH$1300, 16, FALSE),"")</f>
        <v>61</v>
      </c>
      <c r="G510" s="18">
        <f>_xlfn.IFNA(VLOOKUP(CONCATENATE($A510,"_",$B510), 'Srbench noise 0'!$A$1:$AH$1300, 18, FALSE),"")</f>
        <v>3602.6</v>
      </c>
      <c r="H510" s="18" t="str">
        <f>_xlfn.IFNA(VLOOKUP(CONCATENATE($A510,"_",$B510), 'Srbench noise 0'!$A$1:$AH$1300, 28, FALSE),"")</f>
        <v>1.0306073*x0*x1**2*x2/(x3 + x4 + 1/(x2 + 5))**2 + 0.08120375*x0*x1**2*x2/(10 - x4)**(0.5*x4) + 0.04671302*x0*x1**2*x2/x3**2 + 25.16158197*x0*x1**2/(exp(x4) + 1 + x3/x2)**4</v>
      </c>
      <c r="I510" s="18">
        <f t="shared" si="63"/>
        <v>1</v>
      </c>
      <c r="J510" s="18">
        <f t="shared" si="64"/>
        <v>0</v>
      </c>
      <c r="K510" s="4">
        <f t="shared" si="65"/>
        <v>0</v>
      </c>
      <c r="L510" s="3">
        <f>_xlfn.IFNA(VLOOKUP(CONCATENATE($A510,"_",$B510), 'Srbench noise 0.001'!$A$1:$AH$1300, 32, FALSE),"")</f>
        <v>0.99949038000000001</v>
      </c>
      <c r="M510" s="18">
        <f>_xlfn.IFNA(VLOOKUP(CONCATENATE($A510,"_",$B510), 'Srbench noise 0.001'!$A$1:$AH$1300, 34, FALSE),"")</f>
        <v>0.15381234999999999</v>
      </c>
      <c r="N510" s="18">
        <f>_xlfn.IFNA(VLOOKUP(CONCATENATE($A510,"_",$B510), 'Srbench noise 0.001'!$A$1:$AH$1300, 16, FALSE),"")</f>
        <v>55</v>
      </c>
      <c r="O510" s="18">
        <f>_xlfn.IFNA(VLOOKUP(CONCATENATE($A510,"_",$B510), 'Srbench noise 0.001'!$A$1:$AH$1300, 18, FALSE),"")</f>
        <v>399.6</v>
      </c>
      <c r="P510" s="18" t="str">
        <f>_xlfn.IFNA(VLOOKUP(CONCATENATE($A510,"_",$B510), 'Srbench noise 0.001'!$A$1:$AH$1300, 28, FALSE),"")</f>
        <v>1.185*x0*x1**2*x2/(x3 + x4 + 1/x2)**2 + 0.036*x0*x1**2*x2/x3**2 + 0.117*x0*x1**2/(exp(x4)**0.5 - 1 + 1/x2)**2 + 0.085*x0*x1**2/(x3**2*x4)</v>
      </c>
      <c r="Q510" s="18">
        <f t="shared" si="66"/>
        <v>1</v>
      </c>
      <c r="R510" s="18">
        <f t="shared" si="67"/>
        <v>0</v>
      </c>
      <c r="S510" s="4">
        <f t="shared" si="68"/>
        <v>0</v>
      </c>
      <c r="T510" s="3">
        <f>_xlfn.IFNA(VLOOKUP(CONCATENATE($A510,"_",$B510), 'Srbench noise 0.01'!$A$1:$AH$1300, 32, FALSE),"")</f>
        <v>0.99893633000000004</v>
      </c>
      <c r="U510" s="18">
        <f>_xlfn.IFNA(VLOOKUP(CONCATENATE($A510,"_",$B510), 'Srbench noise 0.01'!$A$1:$AH$1300, 34, FALSE),"")</f>
        <v>0.22221334000000001</v>
      </c>
      <c r="V510" s="18">
        <f>_xlfn.IFNA(VLOOKUP(CONCATENATE($A510,"_",$B510), 'Srbench noise 0.01'!$A$1:$AH$1300, 16, FALSE),"")</f>
        <v>55</v>
      </c>
      <c r="W510" s="18">
        <f>_xlfn.IFNA(VLOOKUP(CONCATENATE($A510,"_",$B510), 'Srbench noise 0.01'!$A$1:$AH$1300, 18, FALSE),"")</f>
        <v>464.7</v>
      </c>
      <c r="X510" s="18" t="str">
        <f>_xlfn.IFNA(VLOOKUP(CONCATENATE($A510,"_",$B510), 'Srbench noise 0.01'!$A$1:$AH$1300, 28, FALSE),"")</f>
        <v>1.19*x0*x1**2*x2/(x3 + x4 + 1/x2)**2 + 0.04*x0*x1**2*x2/x3**2 + 0.12*x0*x1**2/(exp(x4)**0.5 - 1 + 1/x2)**2 + 0.08*x0*x1**2/(x3**2*x4)</v>
      </c>
      <c r="Y510" s="18">
        <f t="shared" si="69"/>
        <v>0</v>
      </c>
      <c r="Z510" s="18">
        <f t="shared" si="70"/>
        <v>0</v>
      </c>
      <c r="AA510" s="4">
        <f t="shared" si="71"/>
        <v>0</v>
      </c>
    </row>
    <row r="511" spans="1:27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0'!$A$1:$AH$1300, 32, FALSE),"")</f>
        <v>1</v>
      </c>
      <c r="E511" s="18">
        <f>_xlfn.IFNA(VLOOKUP(CONCATENATE($A511,"_",$B511), 'Srbench noise 0'!$A$1:$AH$1300, 34, FALSE),"")</f>
        <v>3.4999999999999998E-7</v>
      </c>
      <c r="F511" s="18">
        <f>_xlfn.IFNA(VLOOKUP(CONCATENATE($A511,"_",$B511), 'Srbench noise 0'!$A$1:$AH$1300, 16, FALSE),"")</f>
        <v>28</v>
      </c>
      <c r="G511" s="18">
        <f>_xlfn.IFNA(VLOOKUP(CONCATENATE($A511,"_",$B511), 'Srbench noise 0'!$A$1:$AH$1300, 18, FALSE),"")</f>
        <v>3295.9</v>
      </c>
      <c r="H511" s="18" t="str">
        <f>_xlfn.IFNA(VLOOKUP(CONCATENATE($A511,"_",$B511), 'Srbench noise 0'!$A$1:$AH$1300, 28, FALSE),"")</f>
        <v>0.08333333*x0*x1**2*x2*(-(x3 - x4)**2 + (x3 + x4)**2)/(x3**2*x4**2)</v>
      </c>
      <c r="I511" s="18">
        <f t="shared" si="63"/>
        <v>1</v>
      </c>
      <c r="J511" s="18">
        <f t="shared" si="64"/>
        <v>1</v>
      </c>
      <c r="K511" s="4">
        <f t="shared" si="65"/>
        <v>1</v>
      </c>
      <c r="L511" s="3">
        <f>_xlfn.IFNA(VLOOKUP(CONCATENATE($A511,"_",$B511), 'Srbench noise 0.001'!$A$1:$AH$1300, 32, FALSE),"")</f>
        <v>0.99988935000000001</v>
      </c>
      <c r="M511" s="18">
        <f>_xlfn.IFNA(VLOOKUP(CONCATENATE($A511,"_",$B511), 'Srbench noise 0.001'!$A$1:$AH$1300, 34, FALSE),"")</f>
        <v>7.4743260000000006E-2</v>
      </c>
      <c r="N511" s="18">
        <f>_xlfn.IFNA(VLOOKUP(CONCATENATE($A511,"_",$B511), 'Srbench noise 0.001'!$A$1:$AH$1300, 16, FALSE),"")</f>
        <v>32</v>
      </c>
      <c r="O511" s="18">
        <f>_xlfn.IFNA(VLOOKUP(CONCATENATE($A511,"_",$B511), 'Srbench noise 0.001'!$A$1:$AH$1300, 18, FALSE),"")</f>
        <v>2064.1</v>
      </c>
      <c r="P511" s="18" t="str">
        <f>_xlfn.IFNA(VLOOKUP(CONCATENATE($A511,"_",$B511), 'Srbench noise 0.001'!$A$1:$AH$1300, 28, FALSE),"")</f>
        <v>0.794*x0*x1**2*x2/(x3 + x4)**2 + 0.034*x0*x1**2*x2*(x3 + x4)**2/(x3**2*x4**2) - 0.008</v>
      </c>
      <c r="Q511" s="18">
        <f t="shared" si="66"/>
        <v>1</v>
      </c>
      <c r="R511" s="18">
        <f t="shared" si="67"/>
        <v>0</v>
      </c>
      <c r="S511" s="4">
        <f t="shared" si="68"/>
        <v>0</v>
      </c>
      <c r="T511" s="3">
        <f>_xlfn.IFNA(VLOOKUP(CONCATENATE($A511,"_",$B511), 'Srbench noise 0.01'!$A$1:$AH$1300, 32, FALSE),"")</f>
        <v>0.98535852999999995</v>
      </c>
      <c r="U511" s="18">
        <f>_xlfn.IFNA(VLOOKUP(CONCATENATE($A511,"_",$B511), 'Srbench noise 0.01'!$A$1:$AH$1300, 34, FALSE),"")</f>
        <v>0.85978798999999995</v>
      </c>
      <c r="V511" s="18">
        <f>_xlfn.IFNA(VLOOKUP(CONCATENATE($A511,"_",$B511), 'Srbench noise 0.01'!$A$1:$AH$1300, 16, FALSE),"")</f>
        <v>57</v>
      </c>
      <c r="W511" s="18">
        <f>_xlfn.IFNA(VLOOKUP(CONCATENATE($A511,"_",$B511), 'Srbench noise 0.01'!$A$1:$AH$1300, 18, FALSE),"")</f>
        <v>529.9</v>
      </c>
      <c r="X511" s="18" t="str">
        <f>_xlfn.IFNA(VLOOKUP(CONCATENATE($A511,"_",$B511), 'Srbench noise 0.01'!$A$1:$AH$1300, 28, FALSE),"")</f>
        <v>0.61*x0*x1**2*x2/(x3 + 0.5*x4)**2 - 0.e-2*x1**4*(1 - 0.5*x3)**2/x4**4 + 0.02*x1**2*(x0 + x2)**2/x4**2 - 15.58*x4/(x3 + x4)**2 + 0.12 + 3.16/x3</v>
      </c>
      <c r="Y511" s="18">
        <f t="shared" si="69"/>
        <v>0</v>
      </c>
      <c r="Z511" s="18">
        <f t="shared" si="70"/>
        <v>0</v>
      </c>
      <c r="AA511" s="4">
        <f t="shared" si="71"/>
        <v>0</v>
      </c>
    </row>
    <row r="512" spans="1:27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0'!$A$1:$AH$1300, 32, FALSE),"")</f>
        <v>1</v>
      </c>
      <c r="E512" s="18">
        <f>_xlfn.IFNA(VLOOKUP(CONCATENATE($A512,"_",$B512), 'Srbench noise 0'!$A$1:$AH$1300, 34, FALSE),"")</f>
        <v>8.9999999999999999E-8</v>
      </c>
      <c r="F512" s="18">
        <f>_xlfn.IFNA(VLOOKUP(CONCATENATE($A512,"_",$B512), 'Srbench noise 0'!$A$1:$AH$1300, 16, FALSE),"")</f>
        <v>13</v>
      </c>
      <c r="G512" s="18">
        <f>_xlfn.IFNA(VLOOKUP(CONCATENATE($A512,"_",$B512), 'Srbench noise 0'!$A$1:$AH$1300, 18, FALSE),"")</f>
        <v>2754.4</v>
      </c>
      <c r="H512" s="18" t="str">
        <f>_xlfn.IFNA(VLOOKUP(CONCATENATE($A512,"_",$B512), 'Srbench noise 0'!$A$1:$AH$1300, 28, FALSE),"")</f>
        <v>0.33333333*x0*x1**2*x2/(x3*x4)</v>
      </c>
      <c r="I512" s="18">
        <f t="shared" si="63"/>
        <v>1</v>
      </c>
      <c r="J512" s="18">
        <f t="shared" si="64"/>
        <v>1</v>
      </c>
      <c r="K512" s="4">
        <f t="shared" si="65"/>
        <v>1</v>
      </c>
      <c r="L512" s="3">
        <f>_xlfn.IFNA(VLOOKUP(CONCATENATE($A512,"_",$B512), 'Srbench noise 0.001'!$A$1:$AH$1300, 32, FALSE),"")</f>
        <v>0.99969624999999995</v>
      </c>
      <c r="M512" s="18">
        <f>_xlfn.IFNA(VLOOKUP(CONCATENATE($A512,"_",$B512), 'Srbench noise 0.001'!$A$1:$AH$1300, 34, FALSE),"")</f>
        <v>0.11971039999999999</v>
      </c>
      <c r="N512" s="18">
        <f>_xlfn.IFNA(VLOOKUP(CONCATENATE($A512,"_",$B512), 'Srbench noise 0.001'!$A$1:$AH$1300, 16, FALSE),"")</f>
        <v>44</v>
      </c>
      <c r="O512" s="18">
        <f>_xlfn.IFNA(VLOOKUP(CONCATENATE($A512,"_",$B512), 'Srbench noise 0.001'!$A$1:$AH$1300, 18, FALSE),"")</f>
        <v>1152.3</v>
      </c>
      <c r="P512" s="18" t="str">
        <f>_xlfn.IFNA(VLOOKUP(CONCATENATE($A512,"_",$B512), 'Srbench noise 0.001'!$A$1:$AH$1300, 28, FALSE),"")</f>
        <v>1.489*x0*x1**2*x2/(x3 + x4 + 0.45)**2 - 1.164*x0*x1**2*x2/(-x4 - 1)**5 + 0.255*x0*x1**2*x2/(x3 + 0.5/x3)**5</v>
      </c>
      <c r="Q512" s="18">
        <f t="shared" si="66"/>
        <v>1</v>
      </c>
      <c r="R512" s="18">
        <f t="shared" si="67"/>
        <v>0</v>
      </c>
      <c r="S512" s="4">
        <f t="shared" si="68"/>
        <v>0</v>
      </c>
      <c r="T512" s="3">
        <f>_xlfn.IFNA(VLOOKUP(CONCATENATE($A512,"_",$B512), 'Srbench noise 0.01'!$A$1:$AH$1300, 32, FALSE),"")</f>
        <v>0.99970130000000001</v>
      </c>
      <c r="U512" s="18">
        <f>_xlfn.IFNA(VLOOKUP(CONCATENATE($A512,"_",$B512), 'Srbench noise 0.01'!$A$1:$AH$1300, 34, FALSE),"")</f>
        <v>0.11871216</v>
      </c>
      <c r="V512" s="18">
        <f>_xlfn.IFNA(VLOOKUP(CONCATENATE($A512,"_",$B512), 'Srbench noise 0.01'!$A$1:$AH$1300, 16, FALSE),"")</f>
        <v>42</v>
      </c>
      <c r="W512" s="18">
        <f>_xlfn.IFNA(VLOOKUP(CONCATENATE($A512,"_",$B512), 'Srbench noise 0.01'!$A$1:$AH$1300, 18, FALSE),"")</f>
        <v>1231.3</v>
      </c>
      <c r="X512" s="18" t="str">
        <f>_xlfn.IFNA(VLOOKUP(CONCATENATE($A512,"_",$B512), 'Srbench noise 0.01'!$A$1:$AH$1300, 28, FALSE),"")</f>
        <v>1.47*x0*x1**2*x2/(x3 + x4 + 0.43)**2 + 0.26*x0*x1**2*x2/(x4 + 0.5/x4)**5 + 1.16*x0*x1**2*x2/(x3 + 1)**5</v>
      </c>
      <c r="Y512" s="18">
        <f t="shared" si="69"/>
        <v>1</v>
      </c>
      <c r="Z512" s="18">
        <f t="shared" si="70"/>
        <v>0</v>
      </c>
      <c r="AA512" s="4">
        <f t="shared" si="71"/>
        <v>0</v>
      </c>
    </row>
    <row r="513" spans="1:27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0'!$A$1:$AH$1300, 32, FALSE),"")</f>
        <v>0.99975586999999999</v>
      </c>
      <c r="E513" s="18">
        <f>_xlfn.IFNA(VLOOKUP(CONCATENATE($A513,"_",$B513), 'Srbench noise 0'!$A$1:$AH$1300, 34, FALSE),"")</f>
        <v>0.1112187</v>
      </c>
      <c r="F513" s="18">
        <f>_xlfn.IFNA(VLOOKUP(CONCATENATE($A513,"_",$B513), 'Srbench noise 0'!$A$1:$AH$1300, 16, FALSE),"")</f>
        <v>55</v>
      </c>
      <c r="G513" s="18">
        <f>_xlfn.IFNA(VLOOKUP(CONCATENATE($A513,"_",$B513), 'Srbench noise 0'!$A$1:$AH$1300, 18, FALSE),"")</f>
        <v>3603.3</v>
      </c>
      <c r="H513" s="18" t="str">
        <f>_xlfn.IFNA(VLOOKUP(CONCATENATE($A513,"_",$B513), 'Srbench noise 0'!$A$1:$AH$1300, 28, FALSE),"")</f>
        <v>1.15567578*x0*x1**2*x2/(x3 + x4)**2 + 0.12173712*x0*x1*x2/(x3 - 1 + exp(x3)/(x1 - 0.5)) + 0.00221752*x1**2*(x0 + x2)**2/(0.5*x4 + x4**4/x3**4)**2 - 0.02576625</v>
      </c>
      <c r="I513" s="18">
        <f t="shared" si="63"/>
        <v>1</v>
      </c>
      <c r="J513" s="18">
        <f t="shared" si="64"/>
        <v>0</v>
      </c>
      <c r="K513" s="4">
        <f t="shared" si="65"/>
        <v>0</v>
      </c>
      <c r="L513" s="3">
        <f>_xlfn.IFNA(VLOOKUP(CONCATENATE($A513,"_",$B513), 'Srbench noise 0.001'!$A$1:$AH$1300, 32, FALSE),"")</f>
        <v>0.99962810000000002</v>
      </c>
      <c r="M513" s="18">
        <f>_xlfn.IFNA(VLOOKUP(CONCATENATE($A513,"_",$B513), 'Srbench noise 0.001'!$A$1:$AH$1300, 34, FALSE),"")</f>
        <v>0.13727134999999999</v>
      </c>
      <c r="N513" s="18">
        <f>_xlfn.IFNA(VLOOKUP(CONCATENATE($A513,"_",$B513), 'Srbench noise 0.001'!$A$1:$AH$1300, 16, FALSE),"")</f>
        <v>55</v>
      </c>
      <c r="O513" s="18">
        <f>_xlfn.IFNA(VLOOKUP(CONCATENATE($A513,"_",$B513), 'Srbench noise 0.001'!$A$1:$AH$1300, 18, FALSE),"")</f>
        <v>492</v>
      </c>
      <c r="P513" s="18" t="str">
        <f>_xlfn.IFNA(VLOOKUP(CONCATENATE($A513,"_",$B513), 'Srbench noise 0.001'!$A$1:$AH$1300, 28, FALSE),"")</f>
        <v>1.156*x0*x1**2*x2/(x3 + x4)**2 + 0.122*x0*x1*x2/(x3 - 1 + exp(x3)/(x1 - 0.5)) + 0.002*x1**2*(x0 + x2)**2/(0.5*x4 + x4**4/x3**4)**2 - 0.026</v>
      </c>
      <c r="Q513" s="18">
        <f t="shared" si="66"/>
        <v>1</v>
      </c>
      <c r="R513" s="18">
        <f t="shared" si="67"/>
        <v>0</v>
      </c>
      <c r="S513" s="4">
        <f t="shared" si="68"/>
        <v>0</v>
      </c>
      <c r="T513" s="3">
        <f>_xlfn.IFNA(VLOOKUP(CONCATENATE($A513,"_",$B513), 'Srbench noise 0.01'!$A$1:$AH$1300, 32, FALSE),"")</f>
        <v>0.99952421999999996</v>
      </c>
      <c r="U513" s="18">
        <f>_xlfn.IFNA(VLOOKUP(CONCATENATE($A513,"_",$B513), 'Srbench noise 0.01'!$A$1:$AH$1300, 34, FALSE),"")</f>
        <v>0.15526346999999999</v>
      </c>
      <c r="V513" s="18">
        <f>_xlfn.IFNA(VLOOKUP(CONCATENATE($A513,"_",$B513), 'Srbench noise 0.01'!$A$1:$AH$1300, 16, FALSE),"")</f>
        <v>51</v>
      </c>
      <c r="W513" s="18">
        <f>_xlfn.IFNA(VLOOKUP(CONCATENATE($A513,"_",$B513), 'Srbench noise 0.01'!$A$1:$AH$1300, 18, FALSE),"")</f>
        <v>369.6</v>
      </c>
      <c r="X513" s="18" t="str">
        <f>_xlfn.IFNA(VLOOKUP(CONCATENATE($A513,"_",$B513), 'Srbench noise 0.01'!$A$1:$AH$1300, 28, FALSE),"")</f>
        <v>1.13*x0*x1**2*x2/(x3 + x4)**2 + 0.11*x0*x1*x2/(x3 - 1 + exp(x3)/x1) + 0.01*x1**2*(x0 + x2)**2/(x4 + x4**2/x3**2)**2 - 0.07</v>
      </c>
      <c r="Y513" s="18">
        <f t="shared" si="69"/>
        <v>1</v>
      </c>
      <c r="Z513" s="18">
        <f t="shared" si="70"/>
        <v>0</v>
      </c>
      <c r="AA513" s="4">
        <f t="shared" si="71"/>
        <v>0</v>
      </c>
    </row>
    <row r="514" spans="1:27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0'!$A$1:$AH$1300, 32, FALSE),"")</f>
        <v>0.99991132999999999</v>
      </c>
      <c r="E514" s="18">
        <f>_xlfn.IFNA(VLOOKUP(CONCATENATE($A514,"_",$B514), 'Srbench noise 0'!$A$1:$AH$1300, 34, FALSE),"")</f>
        <v>6.62629E-3</v>
      </c>
      <c r="F514" s="18">
        <f>_xlfn.IFNA(VLOOKUP(CONCATENATE($A514,"_",$B514), 'Srbench noise 0'!$A$1:$AH$1300, 16, FALSE),"")</f>
        <v>18</v>
      </c>
      <c r="G514" s="18">
        <f>_xlfn.IFNA(VLOOKUP(CONCATENATE($A514,"_",$B514), 'Srbench noise 0'!$A$1:$AH$1300, 18, FALSE),"")</f>
        <v>3601.5</v>
      </c>
      <c r="H514" s="18" t="str">
        <f>_xlfn.IFNA(VLOOKUP(CONCATENATE($A514,"_",$B514), 'Srbench noise 0'!$A$1:$AH$1300, 28, FALSE),"")</f>
        <v>0.52257582*x0**2*x1**2*x2*x3 + 0.93950054*x0*x1*x2*x3 + 0.00653063</v>
      </c>
      <c r="I514" s="18">
        <f t="shared" si="63"/>
        <v>1</v>
      </c>
      <c r="J514" s="18">
        <f t="shared" si="64"/>
        <v>0</v>
      </c>
      <c r="K514" s="4">
        <f t="shared" si="65"/>
        <v>0</v>
      </c>
      <c r="L514" s="3">
        <f>_xlfn.IFNA(VLOOKUP(CONCATENATE($A514,"_",$B514), 'Srbench noise 0.001'!$A$1:$AH$1300, 32, FALSE),"")</f>
        <v>0.99991118000000001</v>
      </c>
      <c r="M514" s="18">
        <f>_xlfn.IFNA(VLOOKUP(CONCATENATE($A514,"_",$B514), 'Srbench noise 0.001'!$A$1:$AH$1300, 34, FALSE),"")</f>
        <v>6.6316999999999999E-3</v>
      </c>
      <c r="N514" s="18">
        <f>_xlfn.IFNA(VLOOKUP(CONCATENATE($A514,"_",$B514), 'Srbench noise 0.001'!$A$1:$AH$1300, 16, FALSE),"")</f>
        <v>18</v>
      </c>
      <c r="O514" s="18">
        <f>_xlfn.IFNA(VLOOKUP(CONCATENATE($A514,"_",$B514), 'Srbench noise 0.001'!$A$1:$AH$1300, 18, FALSE),"")</f>
        <v>63.5</v>
      </c>
      <c r="P514" s="18" t="str">
        <f>_xlfn.IFNA(VLOOKUP(CONCATENATE($A514,"_",$B514), 'Srbench noise 0.001'!$A$1:$AH$1300, 28, FALSE),"")</f>
        <v>0.523*x0**2*x1**2*x2*x3 + 0.939*x0*x1*x2*x3 + 0.007</v>
      </c>
      <c r="Q514" s="18">
        <f t="shared" si="66"/>
        <v>1</v>
      </c>
      <c r="R514" s="18">
        <f t="shared" si="67"/>
        <v>0</v>
      </c>
      <c r="S514" s="4">
        <f t="shared" si="68"/>
        <v>0</v>
      </c>
      <c r="T514" s="3">
        <f>_xlfn.IFNA(VLOOKUP(CONCATENATE($A514,"_",$B514), 'Srbench noise 0.01'!$A$1:$AH$1300, 32, FALSE),"")</f>
        <v>0.99078403999999998</v>
      </c>
      <c r="U514" s="18">
        <f>_xlfn.IFNA(VLOOKUP(CONCATENATE($A514,"_",$B514), 'Srbench noise 0.01'!$A$1:$AH$1300, 34, FALSE),"")</f>
        <v>6.7552840000000003E-2</v>
      </c>
      <c r="V514" s="18">
        <f>_xlfn.IFNA(VLOOKUP(CONCATENATE($A514,"_",$B514), 'Srbench noise 0.01'!$A$1:$AH$1300, 16, FALSE),"")</f>
        <v>8</v>
      </c>
      <c r="W514" s="18">
        <f>_xlfn.IFNA(VLOOKUP(CONCATENATE($A514,"_",$B514), 'Srbench noise 0.01'!$A$1:$AH$1300, 18, FALSE),"")</f>
        <v>12</v>
      </c>
      <c r="X514" s="18" t="str">
        <f>_xlfn.IFNA(VLOOKUP(CONCATENATE($A514,"_",$B514), 'Srbench noise 0.01'!$A$1:$AH$1300, 28, FALSE),"")</f>
        <v>1.3*x0*x1*x2*x3 - 0.07</v>
      </c>
      <c r="Y514" s="18">
        <f t="shared" si="69"/>
        <v>0</v>
      </c>
      <c r="Z514" s="18">
        <f t="shared" si="70"/>
        <v>0</v>
      </c>
      <c r="AA514" s="4">
        <f t="shared" si="71"/>
        <v>0</v>
      </c>
    </row>
    <row r="515" spans="1:27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0'!$A$1:$AH$1300, 32, FALSE),"")</f>
        <v>0.99990376999999997</v>
      </c>
      <c r="E515" s="18">
        <f>_xlfn.IFNA(VLOOKUP(CONCATENATE($A515,"_",$B515), 'Srbench noise 0'!$A$1:$AH$1300, 34, FALSE),"")</f>
        <v>6.8680499999999997E-3</v>
      </c>
      <c r="F515" s="18">
        <f>_xlfn.IFNA(VLOOKUP(CONCATENATE($A515,"_",$B515), 'Srbench noise 0'!$A$1:$AH$1300, 16, FALSE),"")</f>
        <v>18</v>
      </c>
      <c r="G515" s="18">
        <f>_xlfn.IFNA(VLOOKUP(CONCATENATE($A515,"_",$B515), 'Srbench noise 0'!$A$1:$AH$1300, 18, FALSE),"")</f>
        <v>3600.5</v>
      </c>
      <c r="H515" s="18" t="str">
        <f>_xlfn.IFNA(VLOOKUP(CONCATENATE($A515,"_",$B515), 'Srbench noise 0'!$A$1:$AH$1300, 28, FALSE),"")</f>
        <v>0.52392885*x0**2*x1**2*x2*x3 + 0.93873892*x0*x1*x2*x3 + 0.00652542</v>
      </c>
      <c r="I515" s="18">
        <f t="shared" si="63"/>
        <v>1</v>
      </c>
      <c r="J515" s="18">
        <f t="shared" si="64"/>
        <v>0</v>
      </c>
      <c r="K515" s="4">
        <f t="shared" si="65"/>
        <v>0</v>
      </c>
      <c r="L515" s="3">
        <f>_xlfn.IFNA(VLOOKUP(CONCATENATE($A515,"_",$B515), 'Srbench noise 0.001'!$A$1:$AH$1300, 32, FALSE),"")</f>
        <v>0.99990314000000002</v>
      </c>
      <c r="M515" s="18">
        <f>_xlfn.IFNA(VLOOKUP(CONCATENATE($A515,"_",$B515), 'Srbench noise 0.001'!$A$1:$AH$1300, 34, FALSE),"")</f>
        <v>6.8904700000000001E-3</v>
      </c>
      <c r="N515" s="18">
        <f>_xlfn.IFNA(VLOOKUP(CONCATENATE($A515,"_",$B515), 'Srbench noise 0.001'!$A$1:$AH$1300, 16, FALSE),"")</f>
        <v>18</v>
      </c>
      <c r="O515" s="18">
        <f>_xlfn.IFNA(VLOOKUP(CONCATENATE($A515,"_",$B515), 'Srbench noise 0.001'!$A$1:$AH$1300, 18, FALSE),"")</f>
        <v>63.4</v>
      </c>
      <c r="P515" s="18" t="str">
        <f>_xlfn.IFNA(VLOOKUP(CONCATENATE($A515,"_",$B515), 'Srbench noise 0.001'!$A$1:$AH$1300, 28, FALSE),"")</f>
        <v>0.524*x0**2*x1**2*x2*x3 + 0.939*x0*x1*x2*x3 + 0.006</v>
      </c>
      <c r="Q515" s="18">
        <f t="shared" si="66"/>
        <v>1</v>
      </c>
      <c r="R515" s="18">
        <f t="shared" si="67"/>
        <v>0</v>
      </c>
      <c r="S515" s="4">
        <f t="shared" si="68"/>
        <v>0</v>
      </c>
      <c r="T515" s="3">
        <f>_xlfn.IFNA(VLOOKUP(CONCATENATE($A515,"_",$B515), 'Srbench noise 0.01'!$A$1:$AH$1300, 32, FALSE),"")</f>
        <v>0.99031897000000002</v>
      </c>
      <c r="U515" s="18">
        <f>_xlfn.IFNA(VLOOKUP(CONCATENATE($A515,"_",$B515), 'Srbench noise 0.01'!$A$1:$AH$1300, 34, FALSE),"")</f>
        <v>6.888582E-2</v>
      </c>
      <c r="V515" s="18">
        <f>_xlfn.IFNA(VLOOKUP(CONCATENATE($A515,"_",$B515), 'Srbench noise 0.01'!$A$1:$AH$1300, 16, FALSE),"")</f>
        <v>8</v>
      </c>
      <c r="W515" s="18">
        <f>_xlfn.IFNA(VLOOKUP(CONCATENATE($A515,"_",$B515), 'Srbench noise 0.01'!$A$1:$AH$1300, 18, FALSE),"")</f>
        <v>12</v>
      </c>
      <c r="X515" s="18" t="str">
        <f>_xlfn.IFNA(VLOOKUP(CONCATENATE($A515,"_",$B515), 'Srbench noise 0.01'!$A$1:$AH$1300, 28, FALSE),"")</f>
        <v>1.3*x0*x1*x2*x3 - 0.07</v>
      </c>
      <c r="Y515" s="18">
        <f t="shared" si="69"/>
        <v>0</v>
      </c>
      <c r="Z515" s="18">
        <f t="shared" si="70"/>
        <v>0</v>
      </c>
      <c r="AA515" s="4">
        <f t="shared" si="71"/>
        <v>0</v>
      </c>
    </row>
    <row r="516" spans="1:27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0'!$A$1:$AH$1300, 32, FALSE),"")</f>
        <v>0.99989680000000003</v>
      </c>
      <c r="E516" s="18">
        <f>_xlfn.IFNA(VLOOKUP(CONCATENATE($A516,"_",$B516), 'Srbench noise 0'!$A$1:$AH$1300, 34, FALSE),"")</f>
        <v>7.0830499999999996E-3</v>
      </c>
      <c r="F516" s="18">
        <f>_xlfn.IFNA(VLOOKUP(CONCATENATE($A516,"_",$B516), 'Srbench noise 0'!$A$1:$AH$1300, 16, FALSE),"")</f>
        <v>18</v>
      </c>
      <c r="G516" s="18">
        <f>_xlfn.IFNA(VLOOKUP(CONCATENATE($A516,"_",$B516), 'Srbench noise 0'!$A$1:$AH$1300, 18, FALSE),"")</f>
        <v>3601.8</v>
      </c>
      <c r="H516" s="18" t="str">
        <f>_xlfn.IFNA(VLOOKUP(CONCATENATE($A516,"_",$B516), 'Srbench noise 0'!$A$1:$AH$1300, 28, FALSE),"")</f>
        <v>0.5080796*x0**2*x1**2*x2*x3 + 0.94759301*x0*x1*x2*x3 + 0.00549547</v>
      </c>
      <c r="I516" s="18">
        <f t="shared" si="63"/>
        <v>1</v>
      </c>
      <c r="J516" s="18">
        <f t="shared" si="64"/>
        <v>0</v>
      </c>
      <c r="K516" s="4">
        <f t="shared" si="65"/>
        <v>0</v>
      </c>
      <c r="L516" s="3">
        <f>_xlfn.IFNA(VLOOKUP(CONCATENATE($A516,"_",$B516), 'Srbench noise 0.001'!$A$1:$AH$1300, 32, FALSE),"")</f>
        <v>0.99989724999999996</v>
      </c>
      <c r="M516" s="18">
        <f>_xlfn.IFNA(VLOOKUP(CONCATENATE($A516,"_",$B516), 'Srbench noise 0.001'!$A$1:$AH$1300, 34, FALSE),"")</f>
        <v>7.0675599999999996E-3</v>
      </c>
      <c r="N516" s="18">
        <f>_xlfn.IFNA(VLOOKUP(CONCATENATE($A516,"_",$B516), 'Srbench noise 0.001'!$A$1:$AH$1300, 16, FALSE),"")</f>
        <v>18</v>
      </c>
      <c r="O516" s="18">
        <f>_xlfn.IFNA(VLOOKUP(CONCATENATE($A516,"_",$B516), 'Srbench noise 0.001'!$A$1:$AH$1300, 18, FALSE),"")</f>
        <v>61.8</v>
      </c>
      <c r="P516" s="18" t="str">
        <f>_xlfn.IFNA(VLOOKUP(CONCATENATE($A516,"_",$B516), 'Srbench noise 0.001'!$A$1:$AH$1300, 28, FALSE),"")</f>
        <v>0.508*x0**2*x1**2*x2*x3 + 0.948*x0*x1*x2*x3 + 0.006</v>
      </c>
      <c r="Q516" s="18">
        <f t="shared" si="66"/>
        <v>1</v>
      </c>
      <c r="R516" s="18">
        <f t="shared" si="67"/>
        <v>0</v>
      </c>
      <c r="S516" s="4">
        <f t="shared" si="68"/>
        <v>0</v>
      </c>
      <c r="T516" s="3">
        <f>_xlfn.IFNA(VLOOKUP(CONCATENATE($A516,"_",$B516), 'Srbench noise 0.01'!$A$1:$AH$1300, 32, FALSE),"")</f>
        <v>0.99017429999999995</v>
      </c>
      <c r="U516" s="18">
        <f>_xlfn.IFNA(VLOOKUP(CONCATENATE($A516,"_",$B516), 'Srbench noise 0.01'!$A$1:$AH$1300, 34, FALSE),"")</f>
        <v>6.9112190000000004E-2</v>
      </c>
      <c r="V516" s="18">
        <f>_xlfn.IFNA(VLOOKUP(CONCATENATE($A516,"_",$B516), 'Srbench noise 0.01'!$A$1:$AH$1300, 16, FALSE),"")</f>
        <v>8</v>
      </c>
      <c r="W516" s="18">
        <f>_xlfn.IFNA(VLOOKUP(CONCATENATE($A516,"_",$B516), 'Srbench noise 0.01'!$A$1:$AH$1300, 18, FALSE),"")</f>
        <v>13.1</v>
      </c>
      <c r="X516" s="18" t="str">
        <f>_xlfn.IFNA(VLOOKUP(CONCATENATE($A516,"_",$B516), 'Srbench noise 0.01'!$A$1:$AH$1300, 28, FALSE),"")</f>
        <v>1.28*x0*x1*x2*x3 - 0.06</v>
      </c>
      <c r="Y516" s="18">
        <f t="shared" si="69"/>
        <v>0</v>
      </c>
      <c r="Z516" s="18">
        <f t="shared" si="70"/>
        <v>0</v>
      </c>
      <c r="AA516" s="4">
        <f t="shared" si="71"/>
        <v>0</v>
      </c>
    </row>
    <row r="517" spans="1:27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0'!$A$1:$AH$1300, 32, FALSE),"")</f>
        <v>0.99990668000000005</v>
      </c>
      <c r="E517" s="18">
        <f>_xlfn.IFNA(VLOOKUP(CONCATENATE($A517,"_",$B517), 'Srbench noise 0'!$A$1:$AH$1300, 34, FALSE),"")</f>
        <v>6.7380399999999998E-3</v>
      </c>
      <c r="F517" s="18">
        <f>_xlfn.IFNA(VLOOKUP(CONCATENATE($A517,"_",$B517), 'Srbench noise 0'!$A$1:$AH$1300, 16, FALSE),"")</f>
        <v>18</v>
      </c>
      <c r="G517" s="18">
        <f>_xlfn.IFNA(VLOOKUP(CONCATENATE($A517,"_",$B517), 'Srbench noise 0'!$A$1:$AH$1300, 18, FALSE),"")</f>
        <v>3600.2</v>
      </c>
      <c r="H517" s="18" t="str">
        <f>_xlfn.IFNA(VLOOKUP(CONCATENATE($A517,"_",$B517), 'Srbench noise 0'!$A$1:$AH$1300, 28, FALSE),"")</f>
        <v>0.51964004*x0**2*x1**2*x2*x3 + 0.9405544*x0*x1*x2*x3 + 0.00663982</v>
      </c>
      <c r="I517" s="18">
        <f t="shared" ref="I517:I580" si="72">IF(D517&gt;0.999,1,0)</f>
        <v>1</v>
      </c>
      <c r="J517" s="18">
        <f t="shared" ref="J517:J580" si="73">IF(AND(D517=1, E517&lt;0.000001),1,IF(AND(D517&gt;0.999,E517&lt;0.001),"?",0))</f>
        <v>0</v>
      </c>
      <c r="K517" s="4">
        <f t="shared" ref="K517:K580" si="74">IF(J517&lt;&gt;"?",J517,"")</f>
        <v>0</v>
      </c>
      <c r="L517" s="3">
        <f>_xlfn.IFNA(VLOOKUP(CONCATENATE($A517,"_",$B517), 'Srbench noise 0.001'!$A$1:$AH$1300, 32, FALSE),"")</f>
        <v>0.99990632000000002</v>
      </c>
      <c r="M517" s="18">
        <f>_xlfn.IFNA(VLOOKUP(CONCATENATE($A517,"_",$B517), 'Srbench noise 0.001'!$A$1:$AH$1300, 34, FALSE),"")</f>
        <v>6.7510199999999999E-3</v>
      </c>
      <c r="N517" s="18">
        <f>_xlfn.IFNA(VLOOKUP(CONCATENATE($A517,"_",$B517), 'Srbench noise 0.001'!$A$1:$AH$1300, 16, FALSE),"")</f>
        <v>18</v>
      </c>
      <c r="O517" s="18">
        <f>_xlfn.IFNA(VLOOKUP(CONCATENATE($A517,"_",$B517), 'Srbench noise 0.001'!$A$1:$AH$1300, 18, FALSE),"")</f>
        <v>63.8</v>
      </c>
      <c r="P517" s="18" t="str">
        <f>_xlfn.IFNA(VLOOKUP(CONCATENATE($A517,"_",$B517), 'Srbench noise 0.001'!$A$1:$AH$1300, 28, FALSE),"")</f>
        <v>0.52*x0**2*x1**2*x2*x3 + 0.94*x0*x1*x2*x3 + 0.007</v>
      </c>
      <c r="Q517" s="18">
        <f t="shared" ref="Q517:Q580" si="75">IF(L517&gt;0.999,1,0)</f>
        <v>1</v>
      </c>
      <c r="R517" s="18">
        <f t="shared" ref="R517:R580" si="76">IF(AND(L517=1, M517&lt;0.000001),1,IF(AND(L517&gt;0.999,M517&lt;0.001),"?",0))</f>
        <v>0</v>
      </c>
      <c r="S517" s="4">
        <f t="shared" ref="S517:S580" si="77">IF(R517&lt;&gt;"?",R517,"")</f>
        <v>0</v>
      </c>
      <c r="T517" s="3">
        <f>_xlfn.IFNA(VLOOKUP(CONCATENATE($A517,"_",$B517), 'Srbench noise 0.01'!$A$1:$AH$1300, 32, FALSE),"")</f>
        <v>0.99055875000000004</v>
      </c>
      <c r="U517" s="18">
        <f>_xlfn.IFNA(VLOOKUP(CONCATENATE($A517,"_",$B517), 'Srbench noise 0.01'!$A$1:$AH$1300, 34, FALSE),"")</f>
        <v>6.7774310000000004E-2</v>
      </c>
      <c r="V517" s="18">
        <f>_xlfn.IFNA(VLOOKUP(CONCATENATE($A517,"_",$B517), 'Srbench noise 0.01'!$A$1:$AH$1300, 16, FALSE),"")</f>
        <v>8</v>
      </c>
      <c r="W517" s="18">
        <f>_xlfn.IFNA(VLOOKUP(CONCATENATE($A517,"_",$B517), 'Srbench noise 0.01'!$A$1:$AH$1300, 18, FALSE),"")</f>
        <v>11.8</v>
      </c>
      <c r="X517" s="18" t="str">
        <f>_xlfn.IFNA(VLOOKUP(CONCATENATE($A517,"_",$B517), 'Srbench noise 0.01'!$A$1:$AH$1300, 28, FALSE),"")</f>
        <v>1.29*x0*x1*x2*x3 - 0.06</v>
      </c>
      <c r="Y517" s="18">
        <f t="shared" ref="Y517:Y580" si="78">IF(T517&gt;0.999,1,0)</f>
        <v>0</v>
      </c>
      <c r="Z517" s="18">
        <f t="shared" ref="Z517:Z580" si="79">IF(AND(T517=1, U517&lt;0.000001),1,IF(AND(T517&gt;0.999,U517&lt;0.001),"?",0))</f>
        <v>0</v>
      </c>
      <c r="AA517" s="4">
        <f t="shared" ref="AA517:AA580" si="80">IF(Z517&lt;&gt;"?",Z517,"")</f>
        <v>0</v>
      </c>
    </row>
    <row r="518" spans="1:27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0'!$A$1:$AH$1300, 32, FALSE),"")</f>
        <v>0.99990820000000002</v>
      </c>
      <c r="E518" s="18">
        <f>_xlfn.IFNA(VLOOKUP(CONCATENATE($A518,"_",$B518), 'Srbench noise 0'!$A$1:$AH$1300, 34, FALSE),"")</f>
        <v>6.7124300000000001E-3</v>
      </c>
      <c r="F518" s="18">
        <f>_xlfn.IFNA(VLOOKUP(CONCATENATE($A518,"_",$B518), 'Srbench noise 0'!$A$1:$AH$1300, 16, FALSE),"")</f>
        <v>18</v>
      </c>
      <c r="G518" s="18">
        <f>_xlfn.IFNA(VLOOKUP(CONCATENATE($A518,"_",$B518), 'Srbench noise 0'!$A$1:$AH$1300, 18, FALSE),"")</f>
        <v>3600.6</v>
      </c>
      <c r="H518" s="18" t="str">
        <f>_xlfn.IFNA(VLOOKUP(CONCATENATE($A518,"_",$B518), 'Srbench noise 0'!$A$1:$AH$1300, 28, FALSE),"")</f>
        <v>0.52004407*x0**2*x1**2*x2*x3 + 0.94057323*x0*x1*x2*x3 + 0.00669698</v>
      </c>
      <c r="I518" s="18">
        <f t="shared" si="72"/>
        <v>1</v>
      </c>
      <c r="J518" s="18">
        <f t="shared" si="73"/>
        <v>0</v>
      </c>
      <c r="K518" s="4">
        <f t="shared" si="74"/>
        <v>0</v>
      </c>
      <c r="L518" s="3">
        <f>_xlfn.IFNA(VLOOKUP(CONCATENATE($A518,"_",$B518), 'Srbench noise 0.001'!$A$1:$AH$1300, 32, FALSE),"")</f>
        <v>0.99990780000000001</v>
      </c>
      <c r="M518" s="18">
        <f>_xlfn.IFNA(VLOOKUP(CONCATENATE($A518,"_",$B518), 'Srbench noise 0.001'!$A$1:$AH$1300, 34, FALSE),"")</f>
        <v>6.7269699999999997E-3</v>
      </c>
      <c r="N518" s="18">
        <f>_xlfn.IFNA(VLOOKUP(CONCATENATE($A518,"_",$B518), 'Srbench noise 0.001'!$A$1:$AH$1300, 16, FALSE),"")</f>
        <v>18</v>
      </c>
      <c r="O518" s="18">
        <f>_xlfn.IFNA(VLOOKUP(CONCATENATE($A518,"_",$B518), 'Srbench noise 0.001'!$A$1:$AH$1300, 18, FALSE),"")</f>
        <v>63.1</v>
      </c>
      <c r="P518" s="18" t="str">
        <f>_xlfn.IFNA(VLOOKUP(CONCATENATE($A518,"_",$B518), 'Srbench noise 0.001'!$A$1:$AH$1300, 28, FALSE),"")</f>
        <v>0.52*x0**2*x1**2*x2*x3 + 0.941*x0*x1*x2*x3 + 0.007</v>
      </c>
      <c r="Q518" s="18">
        <f t="shared" si="75"/>
        <v>1</v>
      </c>
      <c r="R518" s="18">
        <f t="shared" si="76"/>
        <v>0</v>
      </c>
      <c r="S518" s="4">
        <f t="shared" si="77"/>
        <v>0</v>
      </c>
      <c r="T518" s="3">
        <f>_xlfn.IFNA(VLOOKUP(CONCATENATE($A518,"_",$B518), 'Srbench noise 0.01'!$A$1:$AH$1300, 32, FALSE),"")</f>
        <v>0.99048455999999996</v>
      </c>
      <c r="U518" s="18">
        <f>_xlfn.IFNA(VLOOKUP(CONCATENATE($A518,"_",$B518), 'Srbench noise 0.01'!$A$1:$AH$1300, 34, FALSE),"")</f>
        <v>6.8340200000000004E-2</v>
      </c>
      <c r="V518" s="18">
        <f>_xlfn.IFNA(VLOOKUP(CONCATENATE($A518,"_",$B518), 'Srbench noise 0.01'!$A$1:$AH$1300, 16, FALSE),"")</f>
        <v>8</v>
      </c>
      <c r="W518" s="18">
        <f>_xlfn.IFNA(VLOOKUP(CONCATENATE($A518,"_",$B518), 'Srbench noise 0.01'!$A$1:$AH$1300, 18, FALSE),"")</f>
        <v>11.7</v>
      </c>
      <c r="X518" s="18" t="str">
        <f>_xlfn.IFNA(VLOOKUP(CONCATENATE($A518,"_",$B518), 'Srbench noise 0.01'!$A$1:$AH$1300, 28, FALSE),"")</f>
        <v>1.29*x0*x1*x2*x3 - 0.06</v>
      </c>
      <c r="Y518" s="18">
        <f t="shared" si="78"/>
        <v>0</v>
      </c>
      <c r="Z518" s="18">
        <f t="shared" si="79"/>
        <v>0</v>
      </c>
      <c r="AA518" s="4">
        <f t="shared" si="80"/>
        <v>0</v>
      </c>
    </row>
    <row r="519" spans="1:27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0'!$A$1:$AH$1300, 32, FALSE),"")</f>
        <v>0.99990604999999999</v>
      </c>
      <c r="E519" s="18">
        <f>_xlfn.IFNA(VLOOKUP(CONCATENATE($A519,"_",$B519), 'Srbench noise 0'!$A$1:$AH$1300, 34, FALSE),"")</f>
        <v>6.8629600000000004E-3</v>
      </c>
      <c r="F519" s="18">
        <f>_xlfn.IFNA(VLOOKUP(CONCATENATE($A519,"_",$B519), 'Srbench noise 0'!$A$1:$AH$1300, 16, FALSE),"")</f>
        <v>18</v>
      </c>
      <c r="G519" s="18">
        <f>_xlfn.IFNA(VLOOKUP(CONCATENATE($A519,"_",$B519), 'Srbench noise 0'!$A$1:$AH$1300, 18, FALSE),"")</f>
        <v>3600.2</v>
      </c>
      <c r="H519" s="18" t="str">
        <f>_xlfn.IFNA(VLOOKUP(CONCATENATE($A519,"_",$B519), 'Srbench noise 0'!$A$1:$AH$1300, 28, FALSE),"")</f>
        <v>0.52744382*x0**2*x1**2*x2*x3 + 0.93715247*x0*x1*x2*x3 + 0.0067933</v>
      </c>
      <c r="I519" s="18">
        <f t="shared" si="72"/>
        <v>1</v>
      </c>
      <c r="J519" s="18">
        <f t="shared" si="73"/>
        <v>0</v>
      </c>
      <c r="K519" s="4">
        <f t="shared" si="74"/>
        <v>0</v>
      </c>
      <c r="L519" s="3">
        <f>_xlfn.IFNA(VLOOKUP(CONCATENATE($A519,"_",$B519), 'Srbench noise 0.001'!$A$1:$AH$1300, 32, FALSE),"")</f>
        <v>0.99990542000000004</v>
      </c>
      <c r="M519" s="18">
        <f>_xlfn.IFNA(VLOOKUP(CONCATENATE($A519,"_",$B519), 'Srbench noise 0.001'!$A$1:$AH$1300, 34, FALSE),"")</f>
        <v>6.8860500000000003E-3</v>
      </c>
      <c r="N519" s="18">
        <f>_xlfn.IFNA(VLOOKUP(CONCATENATE($A519,"_",$B519), 'Srbench noise 0.001'!$A$1:$AH$1300, 16, FALSE),"")</f>
        <v>18</v>
      </c>
      <c r="O519" s="18">
        <f>_xlfn.IFNA(VLOOKUP(CONCATENATE($A519,"_",$B519), 'Srbench noise 0.001'!$A$1:$AH$1300, 18, FALSE),"")</f>
        <v>63.4</v>
      </c>
      <c r="P519" s="18" t="str">
        <f>_xlfn.IFNA(VLOOKUP(CONCATENATE($A519,"_",$B519), 'Srbench noise 0.001'!$A$1:$AH$1300, 28, FALSE),"")</f>
        <v>0.528*x0**2*x1**2*x2*x3 + 0.937*x0*x1*x2*x3 + 0.007</v>
      </c>
      <c r="Q519" s="18">
        <f t="shared" si="75"/>
        <v>1</v>
      </c>
      <c r="R519" s="18">
        <f t="shared" si="76"/>
        <v>0</v>
      </c>
      <c r="S519" s="4">
        <f t="shared" si="77"/>
        <v>0</v>
      </c>
      <c r="T519" s="3">
        <f>_xlfn.IFNA(VLOOKUP(CONCATENATE($A519,"_",$B519), 'Srbench noise 0.01'!$A$1:$AH$1300, 32, FALSE),"")</f>
        <v>0.99989254999999999</v>
      </c>
      <c r="U519" s="18">
        <f>_xlfn.IFNA(VLOOKUP(CONCATENATE($A519,"_",$B519), 'Srbench noise 0.01'!$A$1:$AH$1300, 34, FALSE),"")</f>
        <v>7.3396700000000004E-3</v>
      </c>
      <c r="V519" s="18">
        <f>_xlfn.IFNA(VLOOKUP(CONCATENATE($A519,"_",$B519), 'Srbench noise 0.01'!$A$1:$AH$1300, 16, FALSE),"")</f>
        <v>18</v>
      </c>
      <c r="W519" s="18">
        <f>_xlfn.IFNA(VLOOKUP(CONCATENATE($A519,"_",$B519), 'Srbench noise 0.01'!$A$1:$AH$1300, 18, FALSE),"")</f>
        <v>67.099999999999994</v>
      </c>
      <c r="X519" s="18" t="str">
        <f>_xlfn.IFNA(VLOOKUP(CONCATENATE($A519,"_",$B519), 'Srbench noise 0.01'!$A$1:$AH$1300, 28, FALSE),"")</f>
        <v>0.53*x0**2*x1**2*x2*x3 + 0.93*x0*x1*x2*x3 + 0.01</v>
      </c>
      <c r="Y519" s="18">
        <f t="shared" si="78"/>
        <v>1</v>
      </c>
      <c r="Z519" s="18">
        <f t="shared" si="79"/>
        <v>0</v>
      </c>
      <c r="AA519" s="4">
        <f t="shared" si="80"/>
        <v>0</v>
      </c>
    </row>
    <row r="520" spans="1:27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0'!$A$1:$AH$1300, 32, FALSE),"")</f>
        <v>0.99991107999999995</v>
      </c>
      <c r="E520" s="18">
        <f>_xlfn.IFNA(VLOOKUP(CONCATENATE($A520,"_",$B520), 'Srbench noise 0'!$A$1:$AH$1300, 34, FALSE),"")</f>
        <v>6.5628199999999996E-3</v>
      </c>
      <c r="F520" s="18">
        <f>_xlfn.IFNA(VLOOKUP(CONCATENATE($A520,"_",$B520), 'Srbench noise 0'!$A$1:$AH$1300, 16, FALSE),"")</f>
        <v>18</v>
      </c>
      <c r="G520" s="18">
        <f>_xlfn.IFNA(VLOOKUP(CONCATENATE($A520,"_",$B520), 'Srbench noise 0'!$A$1:$AH$1300, 18, FALSE),"")</f>
        <v>3600.7</v>
      </c>
      <c r="H520" s="18" t="str">
        <f>_xlfn.IFNA(VLOOKUP(CONCATENATE($A520,"_",$B520), 'Srbench noise 0'!$A$1:$AH$1300, 28, FALSE),"")</f>
        <v>0.52212754*x0**2*x1**2*x2*x3 + 0.9395956*x0*x1*x2*x3 + 0.00682435</v>
      </c>
      <c r="I520" s="18">
        <f t="shared" si="72"/>
        <v>1</v>
      </c>
      <c r="J520" s="18">
        <f t="shared" si="73"/>
        <v>0</v>
      </c>
      <c r="K520" s="4">
        <f t="shared" si="74"/>
        <v>0</v>
      </c>
      <c r="L520" s="3">
        <f>_xlfn.IFNA(VLOOKUP(CONCATENATE($A520,"_",$B520), 'Srbench noise 0.001'!$A$1:$AH$1300, 32, FALSE),"")</f>
        <v>0.99991085999999996</v>
      </c>
      <c r="M520" s="18">
        <f>_xlfn.IFNA(VLOOKUP(CONCATENATE($A520,"_",$B520), 'Srbench noise 0.001'!$A$1:$AH$1300, 34, FALSE),"")</f>
        <v>6.5708299999999997E-3</v>
      </c>
      <c r="N520" s="18">
        <f>_xlfn.IFNA(VLOOKUP(CONCATENATE($A520,"_",$B520), 'Srbench noise 0.001'!$A$1:$AH$1300, 16, FALSE),"")</f>
        <v>18</v>
      </c>
      <c r="O520" s="18">
        <f>_xlfn.IFNA(VLOOKUP(CONCATENATE($A520,"_",$B520), 'Srbench noise 0.001'!$A$1:$AH$1300, 18, FALSE),"")</f>
        <v>63</v>
      </c>
      <c r="P520" s="18" t="str">
        <f>_xlfn.IFNA(VLOOKUP(CONCATENATE($A520,"_",$B520), 'Srbench noise 0.001'!$A$1:$AH$1300, 28, FALSE),"")</f>
        <v>0.522*x0**2*x1**2*x2*x3 + 0.939*x0*x1*x2*x3 + 0.007</v>
      </c>
      <c r="Q520" s="18">
        <f t="shared" si="75"/>
        <v>1</v>
      </c>
      <c r="R520" s="18">
        <f t="shared" si="76"/>
        <v>0</v>
      </c>
      <c r="S520" s="4">
        <f t="shared" si="77"/>
        <v>0</v>
      </c>
      <c r="T520" s="3">
        <f>_xlfn.IFNA(VLOOKUP(CONCATENATE($A520,"_",$B520), 'Srbench noise 0.01'!$A$1:$AH$1300, 32, FALSE),"")</f>
        <v>0.99071741999999996</v>
      </c>
      <c r="U520" s="18">
        <f>_xlfn.IFNA(VLOOKUP(CONCATENATE($A520,"_",$B520), 'Srbench noise 0.01'!$A$1:$AH$1300, 34, FALSE),"")</f>
        <v>6.7053379999999996E-2</v>
      </c>
      <c r="V520" s="18">
        <f>_xlfn.IFNA(VLOOKUP(CONCATENATE($A520,"_",$B520), 'Srbench noise 0.01'!$A$1:$AH$1300, 16, FALSE),"")</f>
        <v>8</v>
      </c>
      <c r="W520" s="18">
        <f>_xlfn.IFNA(VLOOKUP(CONCATENATE($A520,"_",$B520), 'Srbench noise 0.01'!$A$1:$AH$1300, 18, FALSE),"")</f>
        <v>11.5</v>
      </c>
      <c r="X520" s="18" t="str">
        <f>_xlfn.IFNA(VLOOKUP(CONCATENATE($A520,"_",$B520), 'Srbench noise 0.01'!$A$1:$AH$1300, 28, FALSE),"")</f>
        <v>1.31*x0*x1*x2*x3 - 0.07</v>
      </c>
      <c r="Y520" s="18">
        <f t="shared" si="78"/>
        <v>0</v>
      </c>
      <c r="Z520" s="18">
        <f t="shared" si="79"/>
        <v>0</v>
      </c>
      <c r="AA520" s="4">
        <f t="shared" si="80"/>
        <v>0</v>
      </c>
    </row>
    <row r="521" spans="1:27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0'!$A$1:$AH$1300, 32, FALSE),"")</f>
        <v>0.99990312000000003</v>
      </c>
      <c r="E521" s="18">
        <f>_xlfn.IFNA(VLOOKUP(CONCATENATE($A521,"_",$B521), 'Srbench noise 0'!$A$1:$AH$1300, 34, FALSE),"")</f>
        <v>6.90904E-3</v>
      </c>
      <c r="F521" s="18">
        <f>_xlfn.IFNA(VLOOKUP(CONCATENATE($A521,"_",$B521), 'Srbench noise 0'!$A$1:$AH$1300, 16, FALSE),"")</f>
        <v>18</v>
      </c>
      <c r="G521" s="18">
        <f>_xlfn.IFNA(VLOOKUP(CONCATENATE($A521,"_",$B521), 'Srbench noise 0'!$A$1:$AH$1300, 18, FALSE),"")</f>
        <v>3600.9</v>
      </c>
      <c r="H521" s="18" t="str">
        <f>_xlfn.IFNA(VLOOKUP(CONCATENATE($A521,"_",$B521), 'Srbench noise 0'!$A$1:$AH$1300, 28, FALSE),"")</f>
        <v>0.5219724*x0**2*x1**2*x2*x3 + 0.94044543*x0*x1*x2*x3 + 0.00664904</v>
      </c>
      <c r="I521" s="18">
        <f t="shared" si="72"/>
        <v>1</v>
      </c>
      <c r="J521" s="18">
        <f t="shared" si="73"/>
        <v>0</v>
      </c>
      <c r="K521" s="4">
        <f t="shared" si="74"/>
        <v>0</v>
      </c>
      <c r="L521" s="3">
        <f>_xlfn.IFNA(VLOOKUP(CONCATENATE($A521,"_",$B521), 'Srbench noise 0.001'!$A$1:$AH$1300, 32, FALSE),"")</f>
        <v>0.99990294000000002</v>
      </c>
      <c r="M521" s="18">
        <f>_xlfn.IFNA(VLOOKUP(CONCATENATE($A521,"_",$B521), 'Srbench noise 0.001'!$A$1:$AH$1300, 34, FALSE),"")</f>
        <v>6.9153399999999999E-3</v>
      </c>
      <c r="N521" s="18">
        <f>_xlfn.IFNA(VLOOKUP(CONCATENATE($A521,"_",$B521), 'Srbench noise 0.001'!$A$1:$AH$1300, 16, FALSE),"")</f>
        <v>18</v>
      </c>
      <c r="O521" s="18">
        <f>_xlfn.IFNA(VLOOKUP(CONCATENATE($A521,"_",$B521), 'Srbench noise 0.001'!$A$1:$AH$1300, 18, FALSE),"")</f>
        <v>67.099999999999994</v>
      </c>
      <c r="P521" s="18" t="str">
        <f>_xlfn.IFNA(VLOOKUP(CONCATENATE($A521,"_",$B521), 'Srbench noise 0.001'!$A$1:$AH$1300, 28, FALSE),"")</f>
        <v>0.522*x0**2*x1**2*x2*x3 + 0.94*x0*x1*x2*x3 + 0.007</v>
      </c>
      <c r="Q521" s="18">
        <f t="shared" si="75"/>
        <v>1</v>
      </c>
      <c r="R521" s="18">
        <f t="shared" si="76"/>
        <v>0</v>
      </c>
      <c r="S521" s="4">
        <f t="shared" si="77"/>
        <v>0</v>
      </c>
      <c r="T521" s="3">
        <f>_xlfn.IFNA(VLOOKUP(CONCATENATE($A521,"_",$B521), 'Srbench noise 0.01'!$A$1:$AH$1300, 32, FALSE),"")</f>
        <v>0.99048990999999997</v>
      </c>
      <c r="U521" s="18">
        <f>_xlfn.IFNA(VLOOKUP(CONCATENATE($A521,"_",$B521), 'Srbench noise 0.01'!$A$1:$AH$1300, 34, FALSE),"")</f>
        <v>6.8453470000000002E-2</v>
      </c>
      <c r="V521" s="18">
        <f>_xlfn.IFNA(VLOOKUP(CONCATENATE($A521,"_",$B521), 'Srbench noise 0.01'!$A$1:$AH$1300, 16, FALSE),"")</f>
        <v>8</v>
      </c>
      <c r="W521" s="18">
        <f>_xlfn.IFNA(VLOOKUP(CONCATENATE($A521,"_",$B521), 'Srbench noise 0.01'!$A$1:$AH$1300, 18, FALSE),"")</f>
        <v>11.5</v>
      </c>
      <c r="X521" s="18" t="str">
        <f>_xlfn.IFNA(VLOOKUP(CONCATENATE($A521,"_",$B521), 'Srbench noise 0.01'!$A$1:$AH$1300, 28, FALSE),"")</f>
        <v>1.31*x0*x1*x2*x3 - 0.07</v>
      </c>
      <c r="Y521" s="18">
        <f t="shared" si="78"/>
        <v>0</v>
      </c>
      <c r="Z521" s="18">
        <f t="shared" si="79"/>
        <v>0</v>
      </c>
      <c r="AA521" s="4">
        <f t="shared" si="80"/>
        <v>0</v>
      </c>
    </row>
    <row r="522" spans="1:27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0'!$A$1:$AH$1300, 32, FALSE),"")</f>
        <v>0.99990889000000005</v>
      </c>
      <c r="E522" s="18">
        <f>_xlfn.IFNA(VLOOKUP(CONCATENATE($A522,"_",$B522), 'Srbench noise 0'!$A$1:$AH$1300, 34, FALSE),"")</f>
        <v>6.6927699999999998E-3</v>
      </c>
      <c r="F522" s="18">
        <f>_xlfn.IFNA(VLOOKUP(CONCATENATE($A522,"_",$B522), 'Srbench noise 0'!$A$1:$AH$1300, 16, FALSE),"")</f>
        <v>18</v>
      </c>
      <c r="G522" s="18">
        <f>_xlfn.IFNA(VLOOKUP(CONCATENATE($A522,"_",$B522), 'Srbench noise 0'!$A$1:$AH$1300, 18, FALSE),"")</f>
        <v>3600.5</v>
      </c>
      <c r="H522" s="18" t="str">
        <f>_xlfn.IFNA(VLOOKUP(CONCATENATE($A522,"_",$B522), 'Srbench noise 0'!$A$1:$AH$1300, 28, FALSE),"")</f>
        <v>0.52281412*x0**2*x1**2*x2*x3 + 0.93976674*x0*x1*x2*x3 + 0.00637962</v>
      </c>
      <c r="I522" s="18">
        <f t="shared" si="72"/>
        <v>1</v>
      </c>
      <c r="J522" s="18">
        <f t="shared" si="73"/>
        <v>0</v>
      </c>
      <c r="K522" s="4">
        <f t="shared" si="74"/>
        <v>0</v>
      </c>
      <c r="L522" s="3">
        <f>_xlfn.IFNA(VLOOKUP(CONCATENATE($A522,"_",$B522), 'Srbench noise 0.001'!$A$1:$AH$1300, 32, FALSE),"")</f>
        <v>0.99990846</v>
      </c>
      <c r="M522" s="18">
        <f>_xlfn.IFNA(VLOOKUP(CONCATENATE($A522,"_",$B522), 'Srbench noise 0.001'!$A$1:$AH$1300, 34, FALSE),"")</f>
        <v>6.7085499999999998E-3</v>
      </c>
      <c r="N522" s="18">
        <f>_xlfn.IFNA(VLOOKUP(CONCATENATE($A522,"_",$B522), 'Srbench noise 0.001'!$A$1:$AH$1300, 16, FALSE),"")</f>
        <v>18</v>
      </c>
      <c r="O522" s="18">
        <f>_xlfn.IFNA(VLOOKUP(CONCATENATE($A522,"_",$B522), 'Srbench noise 0.001'!$A$1:$AH$1300, 18, FALSE),"")</f>
        <v>63.3</v>
      </c>
      <c r="P522" s="18" t="str">
        <f>_xlfn.IFNA(VLOOKUP(CONCATENATE($A522,"_",$B522), 'Srbench noise 0.001'!$A$1:$AH$1300, 28, FALSE),"")</f>
        <v>0.523*x0**2*x1**2*x2*x3 + 0.94*x0*x1*x2*x3 + 0.006</v>
      </c>
      <c r="Q522" s="18">
        <f t="shared" si="75"/>
        <v>1</v>
      </c>
      <c r="R522" s="18">
        <f t="shared" si="76"/>
        <v>0</v>
      </c>
      <c r="S522" s="4">
        <f t="shared" si="77"/>
        <v>0</v>
      </c>
      <c r="T522" s="3">
        <f>_xlfn.IFNA(VLOOKUP(CONCATENATE($A522,"_",$B522), 'Srbench noise 0.01'!$A$1:$AH$1300, 32, FALSE),"")</f>
        <v>0.99989017000000002</v>
      </c>
      <c r="U522" s="18">
        <f>_xlfn.IFNA(VLOOKUP(CONCATENATE($A522,"_",$B522), 'Srbench noise 0.01'!$A$1:$AH$1300, 34, FALSE),"")</f>
        <v>7.3480999999999998E-3</v>
      </c>
      <c r="V522" s="18">
        <f>_xlfn.IFNA(VLOOKUP(CONCATENATE($A522,"_",$B522), 'Srbench noise 0.01'!$A$1:$AH$1300, 16, FALSE),"")</f>
        <v>18</v>
      </c>
      <c r="W522" s="18">
        <f>_xlfn.IFNA(VLOOKUP(CONCATENATE($A522,"_",$B522), 'Srbench noise 0.01'!$A$1:$AH$1300, 18, FALSE),"")</f>
        <v>63.7</v>
      </c>
      <c r="X522" s="18" t="str">
        <f>_xlfn.IFNA(VLOOKUP(CONCATENATE($A522,"_",$B522), 'Srbench noise 0.01'!$A$1:$AH$1300, 28, FALSE),"")</f>
        <v>0.52*x0**2*x1**2*x2*x3 + 0.94*x0*x1*x2*x3 + 0.01</v>
      </c>
      <c r="Y522" s="18">
        <f t="shared" si="78"/>
        <v>1</v>
      </c>
      <c r="Z522" s="18">
        <f t="shared" si="79"/>
        <v>0</v>
      </c>
      <c r="AA522" s="4">
        <f t="shared" si="80"/>
        <v>0</v>
      </c>
    </row>
    <row r="523" spans="1:27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0'!$A$1:$AH$1300, 32, FALSE),"")</f>
        <v>0.99990802000000001</v>
      </c>
      <c r="E523" s="18">
        <f>_xlfn.IFNA(VLOOKUP(CONCATENATE($A523,"_",$B523), 'Srbench noise 0'!$A$1:$AH$1300, 34, FALSE),"")</f>
        <v>6.69492E-3</v>
      </c>
      <c r="F523" s="18">
        <f>_xlfn.IFNA(VLOOKUP(CONCATENATE($A523,"_",$B523), 'Srbench noise 0'!$A$1:$AH$1300, 16, FALSE),"")</f>
        <v>18</v>
      </c>
      <c r="G523" s="18">
        <f>_xlfn.IFNA(VLOOKUP(CONCATENATE($A523,"_",$B523), 'Srbench noise 0'!$A$1:$AH$1300, 18, FALSE),"")</f>
        <v>3600.6</v>
      </c>
      <c r="H523" s="18" t="str">
        <f>_xlfn.IFNA(VLOOKUP(CONCATENATE($A523,"_",$B523), 'Srbench noise 0'!$A$1:$AH$1300, 28, FALSE),"")</f>
        <v>0.51468321*x0**2*x1**2*x2*x3 + 0.94417602*x0*x1*x2*x3 + 0.00579473</v>
      </c>
      <c r="I523" s="18">
        <f t="shared" si="72"/>
        <v>1</v>
      </c>
      <c r="J523" s="18">
        <f t="shared" si="73"/>
        <v>0</v>
      </c>
      <c r="K523" s="4">
        <f t="shared" si="74"/>
        <v>0</v>
      </c>
      <c r="L523" s="3">
        <f>_xlfn.IFNA(VLOOKUP(CONCATENATE($A523,"_",$B523), 'Srbench noise 0.001'!$A$1:$AH$1300, 32, FALSE),"")</f>
        <v>0.99990827000000004</v>
      </c>
      <c r="M523" s="18">
        <f>_xlfn.IFNA(VLOOKUP(CONCATENATE($A523,"_",$B523), 'Srbench noise 0.001'!$A$1:$AH$1300, 34, FALSE),"")</f>
        <v>6.6860599999999997E-3</v>
      </c>
      <c r="N523" s="18">
        <f>_xlfn.IFNA(VLOOKUP(CONCATENATE($A523,"_",$B523), 'Srbench noise 0.001'!$A$1:$AH$1300, 16, FALSE),"")</f>
        <v>18</v>
      </c>
      <c r="O523" s="18">
        <f>_xlfn.IFNA(VLOOKUP(CONCATENATE($A523,"_",$B523), 'Srbench noise 0.001'!$A$1:$AH$1300, 18, FALSE),"")</f>
        <v>63.9</v>
      </c>
      <c r="P523" s="18" t="str">
        <f>_xlfn.IFNA(VLOOKUP(CONCATENATE($A523,"_",$B523), 'Srbench noise 0.001'!$A$1:$AH$1300, 28, FALSE),"")</f>
        <v>0.515*x0**2*x1**2*x2*x3 + 0.944*x0*x1*x2*x3 + 0.006</v>
      </c>
      <c r="Q523" s="18">
        <f t="shared" si="75"/>
        <v>1</v>
      </c>
      <c r="R523" s="18">
        <f t="shared" si="76"/>
        <v>0</v>
      </c>
      <c r="S523" s="4">
        <f t="shared" si="77"/>
        <v>0</v>
      </c>
      <c r="T523" s="3">
        <f>_xlfn.IFNA(VLOOKUP(CONCATENATE($A523,"_",$B523), 'Srbench noise 0.01'!$A$1:$AH$1300, 32, FALSE),"")</f>
        <v>0.99989033999999999</v>
      </c>
      <c r="U523" s="18">
        <f>_xlfn.IFNA(VLOOKUP(CONCATENATE($A523,"_",$B523), 'Srbench noise 0.01'!$A$1:$AH$1300, 34, FALSE),"")</f>
        <v>7.3103500000000002E-3</v>
      </c>
      <c r="V523" s="18">
        <f>_xlfn.IFNA(VLOOKUP(CONCATENATE($A523,"_",$B523), 'Srbench noise 0.01'!$A$1:$AH$1300, 16, FALSE),"")</f>
        <v>18</v>
      </c>
      <c r="W523" s="18">
        <f>_xlfn.IFNA(VLOOKUP(CONCATENATE($A523,"_",$B523), 'Srbench noise 0.01'!$A$1:$AH$1300, 18, FALSE),"")</f>
        <v>54.9</v>
      </c>
      <c r="X523" s="18" t="str">
        <f>_xlfn.IFNA(VLOOKUP(CONCATENATE($A523,"_",$B523), 'Srbench noise 0.01'!$A$1:$AH$1300, 28, FALSE),"")</f>
        <v>0.52*x0**2*x1**2*x2*x3 + 0.94*x0*x1*x2*x3 + 0.01</v>
      </c>
      <c r="Y523" s="18">
        <f t="shared" si="78"/>
        <v>1</v>
      </c>
      <c r="Z523" s="18">
        <f t="shared" si="79"/>
        <v>0</v>
      </c>
      <c r="AA523" s="4">
        <f t="shared" si="80"/>
        <v>0</v>
      </c>
    </row>
    <row r="524" spans="1:27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0'!$A$1:$AH$1300, 32, FALSE),"")</f>
        <v>0.99998810000000005</v>
      </c>
      <c r="E524" s="18">
        <f>_xlfn.IFNA(VLOOKUP(CONCATENATE($A524,"_",$B524), 'Srbench noise 0'!$A$1:$AH$1300, 34, FALSE),"")</f>
        <v>1.00613E-3</v>
      </c>
      <c r="F524" s="18">
        <f>_xlfn.IFNA(VLOOKUP(CONCATENATE($A524,"_",$B524), 'Srbench noise 0'!$A$1:$AH$1300, 16, FALSE),"")</f>
        <v>9</v>
      </c>
      <c r="G524" s="18">
        <f>_xlfn.IFNA(VLOOKUP(CONCATENATE($A524,"_",$B524), 'Srbench noise 0'!$A$1:$AH$1300, 18, FALSE),"")</f>
        <v>3600.1</v>
      </c>
      <c r="H524" s="18" t="str">
        <f>_xlfn.IFNA(VLOOKUP(CONCATENATE($A524,"_",$B524), 'Srbench noise 0'!$A$1:$AH$1300, 28, FALSE),"")</f>
        <v>1.23989757*2.2**(x0*x1) - 0.23839328</v>
      </c>
      <c r="I524" s="18">
        <f t="shared" si="72"/>
        <v>1</v>
      </c>
      <c r="J524" s="18">
        <f t="shared" si="73"/>
        <v>0</v>
      </c>
      <c r="K524" s="4">
        <f t="shared" si="74"/>
        <v>0</v>
      </c>
      <c r="L524" s="3">
        <f>_xlfn.IFNA(VLOOKUP(CONCATENATE($A524,"_",$B524), 'Srbench noise 0.001'!$A$1:$AH$1300, 32, FALSE),"")</f>
        <v>0.99997241999999997</v>
      </c>
      <c r="M524" s="18">
        <f>_xlfn.IFNA(VLOOKUP(CONCATENATE($A524,"_",$B524), 'Srbench noise 0.001'!$A$1:$AH$1300, 34, FALSE),"")</f>
        <v>1.53151E-3</v>
      </c>
      <c r="N524" s="18">
        <f>_xlfn.IFNA(VLOOKUP(CONCATENATE($A524,"_",$B524), 'Srbench noise 0.001'!$A$1:$AH$1300, 16, FALSE),"")</f>
        <v>9</v>
      </c>
      <c r="O524" s="18">
        <f>_xlfn.IFNA(VLOOKUP(CONCATENATE($A524,"_",$B524), 'Srbench noise 0.001'!$A$1:$AH$1300, 18, FALSE),"")</f>
        <v>9.3000000000000007</v>
      </c>
      <c r="P524" s="18" t="str">
        <f>_xlfn.IFNA(VLOOKUP(CONCATENATE($A524,"_",$B524), 'Srbench noise 0.001'!$A$1:$AH$1300, 28, FALSE),"")</f>
        <v>1.312*exp(0.756*x0*x1) - 0.312</v>
      </c>
      <c r="Q524" s="18">
        <f t="shared" si="75"/>
        <v>1</v>
      </c>
      <c r="R524" s="18">
        <f t="shared" si="76"/>
        <v>0</v>
      </c>
      <c r="S524" s="4">
        <f t="shared" si="77"/>
        <v>0</v>
      </c>
      <c r="T524" s="3">
        <f>_xlfn.IFNA(VLOOKUP(CONCATENATE($A524,"_",$B524), 'Srbench noise 0.01'!$A$1:$AH$1300, 32, FALSE),"")</f>
        <v>0.99905063999999999</v>
      </c>
      <c r="U524" s="18">
        <f>_xlfn.IFNA(VLOOKUP(CONCATENATE($A524,"_",$B524), 'Srbench noise 0.01'!$A$1:$AH$1300, 34, FALSE),"")</f>
        <v>8.98616E-3</v>
      </c>
      <c r="V524" s="18">
        <f>_xlfn.IFNA(VLOOKUP(CONCATENATE($A524,"_",$B524), 'Srbench noise 0.01'!$A$1:$AH$1300, 16, FALSE),"")</f>
        <v>8</v>
      </c>
      <c r="W524" s="18">
        <f>_xlfn.IFNA(VLOOKUP(CONCATENATE($A524,"_",$B524), 'Srbench noise 0.01'!$A$1:$AH$1300, 18, FALSE),"")</f>
        <v>7.8</v>
      </c>
      <c r="X524" s="18" t="str">
        <f>_xlfn.IFNA(VLOOKUP(CONCATENATE($A524,"_",$B524), 'Srbench noise 0.01'!$A$1:$AH$1300, 28, FALSE),"")</f>
        <v>0.89*exp(x0*x1) + 0.12</v>
      </c>
      <c r="Y524" s="18">
        <f t="shared" si="78"/>
        <v>1</v>
      </c>
      <c r="Z524" s="18">
        <f t="shared" si="79"/>
        <v>0</v>
      </c>
      <c r="AA524" s="4">
        <f t="shared" si="80"/>
        <v>0</v>
      </c>
    </row>
    <row r="525" spans="1:27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0'!$A$1:$AH$1300, 32, FALSE),"")</f>
        <v>0.99998819000000005</v>
      </c>
      <c r="E525" s="18">
        <f>_xlfn.IFNA(VLOOKUP(CONCATENATE($A525,"_",$B525), 'Srbench noise 0'!$A$1:$AH$1300, 34, FALSE),"")</f>
        <v>9.9831000000000008E-4</v>
      </c>
      <c r="F525" s="18">
        <f>_xlfn.IFNA(VLOOKUP(CONCATENATE($A525,"_",$B525), 'Srbench noise 0'!$A$1:$AH$1300, 16, FALSE),"")</f>
        <v>9</v>
      </c>
      <c r="G525" s="18">
        <f>_xlfn.IFNA(VLOOKUP(CONCATENATE($A525,"_",$B525), 'Srbench noise 0'!$A$1:$AH$1300, 18, FALSE),"")</f>
        <v>3600.4</v>
      </c>
      <c r="H525" s="18" t="str">
        <f>_xlfn.IFNA(VLOOKUP(CONCATENATE($A525,"_",$B525), 'Srbench noise 0'!$A$1:$AH$1300, 28, FALSE),"")</f>
        <v>1.23981951*2.2**(x0*x1) - 0.23835544</v>
      </c>
      <c r="I525" s="18">
        <f t="shared" si="72"/>
        <v>1</v>
      </c>
      <c r="J525" s="18" t="str">
        <f t="shared" si="73"/>
        <v>?</v>
      </c>
      <c r="K525" s="4">
        <v>0</v>
      </c>
      <c r="L525" s="3">
        <f>_xlfn.IFNA(VLOOKUP(CONCATENATE($A525,"_",$B525), 'Srbench noise 0.001'!$A$1:$AH$1300, 32, FALSE),"")</f>
        <v>0.99997968999999998</v>
      </c>
      <c r="M525" s="18">
        <f>_xlfn.IFNA(VLOOKUP(CONCATENATE($A525,"_",$B525), 'Srbench noise 0.001'!$A$1:$AH$1300, 34, FALSE),"")</f>
        <v>1.3091699999999999E-3</v>
      </c>
      <c r="N525" s="18">
        <f>_xlfn.IFNA(VLOOKUP(CONCATENATE($A525,"_",$B525), 'Srbench noise 0.001'!$A$1:$AH$1300, 16, FALSE),"")</f>
        <v>9</v>
      </c>
      <c r="O525" s="18">
        <f>_xlfn.IFNA(VLOOKUP(CONCATENATE($A525,"_",$B525), 'Srbench noise 0.001'!$A$1:$AH$1300, 18, FALSE),"")</f>
        <v>8.1999999999999993</v>
      </c>
      <c r="P525" s="18" t="str">
        <f>_xlfn.IFNA(VLOOKUP(CONCATENATE($A525,"_",$B525), 'Srbench noise 0.001'!$A$1:$AH$1300, 28, FALSE),"")</f>
        <v>1.301*exp(0.76*x0*x1) - 0.301</v>
      </c>
      <c r="Q525" s="18">
        <f t="shared" si="75"/>
        <v>1</v>
      </c>
      <c r="R525" s="18">
        <f t="shared" si="76"/>
        <v>0</v>
      </c>
      <c r="S525" s="4">
        <f t="shared" si="77"/>
        <v>0</v>
      </c>
      <c r="T525" s="3">
        <f>_xlfn.IFNA(VLOOKUP(CONCATENATE($A525,"_",$B525), 'Srbench noise 0.01'!$A$1:$AH$1300, 32, FALSE),"")</f>
        <v>0.99920319000000002</v>
      </c>
      <c r="U525" s="18">
        <f>_xlfn.IFNA(VLOOKUP(CONCATENATE($A525,"_",$B525), 'Srbench noise 0.01'!$A$1:$AH$1300, 34, FALSE),"")</f>
        <v>8.1996499999999993E-3</v>
      </c>
      <c r="V525" s="18">
        <f>_xlfn.IFNA(VLOOKUP(CONCATENATE($A525,"_",$B525), 'Srbench noise 0.01'!$A$1:$AH$1300, 16, FALSE),"")</f>
        <v>9</v>
      </c>
      <c r="W525" s="18">
        <f>_xlfn.IFNA(VLOOKUP(CONCATENATE($A525,"_",$B525), 'Srbench noise 0.01'!$A$1:$AH$1300, 18, FALSE),"")</f>
        <v>8.3000000000000007</v>
      </c>
      <c r="X525" s="18" t="str">
        <f>_xlfn.IFNA(VLOOKUP(CONCATENATE($A525,"_",$B525), 'Srbench noise 0.01'!$A$1:$AH$1300, 28, FALSE),"")</f>
        <v>1.57*exp(0.66*x0*x1) - 0.57</v>
      </c>
      <c r="Y525" s="18">
        <f t="shared" si="78"/>
        <v>1</v>
      </c>
      <c r="Z525" s="18">
        <f t="shared" si="79"/>
        <v>0</v>
      </c>
      <c r="AA525" s="4">
        <f t="shared" si="80"/>
        <v>0</v>
      </c>
    </row>
    <row r="526" spans="1:27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0'!$A$1:$AH$1300, 32, FALSE),"")</f>
        <v>0.99998834999999997</v>
      </c>
      <c r="E526" s="18">
        <f>_xlfn.IFNA(VLOOKUP(CONCATENATE($A526,"_",$B526), 'Srbench noise 0'!$A$1:$AH$1300, 34, FALSE),"")</f>
        <v>9.9314999999999994E-4</v>
      </c>
      <c r="F526" s="18">
        <f>_xlfn.IFNA(VLOOKUP(CONCATENATE($A526,"_",$B526), 'Srbench noise 0'!$A$1:$AH$1300, 16, FALSE),"")</f>
        <v>9</v>
      </c>
      <c r="G526" s="18">
        <f>_xlfn.IFNA(VLOOKUP(CONCATENATE($A526,"_",$B526), 'Srbench noise 0'!$A$1:$AH$1300, 18, FALSE),"")</f>
        <v>3600.3</v>
      </c>
      <c r="H526" s="18" t="str">
        <f>_xlfn.IFNA(VLOOKUP(CONCATENATE($A526,"_",$B526), 'Srbench noise 0'!$A$1:$AH$1300, 28, FALSE),"")</f>
        <v>1.23985606*2.2**(x0*x1) - 0.2383841</v>
      </c>
      <c r="I526" s="18">
        <f t="shared" si="72"/>
        <v>1</v>
      </c>
      <c r="J526" s="18" t="str">
        <f t="shared" si="73"/>
        <v>?</v>
      </c>
      <c r="K526" s="4">
        <v>0</v>
      </c>
      <c r="L526" s="3">
        <f>_xlfn.IFNA(VLOOKUP(CONCATENATE($A526,"_",$B526), 'Srbench noise 0.001'!$A$1:$AH$1300, 32, FALSE),"")</f>
        <v>0.99998217</v>
      </c>
      <c r="M526" s="18">
        <f>_xlfn.IFNA(VLOOKUP(CONCATENATE($A526,"_",$B526), 'Srbench noise 0.001'!$A$1:$AH$1300, 34, FALSE),"")</f>
        <v>1.22847E-3</v>
      </c>
      <c r="N526" s="18">
        <f>_xlfn.IFNA(VLOOKUP(CONCATENATE($A526,"_",$B526), 'Srbench noise 0.001'!$A$1:$AH$1300, 16, FALSE),"")</f>
        <v>9</v>
      </c>
      <c r="O526" s="18">
        <f>_xlfn.IFNA(VLOOKUP(CONCATENATE($A526,"_",$B526), 'Srbench noise 0.001'!$A$1:$AH$1300, 18, FALSE),"")</f>
        <v>9.1</v>
      </c>
      <c r="P526" s="18" t="str">
        <f>_xlfn.IFNA(VLOOKUP(CONCATENATE($A526,"_",$B526), 'Srbench noise 0.001'!$A$1:$AH$1300, 28, FALSE),"")</f>
        <v>1.29*exp(0.765*x0*x1) - 0.29</v>
      </c>
      <c r="Q526" s="18">
        <f t="shared" si="75"/>
        <v>1</v>
      </c>
      <c r="R526" s="18">
        <f t="shared" si="76"/>
        <v>0</v>
      </c>
      <c r="S526" s="4">
        <f t="shared" si="77"/>
        <v>0</v>
      </c>
      <c r="T526" s="3">
        <f>_xlfn.IFNA(VLOOKUP(CONCATENATE($A526,"_",$B526), 'Srbench noise 0.01'!$A$1:$AH$1300, 32, FALSE),"")</f>
        <v>0.99957258000000004</v>
      </c>
      <c r="U526" s="18">
        <f>_xlfn.IFNA(VLOOKUP(CONCATENATE($A526,"_",$B526), 'Srbench noise 0.01'!$A$1:$AH$1300, 34, FALSE),"")</f>
        <v>6.0146699999999997E-3</v>
      </c>
      <c r="V526" s="18">
        <f>_xlfn.IFNA(VLOOKUP(CONCATENATE($A526,"_",$B526), 'Srbench noise 0.01'!$A$1:$AH$1300, 16, FALSE),"")</f>
        <v>9</v>
      </c>
      <c r="W526" s="18">
        <f>_xlfn.IFNA(VLOOKUP(CONCATENATE($A526,"_",$B526), 'Srbench noise 0.01'!$A$1:$AH$1300, 18, FALSE),"")</f>
        <v>9.4</v>
      </c>
      <c r="X526" s="18" t="str">
        <f>_xlfn.IFNA(VLOOKUP(CONCATENATE($A526,"_",$B526), 'Srbench noise 0.01'!$A$1:$AH$1300, 28, FALSE),"")</f>
        <v>1.58*exp(0.65*x0*x1) - 0.58</v>
      </c>
      <c r="Y526" s="18">
        <f t="shared" si="78"/>
        <v>1</v>
      </c>
      <c r="Z526" s="18">
        <f t="shared" si="79"/>
        <v>0</v>
      </c>
      <c r="AA526" s="4">
        <f t="shared" si="80"/>
        <v>0</v>
      </c>
    </row>
    <row r="527" spans="1:27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0'!$A$1:$AH$1300, 32, FALSE),"")</f>
        <v>0.99998818</v>
      </c>
      <c r="E527" s="18">
        <f>_xlfn.IFNA(VLOOKUP(CONCATENATE($A527,"_",$B527), 'Srbench noise 0'!$A$1:$AH$1300, 34, FALSE),"")</f>
        <v>1.00041E-3</v>
      </c>
      <c r="F527" s="18">
        <f>_xlfn.IFNA(VLOOKUP(CONCATENATE($A527,"_",$B527), 'Srbench noise 0'!$A$1:$AH$1300, 16, FALSE),"")</f>
        <v>9</v>
      </c>
      <c r="G527" s="18">
        <f>_xlfn.IFNA(VLOOKUP(CONCATENATE($A527,"_",$B527), 'Srbench noise 0'!$A$1:$AH$1300, 18, FALSE),"")</f>
        <v>3600.2</v>
      </c>
      <c r="H527" s="18" t="str">
        <f>_xlfn.IFNA(VLOOKUP(CONCATENATE($A527,"_",$B527), 'Srbench noise 0'!$A$1:$AH$1300, 28, FALSE),"")</f>
        <v>1.2394908*2.2**(x0*x1) - 0.23794841</v>
      </c>
      <c r="I527" s="18">
        <f t="shared" si="72"/>
        <v>1</v>
      </c>
      <c r="J527" s="18">
        <f t="shared" si="73"/>
        <v>0</v>
      </c>
      <c r="K527" s="4">
        <f t="shared" si="74"/>
        <v>0</v>
      </c>
      <c r="L527" s="3">
        <f>_xlfn.IFNA(VLOOKUP(CONCATENATE($A527,"_",$B527), 'Srbench noise 0.001'!$A$1:$AH$1300, 32, FALSE),"")</f>
        <v>0.99998023999999996</v>
      </c>
      <c r="M527" s="18">
        <f>_xlfn.IFNA(VLOOKUP(CONCATENATE($A527,"_",$B527), 'Srbench noise 0.001'!$A$1:$AH$1300, 34, FALSE),"")</f>
        <v>1.2935399999999999E-3</v>
      </c>
      <c r="N527" s="18">
        <f>_xlfn.IFNA(VLOOKUP(CONCATENATE($A527,"_",$B527), 'Srbench noise 0.001'!$A$1:$AH$1300, 16, FALSE),"")</f>
        <v>9</v>
      </c>
      <c r="O527" s="18">
        <f>_xlfn.IFNA(VLOOKUP(CONCATENATE($A527,"_",$B527), 'Srbench noise 0.001'!$A$1:$AH$1300, 18, FALSE),"")</f>
        <v>8.1</v>
      </c>
      <c r="P527" s="18" t="str">
        <f>_xlfn.IFNA(VLOOKUP(CONCATENATE($A527,"_",$B527), 'Srbench noise 0.001'!$A$1:$AH$1300, 28, FALSE),"")</f>
        <v>1.293*exp(0.763*x0*x1) - 0.292</v>
      </c>
      <c r="Q527" s="18">
        <f t="shared" si="75"/>
        <v>1</v>
      </c>
      <c r="R527" s="18">
        <f t="shared" si="76"/>
        <v>0</v>
      </c>
      <c r="S527" s="4">
        <f t="shared" si="77"/>
        <v>0</v>
      </c>
      <c r="T527" s="3">
        <f>_xlfn.IFNA(VLOOKUP(CONCATENATE($A527,"_",$B527), 'Srbench noise 0.01'!$A$1:$AH$1300, 32, FALSE),"")</f>
        <v>0.99904411999999998</v>
      </c>
      <c r="U527" s="18">
        <f>_xlfn.IFNA(VLOOKUP(CONCATENATE($A527,"_",$B527), 'Srbench noise 0.01'!$A$1:$AH$1300, 34, FALSE),"")</f>
        <v>8.9973999999999991E-3</v>
      </c>
      <c r="V527" s="18">
        <f>_xlfn.IFNA(VLOOKUP(CONCATENATE($A527,"_",$B527), 'Srbench noise 0.01'!$A$1:$AH$1300, 16, FALSE),"")</f>
        <v>8</v>
      </c>
      <c r="W527" s="18">
        <f>_xlfn.IFNA(VLOOKUP(CONCATENATE($A527,"_",$B527), 'Srbench noise 0.01'!$A$1:$AH$1300, 18, FALSE),"")</f>
        <v>7.1</v>
      </c>
      <c r="X527" s="18" t="str">
        <f>_xlfn.IFNA(VLOOKUP(CONCATENATE($A527,"_",$B527), 'Srbench noise 0.01'!$A$1:$AH$1300, 28, FALSE),"")</f>
        <v>0.89*exp(x0*x1) + 0.12</v>
      </c>
      <c r="Y527" s="18">
        <f t="shared" si="78"/>
        <v>1</v>
      </c>
      <c r="Z527" s="18">
        <f t="shared" si="79"/>
        <v>0</v>
      </c>
      <c r="AA527" s="4">
        <f t="shared" si="80"/>
        <v>0</v>
      </c>
    </row>
    <row r="528" spans="1:27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0'!$A$1:$AH$1300, 32, FALSE),"")</f>
        <v>0.99998803999999997</v>
      </c>
      <c r="E528" s="18">
        <f>_xlfn.IFNA(VLOOKUP(CONCATENATE($A528,"_",$B528), 'Srbench noise 0'!$A$1:$AH$1300, 34, FALSE),"")</f>
        <v>1.00756E-3</v>
      </c>
      <c r="F528" s="18">
        <f>_xlfn.IFNA(VLOOKUP(CONCATENATE($A528,"_",$B528), 'Srbench noise 0'!$A$1:$AH$1300, 16, FALSE),"")</f>
        <v>9</v>
      </c>
      <c r="G528" s="18">
        <f>_xlfn.IFNA(VLOOKUP(CONCATENATE($A528,"_",$B528), 'Srbench noise 0'!$A$1:$AH$1300, 18, FALSE),"")</f>
        <v>3600.8</v>
      </c>
      <c r="H528" s="18" t="str">
        <f>_xlfn.IFNA(VLOOKUP(CONCATENATE($A528,"_",$B528), 'Srbench noise 0'!$A$1:$AH$1300, 28, FALSE),"")</f>
        <v>1.23928441*2.2**(x0*x1) - 0.23766947</v>
      </c>
      <c r="I528" s="18">
        <f t="shared" si="72"/>
        <v>1</v>
      </c>
      <c r="J528" s="18">
        <f t="shared" si="73"/>
        <v>0</v>
      </c>
      <c r="K528" s="4">
        <f t="shared" si="74"/>
        <v>0</v>
      </c>
      <c r="L528" s="3">
        <f>_xlfn.IFNA(VLOOKUP(CONCATENATE($A528,"_",$B528), 'Srbench noise 0.001'!$A$1:$AH$1300, 32, FALSE),"")</f>
        <v>0.99998478000000002</v>
      </c>
      <c r="M528" s="18">
        <f>_xlfn.IFNA(VLOOKUP(CONCATENATE($A528,"_",$B528), 'Srbench noise 0.001'!$A$1:$AH$1300, 34, FALSE),"")</f>
        <v>1.13667E-3</v>
      </c>
      <c r="N528" s="18">
        <f>_xlfn.IFNA(VLOOKUP(CONCATENATE($A528,"_",$B528), 'Srbench noise 0.001'!$A$1:$AH$1300, 16, FALSE),"")</f>
        <v>9</v>
      </c>
      <c r="O528" s="18">
        <f>_xlfn.IFNA(VLOOKUP(CONCATENATE($A528,"_",$B528), 'Srbench noise 0.001'!$A$1:$AH$1300, 18, FALSE),"")</f>
        <v>9.1</v>
      </c>
      <c r="P528" s="18" t="str">
        <f>_xlfn.IFNA(VLOOKUP(CONCATENATE($A528,"_",$B528), 'Srbench noise 0.001'!$A$1:$AH$1300, 28, FALSE),"")</f>
        <v>1.279*exp(0.77*x0*x1) - 0.278</v>
      </c>
      <c r="Q528" s="18">
        <f t="shared" si="75"/>
        <v>1</v>
      </c>
      <c r="R528" s="18">
        <f t="shared" si="76"/>
        <v>0</v>
      </c>
      <c r="S528" s="4">
        <f t="shared" si="77"/>
        <v>0</v>
      </c>
      <c r="T528" s="3">
        <f>_xlfn.IFNA(VLOOKUP(CONCATENATE($A528,"_",$B528), 'Srbench noise 0.01'!$A$1:$AH$1300, 32, FALSE),"")</f>
        <v>0.99942350999999996</v>
      </c>
      <c r="U528" s="18">
        <f>_xlfn.IFNA(VLOOKUP(CONCATENATE($A528,"_",$B528), 'Srbench noise 0.01'!$A$1:$AH$1300, 34, FALSE),"")</f>
        <v>6.9960600000000001E-3</v>
      </c>
      <c r="V528" s="18">
        <f>_xlfn.IFNA(VLOOKUP(CONCATENATE($A528,"_",$B528), 'Srbench noise 0.01'!$A$1:$AH$1300, 16, FALSE),"")</f>
        <v>9</v>
      </c>
      <c r="W528" s="18">
        <f>_xlfn.IFNA(VLOOKUP(CONCATENATE($A528,"_",$B528), 'Srbench noise 0.01'!$A$1:$AH$1300, 18, FALSE),"")</f>
        <v>9.6999999999999993</v>
      </c>
      <c r="X528" s="18" t="str">
        <f>_xlfn.IFNA(VLOOKUP(CONCATENATE($A528,"_",$B528), 'Srbench noise 0.01'!$A$1:$AH$1300, 28, FALSE),"")</f>
        <v>1.59*exp(0.65*x0*x1) - 0.59</v>
      </c>
      <c r="Y528" s="18">
        <f t="shared" si="78"/>
        <v>1</v>
      </c>
      <c r="Z528" s="18">
        <f t="shared" si="79"/>
        <v>0</v>
      </c>
      <c r="AA528" s="4">
        <f t="shared" si="80"/>
        <v>0</v>
      </c>
    </row>
    <row r="529" spans="1:27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0'!$A$1:$AH$1300, 32, FALSE),"")</f>
        <v>0.99998743000000001</v>
      </c>
      <c r="E529" s="18">
        <f>_xlfn.IFNA(VLOOKUP(CONCATENATE($A529,"_",$B529), 'Srbench noise 0'!$A$1:$AH$1300, 34, FALSE),"")</f>
        <v>1.02458E-3</v>
      </c>
      <c r="F529" s="18">
        <f>_xlfn.IFNA(VLOOKUP(CONCATENATE($A529,"_",$B529), 'Srbench noise 0'!$A$1:$AH$1300, 16, FALSE),"")</f>
        <v>9</v>
      </c>
      <c r="G529" s="18">
        <f>_xlfn.IFNA(VLOOKUP(CONCATENATE($A529,"_",$B529), 'Srbench noise 0'!$A$1:$AH$1300, 18, FALSE),"")</f>
        <v>3601.2</v>
      </c>
      <c r="H529" s="18" t="str">
        <f>_xlfn.IFNA(VLOOKUP(CONCATENATE($A529,"_",$B529), 'Srbench noise 0'!$A$1:$AH$1300, 28, FALSE),"")</f>
        <v>1.26463247*exp(0.77640218*x0*x1) - 0.263551</v>
      </c>
      <c r="I529" s="18">
        <f t="shared" si="72"/>
        <v>1</v>
      </c>
      <c r="J529" s="18">
        <f t="shared" si="73"/>
        <v>0</v>
      </c>
      <c r="K529" s="4">
        <f t="shared" si="74"/>
        <v>0</v>
      </c>
      <c r="L529" s="3">
        <f>_xlfn.IFNA(VLOOKUP(CONCATENATE($A529,"_",$B529), 'Srbench noise 0.001'!$A$1:$AH$1300, 32, FALSE),"")</f>
        <v>0.99997932</v>
      </c>
      <c r="M529" s="18">
        <f>_xlfn.IFNA(VLOOKUP(CONCATENATE($A529,"_",$B529), 'Srbench noise 0.001'!$A$1:$AH$1300, 34, FALSE),"")</f>
        <v>1.3139099999999999E-3</v>
      </c>
      <c r="N529" s="18">
        <f>_xlfn.IFNA(VLOOKUP(CONCATENATE($A529,"_",$B529), 'Srbench noise 0.001'!$A$1:$AH$1300, 16, FALSE),"")</f>
        <v>9</v>
      </c>
      <c r="O529" s="18">
        <f>_xlfn.IFNA(VLOOKUP(CONCATENATE($A529,"_",$B529), 'Srbench noise 0.001'!$A$1:$AH$1300, 18, FALSE),"")</f>
        <v>8.6999999999999993</v>
      </c>
      <c r="P529" s="18" t="str">
        <f>_xlfn.IFNA(VLOOKUP(CONCATENATE($A529,"_",$B529), 'Srbench noise 0.001'!$A$1:$AH$1300, 28, FALSE),"")</f>
        <v>1.288*exp(0.766*x0*x1) - 0.287</v>
      </c>
      <c r="Q529" s="18">
        <f t="shared" si="75"/>
        <v>1</v>
      </c>
      <c r="R529" s="18">
        <f t="shared" si="76"/>
        <v>0</v>
      </c>
      <c r="S529" s="4">
        <f t="shared" si="77"/>
        <v>0</v>
      </c>
      <c r="T529" s="3">
        <f>_xlfn.IFNA(VLOOKUP(CONCATENATE($A529,"_",$B529), 'Srbench noise 0.01'!$A$1:$AH$1300, 32, FALSE),"")</f>
        <v>0.99956217999999997</v>
      </c>
      <c r="U529" s="18">
        <f>_xlfn.IFNA(VLOOKUP(CONCATENATE($A529,"_",$B529), 'Srbench noise 0.01'!$A$1:$AH$1300, 34, FALSE),"")</f>
        <v>6.0463299999999999E-3</v>
      </c>
      <c r="V529" s="18">
        <f>_xlfn.IFNA(VLOOKUP(CONCATENATE($A529,"_",$B529), 'Srbench noise 0.01'!$A$1:$AH$1300, 16, FALSE),"")</f>
        <v>9</v>
      </c>
      <c r="W529" s="18">
        <f>_xlfn.IFNA(VLOOKUP(CONCATENATE($A529,"_",$B529), 'Srbench noise 0.01'!$A$1:$AH$1300, 18, FALSE),"")</f>
        <v>9.8000000000000007</v>
      </c>
      <c r="X529" s="18" t="str">
        <f>_xlfn.IFNA(VLOOKUP(CONCATENATE($A529,"_",$B529), 'Srbench noise 0.01'!$A$1:$AH$1300, 28, FALSE),"")</f>
        <v>1.58*exp(0.65*x0*x1) - 0.58</v>
      </c>
      <c r="Y529" s="18">
        <f t="shared" si="78"/>
        <v>1</v>
      </c>
      <c r="Z529" s="18">
        <f t="shared" si="79"/>
        <v>0</v>
      </c>
      <c r="AA529" s="4">
        <f t="shared" si="80"/>
        <v>0</v>
      </c>
    </row>
    <row r="530" spans="1:27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0'!$A$1:$AH$1300, 32, FALSE),"")</f>
        <v/>
      </c>
      <c r="E530" s="18" t="str">
        <f>_xlfn.IFNA(VLOOKUP(CONCATENATE($A530,"_",$B530), 'Srbench noise 0'!$A$1:$AH$1300, 34, FALSE),"")</f>
        <v/>
      </c>
      <c r="F530" s="18" t="str">
        <f>_xlfn.IFNA(VLOOKUP(CONCATENATE($A530,"_",$B530), 'Srbench noise 0'!$A$1:$AH$1300, 16, FALSE),"")</f>
        <v/>
      </c>
      <c r="G530" s="18" t="str">
        <f>_xlfn.IFNA(VLOOKUP(CONCATENATE($A530,"_",$B530), 'Srbench noise 0'!$A$1:$AH$1300, 18, FALSE),"")</f>
        <v/>
      </c>
      <c r="H530" s="18" t="str">
        <f>_xlfn.IFNA(VLOOKUP(CONCATENATE($A530,"_",$B530), 'Srbench noise 0'!$A$1:$AH$1300, 28, FALSE),"")</f>
        <v/>
      </c>
      <c r="I530" s="18">
        <f t="shared" si="72"/>
        <v>1</v>
      </c>
      <c r="J530" s="18">
        <f t="shared" si="73"/>
        <v>0</v>
      </c>
      <c r="K530" s="4">
        <f t="shared" si="74"/>
        <v>0</v>
      </c>
      <c r="L530" s="3">
        <f>_xlfn.IFNA(VLOOKUP(CONCATENATE($A530,"_",$B530), 'Srbench noise 0.001'!$A$1:$AH$1300, 32, FALSE),"")</f>
        <v>0.99997831000000004</v>
      </c>
      <c r="M530" s="18">
        <f>_xlfn.IFNA(VLOOKUP(CONCATENATE($A530,"_",$B530), 'Srbench noise 0.001'!$A$1:$AH$1300, 34, FALSE),"")</f>
        <v>1.3492300000000001E-3</v>
      </c>
      <c r="N530" s="18">
        <f>_xlfn.IFNA(VLOOKUP(CONCATENATE($A530,"_",$B530), 'Srbench noise 0.001'!$A$1:$AH$1300, 16, FALSE),"")</f>
        <v>9</v>
      </c>
      <c r="O530" s="18">
        <f>_xlfn.IFNA(VLOOKUP(CONCATENATE($A530,"_",$B530), 'Srbench noise 0.001'!$A$1:$AH$1300, 18, FALSE),"")</f>
        <v>8.6999999999999993</v>
      </c>
      <c r="P530" s="18" t="str">
        <f>_xlfn.IFNA(VLOOKUP(CONCATENATE($A530,"_",$B530), 'Srbench noise 0.001'!$A$1:$AH$1300, 28, FALSE),"")</f>
        <v>1.294*exp(0.763*x0*x1) - 0.293</v>
      </c>
      <c r="Q530" s="18">
        <f t="shared" si="75"/>
        <v>1</v>
      </c>
      <c r="R530" s="18">
        <f t="shared" si="76"/>
        <v>0</v>
      </c>
      <c r="S530" s="4">
        <f t="shared" si="77"/>
        <v>0</v>
      </c>
      <c r="T530" s="3">
        <f>_xlfn.IFNA(VLOOKUP(CONCATENATE($A530,"_",$B530), 'Srbench noise 0.01'!$A$1:$AH$1300, 32, FALSE),"")</f>
        <v>0.99903156999999998</v>
      </c>
      <c r="U530" s="18">
        <f>_xlfn.IFNA(VLOOKUP(CONCATENATE($A530,"_",$B530), 'Srbench noise 0.01'!$A$1:$AH$1300, 34, FALSE),"")</f>
        <v>9.0158600000000005E-3</v>
      </c>
      <c r="V530" s="18">
        <f>_xlfn.IFNA(VLOOKUP(CONCATENATE($A530,"_",$B530), 'Srbench noise 0.01'!$A$1:$AH$1300, 16, FALSE),"")</f>
        <v>8</v>
      </c>
      <c r="W530" s="18">
        <f>_xlfn.IFNA(VLOOKUP(CONCATENATE($A530,"_",$B530), 'Srbench noise 0.01'!$A$1:$AH$1300, 18, FALSE),"")</f>
        <v>7.8</v>
      </c>
      <c r="X530" s="18" t="str">
        <f>_xlfn.IFNA(VLOOKUP(CONCATENATE($A530,"_",$B530), 'Srbench noise 0.01'!$A$1:$AH$1300, 28, FALSE),"")</f>
        <v>0.89*exp(x0*x1) + 0.12</v>
      </c>
      <c r="Y530" s="18">
        <f t="shared" si="78"/>
        <v>1</v>
      </c>
      <c r="Z530" s="18">
        <f t="shared" si="79"/>
        <v>0</v>
      </c>
      <c r="AA530" s="4">
        <f t="shared" si="80"/>
        <v>0</v>
      </c>
    </row>
    <row r="531" spans="1:27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0'!$A$1:$AH$1300, 32, FALSE),"")</f>
        <v>0.99998871</v>
      </c>
      <c r="E531" s="18">
        <f>_xlfn.IFNA(VLOOKUP(CONCATENATE($A531,"_",$B531), 'Srbench noise 0'!$A$1:$AH$1300, 34, FALSE),"")</f>
        <v>9.7482999999999999E-4</v>
      </c>
      <c r="F531" s="18">
        <f>_xlfn.IFNA(VLOOKUP(CONCATENATE($A531,"_",$B531), 'Srbench noise 0'!$A$1:$AH$1300, 16, FALSE),"")</f>
        <v>9</v>
      </c>
      <c r="G531" s="18">
        <f>_xlfn.IFNA(VLOOKUP(CONCATENATE($A531,"_",$B531), 'Srbench noise 0'!$A$1:$AH$1300, 18, FALSE),"")</f>
        <v>3600.2</v>
      </c>
      <c r="H531" s="18" t="str">
        <f>_xlfn.IFNA(VLOOKUP(CONCATENATE($A531,"_",$B531), 'Srbench noise 0'!$A$1:$AH$1300, 28, FALSE),"")</f>
        <v>1.26219524*exp(0.77781746*x0*x1) - 0.26122328</v>
      </c>
      <c r="I531" s="18">
        <f t="shared" si="72"/>
        <v>1</v>
      </c>
      <c r="J531" s="18" t="str">
        <f t="shared" si="73"/>
        <v>?</v>
      </c>
      <c r="K531" s="4">
        <v>0</v>
      </c>
      <c r="L531" s="3">
        <f>_xlfn.IFNA(VLOOKUP(CONCATENATE($A531,"_",$B531), 'Srbench noise 0.001'!$A$1:$AH$1300, 32, FALSE),"")</f>
        <v>0.99998072000000005</v>
      </c>
      <c r="M531" s="18">
        <f>_xlfn.IFNA(VLOOKUP(CONCATENATE($A531,"_",$B531), 'Srbench noise 0.001'!$A$1:$AH$1300, 34, FALSE),"")</f>
        <v>1.2739299999999999E-3</v>
      </c>
      <c r="N531" s="18">
        <f>_xlfn.IFNA(VLOOKUP(CONCATENATE($A531,"_",$B531), 'Srbench noise 0.001'!$A$1:$AH$1300, 16, FALSE),"")</f>
        <v>9</v>
      </c>
      <c r="O531" s="18">
        <f>_xlfn.IFNA(VLOOKUP(CONCATENATE($A531,"_",$B531), 'Srbench noise 0.001'!$A$1:$AH$1300, 18, FALSE),"")</f>
        <v>10</v>
      </c>
      <c r="P531" s="18" t="str">
        <f>_xlfn.IFNA(VLOOKUP(CONCATENATE($A531,"_",$B531), 'Srbench noise 0.001'!$A$1:$AH$1300, 28, FALSE),"")</f>
        <v>1.294*exp(0.763*x0*x1) - 0.294</v>
      </c>
      <c r="Q531" s="18">
        <f t="shared" si="75"/>
        <v>1</v>
      </c>
      <c r="R531" s="18">
        <f t="shared" si="76"/>
        <v>0</v>
      </c>
      <c r="S531" s="4">
        <f t="shared" si="77"/>
        <v>0</v>
      </c>
      <c r="T531" s="3">
        <f>_xlfn.IFNA(VLOOKUP(CONCATENATE($A531,"_",$B531), 'Srbench noise 0.01'!$A$1:$AH$1300, 32, FALSE),"")</f>
        <v>0.99953714000000005</v>
      </c>
      <c r="U531" s="18">
        <f>_xlfn.IFNA(VLOOKUP(CONCATENATE($A531,"_",$B531), 'Srbench noise 0.01'!$A$1:$AH$1300, 34, FALSE),"")</f>
        <v>6.2420499999999999E-3</v>
      </c>
      <c r="V531" s="18">
        <f>_xlfn.IFNA(VLOOKUP(CONCATENATE($A531,"_",$B531), 'Srbench noise 0.01'!$A$1:$AH$1300, 16, FALSE),"")</f>
        <v>9</v>
      </c>
      <c r="W531" s="18">
        <f>_xlfn.IFNA(VLOOKUP(CONCATENATE($A531,"_",$B531), 'Srbench noise 0.01'!$A$1:$AH$1300, 18, FALSE),"")</f>
        <v>10.9</v>
      </c>
      <c r="X531" s="18" t="str">
        <f>_xlfn.IFNA(VLOOKUP(CONCATENATE($A531,"_",$B531), 'Srbench noise 0.01'!$A$1:$AH$1300, 28, FALSE),"")</f>
        <v>1.57*exp(0.66*x0*x1) - 0.58</v>
      </c>
      <c r="Y531" s="18">
        <f t="shared" si="78"/>
        <v>1</v>
      </c>
      <c r="Z531" s="18">
        <f t="shared" si="79"/>
        <v>0</v>
      </c>
      <c r="AA531" s="4">
        <f t="shared" si="80"/>
        <v>0</v>
      </c>
    </row>
    <row r="532" spans="1:27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0'!$A$1:$AH$1300, 32, FALSE),"")</f>
        <v>0.99998812000000004</v>
      </c>
      <c r="E532" s="18">
        <f>_xlfn.IFNA(VLOOKUP(CONCATENATE($A532,"_",$B532), 'Srbench noise 0'!$A$1:$AH$1300, 34, FALSE),"")</f>
        <v>1.0012599999999999E-3</v>
      </c>
      <c r="F532" s="18">
        <f>_xlfn.IFNA(VLOOKUP(CONCATENATE($A532,"_",$B532), 'Srbench noise 0'!$A$1:$AH$1300, 16, FALSE),"")</f>
        <v>9</v>
      </c>
      <c r="G532" s="18">
        <f>_xlfn.IFNA(VLOOKUP(CONCATENATE($A532,"_",$B532), 'Srbench noise 0'!$A$1:$AH$1300, 18, FALSE),"")</f>
        <v>3600.2</v>
      </c>
      <c r="H532" s="18" t="str">
        <f>_xlfn.IFNA(VLOOKUP(CONCATENATE($A532,"_",$B532), 'Srbench noise 0'!$A$1:$AH$1300, 28, FALSE),"")</f>
        <v>1.24000207*2.2**(x0*x1) - 0.23855264</v>
      </c>
      <c r="I532" s="18">
        <f t="shared" si="72"/>
        <v>1</v>
      </c>
      <c r="J532" s="18">
        <f t="shared" si="73"/>
        <v>0</v>
      </c>
      <c r="K532" s="4">
        <f t="shared" si="74"/>
        <v>0</v>
      </c>
      <c r="L532" s="3">
        <f>_xlfn.IFNA(VLOOKUP(CONCATENATE($A532,"_",$B532), 'Srbench noise 0.001'!$A$1:$AH$1300, 32, FALSE),"")</f>
        <v>0.99997513000000005</v>
      </c>
      <c r="M532" s="18">
        <f>_xlfn.IFNA(VLOOKUP(CONCATENATE($A532,"_",$B532), 'Srbench noise 0.001'!$A$1:$AH$1300, 34, FALSE),"")</f>
        <v>1.4488400000000001E-3</v>
      </c>
      <c r="N532" s="18">
        <f>_xlfn.IFNA(VLOOKUP(CONCATENATE($A532,"_",$B532), 'Srbench noise 0.001'!$A$1:$AH$1300, 16, FALSE),"")</f>
        <v>9</v>
      </c>
      <c r="O532" s="18">
        <f>_xlfn.IFNA(VLOOKUP(CONCATENATE($A532,"_",$B532), 'Srbench noise 0.001'!$A$1:$AH$1300, 18, FALSE),"")</f>
        <v>7.4</v>
      </c>
      <c r="P532" s="18" t="str">
        <f>_xlfn.IFNA(VLOOKUP(CONCATENATE($A532,"_",$B532), 'Srbench noise 0.001'!$A$1:$AH$1300, 28, FALSE),"")</f>
        <v>1.313*exp(0.755*x0*x1) - 0.313</v>
      </c>
      <c r="Q532" s="18">
        <f t="shared" si="75"/>
        <v>1</v>
      </c>
      <c r="R532" s="18">
        <f t="shared" si="76"/>
        <v>0</v>
      </c>
      <c r="S532" s="4">
        <f t="shared" si="77"/>
        <v>0</v>
      </c>
      <c r="T532" s="3">
        <f>_xlfn.IFNA(VLOOKUP(CONCATENATE($A532,"_",$B532), 'Srbench noise 0.01'!$A$1:$AH$1300, 32, FALSE),"")</f>
        <v>0.99797194</v>
      </c>
      <c r="U532" s="18">
        <f>_xlfn.IFNA(VLOOKUP(CONCATENATE($A532,"_",$B532), 'Srbench noise 0.01'!$A$1:$AH$1300, 34, FALSE),"")</f>
        <v>1.3083579999999999E-2</v>
      </c>
      <c r="V532" s="18">
        <f>_xlfn.IFNA(VLOOKUP(CONCATENATE($A532,"_",$B532), 'Srbench noise 0.01'!$A$1:$AH$1300, 16, FALSE),"")</f>
        <v>8</v>
      </c>
      <c r="W532" s="18">
        <f>_xlfn.IFNA(VLOOKUP(CONCATENATE($A532,"_",$B532), 'Srbench noise 0.01'!$A$1:$AH$1300, 18, FALSE),"")</f>
        <v>6.9</v>
      </c>
      <c r="X532" s="18" t="str">
        <f>_xlfn.IFNA(VLOOKUP(CONCATENATE($A532,"_",$B532), 'Srbench noise 0.01'!$A$1:$AH$1300, 28, FALSE),"")</f>
        <v>0.9*exp(x0*x1) + 0.12</v>
      </c>
      <c r="Y532" s="18">
        <f t="shared" si="78"/>
        <v>0</v>
      </c>
      <c r="Z532" s="18">
        <f t="shared" si="79"/>
        <v>0</v>
      </c>
      <c r="AA532" s="4">
        <f t="shared" si="80"/>
        <v>0</v>
      </c>
    </row>
    <row r="533" spans="1:27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0'!$A$1:$AH$1300, 32, FALSE),"")</f>
        <v>0.99998829</v>
      </c>
      <c r="E533" s="18">
        <f>_xlfn.IFNA(VLOOKUP(CONCATENATE($A533,"_",$B533), 'Srbench noise 0'!$A$1:$AH$1300, 34, FALSE),"")</f>
        <v>9.9419999999999999E-4</v>
      </c>
      <c r="F533" s="18">
        <f>_xlfn.IFNA(VLOOKUP(CONCATENATE($A533,"_",$B533), 'Srbench noise 0'!$A$1:$AH$1300, 16, FALSE),"")</f>
        <v>9</v>
      </c>
      <c r="G533" s="18">
        <f>_xlfn.IFNA(VLOOKUP(CONCATENATE($A533,"_",$B533), 'Srbench noise 0'!$A$1:$AH$1300, 18, FALSE),"")</f>
        <v>3600.1</v>
      </c>
      <c r="H533" s="18" t="str">
        <f>_xlfn.IFNA(VLOOKUP(CONCATENATE($A533,"_",$B533), 'Srbench noise 0'!$A$1:$AH$1300, 28, FALSE),"")</f>
        <v>1.23992298*2.2**(x0*x1) - 0.23848155</v>
      </c>
      <c r="I533" s="18">
        <f t="shared" si="72"/>
        <v>1</v>
      </c>
      <c r="J533" s="18" t="str">
        <f t="shared" si="73"/>
        <v>?</v>
      </c>
      <c r="K533" s="4">
        <v>0</v>
      </c>
      <c r="L533" s="3">
        <f>_xlfn.IFNA(VLOOKUP(CONCATENATE($A533,"_",$B533), 'Srbench noise 0.001'!$A$1:$AH$1300, 32, FALSE),"")</f>
        <v>0.99997948000000003</v>
      </c>
      <c r="M533" s="18">
        <f>_xlfn.IFNA(VLOOKUP(CONCATENATE($A533,"_",$B533), 'Srbench noise 0.001'!$A$1:$AH$1300, 34, FALSE),"")</f>
        <v>1.31588E-3</v>
      </c>
      <c r="N533" s="18">
        <f>_xlfn.IFNA(VLOOKUP(CONCATENATE($A533,"_",$B533), 'Srbench noise 0.001'!$A$1:$AH$1300, 16, FALSE),"")</f>
        <v>9</v>
      </c>
      <c r="O533" s="18">
        <f>_xlfn.IFNA(VLOOKUP(CONCATENATE($A533,"_",$B533), 'Srbench noise 0.001'!$A$1:$AH$1300, 18, FALSE),"")</f>
        <v>9.1999999999999993</v>
      </c>
      <c r="P533" s="18" t="str">
        <f>_xlfn.IFNA(VLOOKUP(CONCATENATE($A533,"_",$B533), 'Srbench noise 0.001'!$A$1:$AH$1300, 28, FALSE),"")</f>
        <v>1.292*exp(0.764*x0*x1) - 0.291</v>
      </c>
      <c r="Q533" s="18">
        <f t="shared" si="75"/>
        <v>1</v>
      </c>
      <c r="R533" s="18">
        <f t="shared" si="76"/>
        <v>0</v>
      </c>
      <c r="S533" s="4">
        <f t="shared" si="77"/>
        <v>0</v>
      </c>
      <c r="T533" s="3">
        <f>_xlfn.IFNA(VLOOKUP(CONCATENATE($A533,"_",$B533), 'Srbench noise 0.01'!$A$1:$AH$1300, 32, FALSE),"")</f>
        <v>0.99918454000000001</v>
      </c>
      <c r="U533" s="18">
        <f>_xlfn.IFNA(VLOOKUP(CONCATENATE($A533,"_",$B533), 'Srbench noise 0.01'!$A$1:$AH$1300, 34, FALSE),"")</f>
        <v>8.2948999999999991E-3</v>
      </c>
      <c r="V533" s="18">
        <f>_xlfn.IFNA(VLOOKUP(CONCATENATE($A533,"_",$B533), 'Srbench noise 0.01'!$A$1:$AH$1300, 16, FALSE),"")</f>
        <v>8</v>
      </c>
      <c r="W533" s="18">
        <f>_xlfn.IFNA(VLOOKUP(CONCATENATE($A533,"_",$B533), 'Srbench noise 0.01'!$A$1:$AH$1300, 18, FALSE),"")</f>
        <v>7.6</v>
      </c>
      <c r="X533" s="18" t="str">
        <f>_xlfn.IFNA(VLOOKUP(CONCATENATE($A533,"_",$B533), 'Srbench noise 0.01'!$A$1:$AH$1300, 28, FALSE),"")</f>
        <v>0.9*exp(x0*x1) + 0.11</v>
      </c>
      <c r="Y533" s="18">
        <f t="shared" si="78"/>
        <v>1</v>
      </c>
      <c r="Z533" s="18">
        <f t="shared" si="79"/>
        <v>0</v>
      </c>
      <c r="AA533" s="4">
        <f t="shared" si="80"/>
        <v>0</v>
      </c>
    </row>
    <row r="534" spans="1:27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0'!$A$1:$AH$1300, 32, FALSE),"")</f>
        <v>1</v>
      </c>
      <c r="E534" s="18">
        <f>_xlfn.IFNA(VLOOKUP(CONCATENATE($A534,"_",$B534), 'Srbench noise 0'!$A$1:$AH$1300, 34, FALSE),"")</f>
        <v>0</v>
      </c>
      <c r="F534" s="18">
        <f>_xlfn.IFNA(VLOOKUP(CONCATENATE($A534,"_",$B534), 'Srbench noise 0'!$A$1:$AH$1300, 16, FALSE),"")</f>
        <v>18</v>
      </c>
      <c r="G534" s="18">
        <f>_xlfn.IFNA(VLOOKUP(CONCATENATE($A534,"_",$B534), 'Srbench noise 0'!$A$1:$AH$1300, 18, FALSE),"")</f>
        <v>335.5</v>
      </c>
      <c r="H534" s="18" t="str">
        <f>_xlfn.IFNA(VLOOKUP(CONCATENATE($A534,"_",$B534), 'Srbench noise 0'!$A$1:$AH$1300, 28, FALSE),"")</f>
        <v>x0*x1/(x2*(x3 - x4)*(x3 + x4))</v>
      </c>
      <c r="I534" s="18">
        <f t="shared" si="72"/>
        <v>1</v>
      </c>
      <c r="J534" s="18">
        <f t="shared" si="73"/>
        <v>1</v>
      </c>
      <c r="K534" s="4">
        <f t="shared" si="74"/>
        <v>1</v>
      </c>
      <c r="L534" s="3">
        <f>_xlfn.IFNA(VLOOKUP(CONCATENATE($A534,"_",$B534), 'Srbench noise 0.001'!$A$1:$AH$1300, 32, FALSE),"")</f>
        <v>1</v>
      </c>
      <c r="M534" s="18">
        <f>_xlfn.IFNA(VLOOKUP(CONCATENATE($A534,"_",$B534), 'Srbench noise 0.001'!$A$1:$AH$1300, 34, FALSE),"")</f>
        <v>0</v>
      </c>
      <c r="N534" s="18">
        <f>_xlfn.IFNA(VLOOKUP(CONCATENATE($A534,"_",$B534), 'Srbench noise 0.001'!$A$1:$AH$1300, 16, FALSE),"")</f>
        <v>18</v>
      </c>
      <c r="O534" s="18">
        <f>_xlfn.IFNA(VLOOKUP(CONCATENATE($A534,"_",$B534), 'Srbench noise 0.001'!$A$1:$AH$1300, 18, FALSE),"")</f>
        <v>339.8</v>
      </c>
      <c r="P534" s="18" t="str">
        <f>_xlfn.IFNA(VLOOKUP(CONCATENATE($A534,"_",$B534), 'Srbench noise 0.001'!$A$1:$AH$1300, 28, FALSE),"")</f>
        <v>x0*x1/(x2*(x3 - x4)*(x3 + x4))</v>
      </c>
      <c r="Q534" s="18">
        <f t="shared" si="75"/>
        <v>1</v>
      </c>
      <c r="R534" s="18">
        <f t="shared" si="76"/>
        <v>1</v>
      </c>
      <c r="S534" s="4">
        <f t="shared" si="77"/>
        <v>1</v>
      </c>
      <c r="T534" s="3">
        <f>_xlfn.IFNA(VLOOKUP(CONCATENATE($A534,"_",$B534), 'Srbench noise 0.01'!$A$1:$AH$1300, 32, FALSE),"")</f>
        <v>0.97754182000000001</v>
      </c>
      <c r="U534" s="18">
        <f>_xlfn.IFNA(VLOOKUP(CONCATENATE($A534,"_",$B534), 'Srbench noise 0.01'!$A$1:$AH$1300, 34, FALSE),"")</f>
        <v>1.8505710000000002E-2</v>
      </c>
      <c r="V534" s="18">
        <f>_xlfn.IFNA(VLOOKUP(CONCATENATE($A534,"_",$B534), 'Srbench noise 0.01'!$A$1:$AH$1300, 16, FALSE),"")</f>
        <v>22</v>
      </c>
      <c r="W534" s="18">
        <f>_xlfn.IFNA(VLOOKUP(CONCATENATE($A534,"_",$B534), 'Srbench noise 0.01'!$A$1:$AH$1300, 18, FALSE),"")</f>
        <v>263.2</v>
      </c>
      <c r="X534" s="18" t="str">
        <f>_xlfn.IFNA(VLOOKUP(CONCATENATE($A534,"_",$B534), 'Srbench noise 0.01'!$A$1:$AH$1300, 28, FALSE),"")</f>
        <v>0.19*x0*x1/(x2*(x3 - x4)) - 0.03*x3 - 0.03*x4 + 0.15</v>
      </c>
      <c r="Y534" s="18">
        <f t="shared" si="78"/>
        <v>0</v>
      </c>
      <c r="Z534" s="18">
        <f t="shared" si="79"/>
        <v>0</v>
      </c>
      <c r="AA534" s="4">
        <f t="shared" si="80"/>
        <v>0</v>
      </c>
    </row>
    <row r="535" spans="1:27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0'!$A$1:$AH$1300, 32, FALSE),"")</f>
        <v>1</v>
      </c>
      <c r="E535" s="18">
        <f>_xlfn.IFNA(VLOOKUP(CONCATENATE($A535,"_",$B535), 'Srbench noise 0'!$A$1:$AH$1300, 34, FALSE),"")</f>
        <v>0</v>
      </c>
      <c r="F535" s="18">
        <f>_xlfn.IFNA(VLOOKUP(CONCATENATE($A535,"_",$B535), 'Srbench noise 0'!$A$1:$AH$1300, 16, FALSE),"")</f>
        <v>18</v>
      </c>
      <c r="G535" s="18">
        <f>_xlfn.IFNA(VLOOKUP(CONCATENATE($A535,"_",$B535), 'Srbench noise 0'!$A$1:$AH$1300, 18, FALSE),"")</f>
        <v>436.3</v>
      </c>
      <c r="H535" s="18" t="str">
        <f>_xlfn.IFNA(VLOOKUP(CONCATENATE($A535,"_",$B535), 'Srbench noise 0'!$A$1:$AH$1300, 28, FALSE),"")</f>
        <v>x0*x1/(x2*(x3 - x4)*(x3 + x4))</v>
      </c>
      <c r="I535" s="18">
        <f t="shared" si="72"/>
        <v>1</v>
      </c>
      <c r="J535" s="18">
        <f t="shared" si="73"/>
        <v>1</v>
      </c>
      <c r="K535" s="4">
        <f t="shared" si="74"/>
        <v>1</v>
      </c>
      <c r="L535" s="3">
        <f>_xlfn.IFNA(VLOOKUP(CONCATENATE($A535,"_",$B535), 'Srbench noise 0.001'!$A$1:$AH$1300, 32, FALSE),"")</f>
        <v>1</v>
      </c>
      <c r="M535" s="18">
        <f>_xlfn.IFNA(VLOOKUP(CONCATENATE($A535,"_",$B535), 'Srbench noise 0.001'!$A$1:$AH$1300, 34, FALSE),"")</f>
        <v>0</v>
      </c>
      <c r="N535" s="18">
        <f>_xlfn.IFNA(VLOOKUP(CONCATENATE($A535,"_",$B535), 'Srbench noise 0.001'!$A$1:$AH$1300, 16, FALSE),"")</f>
        <v>18</v>
      </c>
      <c r="O535" s="18">
        <f>_xlfn.IFNA(VLOOKUP(CONCATENATE($A535,"_",$B535), 'Srbench noise 0.001'!$A$1:$AH$1300, 18, FALSE),"")</f>
        <v>400.9</v>
      </c>
      <c r="P535" s="18" t="str">
        <f>_xlfn.IFNA(VLOOKUP(CONCATENATE($A535,"_",$B535), 'Srbench noise 0.001'!$A$1:$AH$1300, 28, FALSE),"")</f>
        <v>x0*x1/(x2*(x3 - x4)*(x3 + x4))</v>
      </c>
      <c r="Q535" s="18">
        <f t="shared" si="75"/>
        <v>1</v>
      </c>
      <c r="R535" s="18">
        <f t="shared" si="76"/>
        <v>1</v>
      </c>
      <c r="S535" s="4">
        <f t="shared" si="77"/>
        <v>1</v>
      </c>
      <c r="T535" s="3">
        <f>_xlfn.IFNA(VLOOKUP(CONCATENATE($A535,"_",$B535), 'Srbench noise 0.01'!$A$1:$AH$1300, 32, FALSE),"")</f>
        <v>1</v>
      </c>
      <c r="U535" s="18">
        <f>_xlfn.IFNA(VLOOKUP(CONCATENATE($A535,"_",$B535), 'Srbench noise 0.01'!$A$1:$AH$1300, 34, FALSE),"")</f>
        <v>0</v>
      </c>
      <c r="V535" s="18">
        <f>_xlfn.IFNA(VLOOKUP(CONCATENATE($A535,"_",$B535), 'Srbench noise 0.01'!$A$1:$AH$1300, 16, FALSE),"")</f>
        <v>18</v>
      </c>
      <c r="W535" s="18">
        <f>_xlfn.IFNA(VLOOKUP(CONCATENATE($A535,"_",$B535), 'Srbench noise 0.01'!$A$1:$AH$1300, 18, FALSE),"")</f>
        <v>416.3</v>
      </c>
      <c r="X535" s="18" t="str">
        <f>_xlfn.IFNA(VLOOKUP(CONCATENATE($A535,"_",$B535), 'Srbench noise 0.01'!$A$1:$AH$1300, 28, FALSE),"")</f>
        <v>x0*x1/(x2*(x3 - x4)*(x3 + x4))</v>
      </c>
      <c r="Y535" s="18">
        <f t="shared" si="78"/>
        <v>1</v>
      </c>
      <c r="Z535" s="18">
        <f t="shared" si="79"/>
        <v>1</v>
      </c>
      <c r="AA535" s="4">
        <f t="shared" si="80"/>
        <v>1</v>
      </c>
    </row>
    <row r="536" spans="1:27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0'!$A$1:$AH$1300, 32, FALSE),"")</f>
        <v>0.99577629000000001</v>
      </c>
      <c r="E536" s="18">
        <f>_xlfn.IFNA(VLOOKUP(CONCATENATE($A536,"_",$B536), 'Srbench noise 0'!$A$1:$AH$1300, 34, FALSE),"")</f>
        <v>7.9755499999999997E-3</v>
      </c>
      <c r="F536" s="18">
        <f>_xlfn.IFNA(VLOOKUP(CONCATENATE($A536,"_",$B536), 'Srbench noise 0'!$A$1:$AH$1300, 16, FALSE),"")</f>
        <v>16</v>
      </c>
      <c r="G536" s="18">
        <f>_xlfn.IFNA(VLOOKUP(CONCATENATE($A536,"_",$B536), 'Srbench noise 0'!$A$1:$AH$1300, 18, FALSE),"")</f>
        <v>3600.2</v>
      </c>
      <c r="H536" s="18" t="str">
        <f>_xlfn.IFNA(VLOOKUP(CONCATENATE($A536,"_",$B536), 'Srbench noise 0'!$A$1:$AH$1300, 28, FALSE),"")</f>
        <v>1.92826465*x0*x1*(x4/(x2**2*x3**5))**0.5 + 0.00174264</v>
      </c>
      <c r="I536" s="18">
        <f t="shared" si="72"/>
        <v>0</v>
      </c>
      <c r="J536" s="18">
        <f t="shared" si="73"/>
        <v>0</v>
      </c>
      <c r="K536" s="4">
        <f t="shared" si="74"/>
        <v>0</v>
      </c>
      <c r="L536" s="3">
        <f>_xlfn.IFNA(VLOOKUP(CONCATENATE($A536,"_",$B536), 'Srbench noise 0.001'!$A$1:$AH$1300, 32, FALSE),"")</f>
        <v>0.99575150999999995</v>
      </c>
      <c r="M536" s="18">
        <f>_xlfn.IFNA(VLOOKUP(CONCATENATE($A536,"_",$B536), 'Srbench noise 0.001'!$A$1:$AH$1300, 34, FALSE),"")</f>
        <v>7.9989199999999996E-3</v>
      </c>
      <c r="N536" s="18">
        <f>_xlfn.IFNA(VLOOKUP(CONCATENATE($A536,"_",$B536), 'Srbench noise 0.001'!$A$1:$AH$1300, 16, FALSE),"")</f>
        <v>16</v>
      </c>
      <c r="O536" s="18">
        <f>_xlfn.IFNA(VLOOKUP(CONCATENATE($A536,"_",$B536), 'Srbench noise 0.001'!$A$1:$AH$1300, 18, FALSE),"")</f>
        <v>3600.9</v>
      </c>
      <c r="P536" s="18" t="str">
        <f>_xlfn.IFNA(VLOOKUP(CONCATENATE($A536,"_",$B536), 'Srbench noise 0.001'!$A$1:$AH$1300, 28, FALSE),"")</f>
        <v>1.928*x0*x1*(x4/(x2**2*x3**5))**0.5 + 0.002</v>
      </c>
      <c r="Q536" s="18">
        <f t="shared" si="75"/>
        <v>0</v>
      </c>
      <c r="R536" s="18">
        <f t="shared" si="76"/>
        <v>0</v>
      </c>
      <c r="S536" s="4">
        <f t="shared" si="77"/>
        <v>0</v>
      </c>
      <c r="T536" s="3">
        <f>_xlfn.IFNA(VLOOKUP(CONCATENATE($A536,"_",$B536), 'Srbench noise 0.01'!$A$1:$AH$1300, 32, FALSE),"")</f>
        <v>0.98668761000000005</v>
      </c>
      <c r="U536" s="18">
        <f>_xlfn.IFNA(VLOOKUP(CONCATENATE($A536,"_",$B536), 'Srbench noise 0.01'!$A$1:$AH$1300, 34, FALSE),"")</f>
        <v>1.41593E-2</v>
      </c>
      <c r="V536" s="18">
        <f>_xlfn.IFNA(VLOOKUP(CONCATENATE($A536,"_",$B536), 'Srbench noise 0.01'!$A$1:$AH$1300, 16, FALSE),"")</f>
        <v>32</v>
      </c>
      <c r="W536" s="18">
        <f>_xlfn.IFNA(VLOOKUP(CONCATENATE($A536,"_",$B536), 'Srbench noise 0.01'!$A$1:$AH$1300, 18, FALSE),"")</f>
        <v>585.1</v>
      </c>
      <c r="X536" s="18" t="str">
        <f>_xlfn.IFNA(VLOOKUP(CONCATENATE($A536,"_",$B536), 'Srbench noise 0.01'!$A$1:$AH$1300, 28, FALSE),"")</f>
        <v>0.04*x0*x1/x2 - 0.02*x1*x4 + 3.01*x1*x4/((x2 + x3**2)*(-x0 + x2 + x3)) + 0.01</v>
      </c>
      <c r="Y536" s="18">
        <f t="shared" si="78"/>
        <v>0</v>
      </c>
      <c r="Z536" s="18">
        <f t="shared" si="79"/>
        <v>0</v>
      </c>
      <c r="AA536" s="4">
        <f t="shared" si="80"/>
        <v>0</v>
      </c>
    </row>
    <row r="537" spans="1:27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0'!$A$1:$AH$1300, 32, FALSE),"")</f>
        <v>1</v>
      </c>
      <c r="E537" s="18">
        <f>_xlfn.IFNA(VLOOKUP(CONCATENATE($A537,"_",$B537), 'Srbench noise 0'!$A$1:$AH$1300, 34, FALSE),"")</f>
        <v>0</v>
      </c>
      <c r="F537" s="18">
        <f>_xlfn.IFNA(VLOOKUP(CONCATENATE($A537,"_",$B537), 'Srbench noise 0'!$A$1:$AH$1300, 16, FALSE),"")</f>
        <v>18</v>
      </c>
      <c r="G537" s="18">
        <f>_xlfn.IFNA(VLOOKUP(CONCATENATE($A537,"_",$B537), 'Srbench noise 0'!$A$1:$AH$1300, 18, FALSE),"")</f>
        <v>925.4</v>
      </c>
      <c r="H537" s="18" t="str">
        <f>_xlfn.IFNA(VLOOKUP(CONCATENATE($A537,"_",$B537), 'Srbench noise 0'!$A$1:$AH$1300, 28, FALSE),"")</f>
        <v>-x0*x1/(x2*(-x3**2 + x4**2))</v>
      </c>
      <c r="I537" s="18">
        <f t="shared" si="72"/>
        <v>1</v>
      </c>
      <c r="J537" s="18">
        <f t="shared" si="73"/>
        <v>1</v>
      </c>
      <c r="K537" s="4">
        <f t="shared" si="74"/>
        <v>1</v>
      </c>
      <c r="L537" s="3">
        <f>_xlfn.IFNA(VLOOKUP(CONCATENATE($A537,"_",$B537), 'Srbench noise 0.001'!$A$1:$AH$1300, 32, FALSE),"")</f>
        <v>1</v>
      </c>
      <c r="M537" s="18">
        <f>_xlfn.IFNA(VLOOKUP(CONCATENATE($A537,"_",$B537), 'Srbench noise 0.001'!$A$1:$AH$1300, 34, FALSE),"")</f>
        <v>0</v>
      </c>
      <c r="N537" s="18">
        <f>_xlfn.IFNA(VLOOKUP(CONCATENATE($A537,"_",$B537), 'Srbench noise 0.001'!$A$1:$AH$1300, 16, FALSE),"")</f>
        <v>18</v>
      </c>
      <c r="O537" s="18">
        <f>_xlfn.IFNA(VLOOKUP(CONCATENATE($A537,"_",$B537), 'Srbench noise 0.001'!$A$1:$AH$1300, 18, FALSE),"")</f>
        <v>844.1</v>
      </c>
      <c r="P537" s="18" t="str">
        <f>_xlfn.IFNA(VLOOKUP(CONCATENATE($A537,"_",$B537), 'Srbench noise 0.001'!$A$1:$AH$1300, 28, FALSE),"")</f>
        <v>-x0*x1/(x2*(-x3**2 + x4**2))</v>
      </c>
      <c r="Q537" s="18">
        <f t="shared" si="75"/>
        <v>1</v>
      </c>
      <c r="R537" s="18">
        <f t="shared" si="76"/>
        <v>1</v>
      </c>
      <c r="S537" s="4">
        <f t="shared" si="77"/>
        <v>1</v>
      </c>
      <c r="T537" s="3">
        <f>_xlfn.IFNA(VLOOKUP(CONCATENATE($A537,"_",$B537), 'Srbench noise 0.01'!$A$1:$AH$1300, 32, FALSE),"")</f>
        <v>1</v>
      </c>
      <c r="U537" s="18">
        <f>_xlfn.IFNA(VLOOKUP(CONCATENATE($A537,"_",$B537), 'Srbench noise 0.01'!$A$1:$AH$1300, 34, FALSE),"")</f>
        <v>0</v>
      </c>
      <c r="V537" s="18">
        <f>_xlfn.IFNA(VLOOKUP(CONCATENATE($A537,"_",$B537), 'Srbench noise 0.01'!$A$1:$AH$1300, 16, FALSE),"")</f>
        <v>18</v>
      </c>
      <c r="W537" s="18">
        <f>_xlfn.IFNA(VLOOKUP(CONCATENATE($A537,"_",$B537), 'Srbench noise 0.01'!$A$1:$AH$1300, 18, FALSE),"")</f>
        <v>847.8</v>
      </c>
      <c r="X537" s="18" t="str">
        <f>_xlfn.IFNA(VLOOKUP(CONCATENATE($A537,"_",$B537), 'Srbench noise 0.01'!$A$1:$AH$1300, 28, FALSE),"")</f>
        <v>-x0*x1/(x2*(-x3**2 + x4**2))</v>
      </c>
      <c r="Y537" s="18">
        <f t="shared" si="78"/>
        <v>1</v>
      </c>
      <c r="Z537" s="18">
        <f t="shared" si="79"/>
        <v>1</v>
      </c>
      <c r="AA537" s="4">
        <f t="shared" si="80"/>
        <v>1</v>
      </c>
    </row>
    <row r="538" spans="1:27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0'!$A$1:$AH$1300, 32, FALSE),"")</f>
        <v>1</v>
      </c>
      <c r="E538" s="18">
        <f>_xlfn.IFNA(VLOOKUP(CONCATENATE($A538,"_",$B538), 'Srbench noise 0'!$A$1:$AH$1300, 34, FALSE),"")</f>
        <v>0</v>
      </c>
      <c r="F538" s="18">
        <f>_xlfn.IFNA(VLOOKUP(CONCATENATE($A538,"_",$B538), 'Srbench noise 0'!$A$1:$AH$1300, 16, FALSE),"")</f>
        <v>18</v>
      </c>
      <c r="G538" s="18">
        <f>_xlfn.IFNA(VLOOKUP(CONCATENATE($A538,"_",$B538), 'Srbench noise 0'!$A$1:$AH$1300, 18, FALSE),"")</f>
        <v>590.29999999999995</v>
      </c>
      <c r="H538" s="18" t="str">
        <f>_xlfn.IFNA(VLOOKUP(CONCATENATE($A538,"_",$B538), 'Srbench noise 0'!$A$1:$AH$1300, 28, FALSE),"")</f>
        <v>-x0*x1/(x2*(-x3**2 + x4**2))</v>
      </c>
      <c r="I538" s="18">
        <f t="shared" si="72"/>
        <v>1</v>
      </c>
      <c r="J538" s="18">
        <f t="shared" si="73"/>
        <v>1</v>
      </c>
      <c r="K538" s="4">
        <f t="shared" si="74"/>
        <v>1</v>
      </c>
      <c r="L538" s="3">
        <f>_xlfn.IFNA(VLOOKUP(CONCATENATE($A538,"_",$B538), 'Srbench noise 0.001'!$A$1:$AH$1300, 32, FALSE),"")</f>
        <v>1</v>
      </c>
      <c r="M538" s="18">
        <f>_xlfn.IFNA(VLOOKUP(CONCATENATE($A538,"_",$B538), 'Srbench noise 0.001'!$A$1:$AH$1300, 34, FALSE),"")</f>
        <v>0</v>
      </c>
      <c r="N538" s="18">
        <f>_xlfn.IFNA(VLOOKUP(CONCATENATE($A538,"_",$B538), 'Srbench noise 0.001'!$A$1:$AH$1300, 16, FALSE),"")</f>
        <v>18</v>
      </c>
      <c r="O538" s="18">
        <f>_xlfn.IFNA(VLOOKUP(CONCATENATE($A538,"_",$B538), 'Srbench noise 0.001'!$A$1:$AH$1300, 18, FALSE),"")</f>
        <v>579.1</v>
      </c>
      <c r="P538" s="18" t="str">
        <f>_xlfn.IFNA(VLOOKUP(CONCATENATE($A538,"_",$B538), 'Srbench noise 0.001'!$A$1:$AH$1300, 28, FALSE),"")</f>
        <v>-x0*x1/(x2*(-x3**2 + x4**2))</v>
      </c>
      <c r="Q538" s="18">
        <f t="shared" si="75"/>
        <v>1</v>
      </c>
      <c r="R538" s="18">
        <f t="shared" si="76"/>
        <v>1</v>
      </c>
      <c r="S538" s="4">
        <f t="shared" si="77"/>
        <v>1</v>
      </c>
      <c r="T538" s="3">
        <f>_xlfn.IFNA(VLOOKUP(CONCATENATE($A538,"_",$B538), 'Srbench noise 0.01'!$A$1:$AH$1300, 32, FALSE),"")</f>
        <v>1</v>
      </c>
      <c r="U538" s="18">
        <f>_xlfn.IFNA(VLOOKUP(CONCATENATE($A538,"_",$B538), 'Srbench noise 0.01'!$A$1:$AH$1300, 34, FALSE),"")</f>
        <v>0</v>
      </c>
      <c r="V538" s="18">
        <f>_xlfn.IFNA(VLOOKUP(CONCATENATE($A538,"_",$B538), 'Srbench noise 0.01'!$A$1:$AH$1300, 16, FALSE),"")</f>
        <v>18</v>
      </c>
      <c r="W538" s="18">
        <f>_xlfn.IFNA(VLOOKUP(CONCATENATE($A538,"_",$B538), 'Srbench noise 0.01'!$A$1:$AH$1300, 18, FALSE),"")</f>
        <v>625.29999999999995</v>
      </c>
      <c r="X538" s="18" t="str">
        <f>_xlfn.IFNA(VLOOKUP(CONCATENATE($A538,"_",$B538), 'Srbench noise 0.01'!$A$1:$AH$1300, 28, FALSE),"")</f>
        <v>-x0*x1/(x2*(-x3**2 + x4**2))</v>
      </c>
      <c r="Y538" s="18">
        <f t="shared" si="78"/>
        <v>1</v>
      </c>
      <c r="Z538" s="18">
        <f t="shared" si="79"/>
        <v>1</v>
      </c>
      <c r="AA538" s="4">
        <f t="shared" si="80"/>
        <v>1</v>
      </c>
    </row>
    <row r="539" spans="1:27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0'!$A$1:$AH$1300, 32, FALSE),"")</f>
        <v>0.99900398999999995</v>
      </c>
      <c r="E539" s="18">
        <f>_xlfn.IFNA(VLOOKUP(CONCATENATE($A539,"_",$B539), 'Srbench noise 0'!$A$1:$AH$1300, 34, FALSE),"")</f>
        <v>3.9015199999999999E-3</v>
      </c>
      <c r="F539" s="18">
        <f>_xlfn.IFNA(VLOOKUP(CONCATENATE($A539,"_",$B539), 'Srbench noise 0'!$A$1:$AH$1300, 16, FALSE),"")</f>
        <v>14</v>
      </c>
      <c r="G539" s="18">
        <f>_xlfn.IFNA(VLOOKUP(CONCATENATE($A539,"_",$B539), 'Srbench noise 0'!$A$1:$AH$1300, 18, FALSE),"")</f>
        <v>3601.1</v>
      </c>
      <c r="H539" s="18" t="str">
        <f>_xlfn.IFNA(VLOOKUP(CONCATENATE($A539,"_",$B539), 'Srbench noise 0'!$A$1:$AH$1300, 28, FALSE),"")</f>
        <v>0.81174045*x0*x1/(x2*(x3 - 0.45*x4)**2)</v>
      </c>
      <c r="I539" s="18">
        <f t="shared" si="72"/>
        <v>1</v>
      </c>
      <c r="J539" s="18">
        <f t="shared" si="73"/>
        <v>0</v>
      </c>
      <c r="K539" s="4">
        <f t="shared" si="74"/>
        <v>0</v>
      </c>
      <c r="L539" s="3">
        <f>_xlfn.IFNA(VLOOKUP(CONCATENATE($A539,"_",$B539), 'Srbench noise 0.001'!$A$1:$AH$1300, 32, FALSE),"")</f>
        <v>0.99984497000000006</v>
      </c>
      <c r="M539" s="18">
        <f>_xlfn.IFNA(VLOOKUP(CONCATENATE($A539,"_",$B539), 'Srbench noise 0.001'!$A$1:$AH$1300, 34, FALSE),"")</f>
        <v>1.53926E-3</v>
      </c>
      <c r="N539" s="18">
        <f>_xlfn.IFNA(VLOOKUP(CONCATENATE($A539,"_",$B539), 'Srbench noise 0.001'!$A$1:$AH$1300, 16, FALSE),"")</f>
        <v>25</v>
      </c>
      <c r="O539" s="18">
        <f>_xlfn.IFNA(VLOOKUP(CONCATENATE($A539,"_",$B539), 'Srbench noise 0.001'!$A$1:$AH$1300, 18, FALSE),"")</f>
        <v>1069.3</v>
      </c>
      <c r="P539" s="18" t="str">
        <f>_xlfn.IFNA(VLOOKUP(CONCATENATE($A539,"_",$B539), 'Srbench noise 0.001'!$A$1:$AH$1300, 28, FALSE),"")</f>
        <v>0.112*x0*x1/(x2*(x3 - x4)**2) + 0.875*x0*x1/(x2*x3**2)</v>
      </c>
      <c r="Q539" s="18">
        <f t="shared" si="75"/>
        <v>1</v>
      </c>
      <c r="R539" s="18">
        <f t="shared" si="76"/>
        <v>0</v>
      </c>
      <c r="S539" s="4">
        <f t="shared" si="77"/>
        <v>0</v>
      </c>
      <c r="T539" s="3">
        <f>_xlfn.IFNA(VLOOKUP(CONCATENATE($A539,"_",$B539), 'Srbench noise 0.01'!$A$1:$AH$1300, 32, FALSE),"")</f>
        <v>1</v>
      </c>
      <c r="U539" s="18">
        <f>_xlfn.IFNA(VLOOKUP(CONCATENATE($A539,"_",$B539), 'Srbench noise 0.01'!$A$1:$AH$1300, 34, FALSE),"")</f>
        <v>0</v>
      </c>
      <c r="V539" s="18">
        <f>_xlfn.IFNA(VLOOKUP(CONCATENATE($A539,"_",$B539), 'Srbench noise 0.01'!$A$1:$AH$1300, 16, FALSE),"")</f>
        <v>18</v>
      </c>
      <c r="W539" s="18">
        <f>_xlfn.IFNA(VLOOKUP(CONCATENATE($A539,"_",$B539), 'Srbench noise 0.01'!$A$1:$AH$1300, 18, FALSE),"")</f>
        <v>954.1</v>
      </c>
      <c r="X539" s="18" t="str">
        <f>_xlfn.IFNA(VLOOKUP(CONCATENATE($A539,"_",$B539), 'Srbench noise 0.01'!$A$1:$AH$1300, 28, FALSE),"")</f>
        <v>x0*x1/(x2*(x3 - x4)*(x3 + x4))</v>
      </c>
      <c r="Y539" s="18">
        <f t="shared" si="78"/>
        <v>1</v>
      </c>
      <c r="Z539" s="18">
        <f t="shared" si="79"/>
        <v>1</v>
      </c>
      <c r="AA539" s="4">
        <f t="shared" si="80"/>
        <v>1</v>
      </c>
    </row>
    <row r="540" spans="1:27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0'!$A$1:$AH$1300, 32, FALSE),"")</f>
        <v>1</v>
      </c>
      <c r="E540" s="18">
        <f>_xlfn.IFNA(VLOOKUP(CONCATENATE($A540,"_",$B540), 'Srbench noise 0'!$A$1:$AH$1300, 34, FALSE),"")</f>
        <v>0</v>
      </c>
      <c r="F540" s="18">
        <f>_xlfn.IFNA(VLOOKUP(CONCATENATE($A540,"_",$B540), 'Srbench noise 0'!$A$1:$AH$1300, 16, FALSE),"")</f>
        <v>18</v>
      </c>
      <c r="G540" s="18">
        <f>_xlfn.IFNA(VLOOKUP(CONCATENATE($A540,"_",$B540), 'Srbench noise 0'!$A$1:$AH$1300, 18, FALSE),"")</f>
        <v>859.8</v>
      </c>
      <c r="H540" s="18" t="str">
        <f>_xlfn.IFNA(VLOOKUP(CONCATENATE($A540,"_",$B540), 'Srbench noise 0'!$A$1:$AH$1300, 28, FALSE),"")</f>
        <v>x0*x1/(x2*(x3 - x4)*(x3 + x4))</v>
      </c>
      <c r="I540" s="18">
        <f t="shared" si="72"/>
        <v>1</v>
      </c>
      <c r="J540" s="18">
        <f t="shared" si="73"/>
        <v>1</v>
      </c>
      <c r="K540" s="4">
        <f t="shared" si="74"/>
        <v>1</v>
      </c>
      <c r="L540" s="3">
        <f>_xlfn.IFNA(VLOOKUP(CONCATENATE($A540,"_",$B540), 'Srbench noise 0.001'!$A$1:$AH$1300, 32, FALSE),"")</f>
        <v>1</v>
      </c>
      <c r="M540" s="18">
        <f>_xlfn.IFNA(VLOOKUP(CONCATENATE($A540,"_",$B540), 'Srbench noise 0.001'!$A$1:$AH$1300, 34, FALSE),"")</f>
        <v>0</v>
      </c>
      <c r="N540" s="18">
        <f>_xlfn.IFNA(VLOOKUP(CONCATENATE($A540,"_",$B540), 'Srbench noise 0.001'!$A$1:$AH$1300, 16, FALSE),"")</f>
        <v>18</v>
      </c>
      <c r="O540" s="18">
        <f>_xlfn.IFNA(VLOOKUP(CONCATENATE($A540,"_",$B540), 'Srbench noise 0.001'!$A$1:$AH$1300, 18, FALSE),"")</f>
        <v>780</v>
      </c>
      <c r="P540" s="18" t="str">
        <f>_xlfn.IFNA(VLOOKUP(CONCATENATE($A540,"_",$B540), 'Srbench noise 0.001'!$A$1:$AH$1300, 28, FALSE),"")</f>
        <v>x0*x1/(x2*(x3 - x4)*(x3 + x4))</v>
      </c>
      <c r="Q540" s="18">
        <f t="shared" si="75"/>
        <v>1</v>
      </c>
      <c r="R540" s="18">
        <f t="shared" si="76"/>
        <v>1</v>
      </c>
      <c r="S540" s="4">
        <f t="shared" si="77"/>
        <v>1</v>
      </c>
      <c r="T540" s="3">
        <f>_xlfn.IFNA(VLOOKUP(CONCATENATE($A540,"_",$B540), 'Srbench noise 0.01'!$A$1:$AH$1300, 32, FALSE),"")</f>
        <v>0.99863626999999999</v>
      </c>
      <c r="U540" s="18">
        <f>_xlfn.IFNA(VLOOKUP(CONCATENATE($A540,"_",$B540), 'Srbench noise 0.01'!$A$1:$AH$1300, 34, FALSE),"")</f>
        <v>4.5760799999999997E-3</v>
      </c>
      <c r="V540" s="18">
        <f>_xlfn.IFNA(VLOOKUP(CONCATENATE($A540,"_",$B540), 'Srbench noise 0.01'!$A$1:$AH$1300, 16, FALSE),"")</f>
        <v>30</v>
      </c>
      <c r="W540" s="18">
        <f>_xlfn.IFNA(VLOOKUP(CONCATENATE($A540,"_",$B540), 'Srbench noise 0.01'!$A$1:$AH$1300, 18, FALSE),"")</f>
        <v>1574.8</v>
      </c>
      <c r="X540" s="18" t="str">
        <f>_xlfn.IFNA(VLOOKUP(CONCATENATE($A540,"_",$B540), 'Srbench noise 0.01'!$A$1:$AH$1300, 28, FALSE),"")</f>
        <v>0.23*x0*x1/(x2*(x3 + 1)) + 4.05*x0*x1*x4/(x2*x3*(exp(x3) + 1))</v>
      </c>
      <c r="Y540" s="18">
        <f t="shared" si="78"/>
        <v>0</v>
      </c>
      <c r="Z540" s="18">
        <f t="shared" si="79"/>
        <v>0</v>
      </c>
      <c r="AA540" s="4">
        <f t="shared" si="80"/>
        <v>0</v>
      </c>
    </row>
    <row r="541" spans="1:27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0'!$A$1:$AH$1300, 32, FALSE),"")</f>
        <v>1</v>
      </c>
      <c r="E541" s="18">
        <f>_xlfn.IFNA(VLOOKUP(CONCATENATE($A541,"_",$B541), 'Srbench noise 0'!$A$1:$AH$1300, 34, FALSE),"")</f>
        <v>0</v>
      </c>
      <c r="F541" s="18">
        <f>_xlfn.IFNA(VLOOKUP(CONCATENATE($A541,"_",$B541), 'Srbench noise 0'!$A$1:$AH$1300, 16, FALSE),"")</f>
        <v>18</v>
      </c>
      <c r="G541" s="18">
        <f>_xlfn.IFNA(VLOOKUP(CONCATENATE($A541,"_",$B541), 'Srbench noise 0'!$A$1:$AH$1300, 18, FALSE),"")</f>
        <v>783.2</v>
      </c>
      <c r="H541" s="18" t="str">
        <f>_xlfn.IFNA(VLOOKUP(CONCATENATE($A541,"_",$B541), 'Srbench noise 0'!$A$1:$AH$1300, 28, FALSE),"")</f>
        <v>x0*x1/(x2*(x3 - x4)*(x3 + x4))</v>
      </c>
      <c r="I541" s="18">
        <f t="shared" si="72"/>
        <v>1</v>
      </c>
      <c r="J541" s="18">
        <f t="shared" si="73"/>
        <v>1</v>
      </c>
      <c r="K541" s="4">
        <f t="shared" si="74"/>
        <v>1</v>
      </c>
      <c r="L541" s="3">
        <f>_xlfn.IFNA(VLOOKUP(CONCATENATE($A541,"_",$B541), 'Srbench noise 0.001'!$A$1:$AH$1300, 32, FALSE),"")</f>
        <v>1</v>
      </c>
      <c r="M541" s="18">
        <f>_xlfn.IFNA(VLOOKUP(CONCATENATE($A541,"_",$B541), 'Srbench noise 0.001'!$A$1:$AH$1300, 34, FALSE),"")</f>
        <v>0</v>
      </c>
      <c r="N541" s="18">
        <f>_xlfn.IFNA(VLOOKUP(CONCATENATE($A541,"_",$B541), 'Srbench noise 0.001'!$A$1:$AH$1300, 16, FALSE),"")</f>
        <v>18</v>
      </c>
      <c r="O541" s="18">
        <f>_xlfn.IFNA(VLOOKUP(CONCATENATE($A541,"_",$B541), 'Srbench noise 0.001'!$A$1:$AH$1300, 18, FALSE),"")</f>
        <v>795.4</v>
      </c>
      <c r="P541" s="18" t="str">
        <f>_xlfn.IFNA(VLOOKUP(CONCATENATE($A541,"_",$B541), 'Srbench noise 0.001'!$A$1:$AH$1300, 28, FALSE),"")</f>
        <v>x0*x1/(x2*(x3 - x4)*(x3 + x4))</v>
      </c>
      <c r="Q541" s="18">
        <f t="shared" si="75"/>
        <v>1</v>
      </c>
      <c r="R541" s="18">
        <f t="shared" si="76"/>
        <v>1</v>
      </c>
      <c r="S541" s="4">
        <f t="shared" si="77"/>
        <v>1</v>
      </c>
      <c r="T541" s="3">
        <f>_xlfn.IFNA(VLOOKUP(CONCATENATE($A541,"_",$B541), 'Srbench noise 0.01'!$A$1:$AH$1300, 32, FALSE),"")</f>
        <v>1</v>
      </c>
      <c r="U541" s="18">
        <f>_xlfn.IFNA(VLOOKUP(CONCATENATE($A541,"_",$B541), 'Srbench noise 0.01'!$A$1:$AH$1300, 34, FALSE),"")</f>
        <v>0</v>
      </c>
      <c r="V541" s="18">
        <f>_xlfn.IFNA(VLOOKUP(CONCATENATE($A541,"_",$B541), 'Srbench noise 0.01'!$A$1:$AH$1300, 16, FALSE),"")</f>
        <v>18</v>
      </c>
      <c r="W541" s="18">
        <f>_xlfn.IFNA(VLOOKUP(CONCATENATE($A541,"_",$B541), 'Srbench noise 0.01'!$A$1:$AH$1300, 18, FALSE),"")</f>
        <v>822.3</v>
      </c>
      <c r="X541" s="18" t="str">
        <f>_xlfn.IFNA(VLOOKUP(CONCATENATE($A541,"_",$B541), 'Srbench noise 0.01'!$A$1:$AH$1300, 28, FALSE),"")</f>
        <v>x0*x1/(x2*(x3 - x4)*(x3 + x4))</v>
      </c>
      <c r="Y541" s="18">
        <f t="shared" si="78"/>
        <v>1</v>
      </c>
      <c r="Z541" s="18">
        <f t="shared" si="79"/>
        <v>1</v>
      </c>
      <c r="AA541" s="4">
        <f t="shared" si="80"/>
        <v>1</v>
      </c>
    </row>
    <row r="542" spans="1:27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0'!$A$1:$AH$1300, 32, FALSE),"")</f>
        <v>1</v>
      </c>
      <c r="E542" s="18">
        <f>_xlfn.IFNA(VLOOKUP(CONCATENATE($A542,"_",$B542), 'Srbench noise 0'!$A$1:$AH$1300, 34, FALSE),"")</f>
        <v>0</v>
      </c>
      <c r="F542" s="18">
        <f>_xlfn.IFNA(VLOOKUP(CONCATENATE($A542,"_",$B542), 'Srbench noise 0'!$A$1:$AH$1300, 16, FALSE),"")</f>
        <v>18</v>
      </c>
      <c r="G542" s="18">
        <f>_xlfn.IFNA(VLOOKUP(CONCATENATE($A542,"_",$B542), 'Srbench noise 0'!$A$1:$AH$1300, 18, FALSE),"")</f>
        <v>920.8</v>
      </c>
      <c r="H542" s="18" t="str">
        <f>_xlfn.IFNA(VLOOKUP(CONCATENATE($A542,"_",$B542), 'Srbench noise 0'!$A$1:$AH$1300, 28, FALSE),"")</f>
        <v>x0*x1/(x2*(x3 - x4)*(x3 + x4))</v>
      </c>
      <c r="I542" s="18">
        <f t="shared" si="72"/>
        <v>1</v>
      </c>
      <c r="J542" s="18">
        <f t="shared" si="73"/>
        <v>1</v>
      </c>
      <c r="K542" s="4">
        <f t="shared" si="74"/>
        <v>1</v>
      </c>
      <c r="L542" s="3">
        <f>_xlfn.IFNA(VLOOKUP(CONCATENATE($A542,"_",$B542), 'Srbench noise 0.001'!$A$1:$AH$1300, 32, FALSE),"")</f>
        <v>1</v>
      </c>
      <c r="M542" s="18">
        <f>_xlfn.IFNA(VLOOKUP(CONCATENATE($A542,"_",$B542), 'Srbench noise 0.001'!$A$1:$AH$1300, 34, FALSE),"")</f>
        <v>0</v>
      </c>
      <c r="N542" s="18">
        <f>_xlfn.IFNA(VLOOKUP(CONCATENATE($A542,"_",$B542), 'Srbench noise 0.001'!$A$1:$AH$1300, 16, FALSE),"")</f>
        <v>18</v>
      </c>
      <c r="O542" s="18">
        <f>_xlfn.IFNA(VLOOKUP(CONCATENATE($A542,"_",$B542), 'Srbench noise 0.001'!$A$1:$AH$1300, 18, FALSE),"")</f>
        <v>899.7</v>
      </c>
      <c r="P542" s="18" t="str">
        <f>_xlfn.IFNA(VLOOKUP(CONCATENATE($A542,"_",$B542), 'Srbench noise 0.001'!$A$1:$AH$1300, 28, FALSE),"")</f>
        <v>x0*x1/(x2*(x3 - x4)*(x3 + x4))</v>
      </c>
      <c r="Q542" s="18">
        <f t="shared" si="75"/>
        <v>1</v>
      </c>
      <c r="R542" s="18">
        <f t="shared" si="76"/>
        <v>1</v>
      </c>
      <c r="S542" s="4">
        <f t="shared" si="77"/>
        <v>1</v>
      </c>
      <c r="T542" s="3">
        <f>_xlfn.IFNA(VLOOKUP(CONCATENATE($A542,"_",$B542), 'Srbench noise 0.01'!$A$1:$AH$1300, 32, FALSE),"")</f>
        <v>1</v>
      </c>
      <c r="U542" s="18">
        <f>_xlfn.IFNA(VLOOKUP(CONCATENATE($A542,"_",$B542), 'Srbench noise 0.01'!$A$1:$AH$1300, 34, FALSE),"")</f>
        <v>0</v>
      </c>
      <c r="V542" s="18">
        <f>_xlfn.IFNA(VLOOKUP(CONCATENATE($A542,"_",$B542), 'Srbench noise 0.01'!$A$1:$AH$1300, 16, FALSE),"")</f>
        <v>18</v>
      </c>
      <c r="W542" s="18">
        <f>_xlfn.IFNA(VLOOKUP(CONCATENATE($A542,"_",$B542), 'Srbench noise 0.01'!$A$1:$AH$1300, 18, FALSE),"")</f>
        <v>875</v>
      </c>
      <c r="X542" s="18" t="str">
        <f>_xlfn.IFNA(VLOOKUP(CONCATENATE($A542,"_",$B542), 'Srbench noise 0.01'!$A$1:$AH$1300, 28, FALSE),"")</f>
        <v>x0*x1/(x2*(x3 - x4)*(x3 + x4))</v>
      </c>
      <c r="Y542" s="18">
        <f t="shared" si="78"/>
        <v>1</v>
      </c>
      <c r="Z542" s="18">
        <f t="shared" si="79"/>
        <v>1</v>
      </c>
      <c r="AA542" s="4">
        <f t="shared" si="80"/>
        <v>1</v>
      </c>
    </row>
    <row r="543" spans="1:27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0'!$A$1:$AH$1300, 32, FALSE),"")</f>
        <v>1</v>
      </c>
      <c r="E543" s="18">
        <f>_xlfn.IFNA(VLOOKUP(CONCATENATE($A543,"_",$B543), 'Srbench noise 0'!$A$1:$AH$1300, 34, FALSE),"")</f>
        <v>0</v>
      </c>
      <c r="F543" s="18">
        <f>_xlfn.IFNA(VLOOKUP(CONCATENATE($A543,"_",$B543), 'Srbench noise 0'!$A$1:$AH$1300, 16, FALSE),"")</f>
        <v>18</v>
      </c>
      <c r="G543" s="18">
        <f>_xlfn.IFNA(VLOOKUP(CONCATENATE($A543,"_",$B543), 'Srbench noise 0'!$A$1:$AH$1300, 18, FALSE),"")</f>
        <v>772.1</v>
      </c>
      <c r="H543" s="18" t="str">
        <f>_xlfn.IFNA(VLOOKUP(CONCATENATE($A543,"_",$B543), 'Srbench noise 0'!$A$1:$AH$1300, 28, FALSE),"")</f>
        <v>x0*x1/(x2*(x3 - x4)*(x3 + x4))</v>
      </c>
      <c r="I543" s="18">
        <f t="shared" si="72"/>
        <v>1</v>
      </c>
      <c r="J543" s="18">
        <f t="shared" si="73"/>
        <v>1</v>
      </c>
      <c r="K543" s="4">
        <f t="shared" si="74"/>
        <v>1</v>
      </c>
      <c r="L543" s="3">
        <f>_xlfn.IFNA(VLOOKUP(CONCATENATE($A543,"_",$B543), 'Srbench noise 0.001'!$A$1:$AH$1300, 32, FALSE),"")</f>
        <v>1</v>
      </c>
      <c r="M543" s="18">
        <f>_xlfn.IFNA(VLOOKUP(CONCATENATE($A543,"_",$B543), 'Srbench noise 0.001'!$A$1:$AH$1300, 34, FALSE),"")</f>
        <v>0</v>
      </c>
      <c r="N543" s="18">
        <f>_xlfn.IFNA(VLOOKUP(CONCATENATE($A543,"_",$B543), 'Srbench noise 0.001'!$A$1:$AH$1300, 16, FALSE),"")</f>
        <v>18</v>
      </c>
      <c r="O543" s="18">
        <f>_xlfn.IFNA(VLOOKUP(CONCATENATE($A543,"_",$B543), 'Srbench noise 0.001'!$A$1:$AH$1300, 18, FALSE),"")</f>
        <v>742</v>
      </c>
      <c r="P543" s="18" t="str">
        <f>_xlfn.IFNA(VLOOKUP(CONCATENATE($A543,"_",$B543), 'Srbench noise 0.001'!$A$1:$AH$1300, 28, FALSE),"")</f>
        <v>x0*x1/(x2*(x3 - x4)*(x3 + x4))</v>
      </c>
      <c r="Q543" s="18">
        <f t="shared" si="75"/>
        <v>1</v>
      </c>
      <c r="R543" s="18">
        <f t="shared" si="76"/>
        <v>1</v>
      </c>
      <c r="S543" s="4">
        <f t="shared" si="77"/>
        <v>1</v>
      </c>
      <c r="T543" s="3">
        <f>_xlfn.IFNA(VLOOKUP(CONCATENATE($A543,"_",$B543), 'Srbench noise 0.01'!$A$1:$AH$1300, 32, FALSE),"")</f>
        <v>1</v>
      </c>
      <c r="U543" s="18">
        <f>_xlfn.IFNA(VLOOKUP(CONCATENATE($A543,"_",$B543), 'Srbench noise 0.01'!$A$1:$AH$1300, 34, FALSE),"")</f>
        <v>0</v>
      </c>
      <c r="V543" s="18">
        <f>_xlfn.IFNA(VLOOKUP(CONCATENATE($A543,"_",$B543), 'Srbench noise 0.01'!$A$1:$AH$1300, 16, FALSE),"")</f>
        <v>18</v>
      </c>
      <c r="W543" s="18">
        <f>_xlfn.IFNA(VLOOKUP(CONCATENATE($A543,"_",$B543), 'Srbench noise 0.01'!$A$1:$AH$1300, 18, FALSE),"")</f>
        <v>781.1</v>
      </c>
      <c r="X543" s="18" t="str">
        <f>_xlfn.IFNA(VLOOKUP(CONCATENATE($A543,"_",$B543), 'Srbench noise 0.01'!$A$1:$AH$1300, 28, FALSE),"")</f>
        <v>x0*x1/(x2*(x3 - x4)*(x3 + x4))</v>
      </c>
      <c r="Y543" s="18">
        <f t="shared" si="78"/>
        <v>1</v>
      </c>
      <c r="Z543" s="18">
        <f t="shared" si="79"/>
        <v>1</v>
      </c>
      <c r="AA543" s="4">
        <f t="shared" si="80"/>
        <v>1</v>
      </c>
    </row>
    <row r="544" spans="1:27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0'!$A$1:$AH$1300, 32, FALSE),"")</f>
        <v>1</v>
      </c>
      <c r="E544" s="18">
        <f>_xlfn.IFNA(VLOOKUP(CONCATENATE($A544,"_",$B544), 'Srbench noise 0'!$A$1:$AH$1300, 34, FALSE),"")</f>
        <v>0</v>
      </c>
      <c r="F544" s="18">
        <f>_xlfn.IFNA(VLOOKUP(CONCATENATE($A544,"_",$B544), 'Srbench noise 0'!$A$1:$AH$1300, 16, FALSE),"")</f>
        <v>12</v>
      </c>
      <c r="G544" s="18">
        <f>_xlfn.IFNA(VLOOKUP(CONCATENATE($A544,"_",$B544), 'Srbench noise 0'!$A$1:$AH$1300, 18, FALSE),"")</f>
        <v>258.60000000000002</v>
      </c>
      <c r="H544" s="18" t="str">
        <f>_xlfn.IFNA(VLOOKUP(CONCATENATE($A544,"_",$B544), 'Srbench noise 0'!$A$1:$AH$1300, 28, FALSE),"")</f>
        <v>0.15915494*x2/(x0*x1**2*x3)</v>
      </c>
      <c r="I544" s="18">
        <f t="shared" si="72"/>
        <v>1</v>
      </c>
      <c r="J544" s="18">
        <f t="shared" si="73"/>
        <v>1</v>
      </c>
      <c r="K544" s="4">
        <f t="shared" si="74"/>
        <v>1</v>
      </c>
      <c r="L544" s="3">
        <f>_xlfn.IFNA(VLOOKUP(CONCATENATE($A544,"_",$B544), 'Srbench noise 0.001'!$A$1:$AH$1300, 32, FALSE),"")</f>
        <v>0.99999870000000002</v>
      </c>
      <c r="M544" s="18">
        <f>_xlfn.IFNA(VLOOKUP(CONCATENATE($A544,"_",$B544), 'Srbench noise 0.001'!$A$1:$AH$1300, 34, FALSE),"")</f>
        <v>2.881E-5</v>
      </c>
      <c r="N544" s="18">
        <f>_xlfn.IFNA(VLOOKUP(CONCATENATE($A544,"_",$B544), 'Srbench noise 0.001'!$A$1:$AH$1300, 16, FALSE),"")</f>
        <v>12</v>
      </c>
      <c r="O544" s="18">
        <f>_xlfn.IFNA(VLOOKUP(CONCATENATE($A544,"_",$B544), 'Srbench noise 0.001'!$A$1:$AH$1300, 18, FALSE),"")</f>
        <v>262.89999999999998</v>
      </c>
      <c r="P544" s="18" t="str">
        <f>_xlfn.IFNA(VLOOKUP(CONCATENATE($A544,"_",$B544), 'Srbench noise 0.001'!$A$1:$AH$1300, 28, FALSE),"")</f>
        <v>0.159*x2/(x0*x1**2*x3)</v>
      </c>
      <c r="Q544" s="18">
        <f t="shared" si="75"/>
        <v>1</v>
      </c>
      <c r="R544" s="18" t="str">
        <f t="shared" si="76"/>
        <v>?</v>
      </c>
      <c r="S544" s="4">
        <v>1</v>
      </c>
      <c r="T544" s="3">
        <f>_xlfn.IFNA(VLOOKUP(CONCATENATE($A544,"_",$B544), 'Srbench noise 0.01'!$A$1:$AH$1300, 32, FALSE),"")</f>
        <v>0.99728209000000001</v>
      </c>
      <c r="U544" s="18">
        <f>_xlfn.IFNA(VLOOKUP(CONCATENATE($A544,"_",$B544), 'Srbench noise 0.01'!$A$1:$AH$1300, 34, FALSE),"")</f>
        <v>1.3155199999999999E-3</v>
      </c>
      <c r="V544" s="18">
        <f>_xlfn.IFNA(VLOOKUP(CONCATENATE($A544,"_",$B544), 'Srbench noise 0.01'!$A$1:$AH$1300, 16, FALSE),"")</f>
        <v>16</v>
      </c>
      <c r="W544" s="18">
        <f>_xlfn.IFNA(VLOOKUP(CONCATENATE($A544,"_",$B544), 'Srbench noise 0.01'!$A$1:$AH$1300, 18, FALSE),"")</f>
        <v>186.1</v>
      </c>
      <c r="X544" s="18" t="str">
        <f>_xlfn.IFNA(VLOOKUP(CONCATENATE($A544,"_",$B544), 'Srbench noise 0.01'!$A$1:$AH$1300, 28, FALSE),"")</f>
        <v>0.33*x2/(x0*x1**2*(0.5*x3 + 1)**2)</v>
      </c>
      <c r="Y544" s="18">
        <f t="shared" si="78"/>
        <v>0</v>
      </c>
      <c r="Z544" s="18">
        <f t="shared" si="79"/>
        <v>0</v>
      </c>
      <c r="AA544" s="4">
        <f t="shared" si="80"/>
        <v>0</v>
      </c>
    </row>
    <row r="545" spans="1:27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0'!$A$1:$AH$1300, 32, FALSE),"")</f>
        <v>1</v>
      </c>
      <c r="E545" s="18">
        <f>_xlfn.IFNA(VLOOKUP(CONCATENATE($A545,"_",$B545), 'Srbench noise 0'!$A$1:$AH$1300, 34, FALSE),"")</f>
        <v>0</v>
      </c>
      <c r="F545" s="18">
        <f>_xlfn.IFNA(VLOOKUP(CONCATENATE($A545,"_",$B545), 'Srbench noise 0'!$A$1:$AH$1300, 16, FALSE),"")</f>
        <v>12</v>
      </c>
      <c r="G545" s="18">
        <f>_xlfn.IFNA(VLOOKUP(CONCATENATE($A545,"_",$B545), 'Srbench noise 0'!$A$1:$AH$1300, 18, FALSE),"")</f>
        <v>622.6</v>
      </c>
      <c r="H545" s="18" t="str">
        <f>_xlfn.IFNA(VLOOKUP(CONCATENATE($A545,"_",$B545), 'Srbench noise 0'!$A$1:$AH$1300, 28, FALSE),"")</f>
        <v>0.15915494*x2/(x0*x1**2*x3)</v>
      </c>
      <c r="I545" s="18">
        <f t="shared" si="72"/>
        <v>1</v>
      </c>
      <c r="J545" s="18">
        <f t="shared" si="73"/>
        <v>1</v>
      </c>
      <c r="K545" s="4">
        <f t="shared" si="74"/>
        <v>1</v>
      </c>
      <c r="L545" s="3">
        <f>_xlfn.IFNA(VLOOKUP(CONCATENATE($A545,"_",$B545), 'Srbench noise 0.001'!$A$1:$AH$1300, 32, FALSE),"")</f>
        <v>0.99999870000000002</v>
      </c>
      <c r="M545" s="18">
        <f>_xlfn.IFNA(VLOOKUP(CONCATENATE($A545,"_",$B545), 'Srbench noise 0.001'!$A$1:$AH$1300, 34, FALSE),"")</f>
        <v>2.8690000000000001E-5</v>
      </c>
      <c r="N545" s="18">
        <f>_xlfn.IFNA(VLOOKUP(CONCATENATE($A545,"_",$B545), 'Srbench noise 0.001'!$A$1:$AH$1300, 16, FALSE),"")</f>
        <v>12</v>
      </c>
      <c r="O545" s="18">
        <f>_xlfn.IFNA(VLOOKUP(CONCATENATE($A545,"_",$B545), 'Srbench noise 0.001'!$A$1:$AH$1300, 18, FALSE),"")</f>
        <v>618.6</v>
      </c>
      <c r="P545" s="18" t="str">
        <f>_xlfn.IFNA(VLOOKUP(CONCATENATE($A545,"_",$B545), 'Srbench noise 0.001'!$A$1:$AH$1300, 28, FALSE),"")</f>
        <v>0.159*x2/(x0*x1**2*x3)</v>
      </c>
      <c r="Q545" s="18">
        <f t="shared" si="75"/>
        <v>1</v>
      </c>
      <c r="R545" s="18" t="str">
        <f t="shared" si="76"/>
        <v>?</v>
      </c>
      <c r="S545" s="4">
        <v>1</v>
      </c>
      <c r="T545" s="3">
        <f>_xlfn.IFNA(VLOOKUP(CONCATENATE($A545,"_",$B545), 'Srbench noise 0.01'!$A$1:$AH$1300, 32, FALSE),"")</f>
        <v>0.99718762999999999</v>
      </c>
      <c r="U545" s="18">
        <f>_xlfn.IFNA(VLOOKUP(CONCATENATE($A545,"_",$B545), 'Srbench noise 0.01'!$A$1:$AH$1300, 34, FALSE),"")</f>
        <v>1.33369E-3</v>
      </c>
      <c r="V545" s="18">
        <f>_xlfn.IFNA(VLOOKUP(CONCATENATE($A545,"_",$B545), 'Srbench noise 0.01'!$A$1:$AH$1300, 16, FALSE),"")</f>
        <v>16</v>
      </c>
      <c r="W545" s="18">
        <f>_xlfn.IFNA(VLOOKUP(CONCATENATE($A545,"_",$B545), 'Srbench noise 0.01'!$A$1:$AH$1300, 18, FALSE),"")</f>
        <v>524.6</v>
      </c>
      <c r="X545" s="18" t="str">
        <f>_xlfn.IFNA(VLOOKUP(CONCATENATE($A545,"_",$B545), 'Srbench noise 0.01'!$A$1:$AH$1300, 28, FALSE),"")</f>
        <v>0.33*x2/(x0*x1**2*(0.5*x3 + 1)**2)</v>
      </c>
      <c r="Y545" s="18">
        <f t="shared" si="78"/>
        <v>0</v>
      </c>
      <c r="Z545" s="18">
        <f t="shared" si="79"/>
        <v>0</v>
      </c>
      <c r="AA545" s="4">
        <f t="shared" si="80"/>
        <v>0</v>
      </c>
    </row>
    <row r="546" spans="1:27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0'!$A$1:$AH$1300, 32, FALSE),"")</f>
        <v>1</v>
      </c>
      <c r="E546" s="18">
        <f>_xlfn.IFNA(VLOOKUP(CONCATENATE($A546,"_",$B546), 'Srbench noise 0'!$A$1:$AH$1300, 34, FALSE),"")</f>
        <v>0</v>
      </c>
      <c r="F546" s="18">
        <f>_xlfn.IFNA(VLOOKUP(CONCATENATE($A546,"_",$B546), 'Srbench noise 0'!$A$1:$AH$1300, 16, FALSE),"")</f>
        <v>12</v>
      </c>
      <c r="G546" s="18">
        <f>_xlfn.IFNA(VLOOKUP(CONCATENATE($A546,"_",$B546), 'Srbench noise 0'!$A$1:$AH$1300, 18, FALSE),"")</f>
        <v>540.6</v>
      </c>
      <c r="H546" s="18" t="str">
        <f>_xlfn.IFNA(VLOOKUP(CONCATENATE($A546,"_",$B546), 'Srbench noise 0'!$A$1:$AH$1300, 28, FALSE),"")</f>
        <v>0.15915494*x2/(x0*x1**2*x3)</v>
      </c>
      <c r="I546" s="18">
        <f t="shared" si="72"/>
        <v>1</v>
      </c>
      <c r="J546" s="18">
        <f t="shared" si="73"/>
        <v>1</v>
      </c>
      <c r="K546" s="4">
        <f t="shared" si="74"/>
        <v>1</v>
      </c>
      <c r="L546" s="3">
        <f>_xlfn.IFNA(VLOOKUP(CONCATENATE($A546,"_",$B546), 'Srbench noise 0.001'!$A$1:$AH$1300, 32, FALSE),"")</f>
        <v>0.99999868999999997</v>
      </c>
      <c r="M546" s="18">
        <f>_xlfn.IFNA(VLOOKUP(CONCATENATE($A546,"_",$B546), 'Srbench noise 0.001'!$A$1:$AH$1300, 34, FALSE),"")</f>
        <v>2.8439999999999999E-5</v>
      </c>
      <c r="N546" s="18">
        <f>_xlfn.IFNA(VLOOKUP(CONCATENATE($A546,"_",$B546), 'Srbench noise 0.001'!$A$1:$AH$1300, 16, FALSE),"")</f>
        <v>12</v>
      </c>
      <c r="O546" s="18">
        <f>_xlfn.IFNA(VLOOKUP(CONCATENATE($A546,"_",$B546), 'Srbench noise 0.001'!$A$1:$AH$1300, 18, FALSE),"")</f>
        <v>535.5</v>
      </c>
      <c r="P546" s="18" t="str">
        <f>_xlfn.IFNA(VLOOKUP(CONCATENATE($A546,"_",$B546), 'Srbench noise 0.001'!$A$1:$AH$1300, 28, FALSE),"")</f>
        <v>0.159*x2/(x0*x1**2*x3)</v>
      </c>
      <c r="Q546" s="18">
        <f t="shared" si="75"/>
        <v>1</v>
      </c>
      <c r="R546" s="18" t="str">
        <f t="shared" si="76"/>
        <v>?</v>
      </c>
      <c r="S546" s="4">
        <v>1</v>
      </c>
      <c r="T546" s="3">
        <f>_xlfn.IFNA(VLOOKUP(CONCATENATE($A546,"_",$B546), 'Srbench noise 0.01'!$A$1:$AH$1300, 32, FALSE),"")</f>
        <v>0.99716373999999997</v>
      </c>
      <c r="U546" s="18">
        <f>_xlfn.IFNA(VLOOKUP(CONCATENATE($A546,"_",$B546), 'Srbench noise 0.01'!$A$1:$AH$1300, 34, FALSE),"")</f>
        <v>1.3213400000000001E-3</v>
      </c>
      <c r="V546" s="18">
        <f>_xlfn.IFNA(VLOOKUP(CONCATENATE($A546,"_",$B546), 'Srbench noise 0.01'!$A$1:$AH$1300, 16, FALSE),"")</f>
        <v>16</v>
      </c>
      <c r="W546" s="18">
        <f>_xlfn.IFNA(VLOOKUP(CONCATENATE($A546,"_",$B546), 'Srbench noise 0.01'!$A$1:$AH$1300, 18, FALSE),"")</f>
        <v>511.3</v>
      </c>
      <c r="X546" s="18" t="str">
        <f>_xlfn.IFNA(VLOOKUP(CONCATENATE($A546,"_",$B546), 'Srbench noise 0.01'!$A$1:$AH$1300, 28, FALSE),"")</f>
        <v>0.33*x2/(x1**2*x3*(0.5*x0 + 1)**2)</v>
      </c>
      <c r="Y546" s="18">
        <f t="shared" si="78"/>
        <v>0</v>
      </c>
      <c r="Z546" s="18">
        <f t="shared" si="79"/>
        <v>0</v>
      </c>
      <c r="AA546" s="4">
        <f t="shared" si="80"/>
        <v>0</v>
      </c>
    </row>
    <row r="547" spans="1:27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0'!$A$1:$AH$1300, 32, FALSE),"")</f>
        <v>1</v>
      </c>
      <c r="E547" s="18">
        <f>_xlfn.IFNA(VLOOKUP(CONCATENATE($A547,"_",$B547), 'Srbench noise 0'!$A$1:$AH$1300, 34, FALSE),"")</f>
        <v>0</v>
      </c>
      <c r="F547" s="18">
        <f>_xlfn.IFNA(VLOOKUP(CONCATENATE($A547,"_",$B547), 'Srbench noise 0'!$A$1:$AH$1300, 16, FALSE),"")</f>
        <v>12</v>
      </c>
      <c r="G547" s="18">
        <f>_xlfn.IFNA(VLOOKUP(CONCATENATE($A547,"_",$B547), 'Srbench noise 0'!$A$1:$AH$1300, 18, FALSE),"")</f>
        <v>32.799999999999997</v>
      </c>
      <c r="H547" s="18" t="str">
        <f>_xlfn.IFNA(VLOOKUP(CONCATENATE($A547,"_",$B547), 'Srbench noise 0'!$A$1:$AH$1300, 28, FALSE),"")</f>
        <v>0.15915494*x2/(x0*x1**2*x3)</v>
      </c>
      <c r="I547" s="18">
        <f t="shared" si="72"/>
        <v>1</v>
      </c>
      <c r="J547" s="18">
        <f t="shared" si="73"/>
        <v>1</v>
      </c>
      <c r="K547" s="4">
        <f t="shared" si="74"/>
        <v>1</v>
      </c>
      <c r="L547" s="3">
        <f>_xlfn.IFNA(VLOOKUP(CONCATENATE($A547,"_",$B547), 'Srbench noise 0.001'!$A$1:$AH$1300, 32, FALSE),"")</f>
        <v>0.99999870000000002</v>
      </c>
      <c r="M547" s="18">
        <f>_xlfn.IFNA(VLOOKUP(CONCATENATE($A547,"_",$B547), 'Srbench noise 0.001'!$A$1:$AH$1300, 34, FALSE),"")</f>
        <v>2.8649999999999998E-5</v>
      </c>
      <c r="N547" s="18">
        <f>_xlfn.IFNA(VLOOKUP(CONCATENATE($A547,"_",$B547), 'Srbench noise 0.001'!$A$1:$AH$1300, 16, FALSE),"")</f>
        <v>12</v>
      </c>
      <c r="O547" s="18">
        <f>_xlfn.IFNA(VLOOKUP(CONCATENATE($A547,"_",$B547), 'Srbench noise 0.001'!$A$1:$AH$1300, 18, FALSE),"")</f>
        <v>31.2</v>
      </c>
      <c r="P547" s="18" t="str">
        <f>_xlfn.IFNA(VLOOKUP(CONCATENATE($A547,"_",$B547), 'Srbench noise 0.001'!$A$1:$AH$1300, 28, FALSE),"")</f>
        <v>0.159*x2/(x0*x1**2*x3)</v>
      </c>
      <c r="Q547" s="18">
        <f t="shared" si="75"/>
        <v>1</v>
      </c>
      <c r="R547" s="18" t="str">
        <f t="shared" si="76"/>
        <v>?</v>
      </c>
      <c r="S547" s="4">
        <v>1</v>
      </c>
      <c r="T547" s="3">
        <f>_xlfn.IFNA(VLOOKUP(CONCATENATE($A547,"_",$B547), 'Srbench noise 0.01'!$A$1:$AH$1300, 32, FALSE),"")</f>
        <v>0.99996130999999999</v>
      </c>
      <c r="U547" s="18">
        <f>_xlfn.IFNA(VLOOKUP(CONCATENATE($A547,"_",$B547), 'Srbench noise 0.01'!$A$1:$AH$1300, 34, FALSE),"")</f>
        <v>1.5622999999999999E-4</v>
      </c>
      <c r="V547" s="18">
        <f>_xlfn.IFNA(VLOOKUP(CONCATENATE($A547,"_",$B547), 'Srbench noise 0.01'!$A$1:$AH$1300, 16, FALSE),"")</f>
        <v>12</v>
      </c>
      <c r="W547" s="18">
        <f>_xlfn.IFNA(VLOOKUP(CONCATENATE($A547,"_",$B547), 'Srbench noise 0.01'!$A$1:$AH$1300, 18, FALSE),"")</f>
        <v>31.4</v>
      </c>
      <c r="X547" s="18" t="str">
        <f>_xlfn.IFNA(VLOOKUP(CONCATENATE($A547,"_",$B547), 'Srbench noise 0.01'!$A$1:$AH$1300, 28, FALSE),"")</f>
        <v>0.16*x2/(x0*x1**2*x3)</v>
      </c>
      <c r="Y547" s="18">
        <f t="shared" si="78"/>
        <v>1</v>
      </c>
      <c r="Z547" s="18" t="str">
        <f t="shared" si="79"/>
        <v>?</v>
      </c>
      <c r="AA547" s="4">
        <v>1</v>
      </c>
    </row>
    <row r="548" spans="1:27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0'!$A$1:$AH$1300, 32, FALSE),"")</f>
        <v>1</v>
      </c>
      <c r="E548" s="18">
        <f>_xlfn.IFNA(VLOOKUP(CONCATENATE($A548,"_",$B548), 'Srbench noise 0'!$A$1:$AH$1300, 34, FALSE),"")</f>
        <v>0</v>
      </c>
      <c r="F548" s="18">
        <f>_xlfn.IFNA(VLOOKUP(CONCATENATE($A548,"_",$B548), 'Srbench noise 0'!$A$1:$AH$1300, 16, FALSE),"")</f>
        <v>12</v>
      </c>
      <c r="G548" s="18">
        <f>_xlfn.IFNA(VLOOKUP(CONCATENATE($A548,"_",$B548), 'Srbench noise 0'!$A$1:$AH$1300, 18, FALSE),"")</f>
        <v>623.9</v>
      </c>
      <c r="H548" s="18" t="str">
        <f>_xlfn.IFNA(VLOOKUP(CONCATENATE($A548,"_",$B548), 'Srbench noise 0'!$A$1:$AH$1300, 28, FALSE),"")</f>
        <v>0.15915494*x2/(x0*x1**2*x3)</v>
      </c>
      <c r="I548" s="18">
        <f t="shared" si="72"/>
        <v>1</v>
      </c>
      <c r="J548" s="18">
        <f t="shared" si="73"/>
        <v>1</v>
      </c>
      <c r="K548" s="4">
        <f t="shared" si="74"/>
        <v>1</v>
      </c>
      <c r="L548" s="3">
        <f>_xlfn.IFNA(VLOOKUP(CONCATENATE($A548,"_",$B548), 'Srbench noise 0.001'!$A$1:$AH$1300, 32, FALSE),"")</f>
        <v>0.99999868999999997</v>
      </c>
      <c r="M548" s="18">
        <f>_xlfn.IFNA(VLOOKUP(CONCATENATE($A548,"_",$B548), 'Srbench noise 0.001'!$A$1:$AH$1300, 34, FALSE),"")</f>
        <v>2.83E-5</v>
      </c>
      <c r="N548" s="18">
        <f>_xlfn.IFNA(VLOOKUP(CONCATENATE($A548,"_",$B548), 'Srbench noise 0.001'!$A$1:$AH$1300, 16, FALSE),"")</f>
        <v>12</v>
      </c>
      <c r="O548" s="18">
        <f>_xlfn.IFNA(VLOOKUP(CONCATENATE($A548,"_",$B548), 'Srbench noise 0.001'!$A$1:$AH$1300, 18, FALSE),"")</f>
        <v>676.5</v>
      </c>
      <c r="P548" s="18" t="str">
        <f>_xlfn.IFNA(VLOOKUP(CONCATENATE($A548,"_",$B548), 'Srbench noise 0.001'!$A$1:$AH$1300, 28, FALSE),"")</f>
        <v>0.159*x2/(x0*x1**2*x3)</v>
      </c>
      <c r="Q548" s="18">
        <f t="shared" si="75"/>
        <v>1</v>
      </c>
      <c r="R548" s="18" t="str">
        <f t="shared" si="76"/>
        <v>?</v>
      </c>
      <c r="S548" s="4">
        <v>1</v>
      </c>
      <c r="T548" s="3">
        <f>_xlfn.IFNA(VLOOKUP(CONCATENATE($A548,"_",$B548), 'Srbench noise 0.01'!$A$1:$AH$1300, 32, FALSE),"")</f>
        <v>0.99718136000000002</v>
      </c>
      <c r="U548" s="18">
        <f>_xlfn.IFNA(VLOOKUP(CONCATENATE($A548,"_",$B548), 'Srbench noise 0.01'!$A$1:$AH$1300, 34, FALSE),"")</f>
        <v>1.3150200000000001E-3</v>
      </c>
      <c r="V548" s="18">
        <f>_xlfn.IFNA(VLOOKUP(CONCATENATE($A548,"_",$B548), 'Srbench noise 0.01'!$A$1:$AH$1300, 16, FALSE),"")</f>
        <v>16</v>
      </c>
      <c r="W548" s="18">
        <f>_xlfn.IFNA(VLOOKUP(CONCATENATE($A548,"_",$B548), 'Srbench noise 0.01'!$A$1:$AH$1300, 18, FALSE),"")</f>
        <v>606.5</v>
      </c>
      <c r="X548" s="18" t="str">
        <f>_xlfn.IFNA(VLOOKUP(CONCATENATE($A548,"_",$B548), 'Srbench noise 0.01'!$A$1:$AH$1300, 28, FALSE),"")</f>
        <v>0.33*x2/(x0*x1**2*(0.5*x3 + 1)**2)</v>
      </c>
      <c r="Y548" s="18">
        <f t="shared" si="78"/>
        <v>0</v>
      </c>
      <c r="Z548" s="18">
        <f t="shared" si="79"/>
        <v>0</v>
      </c>
      <c r="AA548" s="4">
        <f t="shared" si="80"/>
        <v>0</v>
      </c>
    </row>
    <row r="549" spans="1:27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0'!$A$1:$AH$1300, 32, FALSE),"")</f>
        <v>1</v>
      </c>
      <c r="E549" s="18">
        <f>_xlfn.IFNA(VLOOKUP(CONCATENATE($A549,"_",$B549), 'Srbench noise 0'!$A$1:$AH$1300, 34, FALSE),"")</f>
        <v>0</v>
      </c>
      <c r="F549" s="18">
        <f>_xlfn.IFNA(VLOOKUP(CONCATENATE($A549,"_",$B549), 'Srbench noise 0'!$A$1:$AH$1300, 16, FALSE),"")</f>
        <v>12</v>
      </c>
      <c r="G549" s="18">
        <f>_xlfn.IFNA(VLOOKUP(CONCATENATE($A549,"_",$B549), 'Srbench noise 0'!$A$1:$AH$1300, 18, FALSE),"")</f>
        <v>2453.8000000000002</v>
      </c>
      <c r="H549" s="18" t="str">
        <f>_xlfn.IFNA(VLOOKUP(CONCATENATE($A549,"_",$B549), 'Srbench noise 0'!$A$1:$AH$1300, 28, FALSE),"")</f>
        <v>0.15915494*x2/(x0*x1**2*x3)</v>
      </c>
      <c r="I549" s="18">
        <f t="shared" si="72"/>
        <v>1</v>
      </c>
      <c r="J549" s="18">
        <f t="shared" si="73"/>
        <v>1</v>
      </c>
      <c r="K549" s="4">
        <f t="shared" si="74"/>
        <v>1</v>
      </c>
      <c r="L549" s="3">
        <f>_xlfn.IFNA(VLOOKUP(CONCATENATE($A549,"_",$B549), 'Srbench noise 0.001'!$A$1:$AH$1300, 32, FALSE),"")</f>
        <v>0.99999868999999997</v>
      </c>
      <c r="M549" s="18">
        <f>_xlfn.IFNA(VLOOKUP(CONCATENATE($A549,"_",$B549), 'Srbench noise 0.001'!$A$1:$AH$1300, 34, FALSE),"")</f>
        <v>2.9E-5</v>
      </c>
      <c r="N549" s="18">
        <f>_xlfn.IFNA(VLOOKUP(CONCATENATE($A549,"_",$B549), 'Srbench noise 0.001'!$A$1:$AH$1300, 16, FALSE),"")</f>
        <v>12</v>
      </c>
      <c r="O549" s="18">
        <f>_xlfn.IFNA(VLOOKUP(CONCATENATE($A549,"_",$B549), 'Srbench noise 0.001'!$A$1:$AH$1300, 18, FALSE),"")</f>
        <v>2448.1999999999998</v>
      </c>
      <c r="P549" s="18" t="str">
        <f>_xlfn.IFNA(VLOOKUP(CONCATENATE($A549,"_",$B549), 'Srbench noise 0.001'!$A$1:$AH$1300, 28, FALSE),"")</f>
        <v>0.159*x2/(x0*x1**2*x3)</v>
      </c>
      <c r="Q549" s="18">
        <f t="shared" si="75"/>
        <v>1</v>
      </c>
      <c r="R549" s="18" t="str">
        <f t="shared" si="76"/>
        <v>?</v>
      </c>
      <c r="S549" s="4">
        <v>1</v>
      </c>
      <c r="T549" s="3">
        <f>_xlfn.IFNA(VLOOKUP(CONCATENATE($A549,"_",$B549), 'Srbench noise 0.01'!$A$1:$AH$1300, 32, FALSE),"")</f>
        <v>0.98789395000000002</v>
      </c>
      <c r="U549" s="18">
        <f>_xlfn.IFNA(VLOOKUP(CONCATENATE($A549,"_",$B549), 'Srbench noise 0.01'!$A$1:$AH$1300, 34, FALSE),"")</f>
        <v>2.7919500000000001E-3</v>
      </c>
      <c r="V549" s="18">
        <f>_xlfn.IFNA(VLOOKUP(CONCATENATE($A549,"_",$B549), 'Srbench noise 0.01'!$A$1:$AH$1300, 16, FALSE),"")</f>
        <v>28</v>
      </c>
      <c r="W549" s="18">
        <f>_xlfn.IFNA(VLOOKUP(CONCATENATE($A549,"_",$B549), 'Srbench noise 0.01'!$A$1:$AH$1300, 18, FALSE),"")</f>
        <v>814.8</v>
      </c>
      <c r="X549" s="18" t="str">
        <f>_xlfn.IFNA(VLOOKUP(CONCATENATE($A549,"_",$B549), 'Srbench noise 0.01'!$A$1:$AH$1300, 28, FALSE),"")</f>
        <v>0.04*(x2/(x1*(x0 + x3)) + (x0 + x3)/(x0*x1*x3))**2</v>
      </c>
      <c r="Y549" s="18">
        <f t="shared" si="78"/>
        <v>0</v>
      </c>
      <c r="Z549" s="18">
        <f t="shared" si="79"/>
        <v>0</v>
      </c>
      <c r="AA549" s="4">
        <f t="shared" si="80"/>
        <v>0</v>
      </c>
    </row>
    <row r="550" spans="1:27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0'!$A$1:$AH$1300, 32, FALSE),"")</f>
        <v>1</v>
      </c>
      <c r="E550" s="18">
        <f>_xlfn.IFNA(VLOOKUP(CONCATENATE($A550,"_",$B550), 'Srbench noise 0'!$A$1:$AH$1300, 34, FALSE),"")</f>
        <v>0</v>
      </c>
      <c r="F550" s="18">
        <f>_xlfn.IFNA(VLOOKUP(CONCATENATE($A550,"_",$B550), 'Srbench noise 0'!$A$1:$AH$1300, 16, FALSE),"")</f>
        <v>12</v>
      </c>
      <c r="G550" s="18">
        <f>_xlfn.IFNA(VLOOKUP(CONCATENATE($A550,"_",$B550), 'Srbench noise 0'!$A$1:$AH$1300, 18, FALSE),"")</f>
        <v>610</v>
      </c>
      <c r="H550" s="18" t="str">
        <f>_xlfn.IFNA(VLOOKUP(CONCATENATE($A550,"_",$B550), 'Srbench noise 0'!$A$1:$AH$1300, 28, FALSE),"")</f>
        <v>0.15915494*x2/(x0*x1**2*x3)</v>
      </c>
      <c r="I550" s="18">
        <f t="shared" si="72"/>
        <v>1</v>
      </c>
      <c r="J550" s="18">
        <f t="shared" si="73"/>
        <v>1</v>
      </c>
      <c r="K550" s="4">
        <f t="shared" si="74"/>
        <v>1</v>
      </c>
      <c r="L550" s="3">
        <f>_xlfn.IFNA(VLOOKUP(CONCATENATE($A550,"_",$B550), 'Srbench noise 0.001'!$A$1:$AH$1300, 32, FALSE),"")</f>
        <v>0.99999868999999997</v>
      </c>
      <c r="M550" s="18">
        <f>_xlfn.IFNA(VLOOKUP(CONCATENATE($A550,"_",$B550), 'Srbench noise 0.001'!$A$1:$AH$1300, 34, FALSE),"")</f>
        <v>2.8050000000000001E-5</v>
      </c>
      <c r="N550" s="18">
        <f>_xlfn.IFNA(VLOOKUP(CONCATENATE($A550,"_",$B550), 'Srbench noise 0.001'!$A$1:$AH$1300, 16, FALSE),"")</f>
        <v>12</v>
      </c>
      <c r="O550" s="18">
        <f>_xlfn.IFNA(VLOOKUP(CONCATENATE($A550,"_",$B550), 'Srbench noise 0.001'!$A$1:$AH$1300, 18, FALSE),"")</f>
        <v>615.20000000000005</v>
      </c>
      <c r="P550" s="18" t="str">
        <f>_xlfn.IFNA(VLOOKUP(CONCATENATE($A550,"_",$B550), 'Srbench noise 0.001'!$A$1:$AH$1300, 28, FALSE),"")</f>
        <v>0.159*x2/(x0*x1**2*x3)</v>
      </c>
      <c r="Q550" s="18">
        <f t="shared" si="75"/>
        <v>1</v>
      </c>
      <c r="R550" s="18" t="str">
        <f t="shared" si="76"/>
        <v>?</v>
      </c>
      <c r="S550" s="4">
        <v>1</v>
      </c>
      <c r="T550" s="3">
        <f>_xlfn.IFNA(VLOOKUP(CONCATENATE($A550,"_",$B550), 'Srbench noise 0.01'!$A$1:$AH$1300, 32, FALSE),"")</f>
        <v>0.99735112000000004</v>
      </c>
      <c r="U550" s="18">
        <f>_xlfn.IFNA(VLOOKUP(CONCATENATE($A550,"_",$B550), 'Srbench noise 0.01'!$A$1:$AH$1300, 34, FALSE),"")</f>
        <v>1.25887E-3</v>
      </c>
      <c r="V550" s="18">
        <f>_xlfn.IFNA(VLOOKUP(CONCATENATE($A550,"_",$B550), 'Srbench noise 0.01'!$A$1:$AH$1300, 16, FALSE),"")</f>
        <v>16</v>
      </c>
      <c r="W550" s="18">
        <f>_xlfn.IFNA(VLOOKUP(CONCATENATE($A550,"_",$B550), 'Srbench noise 0.01'!$A$1:$AH$1300, 18, FALSE),"")</f>
        <v>593.5</v>
      </c>
      <c r="X550" s="18" t="str">
        <f>_xlfn.IFNA(VLOOKUP(CONCATENATE($A550,"_",$B550), 'Srbench noise 0.01'!$A$1:$AH$1300, 28, FALSE),"")</f>
        <v>0.33*x2/(x0*x1**2*(0.5*x3 + 1)**2)</v>
      </c>
      <c r="Y550" s="18">
        <f t="shared" si="78"/>
        <v>0</v>
      </c>
      <c r="Z550" s="18">
        <f t="shared" si="79"/>
        <v>0</v>
      </c>
      <c r="AA550" s="4">
        <f t="shared" si="80"/>
        <v>0</v>
      </c>
    </row>
    <row r="551" spans="1:27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0'!$A$1:$AH$1300, 32, FALSE),"")</f>
        <v>1</v>
      </c>
      <c r="E551" s="18">
        <f>_xlfn.IFNA(VLOOKUP(CONCATENATE($A551,"_",$B551), 'Srbench noise 0'!$A$1:$AH$1300, 34, FALSE),"")</f>
        <v>0</v>
      </c>
      <c r="F551" s="18">
        <f>_xlfn.IFNA(VLOOKUP(CONCATENATE($A551,"_",$B551), 'Srbench noise 0'!$A$1:$AH$1300, 16, FALSE),"")</f>
        <v>12</v>
      </c>
      <c r="G551" s="18">
        <f>_xlfn.IFNA(VLOOKUP(CONCATENATE($A551,"_",$B551), 'Srbench noise 0'!$A$1:$AH$1300, 18, FALSE),"")</f>
        <v>107.5</v>
      </c>
      <c r="H551" s="18" t="str">
        <f>_xlfn.IFNA(VLOOKUP(CONCATENATE($A551,"_",$B551), 'Srbench noise 0'!$A$1:$AH$1300, 28, FALSE),"")</f>
        <v>0.15915494*x2/(x0*x1**2*x3)</v>
      </c>
      <c r="I551" s="18">
        <f t="shared" si="72"/>
        <v>1</v>
      </c>
      <c r="J551" s="18">
        <f t="shared" si="73"/>
        <v>1</v>
      </c>
      <c r="K551" s="4">
        <f t="shared" si="74"/>
        <v>1</v>
      </c>
      <c r="L551" s="3">
        <f>_xlfn.IFNA(VLOOKUP(CONCATENATE($A551,"_",$B551), 'Srbench noise 0.001'!$A$1:$AH$1300, 32, FALSE),"")</f>
        <v>0.99999870000000002</v>
      </c>
      <c r="M551" s="18">
        <f>_xlfn.IFNA(VLOOKUP(CONCATENATE($A551,"_",$B551), 'Srbench noise 0.001'!$A$1:$AH$1300, 34, FALSE),"")</f>
        <v>2.849E-5</v>
      </c>
      <c r="N551" s="18">
        <f>_xlfn.IFNA(VLOOKUP(CONCATENATE($A551,"_",$B551), 'Srbench noise 0.001'!$A$1:$AH$1300, 16, FALSE),"")</f>
        <v>12</v>
      </c>
      <c r="O551" s="18">
        <f>_xlfn.IFNA(VLOOKUP(CONCATENATE($A551,"_",$B551), 'Srbench noise 0.001'!$A$1:$AH$1300, 18, FALSE),"")</f>
        <v>107.8</v>
      </c>
      <c r="P551" s="18" t="str">
        <f>_xlfn.IFNA(VLOOKUP(CONCATENATE($A551,"_",$B551), 'Srbench noise 0.001'!$A$1:$AH$1300, 28, FALSE),"")</f>
        <v>0.159*x2/(x0*x1**2*x3)</v>
      </c>
      <c r="Q551" s="18">
        <f t="shared" si="75"/>
        <v>1</v>
      </c>
      <c r="R551" s="18" t="str">
        <f t="shared" si="76"/>
        <v>?</v>
      </c>
      <c r="S551" s="4">
        <v>1</v>
      </c>
      <c r="T551" s="3">
        <f>_xlfn.IFNA(VLOOKUP(CONCATENATE($A551,"_",$B551), 'Srbench noise 0.01'!$A$1:$AH$1300, 32, FALSE),"")</f>
        <v>0.99996121999999998</v>
      </c>
      <c r="U551" s="18">
        <f>_xlfn.IFNA(VLOOKUP(CONCATENATE($A551,"_",$B551), 'Srbench noise 0.01'!$A$1:$AH$1300, 34, FALSE),"")</f>
        <v>1.5537999999999999E-4</v>
      </c>
      <c r="V551" s="18">
        <f>_xlfn.IFNA(VLOOKUP(CONCATENATE($A551,"_",$B551), 'Srbench noise 0.01'!$A$1:$AH$1300, 16, FALSE),"")</f>
        <v>12</v>
      </c>
      <c r="W551" s="18">
        <f>_xlfn.IFNA(VLOOKUP(CONCATENATE($A551,"_",$B551), 'Srbench noise 0.01'!$A$1:$AH$1300, 18, FALSE),"")</f>
        <v>112</v>
      </c>
      <c r="X551" s="18" t="str">
        <f>_xlfn.IFNA(VLOOKUP(CONCATENATE($A551,"_",$B551), 'Srbench noise 0.01'!$A$1:$AH$1300, 28, FALSE),"")</f>
        <v>0.16*x2/(x0*x1**2*x3)</v>
      </c>
      <c r="Y551" s="18">
        <f t="shared" si="78"/>
        <v>1</v>
      </c>
      <c r="Z551" s="18" t="str">
        <f t="shared" si="79"/>
        <v>?</v>
      </c>
      <c r="AA551" s="4">
        <v>1</v>
      </c>
    </row>
    <row r="552" spans="1:27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0'!$A$1:$AH$1300, 32, FALSE),"")</f>
        <v>1</v>
      </c>
      <c r="E552" s="18">
        <f>_xlfn.IFNA(VLOOKUP(CONCATENATE($A552,"_",$B552), 'Srbench noise 0'!$A$1:$AH$1300, 34, FALSE),"")</f>
        <v>0</v>
      </c>
      <c r="F552" s="18">
        <f>_xlfn.IFNA(VLOOKUP(CONCATENATE($A552,"_",$B552), 'Srbench noise 0'!$A$1:$AH$1300, 16, FALSE),"")</f>
        <v>12</v>
      </c>
      <c r="G552" s="18">
        <f>_xlfn.IFNA(VLOOKUP(CONCATENATE($A552,"_",$B552), 'Srbench noise 0'!$A$1:$AH$1300, 18, FALSE),"")</f>
        <v>468.9</v>
      </c>
      <c r="H552" s="18" t="str">
        <f>_xlfn.IFNA(VLOOKUP(CONCATENATE($A552,"_",$B552), 'Srbench noise 0'!$A$1:$AH$1300, 28, FALSE),"")</f>
        <v>0.15915494*x2/(x0*x1**2*x3)</v>
      </c>
      <c r="I552" s="18">
        <f t="shared" si="72"/>
        <v>1</v>
      </c>
      <c r="J552" s="18">
        <f t="shared" si="73"/>
        <v>1</v>
      </c>
      <c r="K552" s="4">
        <f t="shared" si="74"/>
        <v>1</v>
      </c>
      <c r="L552" s="3">
        <f>_xlfn.IFNA(VLOOKUP(CONCATENATE($A552,"_",$B552), 'Srbench noise 0.001'!$A$1:$AH$1300, 32, FALSE),"")</f>
        <v>0.99999870000000002</v>
      </c>
      <c r="M552" s="18">
        <f>_xlfn.IFNA(VLOOKUP(CONCATENATE($A552,"_",$B552), 'Srbench noise 0.001'!$A$1:$AH$1300, 34, FALSE),"")</f>
        <v>2.8860000000000002E-5</v>
      </c>
      <c r="N552" s="18">
        <f>_xlfn.IFNA(VLOOKUP(CONCATENATE($A552,"_",$B552), 'Srbench noise 0.001'!$A$1:$AH$1300, 16, FALSE),"")</f>
        <v>12</v>
      </c>
      <c r="O552" s="18">
        <f>_xlfn.IFNA(VLOOKUP(CONCATENATE($A552,"_",$B552), 'Srbench noise 0.001'!$A$1:$AH$1300, 18, FALSE),"")</f>
        <v>491.6</v>
      </c>
      <c r="P552" s="18" t="str">
        <f>_xlfn.IFNA(VLOOKUP(CONCATENATE($A552,"_",$B552), 'Srbench noise 0.001'!$A$1:$AH$1300, 28, FALSE),"")</f>
        <v>0.159*x2/(x0*x1**2*x3)</v>
      </c>
      <c r="Q552" s="18">
        <f t="shared" si="75"/>
        <v>1</v>
      </c>
      <c r="R552" s="18" t="str">
        <f t="shared" si="76"/>
        <v>?</v>
      </c>
      <c r="S552" s="4">
        <v>1</v>
      </c>
      <c r="T552" s="3">
        <f>_xlfn.IFNA(VLOOKUP(CONCATENATE($A552,"_",$B552), 'Srbench noise 0.01'!$A$1:$AH$1300, 32, FALSE),"")</f>
        <v>0.99680373</v>
      </c>
      <c r="U552" s="18">
        <f>_xlfn.IFNA(VLOOKUP(CONCATENATE($A552,"_",$B552), 'Srbench noise 0.01'!$A$1:$AH$1300, 34, FALSE),"")</f>
        <v>1.43279E-3</v>
      </c>
      <c r="V552" s="18">
        <f>_xlfn.IFNA(VLOOKUP(CONCATENATE($A552,"_",$B552), 'Srbench noise 0.01'!$A$1:$AH$1300, 16, FALSE),"")</f>
        <v>16</v>
      </c>
      <c r="W552" s="18">
        <f>_xlfn.IFNA(VLOOKUP(CONCATENATE($A552,"_",$B552), 'Srbench noise 0.01'!$A$1:$AH$1300, 18, FALSE),"")</f>
        <v>437.1</v>
      </c>
      <c r="X552" s="18" t="str">
        <f>_xlfn.IFNA(VLOOKUP(CONCATENATE($A552,"_",$B552), 'Srbench noise 0.01'!$A$1:$AH$1300, 28, FALSE),"")</f>
        <v>0.34*x2/(x1**2*x3*(0.5*x0 + 1)**2)</v>
      </c>
      <c r="Y552" s="18">
        <f t="shared" si="78"/>
        <v>0</v>
      </c>
      <c r="Z552" s="18">
        <f t="shared" si="79"/>
        <v>0</v>
      </c>
      <c r="AA552" s="4">
        <f t="shared" si="80"/>
        <v>0</v>
      </c>
    </row>
    <row r="553" spans="1:27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0'!$A$1:$AH$1300, 32, FALSE),"")</f>
        <v>1</v>
      </c>
      <c r="E553" s="18">
        <f>_xlfn.IFNA(VLOOKUP(CONCATENATE($A553,"_",$B553), 'Srbench noise 0'!$A$1:$AH$1300, 34, FALSE),"")</f>
        <v>0</v>
      </c>
      <c r="F553" s="18">
        <f>_xlfn.IFNA(VLOOKUP(CONCATENATE($A553,"_",$B553), 'Srbench noise 0'!$A$1:$AH$1300, 16, FALSE),"")</f>
        <v>12</v>
      </c>
      <c r="G553" s="18">
        <f>_xlfn.IFNA(VLOOKUP(CONCATENATE($A553,"_",$B553), 'Srbench noise 0'!$A$1:$AH$1300, 18, FALSE),"")</f>
        <v>31.7</v>
      </c>
      <c r="H553" s="18" t="str">
        <f>_xlfn.IFNA(VLOOKUP(CONCATENATE($A553,"_",$B553), 'Srbench noise 0'!$A$1:$AH$1300, 28, FALSE),"")</f>
        <v>0.15915494*x2/(x0*x1**2*x3)</v>
      </c>
      <c r="I553" s="18">
        <f t="shared" si="72"/>
        <v>1</v>
      </c>
      <c r="J553" s="18">
        <f t="shared" si="73"/>
        <v>1</v>
      </c>
      <c r="K553" s="4">
        <f t="shared" si="74"/>
        <v>1</v>
      </c>
      <c r="L553" s="3">
        <f>_xlfn.IFNA(VLOOKUP(CONCATENATE($A553,"_",$B553), 'Srbench noise 0.001'!$A$1:$AH$1300, 32, FALSE),"")</f>
        <v>0.99999868999999997</v>
      </c>
      <c r="M553" s="18">
        <f>_xlfn.IFNA(VLOOKUP(CONCATENATE($A553,"_",$B553), 'Srbench noise 0.001'!$A$1:$AH$1300, 34, FALSE),"")</f>
        <v>2.881E-5</v>
      </c>
      <c r="N553" s="18">
        <f>_xlfn.IFNA(VLOOKUP(CONCATENATE($A553,"_",$B553), 'Srbench noise 0.001'!$A$1:$AH$1300, 16, FALSE),"")</f>
        <v>12</v>
      </c>
      <c r="O553" s="18">
        <f>_xlfn.IFNA(VLOOKUP(CONCATENATE($A553,"_",$B553), 'Srbench noise 0.001'!$A$1:$AH$1300, 18, FALSE),"")</f>
        <v>31.5</v>
      </c>
      <c r="P553" s="18" t="str">
        <f>_xlfn.IFNA(VLOOKUP(CONCATENATE($A553,"_",$B553), 'Srbench noise 0.001'!$A$1:$AH$1300, 28, FALSE),"")</f>
        <v>0.159*x2/(x0*x1**2*x3)</v>
      </c>
      <c r="Q553" s="18">
        <f t="shared" si="75"/>
        <v>1</v>
      </c>
      <c r="R553" s="18" t="str">
        <f t="shared" si="76"/>
        <v>?</v>
      </c>
      <c r="S553" s="4">
        <v>1</v>
      </c>
      <c r="T553" s="3">
        <f>_xlfn.IFNA(VLOOKUP(CONCATENATE($A553,"_",$B553), 'Srbench noise 0.01'!$A$1:$AH$1300, 32, FALSE),"")</f>
        <v>0.99996105000000002</v>
      </c>
      <c r="U553" s="18">
        <f>_xlfn.IFNA(VLOOKUP(CONCATENATE($A553,"_",$B553), 'Srbench noise 0.01'!$A$1:$AH$1300, 34, FALSE),"")</f>
        <v>1.5713000000000001E-4</v>
      </c>
      <c r="V553" s="18">
        <f>_xlfn.IFNA(VLOOKUP(CONCATENATE($A553,"_",$B553), 'Srbench noise 0.01'!$A$1:$AH$1300, 16, FALSE),"")</f>
        <v>12</v>
      </c>
      <c r="W553" s="18">
        <f>_xlfn.IFNA(VLOOKUP(CONCATENATE($A553,"_",$B553), 'Srbench noise 0.01'!$A$1:$AH$1300, 18, FALSE),"")</f>
        <v>31.2</v>
      </c>
      <c r="X553" s="18" t="str">
        <f>_xlfn.IFNA(VLOOKUP(CONCATENATE($A553,"_",$B553), 'Srbench noise 0.01'!$A$1:$AH$1300, 28, FALSE),"")</f>
        <v>0.16*x2/(x0*x1**2*x3)</v>
      </c>
      <c r="Y553" s="18">
        <f t="shared" si="78"/>
        <v>1</v>
      </c>
      <c r="Z553" s="18" t="str">
        <f t="shared" si="79"/>
        <v>?</v>
      </c>
      <c r="AA553" s="4">
        <v>1</v>
      </c>
    </row>
    <row r="554" spans="1:27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0'!$A$1:$AH$1300, 32, FALSE),"")</f>
        <v>0.99997358999999997</v>
      </c>
      <c r="E554" s="18">
        <f>_xlfn.IFNA(VLOOKUP(CONCATENATE($A554,"_",$B554), 'Srbench noise 0'!$A$1:$AH$1300, 34, FALSE),"")</f>
        <v>6.2574099999999997E-3</v>
      </c>
      <c r="F554" s="18">
        <f>_xlfn.IFNA(VLOOKUP(CONCATENATE($A554,"_",$B554), 'Srbench noise 0'!$A$1:$AH$1300, 16, FALSE),"")</f>
        <v>15</v>
      </c>
      <c r="G554" s="18">
        <f>_xlfn.IFNA(VLOOKUP(CONCATENATE($A554,"_",$B554), 'Srbench noise 0'!$A$1:$AH$1300, 18, FALSE),"")</f>
        <v>3600.2</v>
      </c>
      <c r="H554" s="18" t="str">
        <f>_xlfn.IFNA(VLOOKUP(CONCATENATE($A554,"_",$B554), 'Srbench noise 0'!$A$1:$AH$1300, 28, FALSE),"")</f>
        <v>0.14279755*x0*x1/(-1.14159265*x1 + x2) + 0.98459338*x0</v>
      </c>
      <c r="I554" s="18">
        <f t="shared" si="72"/>
        <v>1</v>
      </c>
      <c r="J554" s="18">
        <f t="shared" si="73"/>
        <v>0</v>
      </c>
      <c r="K554" s="4">
        <f t="shared" si="74"/>
        <v>0</v>
      </c>
      <c r="L554" s="3">
        <f>_xlfn.IFNA(VLOOKUP(CONCATENATE($A554,"_",$B554), 'Srbench noise 0.001'!$A$1:$AH$1300, 32, FALSE),"")</f>
        <v>0.99992407999999999</v>
      </c>
      <c r="M554" s="18">
        <f>_xlfn.IFNA(VLOOKUP(CONCATENATE($A554,"_",$B554), 'Srbench noise 0.001'!$A$1:$AH$1300, 34, FALSE),"")</f>
        <v>1.0609840000000001E-2</v>
      </c>
      <c r="N554" s="18">
        <f>_xlfn.IFNA(VLOOKUP(CONCATENATE($A554,"_",$B554), 'Srbench noise 0.001'!$A$1:$AH$1300, 16, FALSE),"")</f>
        <v>15</v>
      </c>
      <c r="O554" s="18">
        <f>_xlfn.IFNA(VLOOKUP(CONCATENATE($A554,"_",$B554), 'Srbench noise 0.001'!$A$1:$AH$1300, 18, FALSE),"")</f>
        <v>21.2</v>
      </c>
      <c r="P554" s="18" t="str">
        <f>_xlfn.IFNA(VLOOKUP(CONCATENATE($A554,"_",$B554), 'Srbench noise 0.001'!$A$1:$AH$1300, 28, FALSE),"")</f>
        <v>-0.173*x0*x1/(x1 - x2) + 0.978*x0</v>
      </c>
      <c r="Q554" s="18">
        <f t="shared" si="75"/>
        <v>1</v>
      </c>
      <c r="R554" s="18">
        <f t="shared" si="76"/>
        <v>0</v>
      </c>
      <c r="S554" s="4">
        <f t="shared" si="77"/>
        <v>0</v>
      </c>
      <c r="T554" s="3">
        <f>_xlfn.IFNA(VLOOKUP(CONCATENATE($A554,"_",$B554), 'Srbench noise 0.01'!$A$1:$AH$1300, 32, FALSE),"")</f>
        <v>0.99990703999999997</v>
      </c>
      <c r="U554" s="18">
        <f>_xlfn.IFNA(VLOOKUP(CONCATENATE($A554,"_",$B554), 'Srbench noise 0.01'!$A$1:$AH$1300, 34, FALSE),"")</f>
        <v>1.174036E-2</v>
      </c>
      <c r="V554" s="18">
        <f>_xlfn.IFNA(VLOOKUP(CONCATENATE($A554,"_",$B554), 'Srbench noise 0.01'!$A$1:$AH$1300, 16, FALSE),"")</f>
        <v>15</v>
      </c>
      <c r="W554" s="18">
        <f>_xlfn.IFNA(VLOOKUP(CONCATENATE($A554,"_",$B554), 'Srbench noise 0.01'!$A$1:$AH$1300, 18, FALSE),"")</f>
        <v>21.7</v>
      </c>
      <c r="X554" s="18" t="str">
        <f>_xlfn.IFNA(VLOOKUP(CONCATENATE($A554,"_",$B554), 'Srbench noise 0.01'!$A$1:$AH$1300, 28, FALSE),"")</f>
        <v>-0.17*x0*x1/(x1 - x2) + 0.98*x0</v>
      </c>
      <c r="Y554" s="18">
        <f t="shared" si="78"/>
        <v>1</v>
      </c>
      <c r="Z554" s="18">
        <f t="shared" si="79"/>
        <v>0</v>
      </c>
      <c r="AA554" s="4">
        <f t="shared" si="80"/>
        <v>0</v>
      </c>
    </row>
    <row r="555" spans="1:27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0'!$A$1:$AH$1300, 32, FALSE),"")</f>
        <v>0.99997475000000002</v>
      </c>
      <c r="E555" s="18">
        <f>_xlfn.IFNA(VLOOKUP(CONCATENATE($A555,"_",$B555), 'Srbench noise 0'!$A$1:$AH$1300, 34, FALSE),"")</f>
        <v>6.0967900000000004E-3</v>
      </c>
      <c r="F555" s="18">
        <f>_xlfn.IFNA(VLOOKUP(CONCATENATE($A555,"_",$B555), 'Srbench noise 0'!$A$1:$AH$1300, 16, FALSE),"")</f>
        <v>15</v>
      </c>
      <c r="G555" s="18">
        <f>_xlfn.IFNA(VLOOKUP(CONCATENATE($A555,"_",$B555), 'Srbench noise 0'!$A$1:$AH$1300, 18, FALSE),"")</f>
        <v>3600.1</v>
      </c>
      <c r="H555" s="18" t="str">
        <f>_xlfn.IFNA(VLOOKUP(CONCATENATE($A555,"_",$B555), 'Srbench noise 0'!$A$1:$AH$1300, 28, FALSE),"")</f>
        <v>-0.13377763*x0*x1/(x1 - 0.9*x2) + 0.98271365*x0</v>
      </c>
      <c r="I555" s="18">
        <f t="shared" si="72"/>
        <v>1</v>
      </c>
      <c r="J555" s="18">
        <f t="shared" si="73"/>
        <v>0</v>
      </c>
      <c r="K555" s="4">
        <f t="shared" si="74"/>
        <v>0</v>
      </c>
      <c r="L555" s="3">
        <f>_xlfn.IFNA(VLOOKUP(CONCATENATE($A555,"_",$B555), 'Srbench noise 0.001'!$A$1:$AH$1300, 32, FALSE),"")</f>
        <v>0.99992351000000002</v>
      </c>
      <c r="M555" s="18">
        <f>_xlfn.IFNA(VLOOKUP(CONCATENATE($A555,"_",$B555), 'Srbench noise 0.001'!$A$1:$AH$1300, 34, FALSE),"")</f>
        <v>1.061231E-2</v>
      </c>
      <c r="N555" s="18">
        <f>_xlfn.IFNA(VLOOKUP(CONCATENATE($A555,"_",$B555), 'Srbench noise 0.001'!$A$1:$AH$1300, 16, FALSE),"")</f>
        <v>15</v>
      </c>
      <c r="O555" s="18">
        <f>_xlfn.IFNA(VLOOKUP(CONCATENATE($A555,"_",$B555), 'Srbench noise 0.001'!$A$1:$AH$1300, 18, FALSE),"")</f>
        <v>21.8</v>
      </c>
      <c r="P555" s="18" t="str">
        <f>_xlfn.IFNA(VLOOKUP(CONCATENATE($A555,"_",$B555), 'Srbench noise 0.001'!$A$1:$AH$1300, 28, FALSE),"")</f>
        <v>-0.176*x0*x1/(x1 - x2) + 0.976*x0</v>
      </c>
      <c r="Q555" s="18">
        <f t="shared" si="75"/>
        <v>1</v>
      </c>
      <c r="R555" s="18">
        <f t="shared" si="76"/>
        <v>0</v>
      </c>
      <c r="S555" s="4">
        <f t="shared" si="77"/>
        <v>0</v>
      </c>
      <c r="T555" s="3">
        <f>_xlfn.IFNA(VLOOKUP(CONCATENATE($A555,"_",$B555), 'Srbench noise 0.01'!$A$1:$AH$1300, 32, FALSE),"")</f>
        <v>0.99973016000000003</v>
      </c>
      <c r="U555" s="18">
        <f>_xlfn.IFNA(VLOOKUP(CONCATENATE($A555,"_",$B555), 'Srbench noise 0.01'!$A$1:$AH$1300, 34, FALSE),"")</f>
        <v>1.9932189999999999E-2</v>
      </c>
      <c r="V555" s="18">
        <f>_xlfn.IFNA(VLOOKUP(CONCATENATE($A555,"_",$B555), 'Srbench noise 0.01'!$A$1:$AH$1300, 16, FALSE),"")</f>
        <v>15</v>
      </c>
      <c r="W555" s="18">
        <f>_xlfn.IFNA(VLOOKUP(CONCATENATE($A555,"_",$B555), 'Srbench noise 0.01'!$A$1:$AH$1300, 18, FALSE),"")</f>
        <v>19.399999999999999</v>
      </c>
      <c r="X555" s="18" t="str">
        <f>_xlfn.IFNA(VLOOKUP(CONCATENATE($A555,"_",$B555), 'Srbench noise 0.01'!$A$1:$AH$1300, 28, FALSE),"")</f>
        <v>-0.18*x0*x1/(x1 - x2) + 0.98*x0</v>
      </c>
      <c r="Y555" s="18">
        <f t="shared" si="78"/>
        <v>1</v>
      </c>
      <c r="Z555" s="18">
        <f t="shared" si="79"/>
        <v>0</v>
      </c>
      <c r="AA555" s="4">
        <f t="shared" si="80"/>
        <v>0</v>
      </c>
    </row>
    <row r="556" spans="1:27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0'!$A$1:$AH$1300, 32, FALSE),"")</f>
        <v>0.99997522000000005</v>
      </c>
      <c r="E556" s="18">
        <f>_xlfn.IFNA(VLOOKUP(CONCATENATE($A556,"_",$B556), 'Srbench noise 0'!$A$1:$AH$1300, 34, FALSE),"")</f>
        <v>6.0627299999999997E-3</v>
      </c>
      <c r="F556" s="18">
        <f>_xlfn.IFNA(VLOOKUP(CONCATENATE($A556,"_",$B556), 'Srbench noise 0'!$A$1:$AH$1300, 16, FALSE),"")</f>
        <v>15</v>
      </c>
      <c r="G556" s="18">
        <f>_xlfn.IFNA(VLOOKUP(CONCATENATE($A556,"_",$B556), 'Srbench noise 0'!$A$1:$AH$1300, 18, FALSE),"")</f>
        <v>3600.6</v>
      </c>
      <c r="H556" s="18" t="str">
        <f>_xlfn.IFNA(VLOOKUP(CONCATENATE($A556,"_",$B556), 'Srbench noise 0'!$A$1:$AH$1300, 28, FALSE),"")</f>
        <v>0.14300084*x0*x1/(-1.14159265*x1 + x2) + 0.98409024*x0</v>
      </c>
      <c r="I556" s="18">
        <f t="shared" si="72"/>
        <v>1</v>
      </c>
      <c r="J556" s="18">
        <f t="shared" si="73"/>
        <v>0</v>
      </c>
      <c r="K556" s="4">
        <f t="shared" si="74"/>
        <v>0</v>
      </c>
      <c r="L556" s="3">
        <f>_xlfn.IFNA(VLOOKUP(CONCATENATE($A556,"_",$B556), 'Srbench noise 0.001'!$A$1:$AH$1300, 32, FALSE),"")</f>
        <v>0.99992700000000001</v>
      </c>
      <c r="M556" s="18">
        <f>_xlfn.IFNA(VLOOKUP(CONCATENATE($A556,"_",$B556), 'Srbench noise 0.001'!$A$1:$AH$1300, 34, FALSE),"")</f>
        <v>1.040511E-2</v>
      </c>
      <c r="N556" s="18">
        <f>_xlfn.IFNA(VLOOKUP(CONCATENATE($A556,"_",$B556), 'Srbench noise 0.001'!$A$1:$AH$1300, 16, FALSE),"")</f>
        <v>15</v>
      </c>
      <c r="O556" s="18">
        <f>_xlfn.IFNA(VLOOKUP(CONCATENATE($A556,"_",$B556), 'Srbench noise 0.001'!$A$1:$AH$1300, 18, FALSE),"")</f>
        <v>21.5</v>
      </c>
      <c r="P556" s="18" t="str">
        <f>_xlfn.IFNA(VLOOKUP(CONCATENATE($A556,"_",$B556), 'Srbench noise 0.001'!$A$1:$AH$1300, 28, FALSE),"")</f>
        <v>-0.174*x0*x1/(x1 - x2) + 0.977*x0</v>
      </c>
      <c r="Q556" s="18">
        <f t="shared" si="75"/>
        <v>1</v>
      </c>
      <c r="R556" s="18">
        <f t="shared" si="76"/>
        <v>0</v>
      </c>
      <c r="S556" s="4">
        <f t="shared" si="77"/>
        <v>0</v>
      </c>
      <c r="T556" s="3">
        <f>_xlfn.IFNA(VLOOKUP(CONCATENATE($A556,"_",$B556), 'Srbench noise 0.01'!$A$1:$AH$1300, 32, FALSE),"")</f>
        <v>0.99990880999999998</v>
      </c>
      <c r="U556" s="18">
        <f>_xlfn.IFNA(VLOOKUP(CONCATENATE($A556,"_",$B556), 'Srbench noise 0.01'!$A$1:$AH$1300, 34, FALSE),"")</f>
        <v>1.1629779999999999E-2</v>
      </c>
      <c r="V556" s="18">
        <f>_xlfn.IFNA(VLOOKUP(CONCATENATE($A556,"_",$B556), 'Srbench noise 0.01'!$A$1:$AH$1300, 16, FALSE),"")</f>
        <v>15</v>
      </c>
      <c r="W556" s="18">
        <f>_xlfn.IFNA(VLOOKUP(CONCATENATE($A556,"_",$B556), 'Srbench noise 0.01'!$A$1:$AH$1300, 18, FALSE),"")</f>
        <v>21.2</v>
      </c>
      <c r="X556" s="18" t="str">
        <f>_xlfn.IFNA(VLOOKUP(CONCATENATE($A556,"_",$B556), 'Srbench noise 0.01'!$A$1:$AH$1300, 28, FALSE),"")</f>
        <v>-0.17*x0*x1/(x1 - x2) + 0.98*x0</v>
      </c>
      <c r="Y556" s="18">
        <f t="shared" si="78"/>
        <v>1</v>
      </c>
      <c r="Z556" s="18">
        <f t="shared" si="79"/>
        <v>0</v>
      </c>
      <c r="AA556" s="4">
        <f t="shared" si="80"/>
        <v>0</v>
      </c>
    </row>
    <row r="557" spans="1:27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0'!$A$1:$AH$1300, 32, FALSE),"")</f>
        <v>0.99997102000000004</v>
      </c>
      <c r="E557" s="18">
        <f>_xlfn.IFNA(VLOOKUP(CONCATENATE($A557,"_",$B557), 'Srbench noise 0'!$A$1:$AH$1300, 34, FALSE),"")</f>
        <v>6.5464E-3</v>
      </c>
      <c r="F557" s="18">
        <f>_xlfn.IFNA(VLOOKUP(CONCATENATE($A557,"_",$B557), 'Srbench noise 0'!$A$1:$AH$1300, 16, FALSE),"")</f>
        <v>15</v>
      </c>
      <c r="G557" s="18">
        <f>_xlfn.IFNA(VLOOKUP(CONCATENATE($A557,"_",$B557), 'Srbench noise 0'!$A$1:$AH$1300, 18, FALSE),"")</f>
        <v>3600.2</v>
      </c>
      <c r="H557" s="18" t="str">
        <f>_xlfn.IFNA(VLOOKUP(CONCATENATE($A557,"_",$B557), 'Srbench noise 0'!$A$1:$AH$1300, 28, FALSE),"")</f>
        <v>0.14353607*x0*x1/(-1.14159265*x1 + x2) + 0.98429026*x0</v>
      </c>
      <c r="I557" s="18">
        <f t="shared" si="72"/>
        <v>1</v>
      </c>
      <c r="J557" s="18">
        <f t="shared" si="73"/>
        <v>0</v>
      </c>
      <c r="K557" s="4">
        <f t="shared" si="74"/>
        <v>0</v>
      </c>
      <c r="L557" s="3">
        <f>_xlfn.IFNA(VLOOKUP(CONCATENATE($A557,"_",$B557), 'Srbench noise 0.001'!$A$1:$AH$1300, 32, FALSE),"")</f>
        <v>0.99991998000000004</v>
      </c>
      <c r="M557" s="18">
        <f>_xlfn.IFNA(VLOOKUP(CONCATENATE($A557,"_",$B557), 'Srbench noise 0.001'!$A$1:$AH$1300, 34, FALSE),"")</f>
        <v>1.0878509999999999E-2</v>
      </c>
      <c r="N557" s="18">
        <f>_xlfn.IFNA(VLOOKUP(CONCATENATE($A557,"_",$B557), 'Srbench noise 0.001'!$A$1:$AH$1300, 16, FALSE),"")</f>
        <v>15</v>
      </c>
      <c r="O557" s="18">
        <f>_xlfn.IFNA(VLOOKUP(CONCATENATE($A557,"_",$B557), 'Srbench noise 0.001'!$A$1:$AH$1300, 18, FALSE),"")</f>
        <v>19.899999999999999</v>
      </c>
      <c r="P557" s="18" t="str">
        <f>_xlfn.IFNA(VLOOKUP(CONCATENATE($A557,"_",$B557), 'Srbench noise 0.001'!$A$1:$AH$1300, 28, FALSE),"")</f>
        <v>-0.174*x0*x1/(x1 - x2) + 0.978*x0</v>
      </c>
      <c r="Q557" s="18">
        <f t="shared" si="75"/>
        <v>1</v>
      </c>
      <c r="R557" s="18">
        <f t="shared" si="76"/>
        <v>0</v>
      </c>
      <c r="S557" s="4">
        <f t="shared" si="77"/>
        <v>0</v>
      </c>
      <c r="T557" s="3">
        <f>_xlfn.IFNA(VLOOKUP(CONCATENATE($A557,"_",$B557), 'Srbench noise 0.01'!$A$1:$AH$1300, 32, FALSE),"")</f>
        <v>0.99990425999999999</v>
      </c>
      <c r="U557" s="18">
        <f>_xlfn.IFNA(VLOOKUP(CONCATENATE($A557,"_",$B557), 'Srbench noise 0.01'!$A$1:$AH$1300, 34, FALSE),"")</f>
        <v>1.1899140000000001E-2</v>
      </c>
      <c r="V557" s="18">
        <f>_xlfn.IFNA(VLOOKUP(CONCATENATE($A557,"_",$B557), 'Srbench noise 0.01'!$A$1:$AH$1300, 16, FALSE),"")</f>
        <v>15</v>
      </c>
      <c r="W557" s="18">
        <f>_xlfn.IFNA(VLOOKUP(CONCATENATE($A557,"_",$B557), 'Srbench noise 0.01'!$A$1:$AH$1300, 18, FALSE),"")</f>
        <v>23.1</v>
      </c>
      <c r="X557" s="18" t="str">
        <f>_xlfn.IFNA(VLOOKUP(CONCATENATE($A557,"_",$B557), 'Srbench noise 0.01'!$A$1:$AH$1300, 28, FALSE),"")</f>
        <v>-0.17*x0*x1/(x1 - x2) + 0.98*x0</v>
      </c>
      <c r="Y557" s="18">
        <f t="shared" si="78"/>
        <v>1</v>
      </c>
      <c r="Z557" s="18">
        <f t="shared" si="79"/>
        <v>0</v>
      </c>
      <c r="AA557" s="4">
        <f t="shared" si="80"/>
        <v>0</v>
      </c>
    </row>
    <row r="558" spans="1:27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0'!$A$1:$AH$1300, 32, FALSE),"")</f>
        <v>0.99997354999999999</v>
      </c>
      <c r="E558" s="18">
        <f>_xlfn.IFNA(VLOOKUP(CONCATENATE($A558,"_",$B558), 'Srbench noise 0'!$A$1:$AH$1300, 34, FALSE),"")</f>
        <v>6.2574800000000002E-3</v>
      </c>
      <c r="F558" s="18">
        <f>_xlfn.IFNA(VLOOKUP(CONCATENATE($A558,"_",$B558), 'Srbench noise 0'!$A$1:$AH$1300, 16, FALSE),"")</f>
        <v>15</v>
      </c>
      <c r="G558" s="18">
        <f>_xlfn.IFNA(VLOOKUP(CONCATENATE($A558,"_",$B558), 'Srbench noise 0'!$A$1:$AH$1300, 18, FALSE),"")</f>
        <v>3600.5</v>
      </c>
      <c r="H558" s="18" t="str">
        <f>_xlfn.IFNA(VLOOKUP(CONCATENATE($A558,"_",$B558), 'Srbench noise 0'!$A$1:$AH$1300, 28, FALSE),"")</f>
        <v>0.1431498*x0*x1/(-1.14159265*x1 + x2) + 0.98411191*x0</v>
      </c>
      <c r="I558" s="18">
        <f t="shared" si="72"/>
        <v>1</v>
      </c>
      <c r="J558" s="18">
        <f t="shared" si="73"/>
        <v>0</v>
      </c>
      <c r="K558" s="4">
        <f t="shared" si="74"/>
        <v>0</v>
      </c>
      <c r="L558" s="3">
        <f>_xlfn.IFNA(VLOOKUP(CONCATENATE($A558,"_",$B558), 'Srbench noise 0.001'!$A$1:$AH$1300, 32, FALSE),"")</f>
        <v>0.99992490000000001</v>
      </c>
      <c r="M558" s="18">
        <f>_xlfn.IFNA(VLOOKUP(CONCATENATE($A558,"_",$B558), 'Srbench noise 0.001'!$A$1:$AH$1300, 34, FALSE),"")</f>
        <v>1.0544009999999999E-2</v>
      </c>
      <c r="N558" s="18">
        <f>_xlfn.IFNA(VLOOKUP(CONCATENATE($A558,"_",$B558), 'Srbench noise 0.001'!$A$1:$AH$1300, 16, FALSE),"")</f>
        <v>15</v>
      </c>
      <c r="O558" s="18">
        <f>_xlfn.IFNA(VLOOKUP(CONCATENATE($A558,"_",$B558), 'Srbench noise 0.001'!$A$1:$AH$1300, 18, FALSE),"")</f>
        <v>21.7</v>
      </c>
      <c r="P558" s="18" t="str">
        <f>_xlfn.IFNA(VLOOKUP(CONCATENATE($A558,"_",$B558), 'Srbench noise 0.001'!$A$1:$AH$1300, 28, FALSE),"")</f>
        <v>-0.174*x0*x1/(x1 - x2) + 0.977*x0</v>
      </c>
      <c r="Q558" s="18">
        <f t="shared" si="75"/>
        <v>1</v>
      </c>
      <c r="R558" s="18">
        <f t="shared" si="76"/>
        <v>0</v>
      </c>
      <c r="S558" s="4">
        <f t="shared" si="77"/>
        <v>0</v>
      </c>
      <c r="T558" s="3">
        <f>_xlfn.IFNA(VLOOKUP(CONCATENATE($A558,"_",$B558), 'Srbench noise 0.01'!$A$1:$AH$1300, 32, FALSE),"")</f>
        <v>0.99972563000000003</v>
      </c>
      <c r="U558" s="18">
        <f>_xlfn.IFNA(VLOOKUP(CONCATENATE($A558,"_",$B558), 'Srbench noise 0.01'!$A$1:$AH$1300, 34, FALSE),"")</f>
        <v>2.0153560000000001E-2</v>
      </c>
      <c r="V558" s="18">
        <f>_xlfn.IFNA(VLOOKUP(CONCATENATE($A558,"_",$B558), 'Srbench noise 0.01'!$A$1:$AH$1300, 16, FALSE),"")</f>
        <v>15</v>
      </c>
      <c r="W558" s="18">
        <f>_xlfn.IFNA(VLOOKUP(CONCATENATE($A558,"_",$B558), 'Srbench noise 0.01'!$A$1:$AH$1300, 18, FALSE),"")</f>
        <v>21.5</v>
      </c>
      <c r="X558" s="18" t="str">
        <f>_xlfn.IFNA(VLOOKUP(CONCATENATE($A558,"_",$B558), 'Srbench noise 0.01'!$A$1:$AH$1300, 28, FALSE),"")</f>
        <v>-0.18*x0*x1/(x1 - x2) + 0.98*x0</v>
      </c>
      <c r="Y558" s="18">
        <f t="shared" si="78"/>
        <v>1</v>
      </c>
      <c r="Z558" s="18">
        <f t="shared" si="79"/>
        <v>0</v>
      </c>
      <c r="AA558" s="4">
        <f t="shared" si="80"/>
        <v>0</v>
      </c>
    </row>
    <row r="559" spans="1:27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0'!$A$1:$AH$1300, 32, FALSE),"")</f>
        <v>0.99997519000000001</v>
      </c>
      <c r="E559" s="18">
        <f>_xlfn.IFNA(VLOOKUP(CONCATENATE($A559,"_",$B559), 'Srbench noise 0'!$A$1:$AH$1300, 34, FALSE),"")</f>
        <v>6.0430099999999997E-3</v>
      </c>
      <c r="F559" s="18">
        <f>_xlfn.IFNA(VLOOKUP(CONCATENATE($A559,"_",$B559), 'Srbench noise 0'!$A$1:$AH$1300, 16, FALSE),"")</f>
        <v>15</v>
      </c>
      <c r="G559" s="18">
        <f>_xlfn.IFNA(VLOOKUP(CONCATENATE($A559,"_",$B559), 'Srbench noise 0'!$A$1:$AH$1300, 18, FALSE),"")</f>
        <v>3600.3</v>
      </c>
      <c r="H559" s="18" t="str">
        <f>_xlfn.IFNA(VLOOKUP(CONCATENATE($A559,"_",$B559), 'Srbench noise 0'!$A$1:$AH$1300, 28, FALSE),"")</f>
        <v>0.14270129*x0*x1/(-1.14159265*x1 + x2) + 0.98436136*x0</v>
      </c>
      <c r="I559" s="18">
        <f t="shared" si="72"/>
        <v>1</v>
      </c>
      <c r="J559" s="18">
        <f t="shared" si="73"/>
        <v>0</v>
      </c>
      <c r="K559" s="4">
        <f t="shared" si="74"/>
        <v>0</v>
      </c>
      <c r="L559" s="3">
        <f>_xlfn.IFNA(VLOOKUP(CONCATENATE($A559,"_",$B559), 'Srbench noise 0.001'!$A$1:$AH$1300, 32, FALSE),"")</f>
        <v>0.99992661999999999</v>
      </c>
      <c r="M559" s="18">
        <f>_xlfn.IFNA(VLOOKUP(CONCATENATE($A559,"_",$B559), 'Srbench noise 0.001'!$A$1:$AH$1300, 34, FALSE),"")</f>
        <v>1.0392820000000001E-2</v>
      </c>
      <c r="N559" s="18">
        <f>_xlfn.IFNA(VLOOKUP(CONCATENATE($A559,"_",$B559), 'Srbench noise 0.001'!$A$1:$AH$1300, 16, FALSE),"")</f>
        <v>15</v>
      </c>
      <c r="O559" s="18">
        <f>_xlfn.IFNA(VLOOKUP(CONCATENATE($A559,"_",$B559), 'Srbench noise 0.001'!$A$1:$AH$1300, 18, FALSE),"")</f>
        <v>21.5</v>
      </c>
      <c r="P559" s="18" t="str">
        <f>_xlfn.IFNA(VLOOKUP(CONCATENATE($A559,"_",$B559), 'Srbench noise 0.001'!$A$1:$AH$1300, 28, FALSE),"")</f>
        <v>-0.174*x0*x1/(x1 - x2) + 0.977*x0</v>
      </c>
      <c r="Q559" s="18">
        <f t="shared" si="75"/>
        <v>1</v>
      </c>
      <c r="R559" s="18">
        <f t="shared" si="76"/>
        <v>0</v>
      </c>
      <c r="S559" s="4">
        <f t="shared" si="77"/>
        <v>0</v>
      </c>
      <c r="T559" s="3">
        <f>_xlfn.IFNA(VLOOKUP(CONCATENATE($A559,"_",$B559), 'Srbench noise 0.01'!$A$1:$AH$1300, 32, FALSE),"")</f>
        <v>0.99974353999999999</v>
      </c>
      <c r="U559" s="18">
        <f>_xlfn.IFNA(VLOOKUP(CONCATENATE($A559,"_",$B559), 'Srbench noise 0.01'!$A$1:$AH$1300, 34, FALSE),"")</f>
        <v>1.942899E-2</v>
      </c>
      <c r="V559" s="18">
        <f>_xlfn.IFNA(VLOOKUP(CONCATENATE($A559,"_",$B559), 'Srbench noise 0.01'!$A$1:$AH$1300, 16, FALSE),"")</f>
        <v>15</v>
      </c>
      <c r="W559" s="18">
        <f>_xlfn.IFNA(VLOOKUP(CONCATENATE($A559,"_",$B559), 'Srbench noise 0.01'!$A$1:$AH$1300, 18, FALSE),"")</f>
        <v>20.399999999999999</v>
      </c>
      <c r="X559" s="18" t="str">
        <f>_xlfn.IFNA(VLOOKUP(CONCATENATE($A559,"_",$B559), 'Srbench noise 0.01'!$A$1:$AH$1300, 28, FALSE),"")</f>
        <v>-0.18*x0*x1/(x1 - x2) + 0.97*x0</v>
      </c>
      <c r="Y559" s="18">
        <f t="shared" si="78"/>
        <v>1</v>
      </c>
      <c r="Z559" s="18">
        <f t="shared" si="79"/>
        <v>0</v>
      </c>
      <c r="AA559" s="4">
        <f t="shared" si="80"/>
        <v>0</v>
      </c>
    </row>
    <row r="560" spans="1:27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0'!$A$1:$AH$1300, 32, FALSE),"")</f>
        <v>0.99996967999999997</v>
      </c>
      <c r="E560" s="18">
        <f>_xlfn.IFNA(VLOOKUP(CONCATENATE($A560,"_",$B560), 'Srbench noise 0'!$A$1:$AH$1300, 34, FALSE),"")</f>
        <v>6.6916500000000004E-3</v>
      </c>
      <c r="F560" s="18">
        <f>_xlfn.IFNA(VLOOKUP(CONCATENATE($A560,"_",$B560), 'Srbench noise 0'!$A$1:$AH$1300, 16, FALSE),"")</f>
        <v>15</v>
      </c>
      <c r="G560" s="18">
        <f>_xlfn.IFNA(VLOOKUP(CONCATENATE($A560,"_",$B560), 'Srbench noise 0'!$A$1:$AH$1300, 18, FALSE),"")</f>
        <v>3600.2</v>
      </c>
      <c r="H560" s="18" t="str">
        <f>_xlfn.IFNA(VLOOKUP(CONCATENATE($A560,"_",$B560), 'Srbench noise 0'!$A$1:$AH$1300, 28, FALSE),"")</f>
        <v>0.14077834*x0*x1/(-1.14159265*x1 + x2) + 0.98468142*x0</v>
      </c>
      <c r="I560" s="18">
        <f t="shared" si="72"/>
        <v>1</v>
      </c>
      <c r="J560" s="18">
        <f t="shared" si="73"/>
        <v>0</v>
      </c>
      <c r="K560" s="4">
        <f t="shared" si="74"/>
        <v>0</v>
      </c>
      <c r="L560" s="3">
        <f>_xlfn.IFNA(VLOOKUP(CONCATENATE($A560,"_",$B560), 'Srbench noise 0.001'!$A$1:$AH$1300, 32, FALSE),"")</f>
        <v>0.99992638</v>
      </c>
      <c r="M560" s="18">
        <f>_xlfn.IFNA(VLOOKUP(CONCATENATE($A560,"_",$B560), 'Srbench noise 0.001'!$A$1:$AH$1300, 34, FALSE),"")</f>
        <v>1.042675E-2</v>
      </c>
      <c r="N560" s="18">
        <f>_xlfn.IFNA(VLOOKUP(CONCATENATE($A560,"_",$B560), 'Srbench noise 0.001'!$A$1:$AH$1300, 16, FALSE),"")</f>
        <v>15</v>
      </c>
      <c r="O560" s="18">
        <f>_xlfn.IFNA(VLOOKUP(CONCATENATE($A560,"_",$B560), 'Srbench noise 0.001'!$A$1:$AH$1300, 18, FALSE),"")</f>
        <v>20.3</v>
      </c>
      <c r="P560" s="18" t="str">
        <f>_xlfn.IFNA(VLOOKUP(CONCATENATE($A560,"_",$B560), 'Srbench noise 0.001'!$A$1:$AH$1300, 28, FALSE),"")</f>
        <v>-0.174*x0*x1/(x1 - x2) + 0.977*x0</v>
      </c>
      <c r="Q560" s="18">
        <f t="shared" si="75"/>
        <v>1</v>
      </c>
      <c r="R560" s="18">
        <f t="shared" si="76"/>
        <v>0</v>
      </c>
      <c r="S560" s="4">
        <f t="shared" si="77"/>
        <v>0</v>
      </c>
      <c r="T560" s="3">
        <f>_xlfn.IFNA(VLOOKUP(CONCATENATE($A560,"_",$B560), 'Srbench noise 0.01'!$A$1:$AH$1300, 32, FALSE),"")</f>
        <v>0.99990760000000001</v>
      </c>
      <c r="U560" s="18">
        <f>_xlfn.IFNA(VLOOKUP(CONCATENATE($A560,"_",$B560), 'Srbench noise 0.01'!$A$1:$AH$1300, 34, FALSE),"")</f>
        <v>1.168167E-2</v>
      </c>
      <c r="V560" s="18">
        <f>_xlfn.IFNA(VLOOKUP(CONCATENATE($A560,"_",$B560), 'Srbench noise 0.01'!$A$1:$AH$1300, 16, FALSE),"")</f>
        <v>15</v>
      </c>
      <c r="W560" s="18">
        <f>_xlfn.IFNA(VLOOKUP(CONCATENATE($A560,"_",$B560), 'Srbench noise 0.01'!$A$1:$AH$1300, 18, FALSE),"")</f>
        <v>21.6</v>
      </c>
      <c r="X560" s="18" t="str">
        <f>_xlfn.IFNA(VLOOKUP(CONCATENATE($A560,"_",$B560), 'Srbench noise 0.01'!$A$1:$AH$1300, 28, FALSE),"")</f>
        <v>-0.17*x0*x1/(x1 - x2) + 0.98*x0</v>
      </c>
      <c r="Y560" s="18">
        <f t="shared" si="78"/>
        <v>1</v>
      </c>
      <c r="Z560" s="18">
        <f t="shared" si="79"/>
        <v>0</v>
      </c>
      <c r="AA560" s="4">
        <f t="shared" si="80"/>
        <v>0</v>
      </c>
    </row>
    <row r="561" spans="1:27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0'!$A$1:$AH$1300, 32, FALSE),"")</f>
        <v>0.99997406</v>
      </c>
      <c r="E561" s="18">
        <f>_xlfn.IFNA(VLOOKUP(CONCATENATE($A561,"_",$B561), 'Srbench noise 0'!$A$1:$AH$1300, 34, FALSE),"")</f>
        <v>6.1848900000000002E-3</v>
      </c>
      <c r="F561" s="18">
        <f>_xlfn.IFNA(VLOOKUP(CONCATENATE($A561,"_",$B561), 'Srbench noise 0'!$A$1:$AH$1300, 16, FALSE),"")</f>
        <v>15</v>
      </c>
      <c r="G561" s="18">
        <f>_xlfn.IFNA(VLOOKUP(CONCATENATE($A561,"_",$B561), 'Srbench noise 0'!$A$1:$AH$1300, 18, FALSE),"")</f>
        <v>3600.7</v>
      </c>
      <c r="H561" s="18" t="str">
        <f>_xlfn.IFNA(VLOOKUP(CONCATENATE($A561,"_",$B561), 'Srbench noise 0'!$A$1:$AH$1300, 28, FALSE),"")</f>
        <v>0.1430854*x0*x1/(-1.14159265*x1 + x2) + 0.9844732*x0</v>
      </c>
      <c r="I561" s="18">
        <f t="shared" si="72"/>
        <v>1</v>
      </c>
      <c r="J561" s="18">
        <f t="shared" si="73"/>
        <v>0</v>
      </c>
      <c r="K561" s="4">
        <f t="shared" si="74"/>
        <v>0</v>
      </c>
      <c r="L561" s="3">
        <f>_xlfn.IFNA(VLOOKUP(CONCATENATE($A561,"_",$B561), 'Srbench noise 0.001'!$A$1:$AH$1300, 32, FALSE),"")</f>
        <v>0.99992495000000003</v>
      </c>
      <c r="M561" s="18">
        <f>_xlfn.IFNA(VLOOKUP(CONCATENATE($A561,"_",$B561), 'Srbench noise 0.001'!$A$1:$AH$1300, 34, FALSE),"")</f>
        <v>1.051962E-2</v>
      </c>
      <c r="N561" s="18">
        <f>_xlfn.IFNA(VLOOKUP(CONCATENATE($A561,"_",$B561), 'Srbench noise 0.001'!$A$1:$AH$1300, 16, FALSE),"")</f>
        <v>15</v>
      </c>
      <c r="O561" s="18">
        <f>_xlfn.IFNA(VLOOKUP(CONCATENATE($A561,"_",$B561), 'Srbench noise 0.001'!$A$1:$AH$1300, 18, FALSE),"")</f>
        <v>21.8</v>
      </c>
      <c r="P561" s="18" t="str">
        <f>_xlfn.IFNA(VLOOKUP(CONCATENATE($A561,"_",$B561), 'Srbench noise 0.001'!$A$1:$AH$1300, 28, FALSE),"")</f>
        <v>-0.175*x0*x1/(x1 - x2) + 0.977*x0</v>
      </c>
      <c r="Q561" s="18">
        <f t="shared" si="75"/>
        <v>1</v>
      </c>
      <c r="R561" s="18">
        <f t="shared" si="76"/>
        <v>0</v>
      </c>
      <c r="S561" s="4">
        <f t="shared" si="77"/>
        <v>0</v>
      </c>
      <c r="T561" s="3">
        <f>_xlfn.IFNA(VLOOKUP(CONCATENATE($A561,"_",$B561), 'Srbench noise 0.01'!$A$1:$AH$1300, 32, FALSE),"")</f>
        <v>0.99972812</v>
      </c>
      <c r="U561" s="18">
        <f>_xlfn.IFNA(VLOOKUP(CONCATENATE($A561,"_",$B561), 'Srbench noise 0.01'!$A$1:$AH$1300, 34, FALSE),"")</f>
        <v>2.0022399999999999E-2</v>
      </c>
      <c r="V561" s="18">
        <f>_xlfn.IFNA(VLOOKUP(CONCATENATE($A561,"_",$B561), 'Srbench noise 0.01'!$A$1:$AH$1300, 16, FALSE),"")</f>
        <v>15</v>
      </c>
      <c r="W561" s="18">
        <f>_xlfn.IFNA(VLOOKUP(CONCATENATE($A561,"_",$B561), 'Srbench noise 0.01'!$A$1:$AH$1300, 18, FALSE),"")</f>
        <v>22.1</v>
      </c>
      <c r="X561" s="18" t="str">
        <f>_xlfn.IFNA(VLOOKUP(CONCATENATE($A561,"_",$B561), 'Srbench noise 0.01'!$A$1:$AH$1300, 28, FALSE),"")</f>
        <v>-0.18*x0*x1/(x1 - x2) + 0.98*x0</v>
      </c>
      <c r="Y561" s="18">
        <f t="shared" si="78"/>
        <v>1</v>
      </c>
      <c r="Z561" s="18">
        <f t="shared" si="79"/>
        <v>0</v>
      </c>
      <c r="AA561" s="4">
        <f t="shared" si="80"/>
        <v>0</v>
      </c>
    </row>
    <row r="562" spans="1:27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0'!$A$1:$AH$1300, 32, FALSE),"")</f>
        <v>0.99998858999999996</v>
      </c>
      <c r="E562" s="18">
        <f>_xlfn.IFNA(VLOOKUP(CONCATENATE($A562,"_",$B562), 'Srbench noise 0'!$A$1:$AH$1300, 34, FALSE),"")</f>
        <v>4.1207700000000002E-3</v>
      </c>
      <c r="F562" s="18">
        <f>_xlfn.IFNA(VLOOKUP(CONCATENATE($A562,"_",$B562), 'Srbench noise 0'!$A$1:$AH$1300, 16, FALSE),"")</f>
        <v>15</v>
      </c>
      <c r="G562" s="18">
        <f>_xlfn.IFNA(VLOOKUP(CONCATENATE($A562,"_",$B562), 'Srbench noise 0'!$A$1:$AH$1300, 18, FALSE),"")</f>
        <v>3600.4</v>
      </c>
      <c r="H562" s="18" t="str">
        <f>_xlfn.IFNA(VLOOKUP(CONCATENATE($A562,"_",$B562), 'Srbench noise 0'!$A$1:$AH$1300, 28, FALSE),"")</f>
        <v>x0*(0.85825213*(x1**5/x2**5)**0.5 + 1.00495537)</v>
      </c>
      <c r="I562" s="18">
        <f t="shared" si="72"/>
        <v>1</v>
      </c>
      <c r="J562" s="18">
        <f t="shared" si="73"/>
        <v>0</v>
      </c>
      <c r="K562" s="4">
        <f t="shared" si="74"/>
        <v>0</v>
      </c>
      <c r="L562" s="3">
        <f>_xlfn.IFNA(VLOOKUP(CONCATENATE($A562,"_",$B562), 'Srbench noise 0.001'!$A$1:$AH$1300, 32, FALSE),"")</f>
        <v>0.99992035999999995</v>
      </c>
      <c r="M562" s="18">
        <f>_xlfn.IFNA(VLOOKUP(CONCATENATE($A562,"_",$B562), 'Srbench noise 0.001'!$A$1:$AH$1300, 34, FALSE),"")</f>
        <v>1.088832E-2</v>
      </c>
      <c r="N562" s="18">
        <f>_xlfn.IFNA(VLOOKUP(CONCATENATE($A562,"_",$B562), 'Srbench noise 0.001'!$A$1:$AH$1300, 16, FALSE),"")</f>
        <v>15</v>
      </c>
      <c r="O562" s="18">
        <f>_xlfn.IFNA(VLOOKUP(CONCATENATE($A562,"_",$B562), 'Srbench noise 0.001'!$A$1:$AH$1300, 18, FALSE),"")</f>
        <v>19.3</v>
      </c>
      <c r="P562" s="18" t="str">
        <f>_xlfn.IFNA(VLOOKUP(CONCATENATE($A562,"_",$B562), 'Srbench noise 0.001'!$A$1:$AH$1300, 28, FALSE),"")</f>
        <v>-0.171*x0*x1/(x1 - x2) + 0.978*x0</v>
      </c>
      <c r="Q562" s="18">
        <f t="shared" si="75"/>
        <v>1</v>
      </c>
      <c r="R562" s="18">
        <f t="shared" si="76"/>
        <v>0</v>
      </c>
      <c r="S562" s="4">
        <f t="shared" si="77"/>
        <v>0</v>
      </c>
      <c r="T562" s="3">
        <f>_xlfn.IFNA(VLOOKUP(CONCATENATE($A562,"_",$B562), 'Srbench noise 0.01'!$A$1:$AH$1300, 32, FALSE),"")</f>
        <v>0.99990674999999996</v>
      </c>
      <c r="U562" s="18">
        <f>_xlfn.IFNA(VLOOKUP(CONCATENATE($A562,"_",$B562), 'Srbench noise 0.01'!$A$1:$AH$1300, 34, FALSE),"")</f>
        <v>1.178219E-2</v>
      </c>
      <c r="V562" s="18">
        <f>_xlfn.IFNA(VLOOKUP(CONCATENATE($A562,"_",$B562), 'Srbench noise 0.01'!$A$1:$AH$1300, 16, FALSE),"")</f>
        <v>15</v>
      </c>
      <c r="W562" s="18">
        <f>_xlfn.IFNA(VLOOKUP(CONCATENATE($A562,"_",$B562), 'Srbench noise 0.01'!$A$1:$AH$1300, 18, FALSE),"")</f>
        <v>20.9</v>
      </c>
      <c r="X562" s="18" t="str">
        <f>_xlfn.IFNA(VLOOKUP(CONCATENATE($A562,"_",$B562), 'Srbench noise 0.01'!$A$1:$AH$1300, 28, FALSE),"")</f>
        <v>-0.17*x0*x1/(x1 - x2) + 0.98*x0</v>
      </c>
      <c r="Y562" s="18">
        <f t="shared" si="78"/>
        <v>1</v>
      </c>
      <c r="Z562" s="18">
        <f t="shared" si="79"/>
        <v>0</v>
      </c>
      <c r="AA562" s="4">
        <f t="shared" si="80"/>
        <v>0</v>
      </c>
    </row>
    <row r="563" spans="1:27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0'!$A$1:$AH$1300, 32, FALSE),"")</f>
        <v>0.99997462999999998</v>
      </c>
      <c r="E563" s="18">
        <f>_xlfn.IFNA(VLOOKUP(CONCATENATE($A563,"_",$B563), 'Srbench noise 0'!$A$1:$AH$1300, 34, FALSE),"")</f>
        <v>6.1096099999999997E-3</v>
      </c>
      <c r="F563" s="18">
        <f>_xlfn.IFNA(VLOOKUP(CONCATENATE($A563,"_",$B563), 'Srbench noise 0'!$A$1:$AH$1300, 16, FALSE),"")</f>
        <v>15</v>
      </c>
      <c r="G563" s="18">
        <f>_xlfn.IFNA(VLOOKUP(CONCATENATE($A563,"_",$B563), 'Srbench noise 0'!$A$1:$AH$1300, 18, FALSE),"")</f>
        <v>3600.1</v>
      </c>
      <c r="H563" s="18" t="str">
        <f>_xlfn.IFNA(VLOOKUP(CONCATENATE($A563,"_",$B563), 'Srbench noise 0'!$A$1:$AH$1300, 28, FALSE),"")</f>
        <v>0.14342992*x0*x1/(-1.14159265*x1 + x2) + 0.98429983*x0</v>
      </c>
      <c r="I563" s="18">
        <f t="shared" si="72"/>
        <v>1</v>
      </c>
      <c r="J563" s="18">
        <f t="shared" si="73"/>
        <v>0</v>
      </c>
      <c r="K563" s="4">
        <f t="shared" si="74"/>
        <v>0</v>
      </c>
      <c r="L563" s="3">
        <f>_xlfn.IFNA(VLOOKUP(CONCATENATE($A563,"_",$B563), 'Srbench noise 0.001'!$A$1:$AH$1300, 32, FALSE),"")</f>
        <v>0.99992583000000002</v>
      </c>
      <c r="M563" s="18">
        <f>_xlfn.IFNA(VLOOKUP(CONCATENATE($A563,"_",$B563), 'Srbench noise 0.001'!$A$1:$AH$1300, 34, FALSE),"")</f>
        <v>1.044548E-2</v>
      </c>
      <c r="N563" s="18">
        <f>_xlfn.IFNA(VLOOKUP(CONCATENATE($A563,"_",$B563), 'Srbench noise 0.001'!$A$1:$AH$1300, 16, FALSE),"")</f>
        <v>15</v>
      </c>
      <c r="O563" s="18">
        <f>_xlfn.IFNA(VLOOKUP(CONCATENATE($A563,"_",$B563), 'Srbench noise 0.001'!$A$1:$AH$1300, 18, FALSE),"")</f>
        <v>21.1</v>
      </c>
      <c r="P563" s="18" t="str">
        <f>_xlfn.IFNA(VLOOKUP(CONCATENATE($A563,"_",$B563), 'Srbench noise 0.001'!$A$1:$AH$1300, 28, FALSE),"")</f>
        <v>-0.173*x0*x1/(x1 - x2) + 0.978*x0</v>
      </c>
      <c r="Q563" s="18">
        <f t="shared" si="75"/>
        <v>1</v>
      </c>
      <c r="R563" s="18">
        <f t="shared" si="76"/>
        <v>0</v>
      </c>
      <c r="S563" s="4">
        <f t="shared" si="77"/>
        <v>0</v>
      </c>
      <c r="T563" s="3">
        <f>_xlfn.IFNA(VLOOKUP(CONCATENATE($A563,"_",$B563), 'Srbench noise 0.01'!$A$1:$AH$1300, 32, FALSE),"")</f>
        <v>0.99990917999999995</v>
      </c>
      <c r="U563" s="18">
        <f>_xlfn.IFNA(VLOOKUP(CONCATENATE($A563,"_",$B563), 'Srbench noise 0.01'!$A$1:$AH$1300, 34, FALSE),"")</f>
        <v>1.155864E-2</v>
      </c>
      <c r="V563" s="18">
        <f>_xlfn.IFNA(VLOOKUP(CONCATENATE($A563,"_",$B563), 'Srbench noise 0.01'!$A$1:$AH$1300, 16, FALSE),"")</f>
        <v>15</v>
      </c>
      <c r="W563" s="18">
        <f>_xlfn.IFNA(VLOOKUP(CONCATENATE($A563,"_",$B563), 'Srbench noise 0.01'!$A$1:$AH$1300, 18, FALSE),"")</f>
        <v>19.7</v>
      </c>
      <c r="X563" s="18" t="str">
        <f>_xlfn.IFNA(VLOOKUP(CONCATENATE($A563,"_",$B563), 'Srbench noise 0.01'!$A$1:$AH$1300, 28, FALSE),"")</f>
        <v>-0.17*x0*x1/(x1 - x2) + 0.98*x0</v>
      </c>
      <c r="Y563" s="18">
        <f t="shared" si="78"/>
        <v>1</v>
      </c>
      <c r="Z563" s="18">
        <f t="shared" si="79"/>
        <v>0</v>
      </c>
      <c r="AA563" s="4">
        <f t="shared" si="80"/>
        <v>0</v>
      </c>
    </row>
    <row r="564" spans="1:27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0'!$A$1:$AH$1300, 32, FALSE),"")</f>
        <v>0.99999777000000001</v>
      </c>
      <c r="E564" s="18">
        <f>_xlfn.IFNA(VLOOKUP(CONCATENATE($A564,"_",$B564), 'Srbench noise 0'!$A$1:$AH$1300, 34, FALSE),"")</f>
        <v>3.1448499999999998E-3</v>
      </c>
      <c r="F564" s="18">
        <f>_xlfn.IFNA(VLOOKUP(CONCATENATE($A564,"_",$B564), 'Srbench noise 0'!$A$1:$AH$1300, 16, FALSE),"")</f>
        <v>23</v>
      </c>
      <c r="G564" s="18">
        <f>_xlfn.IFNA(VLOOKUP(CONCATENATE($A564,"_",$B564), 'Srbench noise 0'!$A$1:$AH$1300, 18, FALSE),"")</f>
        <v>3600.9</v>
      </c>
      <c r="H564" s="18" t="str">
        <f>_xlfn.IFNA(VLOOKUP(CONCATENATE($A564,"_",$B564), 'Srbench noise 0'!$A$1:$AH$1300, 28, FALSE),"")</f>
        <v>-0.19242938*x0*x1**2/(x1 - x2) + 0.95517227*x0*x1 + 0.00336594*x0*x2 - 0.0006891</v>
      </c>
      <c r="I564" s="18">
        <f t="shared" si="72"/>
        <v>1</v>
      </c>
      <c r="J564" s="18">
        <f t="shared" si="73"/>
        <v>0</v>
      </c>
      <c r="K564" s="4">
        <f t="shared" si="74"/>
        <v>0</v>
      </c>
      <c r="L564" s="3">
        <f>_xlfn.IFNA(VLOOKUP(CONCATENATE($A564,"_",$B564), 'Srbench noise 0.001'!$A$1:$AH$1300, 32, FALSE),"")</f>
        <v>0.99874973</v>
      </c>
      <c r="M564" s="18">
        <f>_xlfn.IFNA(VLOOKUP(CONCATENATE($A564,"_",$B564), 'Srbench noise 0.001'!$A$1:$AH$1300, 34, FALSE),"")</f>
        <v>7.4444079999999996E-2</v>
      </c>
      <c r="N564" s="18">
        <f>_xlfn.IFNA(VLOOKUP(CONCATENATE($A564,"_",$B564), 'Srbench noise 0.001'!$A$1:$AH$1300, 16, FALSE),"")</f>
        <v>27</v>
      </c>
      <c r="O564" s="18">
        <f>_xlfn.IFNA(VLOOKUP(CONCATENATE($A564,"_",$B564), 'Srbench noise 0.001'!$A$1:$AH$1300, 18, FALSE),"")</f>
        <v>96.8</v>
      </c>
      <c r="P564" s="18" t="str">
        <f>_xlfn.IFNA(VLOOKUP(CONCATENATE($A564,"_",$B564), 'Srbench noise 0.001'!$A$1:$AH$1300, 28, FALSE),"")</f>
        <v>1.026*x0*x1 - 0.206 - 3.167/(x2 - 1 - 1/x0) - 4.257/(x1 - x2)</v>
      </c>
      <c r="Q564" s="18">
        <f t="shared" si="75"/>
        <v>0</v>
      </c>
      <c r="R564" s="18">
        <f t="shared" si="76"/>
        <v>0</v>
      </c>
      <c r="S564" s="4">
        <f t="shared" si="77"/>
        <v>0</v>
      </c>
      <c r="T564" s="3">
        <f>_xlfn.IFNA(VLOOKUP(CONCATENATE($A564,"_",$B564), 'Srbench noise 0.01'!$A$1:$AH$1300, 32, FALSE),"")</f>
        <v>0.9979055</v>
      </c>
      <c r="U564" s="18">
        <f>_xlfn.IFNA(VLOOKUP(CONCATENATE($A564,"_",$B564), 'Srbench noise 0.01'!$A$1:$AH$1300, 34, FALSE),"")</f>
        <v>9.6353720000000004E-2</v>
      </c>
      <c r="V564" s="18">
        <f>_xlfn.IFNA(VLOOKUP(CONCATENATE($A564,"_",$B564), 'Srbench noise 0.01'!$A$1:$AH$1300, 16, FALSE),"")</f>
        <v>20</v>
      </c>
      <c r="W564" s="18">
        <f>_xlfn.IFNA(VLOOKUP(CONCATENATE($A564,"_",$B564), 'Srbench noise 0.01'!$A$1:$AH$1300, 18, FALSE),"")</f>
        <v>22.8</v>
      </c>
      <c r="X564" s="18" t="str">
        <f>_xlfn.IFNA(VLOOKUP(CONCATENATE($A564,"_",$B564), 'Srbench noise 0.01'!$A$1:$AH$1300, 28, FALSE),"")</f>
        <v>1.05*x0*x1 - 0.09 - 3.56/(x1 - x2) - 4.78/x2</v>
      </c>
      <c r="Y564" s="18">
        <f t="shared" si="78"/>
        <v>0</v>
      </c>
      <c r="Z564" s="18">
        <f t="shared" si="79"/>
        <v>0</v>
      </c>
      <c r="AA564" s="4">
        <f t="shared" si="80"/>
        <v>0</v>
      </c>
    </row>
    <row r="565" spans="1:27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0'!$A$1:$AH$1300, 32, FALSE),"")</f>
        <v>0.99998129000000002</v>
      </c>
      <c r="E565" s="18">
        <f>_xlfn.IFNA(VLOOKUP(CONCATENATE($A565,"_",$B565), 'Srbench noise 0'!$A$1:$AH$1300, 34, FALSE),"")</f>
        <v>9.1224199999999991E-3</v>
      </c>
      <c r="F565" s="18">
        <f>_xlfn.IFNA(VLOOKUP(CONCATENATE($A565,"_",$B565), 'Srbench noise 0'!$A$1:$AH$1300, 16, FALSE),"")</f>
        <v>19</v>
      </c>
      <c r="G565" s="18">
        <f>_xlfn.IFNA(VLOOKUP(CONCATENATE($A565,"_",$B565), 'Srbench noise 0'!$A$1:$AH$1300, 18, FALSE),"")</f>
        <v>3600.7</v>
      </c>
      <c r="H565" s="18" t="str">
        <f>_xlfn.IFNA(VLOOKUP(CONCATENATE($A565,"_",$B565), 'Srbench noise 0'!$A$1:$AH$1300, 28, FALSE),"")</f>
        <v>-0.13521673*x0*x1**2/(x1 - 0.9*x2) + 0.9818255*x0*x1 + 0.00238041</v>
      </c>
      <c r="I565" s="18">
        <f t="shared" si="72"/>
        <v>1</v>
      </c>
      <c r="J565" s="18">
        <f t="shared" si="73"/>
        <v>0</v>
      </c>
      <c r="K565" s="4">
        <f t="shared" si="74"/>
        <v>0</v>
      </c>
      <c r="L565" s="3">
        <f>_xlfn.IFNA(VLOOKUP(CONCATENATE($A565,"_",$B565), 'Srbench noise 0.001'!$A$1:$AH$1300, 32, FALSE),"")</f>
        <v>0.99919849999999999</v>
      </c>
      <c r="M565" s="18">
        <f>_xlfn.IFNA(VLOOKUP(CONCATENATE($A565,"_",$B565), 'Srbench noise 0.001'!$A$1:$AH$1300, 34, FALSE),"")</f>
        <v>5.9699759999999998E-2</v>
      </c>
      <c r="N565" s="18">
        <f>_xlfn.IFNA(VLOOKUP(CONCATENATE($A565,"_",$B565), 'Srbench noise 0.001'!$A$1:$AH$1300, 16, FALSE),"")</f>
        <v>23</v>
      </c>
      <c r="O565" s="18">
        <f>_xlfn.IFNA(VLOOKUP(CONCATENATE($A565,"_",$B565), 'Srbench noise 0.001'!$A$1:$AH$1300, 18, FALSE),"")</f>
        <v>74.2</v>
      </c>
      <c r="P565" s="18" t="str">
        <f>_xlfn.IFNA(VLOOKUP(CONCATENATE($A565,"_",$B565), 'Srbench noise 0.001'!$A$1:$AH$1300, 28, FALSE),"")</f>
        <v>1.015*x0*x1 + 0.076 + 5.853/(-x1 + x2 + 1/x0) - 7.2/x2</v>
      </c>
      <c r="Q565" s="18">
        <f t="shared" si="75"/>
        <v>1</v>
      </c>
      <c r="R565" s="18">
        <f t="shared" si="76"/>
        <v>0</v>
      </c>
      <c r="S565" s="4">
        <f t="shared" si="77"/>
        <v>0</v>
      </c>
      <c r="T565" s="3">
        <f>_xlfn.IFNA(VLOOKUP(CONCATENATE($A565,"_",$B565), 'Srbench noise 0.01'!$A$1:$AH$1300, 32, FALSE),"")</f>
        <v>0.99983959</v>
      </c>
      <c r="U565" s="18">
        <f>_xlfn.IFNA(VLOOKUP(CONCATENATE($A565,"_",$B565), 'Srbench noise 0.01'!$A$1:$AH$1300, 34, FALSE),"")</f>
        <v>2.670809E-2</v>
      </c>
      <c r="V565" s="18">
        <f>_xlfn.IFNA(VLOOKUP(CONCATENATE($A565,"_",$B565), 'Srbench noise 0.01'!$A$1:$AH$1300, 16, FALSE),"")</f>
        <v>18</v>
      </c>
      <c r="W565" s="18">
        <f>_xlfn.IFNA(VLOOKUP(CONCATENATE($A565,"_",$B565), 'Srbench noise 0.01'!$A$1:$AH$1300, 18, FALSE),"")</f>
        <v>51.3</v>
      </c>
      <c r="X565" s="18" t="str">
        <f>_xlfn.IFNA(VLOOKUP(CONCATENATE($A565,"_",$B565), 'Srbench noise 0.01'!$A$1:$AH$1300, 28, FALSE),"")</f>
        <v>-0.18*x0*x1**2/(x1 - x2) + 0.97*x0*x1</v>
      </c>
      <c r="Y565" s="18">
        <f t="shared" si="78"/>
        <v>1</v>
      </c>
      <c r="Z565" s="18">
        <f t="shared" si="79"/>
        <v>0</v>
      </c>
      <c r="AA565" s="4">
        <f t="shared" si="80"/>
        <v>0</v>
      </c>
    </row>
    <row r="566" spans="1:27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0'!$A$1:$AH$1300, 32, FALSE),"")</f>
        <v>0.99999777000000001</v>
      </c>
      <c r="E566" s="18">
        <f>_xlfn.IFNA(VLOOKUP(CONCATENATE($A566,"_",$B566), 'Srbench noise 0'!$A$1:$AH$1300, 34, FALSE),"")</f>
        <v>3.1393699999999998E-3</v>
      </c>
      <c r="F566" s="18">
        <f>_xlfn.IFNA(VLOOKUP(CONCATENATE($A566,"_",$B566), 'Srbench noise 0'!$A$1:$AH$1300, 16, FALSE),"")</f>
        <v>22</v>
      </c>
      <c r="G566" s="18">
        <f>_xlfn.IFNA(VLOOKUP(CONCATENATE($A566,"_",$B566), 'Srbench noise 0'!$A$1:$AH$1300, 18, FALSE),"")</f>
        <v>3600.5</v>
      </c>
      <c r="H566" s="18" t="str">
        <f>_xlfn.IFNA(VLOOKUP(CONCATENATE($A566,"_",$B566), 'Srbench noise 0'!$A$1:$AH$1300, 28, FALSE),"")</f>
        <v>-0.19225112*x0*x1**2/(x1 - x2) + 0.95530818*x0*x1 + 0.00332977*x0*x2</v>
      </c>
      <c r="I566" s="18">
        <f t="shared" si="72"/>
        <v>1</v>
      </c>
      <c r="J566" s="18">
        <f t="shared" si="73"/>
        <v>0</v>
      </c>
      <c r="K566" s="4">
        <f t="shared" si="74"/>
        <v>0</v>
      </c>
      <c r="L566" s="3">
        <f>_xlfn.IFNA(VLOOKUP(CONCATENATE($A566,"_",$B566), 'Srbench noise 0.001'!$A$1:$AH$1300, 32, FALSE),"")</f>
        <v>0.99998155</v>
      </c>
      <c r="M566" s="18">
        <f>_xlfn.IFNA(VLOOKUP(CONCATENATE($A566,"_",$B566), 'Srbench noise 0.001'!$A$1:$AH$1300, 34, FALSE),"")</f>
        <v>9.0317899999999996E-3</v>
      </c>
      <c r="N566" s="18">
        <f>_xlfn.IFNA(VLOOKUP(CONCATENATE($A566,"_",$B566), 'Srbench noise 0.001'!$A$1:$AH$1300, 16, FALSE),"")</f>
        <v>19</v>
      </c>
      <c r="O566" s="18">
        <f>_xlfn.IFNA(VLOOKUP(CONCATENATE($A566,"_",$B566), 'Srbench noise 0.001'!$A$1:$AH$1300, 18, FALSE),"")</f>
        <v>76.400000000000006</v>
      </c>
      <c r="P566" s="18" t="str">
        <f>_xlfn.IFNA(VLOOKUP(CONCATENATE($A566,"_",$B566), 'Srbench noise 0.001'!$A$1:$AH$1300, 28, FALSE),"")</f>
        <v>-0.136*x0*x1**2/(x1 - 0.9*x2) + 0.982*x0*x1 + 0.002</v>
      </c>
      <c r="Q566" s="18">
        <f t="shared" si="75"/>
        <v>1</v>
      </c>
      <c r="R566" s="18">
        <f t="shared" si="76"/>
        <v>0</v>
      </c>
      <c r="S566" s="4">
        <f t="shared" si="77"/>
        <v>0</v>
      </c>
      <c r="T566" s="3">
        <f>_xlfn.IFNA(VLOOKUP(CONCATENATE($A566,"_",$B566), 'Srbench noise 0.01'!$A$1:$AH$1300, 32, FALSE),"")</f>
        <v>0.99984191</v>
      </c>
      <c r="U566" s="18">
        <f>_xlfn.IFNA(VLOOKUP(CONCATENATE($A566,"_",$B566), 'Srbench noise 0.01'!$A$1:$AH$1300, 34, FALSE),"")</f>
        <v>2.6438110000000001E-2</v>
      </c>
      <c r="V566" s="18">
        <f>_xlfn.IFNA(VLOOKUP(CONCATENATE($A566,"_",$B566), 'Srbench noise 0.01'!$A$1:$AH$1300, 16, FALSE),"")</f>
        <v>18</v>
      </c>
      <c r="W566" s="18">
        <f>_xlfn.IFNA(VLOOKUP(CONCATENATE($A566,"_",$B566), 'Srbench noise 0.01'!$A$1:$AH$1300, 18, FALSE),"")</f>
        <v>45.1</v>
      </c>
      <c r="X566" s="18" t="str">
        <f>_xlfn.IFNA(VLOOKUP(CONCATENATE($A566,"_",$B566), 'Srbench noise 0.01'!$A$1:$AH$1300, 28, FALSE),"")</f>
        <v>-0.18*x0*x1**2/(x1 - x2) + 0.97*x0*x1</v>
      </c>
      <c r="Y566" s="18">
        <f t="shared" si="78"/>
        <v>1</v>
      </c>
      <c r="Z566" s="18">
        <f t="shared" si="79"/>
        <v>0</v>
      </c>
      <c r="AA566" s="4">
        <f t="shared" si="80"/>
        <v>0</v>
      </c>
    </row>
    <row r="567" spans="1:27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0'!$A$1:$AH$1300, 32, FALSE),"")</f>
        <v>0.99999742999999996</v>
      </c>
      <c r="E567" s="18">
        <f>_xlfn.IFNA(VLOOKUP(CONCATENATE($A567,"_",$B567), 'Srbench noise 0'!$A$1:$AH$1300, 34, FALSE),"")</f>
        <v>3.3843900000000001E-3</v>
      </c>
      <c r="F567" s="18">
        <f>_xlfn.IFNA(VLOOKUP(CONCATENATE($A567,"_",$B567), 'Srbench noise 0'!$A$1:$AH$1300, 16, FALSE),"")</f>
        <v>18</v>
      </c>
      <c r="G567" s="18">
        <f>_xlfn.IFNA(VLOOKUP(CONCATENATE($A567,"_",$B567), 'Srbench noise 0'!$A$1:$AH$1300, 18, FALSE),"")</f>
        <v>3600.2</v>
      </c>
      <c r="H567" s="18" t="str">
        <f>_xlfn.IFNA(VLOOKUP(CONCATENATE($A567,"_",$B567), 'Srbench noise 0'!$A$1:$AH$1300, 28, FALSE),"")</f>
        <v>0.39354564*x0*x1**3/(-0.4*x1 + x2)**2 + 1.00220028*x0*x1</v>
      </c>
      <c r="I567" s="18">
        <f t="shared" si="72"/>
        <v>1</v>
      </c>
      <c r="J567" s="18">
        <f t="shared" si="73"/>
        <v>0</v>
      </c>
      <c r="K567" s="4">
        <f t="shared" si="74"/>
        <v>0</v>
      </c>
      <c r="L567" s="3">
        <f>_xlfn.IFNA(VLOOKUP(CONCATENATE($A567,"_",$B567), 'Srbench noise 0.001'!$A$1:$AH$1300, 32, FALSE),"")</f>
        <v>0.99987802999999997</v>
      </c>
      <c r="M567" s="18">
        <f>_xlfn.IFNA(VLOOKUP(CONCATENATE($A567,"_",$B567), 'Srbench noise 0.001'!$A$1:$AH$1300, 34, FALSE),"")</f>
        <v>2.3322180000000001E-2</v>
      </c>
      <c r="N567" s="18">
        <f>_xlfn.IFNA(VLOOKUP(CONCATENATE($A567,"_",$B567), 'Srbench noise 0.001'!$A$1:$AH$1300, 16, FALSE),"")</f>
        <v>15</v>
      </c>
      <c r="O567" s="18">
        <f>_xlfn.IFNA(VLOOKUP(CONCATENATE($A567,"_",$B567), 'Srbench noise 0.001'!$A$1:$AH$1300, 18, FALSE),"")</f>
        <v>27.9</v>
      </c>
      <c r="P567" s="18" t="str">
        <f>_xlfn.IFNA(VLOOKUP(CONCATENATE($A567,"_",$B567), 'Srbench noise 0.001'!$A$1:$AH$1300, 28, FALSE),"")</f>
        <v>0.638*x0*x1**3/x2**2 + 0.993*x0*x1 + 0.004</v>
      </c>
      <c r="Q567" s="18">
        <f t="shared" si="75"/>
        <v>1</v>
      </c>
      <c r="R567" s="18">
        <f t="shared" si="76"/>
        <v>0</v>
      </c>
      <c r="S567" s="4">
        <f t="shared" si="77"/>
        <v>0</v>
      </c>
      <c r="T567" s="3">
        <f>_xlfn.IFNA(VLOOKUP(CONCATENATE($A567,"_",$B567), 'Srbench noise 0.01'!$A$1:$AH$1300, 32, FALSE),"")</f>
        <v>0.99971465000000004</v>
      </c>
      <c r="U567" s="18">
        <f>_xlfn.IFNA(VLOOKUP(CONCATENATE($A567,"_",$B567), 'Srbench noise 0.01'!$A$1:$AH$1300, 34, FALSE),"")</f>
        <v>3.567273E-2</v>
      </c>
      <c r="V567" s="18">
        <f>_xlfn.IFNA(VLOOKUP(CONCATENATE($A567,"_",$B567), 'Srbench noise 0.01'!$A$1:$AH$1300, 16, FALSE),"")</f>
        <v>13</v>
      </c>
      <c r="W567" s="18">
        <f>_xlfn.IFNA(VLOOKUP(CONCATENATE($A567,"_",$B567), 'Srbench noise 0.01'!$A$1:$AH$1300, 18, FALSE),"")</f>
        <v>28.2</v>
      </c>
      <c r="X567" s="18" t="str">
        <f>_xlfn.IFNA(VLOOKUP(CONCATENATE($A567,"_",$B567), 'Srbench noise 0.01'!$A$1:$AH$1300, 28, FALSE),"")</f>
        <v>0.63*x0*x1**3/x2**2 + x0*x1</v>
      </c>
      <c r="Y567" s="18">
        <f t="shared" si="78"/>
        <v>1</v>
      </c>
      <c r="Z567" s="18">
        <f t="shared" si="79"/>
        <v>0</v>
      </c>
      <c r="AA567" s="4">
        <f t="shared" si="80"/>
        <v>0</v>
      </c>
    </row>
    <row r="568" spans="1:27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0'!$A$1:$AH$1300, 32, FALSE),"")</f>
        <v>0.99999072</v>
      </c>
      <c r="E568" s="18">
        <f>_xlfn.IFNA(VLOOKUP(CONCATENATE($A568,"_",$B568), 'Srbench noise 0'!$A$1:$AH$1300, 34, FALSE),"")</f>
        <v>6.3990100000000001E-3</v>
      </c>
      <c r="F568" s="18">
        <f>_xlfn.IFNA(VLOOKUP(CONCATENATE($A568,"_",$B568), 'Srbench noise 0'!$A$1:$AH$1300, 16, FALSE),"")</f>
        <v>18</v>
      </c>
      <c r="G568" s="18">
        <f>_xlfn.IFNA(VLOOKUP(CONCATENATE($A568,"_",$B568), 'Srbench noise 0'!$A$1:$AH$1300, 18, FALSE),"")</f>
        <v>3601.1</v>
      </c>
      <c r="H568" s="18" t="str">
        <f>_xlfn.IFNA(VLOOKUP(CONCATENATE($A568,"_",$B568), 'Srbench noise 0'!$A$1:$AH$1300, 28, FALSE),"")</f>
        <v>0.43056651*x0*x1**3/(-0.33333333*x1 + x2)**2 + 1.00053026*x0*x1</v>
      </c>
      <c r="I568" s="18">
        <f t="shared" si="72"/>
        <v>1</v>
      </c>
      <c r="J568" s="18">
        <f t="shared" si="73"/>
        <v>0</v>
      </c>
      <c r="K568" s="4">
        <f t="shared" si="74"/>
        <v>0</v>
      </c>
      <c r="L568" s="3">
        <f>_xlfn.IFNA(VLOOKUP(CONCATENATE($A568,"_",$B568), 'Srbench noise 0.001'!$A$1:$AH$1300, 32, FALSE),"")</f>
        <v>0.99987064000000003</v>
      </c>
      <c r="M568" s="18">
        <f>_xlfn.IFNA(VLOOKUP(CONCATENATE($A568,"_",$B568), 'Srbench noise 0.001'!$A$1:$AH$1300, 34, FALSE),"")</f>
        <v>2.3891059999999999E-2</v>
      </c>
      <c r="N568" s="18">
        <f>_xlfn.IFNA(VLOOKUP(CONCATENATE($A568,"_",$B568), 'Srbench noise 0.001'!$A$1:$AH$1300, 16, FALSE),"")</f>
        <v>14</v>
      </c>
      <c r="O568" s="18">
        <f>_xlfn.IFNA(VLOOKUP(CONCATENATE($A568,"_",$B568), 'Srbench noise 0.001'!$A$1:$AH$1300, 18, FALSE),"")</f>
        <v>32.700000000000003</v>
      </c>
      <c r="P568" s="18" t="str">
        <f>_xlfn.IFNA(VLOOKUP(CONCATENATE($A568,"_",$B568), 'Srbench noise 0.001'!$A$1:$AH$1300, 28, FALSE),"")</f>
        <v>0.639*x0*x1**3/x2**2 + 0.993*x0*x1</v>
      </c>
      <c r="Q568" s="18">
        <f t="shared" si="75"/>
        <v>1</v>
      </c>
      <c r="R568" s="18">
        <f t="shared" si="76"/>
        <v>0</v>
      </c>
      <c r="S568" s="4">
        <f t="shared" si="77"/>
        <v>0</v>
      </c>
      <c r="T568" s="3">
        <f>_xlfn.IFNA(VLOOKUP(CONCATENATE($A568,"_",$B568), 'Srbench noise 0.01'!$A$1:$AH$1300, 32, FALSE),"")</f>
        <v>0.99980002999999995</v>
      </c>
      <c r="U568" s="18">
        <f>_xlfn.IFNA(VLOOKUP(CONCATENATE($A568,"_",$B568), 'Srbench noise 0.01'!$A$1:$AH$1300, 34, FALSE),"")</f>
        <v>2.9704540000000001E-2</v>
      </c>
      <c r="V568" s="18">
        <f>_xlfn.IFNA(VLOOKUP(CONCATENATE($A568,"_",$B568), 'Srbench noise 0.01'!$A$1:$AH$1300, 16, FALSE),"")</f>
        <v>14</v>
      </c>
      <c r="W568" s="18">
        <f>_xlfn.IFNA(VLOOKUP(CONCATENATE($A568,"_",$B568), 'Srbench noise 0.01'!$A$1:$AH$1300, 18, FALSE),"")</f>
        <v>34.6</v>
      </c>
      <c r="X568" s="18" t="str">
        <f>_xlfn.IFNA(VLOOKUP(CONCATENATE($A568,"_",$B568), 'Srbench noise 0.01'!$A$1:$AH$1300, 28, FALSE),"")</f>
        <v>0.64*x0*x1**3/x2**2 + 0.99*x0*x1</v>
      </c>
      <c r="Y568" s="18">
        <f t="shared" si="78"/>
        <v>1</v>
      </c>
      <c r="Z568" s="18">
        <f t="shared" si="79"/>
        <v>0</v>
      </c>
      <c r="AA568" s="4">
        <f t="shared" si="80"/>
        <v>0</v>
      </c>
    </row>
    <row r="569" spans="1:27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0'!$A$1:$AH$1300, 32, FALSE),"")</f>
        <v>0.99998189000000004</v>
      </c>
      <c r="E569" s="18">
        <f>_xlfn.IFNA(VLOOKUP(CONCATENATE($A569,"_",$B569), 'Srbench noise 0'!$A$1:$AH$1300, 34, FALSE),"")</f>
        <v>8.9939900000000003E-3</v>
      </c>
      <c r="F569" s="18">
        <f>_xlfn.IFNA(VLOOKUP(CONCATENATE($A569,"_",$B569), 'Srbench noise 0'!$A$1:$AH$1300, 16, FALSE),"")</f>
        <v>19</v>
      </c>
      <c r="G569" s="18">
        <f>_xlfn.IFNA(VLOOKUP(CONCATENATE($A569,"_",$B569), 'Srbench noise 0'!$A$1:$AH$1300, 18, FALSE),"")</f>
        <v>3600.6</v>
      </c>
      <c r="H569" s="18" t="str">
        <f>_xlfn.IFNA(VLOOKUP(CONCATENATE($A569,"_",$B569), 'Srbench noise 0'!$A$1:$AH$1300, 28, FALSE),"")</f>
        <v>-0.1357875*x0*x1**2/(x1 - 0.9*x2) + 0.98159823*x0*x1 + 0.00248818</v>
      </c>
      <c r="I569" s="18">
        <f t="shared" si="72"/>
        <v>1</v>
      </c>
      <c r="J569" s="18">
        <f t="shared" si="73"/>
        <v>0</v>
      </c>
      <c r="K569" s="4">
        <f t="shared" si="74"/>
        <v>0</v>
      </c>
      <c r="L569" s="3">
        <f>_xlfn.IFNA(VLOOKUP(CONCATENATE($A569,"_",$B569), 'Srbench noise 0.001'!$A$1:$AH$1300, 32, FALSE),"")</f>
        <v>0.99997923</v>
      </c>
      <c r="M569" s="18">
        <f>_xlfn.IFNA(VLOOKUP(CONCATENATE($A569,"_",$B569), 'Srbench noise 0.001'!$A$1:$AH$1300, 34, FALSE),"")</f>
        <v>9.6311799999999996E-3</v>
      </c>
      <c r="N569" s="18">
        <f>_xlfn.IFNA(VLOOKUP(CONCATENATE($A569,"_",$B569), 'Srbench noise 0.001'!$A$1:$AH$1300, 16, FALSE),"")</f>
        <v>19</v>
      </c>
      <c r="O569" s="18">
        <f>_xlfn.IFNA(VLOOKUP(CONCATENATE($A569,"_",$B569), 'Srbench noise 0.001'!$A$1:$AH$1300, 18, FALSE),"")</f>
        <v>67.900000000000006</v>
      </c>
      <c r="P569" s="18" t="str">
        <f>_xlfn.IFNA(VLOOKUP(CONCATENATE($A569,"_",$B569), 'Srbench noise 0.001'!$A$1:$AH$1300, 28, FALSE),"")</f>
        <v>-0.136*x0*x1**2/(x1 - 0.9*x2) + 0.982*x0*x1 + 0.003</v>
      </c>
      <c r="Q569" s="18">
        <f t="shared" si="75"/>
        <v>1</v>
      </c>
      <c r="R569" s="18">
        <f t="shared" si="76"/>
        <v>0</v>
      </c>
      <c r="S569" s="4">
        <f t="shared" si="77"/>
        <v>0</v>
      </c>
      <c r="T569" s="3">
        <f>_xlfn.IFNA(VLOOKUP(CONCATENATE($A569,"_",$B569), 'Srbench noise 0.01'!$A$1:$AH$1300, 32, FALSE),"")</f>
        <v>0.99984139999999999</v>
      </c>
      <c r="U569" s="18">
        <f>_xlfn.IFNA(VLOOKUP(CONCATENATE($A569,"_",$B569), 'Srbench noise 0.01'!$A$1:$AH$1300, 34, FALSE),"")</f>
        <v>2.6613850000000001E-2</v>
      </c>
      <c r="V569" s="18">
        <f>_xlfn.IFNA(VLOOKUP(CONCATENATE($A569,"_",$B569), 'Srbench noise 0.01'!$A$1:$AH$1300, 16, FALSE),"")</f>
        <v>18</v>
      </c>
      <c r="W569" s="18">
        <f>_xlfn.IFNA(VLOOKUP(CONCATENATE($A569,"_",$B569), 'Srbench noise 0.01'!$A$1:$AH$1300, 18, FALSE),"")</f>
        <v>48.6</v>
      </c>
      <c r="X569" s="18" t="str">
        <f>_xlfn.IFNA(VLOOKUP(CONCATENATE($A569,"_",$B569), 'Srbench noise 0.01'!$A$1:$AH$1300, 28, FALSE),"")</f>
        <v>-0.18*x0*x1**2/(x1 - x2) + 0.97*x0*x1</v>
      </c>
      <c r="Y569" s="18">
        <f t="shared" si="78"/>
        <v>1</v>
      </c>
      <c r="Z569" s="18">
        <f t="shared" si="79"/>
        <v>0</v>
      </c>
      <c r="AA569" s="4">
        <f t="shared" si="80"/>
        <v>0</v>
      </c>
    </row>
    <row r="570" spans="1:27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0'!$A$1:$AH$1300, 32, FALSE),"")</f>
        <v>0.99998257999999995</v>
      </c>
      <c r="E570" s="18">
        <f>_xlfn.IFNA(VLOOKUP(CONCATENATE($A570,"_",$B570), 'Srbench noise 0'!$A$1:$AH$1300, 34, FALSE),"")</f>
        <v>8.8067300000000005E-3</v>
      </c>
      <c r="F570" s="18">
        <f>_xlfn.IFNA(VLOOKUP(CONCATENATE($A570,"_",$B570), 'Srbench noise 0'!$A$1:$AH$1300, 16, FALSE),"")</f>
        <v>19</v>
      </c>
      <c r="G570" s="18">
        <f>_xlfn.IFNA(VLOOKUP(CONCATENATE($A570,"_",$B570), 'Srbench noise 0'!$A$1:$AH$1300, 18, FALSE),"")</f>
        <v>3600.2</v>
      </c>
      <c r="H570" s="18" t="str">
        <f>_xlfn.IFNA(VLOOKUP(CONCATENATE($A570,"_",$B570), 'Srbench noise 0'!$A$1:$AH$1300, 28, FALSE),"")</f>
        <v>-0.13615301*x0*x1**2/(x1 - 0.9*x2) + 0.98144438*x0*x1 + 0.00283023</v>
      </c>
      <c r="I570" s="18">
        <f t="shared" si="72"/>
        <v>1</v>
      </c>
      <c r="J570" s="18">
        <f t="shared" si="73"/>
        <v>0</v>
      </c>
      <c r="K570" s="4">
        <f t="shared" si="74"/>
        <v>0</v>
      </c>
      <c r="L570" s="3">
        <f>_xlfn.IFNA(VLOOKUP(CONCATENATE($A570,"_",$B570), 'Srbench noise 0.001'!$A$1:$AH$1300, 32, FALSE),"")</f>
        <v>0.99998028000000005</v>
      </c>
      <c r="M570" s="18">
        <f>_xlfn.IFNA(VLOOKUP(CONCATENATE($A570,"_",$B570), 'Srbench noise 0.001'!$A$1:$AH$1300, 34, FALSE),"")</f>
        <v>9.3716400000000005E-3</v>
      </c>
      <c r="N570" s="18">
        <f>_xlfn.IFNA(VLOOKUP(CONCATENATE($A570,"_",$B570), 'Srbench noise 0.001'!$A$1:$AH$1300, 16, FALSE),"")</f>
        <v>19</v>
      </c>
      <c r="O570" s="18">
        <f>_xlfn.IFNA(VLOOKUP(CONCATENATE($A570,"_",$B570), 'Srbench noise 0.001'!$A$1:$AH$1300, 18, FALSE),"")</f>
        <v>63.6</v>
      </c>
      <c r="P570" s="18" t="str">
        <f>_xlfn.IFNA(VLOOKUP(CONCATENATE($A570,"_",$B570), 'Srbench noise 0.001'!$A$1:$AH$1300, 28, FALSE),"")</f>
        <v>-0.136*x0*x1**2/(x1 - 0.9*x2) + 0.982*x0*x1 + 0.003</v>
      </c>
      <c r="Q570" s="18">
        <f t="shared" si="75"/>
        <v>1</v>
      </c>
      <c r="R570" s="18">
        <f t="shared" si="76"/>
        <v>0</v>
      </c>
      <c r="S570" s="4">
        <f t="shared" si="77"/>
        <v>0</v>
      </c>
      <c r="T570" s="3">
        <f>_xlfn.IFNA(VLOOKUP(CONCATENATE($A570,"_",$B570), 'Srbench noise 0.01'!$A$1:$AH$1300, 32, FALSE),"")</f>
        <v>0.99987928000000004</v>
      </c>
      <c r="U570" s="18">
        <f>_xlfn.IFNA(VLOOKUP(CONCATENATE($A570,"_",$B570), 'Srbench noise 0.01'!$A$1:$AH$1300, 34, FALSE),"")</f>
        <v>2.3185730000000002E-2</v>
      </c>
      <c r="V570" s="18">
        <f>_xlfn.IFNA(VLOOKUP(CONCATENATE($A570,"_",$B570), 'Srbench noise 0.01'!$A$1:$AH$1300, 16, FALSE),"")</f>
        <v>18</v>
      </c>
      <c r="W570" s="18">
        <f>_xlfn.IFNA(VLOOKUP(CONCATENATE($A570,"_",$B570), 'Srbench noise 0.01'!$A$1:$AH$1300, 18, FALSE),"")</f>
        <v>40.6</v>
      </c>
      <c r="X570" s="18" t="str">
        <f>_xlfn.IFNA(VLOOKUP(CONCATENATE($A570,"_",$B570), 'Srbench noise 0.01'!$A$1:$AH$1300, 28, FALSE),"")</f>
        <v>-0.19*x0*x1**2/(x1 - x2) + 0.97*x0*x1</v>
      </c>
      <c r="Y570" s="18">
        <f t="shared" si="78"/>
        <v>1</v>
      </c>
      <c r="Z570" s="18">
        <f t="shared" si="79"/>
        <v>0</v>
      </c>
      <c r="AA570" s="4">
        <f t="shared" si="80"/>
        <v>0</v>
      </c>
    </row>
    <row r="571" spans="1:27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0'!$A$1:$AH$1300, 32, FALSE),"")</f>
        <v>0.99999769999999999</v>
      </c>
      <c r="E571" s="18">
        <f>_xlfn.IFNA(VLOOKUP(CONCATENATE($A571,"_",$B571), 'Srbench noise 0'!$A$1:$AH$1300, 34, FALSE),"")</f>
        <v>3.2019800000000001E-3</v>
      </c>
      <c r="F571" s="18">
        <f>_xlfn.IFNA(VLOOKUP(CONCATENATE($A571,"_",$B571), 'Srbench noise 0'!$A$1:$AH$1300, 16, FALSE),"")</f>
        <v>23</v>
      </c>
      <c r="G571" s="18">
        <f>_xlfn.IFNA(VLOOKUP(CONCATENATE($A571,"_",$B571), 'Srbench noise 0'!$A$1:$AH$1300, 18, FALSE),"")</f>
        <v>3601.2</v>
      </c>
      <c r="H571" s="18" t="str">
        <f>_xlfn.IFNA(VLOOKUP(CONCATENATE($A571,"_",$B571), 'Srbench noise 0'!$A$1:$AH$1300, 28, FALSE),"")</f>
        <v>-0.19195477*x0*x1**2/(x1 - x2) + 0.95577997*x0*x1 + 0.00325865*x0*x2 - 0.00063536</v>
      </c>
      <c r="I571" s="18">
        <f t="shared" si="72"/>
        <v>1</v>
      </c>
      <c r="J571" s="18">
        <f t="shared" si="73"/>
        <v>0</v>
      </c>
      <c r="K571" s="4">
        <f t="shared" si="74"/>
        <v>0</v>
      </c>
      <c r="L571" s="3">
        <f>_xlfn.IFNA(VLOOKUP(CONCATENATE($A571,"_",$B571), 'Srbench noise 0.001'!$A$1:$AH$1300, 32, FALSE),"")</f>
        <v>0.99998206999999995</v>
      </c>
      <c r="M571" s="18">
        <f>_xlfn.IFNA(VLOOKUP(CONCATENATE($A571,"_",$B571), 'Srbench noise 0.001'!$A$1:$AH$1300, 34, FALSE),"")</f>
        <v>8.93183E-3</v>
      </c>
      <c r="N571" s="18">
        <f>_xlfn.IFNA(VLOOKUP(CONCATENATE($A571,"_",$B571), 'Srbench noise 0.001'!$A$1:$AH$1300, 16, FALSE),"")</f>
        <v>19</v>
      </c>
      <c r="O571" s="18">
        <f>_xlfn.IFNA(VLOOKUP(CONCATENATE($A571,"_",$B571), 'Srbench noise 0.001'!$A$1:$AH$1300, 18, FALSE),"")</f>
        <v>76.8</v>
      </c>
      <c r="P571" s="18" t="str">
        <f>_xlfn.IFNA(VLOOKUP(CONCATENATE($A571,"_",$B571), 'Srbench noise 0.001'!$A$1:$AH$1300, 28, FALSE),"")</f>
        <v>-0.135*x0*x1**2/(x1 - 0.9*x2) + 0.982*x0*x1 + 0.002</v>
      </c>
      <c r="Q571" s="18">
        <f t="shared" si="75"/>
        <v>1</v>
      </c>
      <c r="R571" s="18">
        <f t="shared" si="76"/>
        <v>0</v>
      </c>
      <c r="S571" s="4">
        <f t="shared" si="77"/>
        <v>0</v>
      </c>
      <c r="T571" s="3">
        <f>_xlfn.IFNA(VLOOKUP(CONCATENATE($A571,"_",$B571), 'Srbench noise 0.01'!$A$1:$AH$1300, 32, FALSE),"")</f>
        <v>0.99977234999999998</v>
      </c>
      <c r="U571" s="18">
        <f>_xlfn.IFNA(VLOOKUP(CONCATENATE($A571,"_",$B571), 'Srbench noise 0.01'!$A$1:$AH$1300, 34, FALSE),"")</f>
        <v>3.1826889999999997E-2</v>
      </c>
      <c r="V571" s="18">
        <f>_xlfn.IFNA(VLOOKUP(CONCATENATE($A571,"_",$B571), 'Srbench noise 0.01'!$A$1:$AH$1300, 16, FALSE),"")</f>
        <v>18</v>
      </c>
      <c r="W571" s="18">
        <f>_xlfn.IFNA(VLOOKUP(CONCATENATE($A571,"_",$B571), 'Srbench noise 0.01'!$A$1:$AH$1300, 18, FALSE),"")</f>
        <v>59.4</v>
      </c>
      <c r="X571" s="18" t="str">
        <f>_xlfn.IFNA(VLOOKUP(CONCATENATE($A571,"_",$B571), 'Srbench noise 0.01'!$A$1:$AH$1300, 28, FALSE),"")</f>
        <v>-0.18*x0*x1**2/(x1 - x2) + 0.98*x0*x1</v>
      </c>
      <c r="Y571" s="18">
        <f t="shared" si="78"/>
        <v>1</v>
      </c>
      <c r="Z571" s="18">
        <f t="shared" si="79"/>
        <v>0</v>
      </c>
      <c r="AA571" s="4">
        <f t="shared" si="80"/>
        <v>0</v>
      </c>
    </row>
    <row r="572" spans="1:27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0'!$A$1:$AH$1300, 32, FALSE),"")</f>
        <v>0.99999232999999998</v>
      </c>
      <c r="E572" s="18">
        <f>_xlfn.IFNA(VLOOKUP(CONCATENATE($A572,"_",$B572), 'Srbench noise 0'!$A$1:$AH$1300, 34, FALSE),"")</f>
        <v>5.8439E-3</v>
      </c>
      <c r="F572" s="18">
        <f>_xlfn.IFNA(VLOOKUP(CONCATENATE($A572,"_",$B572), 'Srbench noise 0'!$A$1:$AH$1300, 16, FALSE),"")</f>
        <v>18</v>
      </c>
      <c r="G572" s="18">
        <f>_xlfn.IFNA(VLOOKUP(CONCATENATE($A572,"_",$B572), 'Srbench noise 0'!$A$1:$AH$1300, 18, FALSE),"")</f>
        <v>3601.8</v>
      </c>
      <c r="H572" s="18" t="str">
        <f>_xlfn.IFNA(VLOOKUP(CONCATENATE($A572,"_",$B572), 'Srbench noise 0'!$A$1:$AH$1300, 28, FALSE),"")</f>
        <v>0.43060013*x0*x1**3/(-0.33333333*x1 + x2)**2 + 1.00047426*x0*x1</v>
      </c>
      <c r="I572" s="18">
        <f t="shared" si="72"/>
        <v>1</v>
      </c>
      <c r="J572" s="18">
        <f t="shared" si="73"/>
        <v>0</v>
      </c>
      <c r="K572" s="4">
        <f t="shared" si="74"/>
        <v>0</v>
      </c>
      <c r="L572" s="3">
        <f>_xlfn.IFNA(VLOOKUP(CONCATENATE($A572,"_",$B572), 'Srbench noise 0.001'!$A$1:$AH$1300, 32, FALSE),"")</f>
        <v>0.99988487999999998</v>
      </c>
      <c r="M572" s="18">
        <f>_xlfn.IFNA(VLOOKUP(CONCATENATE($A572,"_",$B572), 'Srbench noise 0.001'!$A$1:$AH$1300, 34, FALSE),"")</f>
        <v>2.2636239999999998E-2</v>
      </c>
      <c r="N572" s="18">
        <f>_xlfn.IFNA(VLOOKUP(CONCATENATE($A572,"_",$B572), 'Srbench noise 0.001'!$A$1:$AH$1300, 16, FALSE),"")</f>
        <v>15</v>
      </c>
      <c r="O572" s="18">
        <f>_xlfn.IFNA(VLOOKUP(CONCATENATE($A572,"_",$B572), 'Srbench noise 0.001'!$A$1:$AH$1300, 18, FALSE),"")</f>
        <v>28.5</v>
      </c>
      <c r="P572" s="18" t="str">
        <f>_xlfn.IFNA(VLOOKUP(CONCATENATE($A572,"_",$B572), 'Srbench noise 0.001'!$A$1:$AH$1300, 28, FALSE),"")</f>
        <v>0.641*x0*x1**3/x2**2 + 0.993*x0*x1 + 0.004</v>
      </c>
      <c r="Q572" s="18">
        <f t="shared" si="75"/>
        <v>1</v>
      </c>
      <c r="R572" s="18">
        <f t="shared" si="76"/>
        <v>0</v>
      </c>
      <c r="S572" s="4">
        <f t="shared" si="77"/>
        <v>0</v>
      </c>
      <c r="T572" s="3">
        <f>_xlfn.IFNA(VLOOKUP(CONCATENATE($A572,"_",$B572), 'Srbench noise 0.01'!$A$1:$AH$1300, 32, FALSE),"")</f>
        <v>0.99975862999999998</v>
      </c>
      <c r="U572" s="18">
        <f>_xlfn.IFNA(VLOOKUP(CONCATENATE($A572,"_",$B572), 'Srbench noise 0.01'!$A$1:$AH$1300, 34, FALSE),"")</f>
        <v>3.2776859999999998E-2</v>
      </c>
      <c r="V572" s="18">
        <f>_xlfn.IFNA(VLOOKUP(CONCATENATE($A572,"_",$B572), 'Srbench noise 0.01'!$A$1:$AH$1300, 16, FALSE),"")</f>
        <v>14</v>
      </c>
      <c r="W572" s="18">
        <f>_xlfn.IFNA(VLOOKUP(CONCATENATE($A572,"_",$B572), 'Srbench noise 0.01'!$A$1:$AH$1300, 18, FALSE),"")</f>
        <v>29</v>
      </c>
      <c r="X572" s="18" t="str">
        <f>_xlfn.IFNA(VLOOKUP(CONCATENATE($A572,"_",$B572), 'Srbench noise 0.01'!$A$1:$AH$1300, 28, FALSE),"")</f>
        <v>0.63*x0*x1**3/x2**2 + 0.99*x0*x1</v>
      </c>
      <c r="Y572" s="18">
        <f t="shared" si="78"/>
        <v>1</v>
      </c>
      <c r="Z572" s="18">
        <f t="shared" si="79"/>
        <v>0</v>
      </c>
      <c r="AA572" s="4">
        <f t="shared" si="80"/>
        <v>0</v>
      </c>
    </row>
    <row r="573" spans="1:27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0'!$A$1:$AH$1300, 32, FALSE),"")</f>
        <v>0.99997714999999998</v>
      </c>
      <c r="E573" s="18">
        <f>_xlfn.IFNA(VLOOKUP(CONCATENATE($A573,"_",$B573), 'Srbench noise 0'!$A$1:$AH$1300, 34, FALSE),"")</f>
        <v>1.007045E-2</v>
      </c>
      <c r="F573" s="18">
        <f>_xlfn.IFNA(VLOOKUP(CONCATENATE($A573,"_",$B573), 'Srbench noise 0'!$A$1:$AH$1300, 16, FALSE),"")</f>
        <v>18</v>
      </c>
      <c r="G573" s="18">
        <f>_xlfn.IFNA(VLOOKUP(CONCATENATE($A573,"_",$B573), 'Srbench noise 0'!$A$1:$AH$1300, 18, FALSE),"")</f>
        <v>3600.4</v>
      </c>
      <c r="H573" s="18" t="str">
        <f>_xlfn.IFNA(VLOOKUP(CONCATENATE($A573,"_",$B573), 'Srbench noise 0'!$A$1:$AH$1300, 28, FALSE),"")</f>
        <v>-0.13325432*x0*x1**2/(x1 - 0.9*x2) + 0.98254644*x0*x1</v>
      </c>
      <c r="I573" s="18">
        <f t="shared" si="72"/>
        <v>1</v>
      </c>
      <c r="J573" s="18">
        <f t="shared" si="73"/>
        <v>0</v>
      </c>
      <c r="K573" s="4">
        <f t="shared" si="74"/>
        <v>0</v>
      </c>
      <c r="L573" s="3">
        <f>_xlfn.IFNA(VLOOKUP(CONCATENATE($A573,"_",$B573), 'Srbench noise 0.001'!$A$1:$AH$1300, 32, FALSE),"")</f>
        <v>0.99997661000000004</v>
      </c>
      <c r="M573" s="18">
        <f>_xlfn.IFNA(VLOOKUP(CONCATENATE($A573,"_",$B573), 'Srbench noise 0.001'!$A$1:$AH$1300, 34, FALSE),"")</f>
        <v>1.0187369999999999E-2</v>
      </c>
      <c r="N573" s="18">
        <f>_xlfn.IFNA(VLOOKUP(CONCATENATE($A573,"_",$B573), 'Srbench noise 0.001'!$A$1:$AH$1300, 16, FALSE),"")</f>
        <v>19</v>
      </c>
      <c r="O573" s="18">
        <f>_xlfn.IFNA(VLOOKUP(CONCATENATE($A573,"_",$B573), 'Srbench noise 0.001'!$A$1:$AH$1300, 18, FALSE),"")</f>
        <v>60.6</v>
      </c>
      <c r="P573" s="18" t="str">
        <f>_xlfn.IFNA(VLOOKUP(CONCATENATE($A573,"_",$B573), 'Srbench noise 0.001'!$A$1:$AH$1300, 28, FALSE),"")</f>
        <v>-0.133*x0*x1**2/(x1 - 0.9*x2) + 0.982*x0*x1 + 0.004</v>
      </c>
      <c r="Q573" s="18">
        <f t="shared" si="75"/>
        <v>1</v>
      </c>
      <c r="R573" s="18">
        <f t="shared" si="76"/>
        <v>0</v>
      </c>
      <c r="S573" s="4">
        <f t="shared" si="77"/>
        <v>0</v>
      </c>
      <c r="T573" s="3">
        <f>_xlfn.IFNA(VLOOKUP(CONCATENATE($A573,"_",$B573), 'Srbench noise 0.01'!$A$1:$AH$1300, 32, FALSE),"")</f>
        <v>0.99994050000000001</v>
      </c>
      <c r="U573" s="18">
        <f>_xlfn.IFNA(VLOOKUP(CONCATENATE($A573,"_",$B573), 'Srbench noise 0.01'!$A$1:$AH$1300, 34, FALSE),"")</f>
        <v>1.625004E-2</v>
      </c>
      <c r="V573" s="18">
        <f>_xlfn.IFNA(VLOOKUP(CONCATENATE($A573,"_",$B573), 'Srbench noise 0.01'!$A$1:$AH$1300, 16, FALSE),"")</f>
        <v>19</v>
      </c>
      <c r="W573" s="18">
        <f>_xlfn.IFNA(VLOOKUP(CONCATENATE($A573,"_",$B573), 'Srbench noise 0.01'!$A$1:$AH$1300, 18, FALSE),"")</f>
        <v>54.2</v>
      </c>
      <c r="X573" s="18" t="str">
        <f>_xlfn.IFNA(VLOOKUP(CONCATENATE($A573,"_",$B573), 'Srbench noise 0.01'!$A$1:$AH$1300, 28, FALSE),"")</f>
        <v>-0.13*x0*x1**2/(x1 - 0.9*x2) + 0.98*x0*x1 + 0.02</v>
      </c>
      <c r="Y573" s="18">
        <f t="shared" si="78"/>
        <v>1</v>
      </c>
      <c r="Z573" s="18">
        <f t="shared" si="79"/>
        <v>0</v>
      </c>
      <c r="AA573" s="4">
        <f t="shared" si="80"/>
        <v>0</v>
      </c>
    </row>
    <row r="574" spans="1:27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0'!$A$1:$AH$1300, 32, FALSE),"")</f>
        <v>1</v>
      </c>
      <c r="E574" s="18">
        <f>_xlfn.IFNA(VLOOKUP(CONCATENATE($A574,"_",$B574), 'Srbench noise 0'!$A$1:$AH$1300, 34, FALSE),"")</f>
        <v>0</v>
      </c>
      <c r="F574" s="18">
        <f>_xlfn.IFNA(VLOOKUP(CONCATENATE($A574,"_",$B574), 'Srbench noise 0'!$A$1:$AH$1300, 16, FALSE),"")</f>
        <v>6</v>
      </c>
      <c r="G574" s="18">
        <f>_xlfn.IFNA(VLOOKUP(CONCATENATE($A574,"_",$B574), 'Srbench noise 0'!$A$1:$AH$1300, 18, FALSE),"")</f>
        <v>13.8</v>
      </c>
      <c r="H574" s="18" t="str">
        <f>_xlfn.IFNA(VLOOKUP(CONCATENATE($A574,"_",$B574), 'Srbench noise 0'!$A$1:$AH$1300, 28, FALSE),"")</f>
        <v>-x0*x1*cos(x2)</v>
      </c>
      <c r="I574" s="18">
        <f t="shared" si="72"/>
        <v>1</v>
      </c>
      <c r="J574" s="18">
        <f t="shared" si="73"/>
        <v>1</v>
      </c>
      <c r="K574" s="4">
        <f t="shared" si="74"/>
        <v>1</v>
      </c>
      <c r="L574" s="3">
        <f>_xlfn.IFNA(VLOOKUP(CONCATENATE($A574,"_",$B574), 'Srbench noise 0.001'!$A$1:$AH$1300, 32, FALSE),"")</f>
        <v>1</v>
      </c>
      <c r="M574" s="18">
        <f>_xlfn.IFNA(VLOOKUP(CONCATENATE($A574,"_",$B574), 'Srbench noise 0.001'!$A$1:$AH$1300, 34, FALSE),"")</f>
        <v>0</v>
      </c>
      <c r="N574" s="18">
        <f>_xlfn.IFNA(VLOOKUP(CONCATENATE($A574,"_",$B574), 'Srbench noise 0.001'!$A$1:$AH$1300, 16, FALSE),"")</f>
        <v>6</v>
      </c>
      <c r="O574" s="18">
        <f>_xlfn.IFNA(VLOOKUP(CONCATENATE($A574,"_",$B574), 'Srbench noise 0.001'!$A$1:$AH$1300, 18, FALSE),"")</f>
        <v>14</v>
      </c>
      <c r="P574" s="18" t="str">
        <f>_xlfn.IFNA(VLOOKUP(CONCATENATE($A574,"_",$B574), 'Srbench noise 0.001'!$A$1:$AH$1300, 28, FALSE),"")</f>
        <v>-x0*x1*cos(x2)</v>
      </c>
      <c r="Q574" s="18">
        <f t="shared" si="75"/>
        <v>1</v>
      </c>
      <c r="R574" s="18">
        <f t="shared" si="76"/>
        <v>1</v>
      </c>
      <c r="S574" s="4">
        <f t="shared" si="77"/>
        <v>1</v>
      </c>
      <c r="T574" s="3">
        <f>_xlfn.IFNA(VLOOKUP(CONCATENATE($A574,"_",$B574), 'Srbench noise 0.01'!$A$1:$AH$1300, 32, FALSE),"")</f>
        <v>1</v>
      </c>
      <c r="U574" s="18">
        <f>_xlfn.IFNA(VLOOKUP(CONCATENATE($A574,"_",$B574), 'Srbench noise 0.01'!$A$1:$AH$1300, 34, FALSE),"")</f>
        <v>0</v>
      </c>
      <c r="V574" s="18">
        <f>_xlfn.IFNA(VLOOKUP(CONCATENATE($A574,"_",$B574), 'Srbench noise 0.01'!$A$1:$AH$1300, 16, FALSE),"")</f>
        <v>6</v>
      </c>
      <c r="W574" s="18">
        <f>_xlfn.IFNA(VLOOKUP(CONCATENATE($A574,"_",$B574), 'Srbench noise 0.01'!$A$1:$AH$1300, 18, FALSE),"")</f>
        <v>13.6</v>
      </c>
      <c r="X574" s="18" t="str">
        <f>_xlfn.IFNA(VLOOKUP(CONCATENATE($A574,"_",$B574), 'Srbench noise 0.01'!$A$1:$AH$1300, 28, FALSE),"")</f>
        <v>-x0*x1*cos(x2)</v>
      </c>
      <c r="Y574" s="18">
        <f t="shared" si="78"/>
        <v>1</v>
      </c>
      <c r="Z574" s="18">
        <f t="shared" si="79"/>
        <v>1</v>
      </c>
      <c r="AA574" s="4">
        <f t="shared" si="80"/>
        <v>1</v>
      </c>
    </row>
    <row r="575" spans="1:27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0'!$A$1:$AH$1300, 32, FALSE),"")</f>
        <v>1</v>
      </c>
      <c r="E575" s="18">
        <f>_xlfn.IFNA(VLOOKUP(CONCATENATE($A575,"_",$B575), 'Srbench noise 0'!$A$1:$AH$1300, 34, FALSE),"")</f>
        <v>0</v>
      </c>
      <c r="F575" s="18">
        <f>_xlfn.IFNA(VLOOKUP(CONCATENATE($A575,"_",$B575), 'Srbench noise 0'!$A$1:$AH$1300, 16, FALSE),"")</f>
        <v>6</v>
      </c>
      <c r="G575" s="18">
        <f>_xlfn.IFNA(VLOOKUP(CONCATENATE($A575,"_",$B575), 'Srbench noise 0'!$A$1:$AH$1300, 18, FALSE),"")</f>
        <v>14</v>
      </c>
      <c r="H575" s="18" t="str">
        <f>_xlfn.IFNA(VLOOKUP(CONCATENATE($A575,"_",$B575), 'Srbench noise 0'!$A$1:$AH$1300, 28, FALSE),"")</f>
        <v>-x0*x1*cos(x2)</v>
      </c>
      <c r="I575" s="18">
        <f t="shared" si="72"/>
        <v>1</v>
      </c>
      <c r="J575" s="18">
        <f t="shared" si="73"/>
        <v>1</v>
      </c>
      <c r="K575" s="4">
        <f t="shared" si="74"/>
        <v>1</v>
      </c>
      <c r="L575" s="3">
        <f>_xlfn.IFNA(VLOOKUP(CONCATENATE($A575,"_",$B575), 'Srbench noise 0.001'!$A$1:$AH$1300, 32, FALSE),"")</f>
        <v>1</v>
      </c>
      <c r="M575" s="18">
        <f>_xlfn.IFNA(VLOOKUP(CONCATENATE($A575,"_",$B575), 'Srbench noise 0.001'!$A$1:$AH$1300, 34, FALSE),"")</f>
        <v>0</v>
      </c>
      <c r="N575" s="18">
        <f>_xlfn.IFNA(VLOOKUP(CONCATENATE($A575,"_",$B575), 'Srbench noise 0.001'!$A$1:$AH$1300, 16, FALSE),"")</f>
        <v>6</v>
      </c>
      <c r="O575" s="18">
        <f>_xlfn.IFNA(VLOOKUP(CONCATENATE($A575,"_",$B575), 'Srbench noise 0.001'!$A$1:$AH$1300, 18, FALSE),"")</f>
        <v>14.1</v>
      </c>
      <c r="P575" s="18" t="str">
        <f>_xlfn.IFNA(VLOOKUP(CONCATENATE($A575,"_",$B575), 'Srbench noise 0.001'!$A$1:$AH$1300, 28, FALSE),"")</f>
        <v>-x0*x1*cos(x2)</v>
      </c>
      <c r="Q575" s="18">
        <f t="shared" si="75"/>
        <v>1</v>
      </c>
      <c r="R575" s="18">
        <f t="shared" si="76"/>
        <v>1</v>
      </c>
      <c r="S575" s="4">
        <f t="shared" si="77"/>
        <v>1</v>
      </c>
      <c r="T575" s="3">
        <f>_xlfn.IFNA(VLOOKUP(CONCATENATE($A575,"_",$B575), 'Srbench noise 0.01'!$A$1:$AH$1300, 32, FALSE),"")</f>
        <v>1</v>
      </c>
      <c r="U575" s="18">
        <f>_xlfn.IFNA(VLOOKUP(CONCATENATE($A575,"_",$B575), 'Srbench noise 0.01'!$A$1:$AH$1300, 34, FALSE),"")</f>
        <v>0</v>
      </c>
      <c r="V575" s="18">
        <f>_xlfn.IFNA(VLOOKUP(CONCATENATE($A575,"_",$B575), 'Srbench noise 0.01'!$A$1:$AH$1300, 16, FALSE),"")</f>
        <v>6</v>
      </c>
      <c r="W575" s="18">
        <f>_xlfn.IFNA(VLOOKUP(CONCATENATE($A575,"_",$B575), 'Srbench noise 0.01'!$A$1:$AH$1300, 18, FALSE),"")</f>
        <v>13.2</v>
      </c>
      <c r="X575" s="18" t="str">
        <f>_xlfn.IFNA(VLOOKUP(CONCATENATE($A575,"_",$B575), 'Srbench noise 0.01'!$A$1:$AH$1300, 28, FALSE),"")</f>
        <v>-x0*x1*cos(x2)</v>
      </c>
      <c r="Y575" s="18">
        <f t="shared" si="78"/>
        <v>1</v>
      </c>
      <c r="Z575" s="18">
        <f t="shared" si="79"/>
        <v>1</v>
      </c>
      <c r="AA575" s="4">
        <f t="shared" si="80"/>
        <v>1</v>
      </c>
    </row>
    <row r="576" spans="1:27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0'!$A$1:$AH$1300, 32, FALSE),"")</f>
        <v>1</v>
      </c>
      <c r="E576" s="18">
        <f>_xlfn.IFNA(VLOOKUP(CONCATENATE($A576,"_",$B576), 'Srbench noise 0'!$A$1:$AH$1300, 34, FALSE),"")</f>
        <v>0</v>
      </c>
      <c r="F576" s="18">
        <f>_xlfn.IFNA(VLOOKUP(CONCATENATE($A576,"_",$B576), 'Srbench noise 0'!$A$1:$AH$1300, 16, FALSE),"")</f>
        <v>6</v>
      </c>
      <c r="G576" s="18">
        <f>_xlfn.IFNA(VLOOKUP(CONCATENATE($A576,"_",$B576), 'Srbench noise 0'!$A$1:$AH$1300, 18, FALSE),"")</f>
        <v>14.4</v>
      </c>
      <c r="H576" s="18" t="str">
        <f>_xlfn.IFNA(VLOOKUP(CONCATENATE($A576,"_",$B576), 'Srbench noise 0'!$A$1:$AH$1300, 28, FALSE),"")</f>
        <v>-x0*x1*cos(x2)</v>
      </c>
      <c r="I576" s="18">
        <f t="shared" si="72"/>
        <v>1</v>
      </c>
      <c r="J576" s="18">
        <f t="shared" si="73"/>
        <v>1</v>
      </c>
      <c r="K576" s="4">
        <f t="shared" si="74"/>
        <v>1</v>
      </c>
      <c r="L576" s="3">
        <f>_xlfn.IFNA(VLOOKUP(CONCATENATE($A576,"_",$B576), 'Srbench noise 0.001'!$A$1:$AH$1300, 32, FALSE),"")</f>
        <v>1</v>
      </c>
      <c r="M576" s="18">
        <f>_xlfn.IFNA(VLOOKUP(CONCATENATE($A576,"_",$B576), 'Srbench noise 0.001'!$A$1:$AH$1300, 34, FALSE),"")</f>
        <v>0</v>
      </c>
      <c r="N576" s="18">
        <f>_xlfn.IFNA(VLOOKUP(CONCATENATE($A576,"_",$B576), 'Srbench noise 0.001'!$A$1:$AH$1300, 16, FALSE),"")</f>
        <v>6</v>
      </c>
      <c r="O576" s="18">
        <f>_xlfn.IFNA(VLOOKUP(CONCATENATE($A576,"_",$B576), 'Srbench noise 0.001'!$A$1:$AH$1300, 18, FALSE),"")</f>
        <v>13.3</v>
      </c>
      <c r="P576" s="18" t="str">
        <f>_xlfn.IFNA(VLOOKUP(CONCATENATE($A576,"_",$B576), 'Srbench noise 0.001'!$A$1:$AH$1300, 28, FALSE),"")</f>
        <v>-x0*x1*cos(x2)</v>
      </c>
      <c r="Q576" s="18">
        <f t="shared" si="75"/>
        <v>1</v>
      </c>
      <c r="R576" s="18">
        <f t="shared" si="76"/>
        <v>1</v>
      </c>
      <c r="S576" s="4">
        <f t="shared" si="77"/>
        <v>1</v>
      </c>
      <c r="T576" s="3">
        <f>_xlfn.IFNA(VLOOKUP(CONCATENATE($A576,"_",$B576), 'Srbench noise 0.01'!$A$1:$AH$1300, 32, FALSE),"")</f>
        <v>1</v>
      </c>
      <c r="U576" s="18">
        <f>_xlfn.IFNA(VLOOKUP(CONCATENATE($A576,"_",$B576), 'Srbench noise 0.01'!$A$1:$AH$1300, 34, FALSE),"")</f>
        <v>0</v>
      </c>
      <c r="V576" s="18">
        <f>_xlfn.IFNA(VLOOKUP(CONCATENATE($A576,"_",$B576), 'Srbench noise 0.01'!$A$1:$AH$1300, 16, FALSE),"")</f>
        <v>6</v>
      </c>
      <c r="W576" s="18">
        <f>_xlfn.IFNA(VLOOKUP(CONCATENATE($A576,"_",$B576), 'Srbench noise 0.01'!$A$1:$AH$1300, 18, FALSE),"")</f>
        <v>13.4</v>
      </c>
      <c r="X576" s="18" t="str">
        <f>_xlfn.IFNA(VLOOKUP(CONCATENATE($A576,"_",$B576), 'Srbench noise 0.01'!$A$1:$AH$1300, 28, FALSE),"")</f>
        <v>-x0*x1*cos(x2)</v>
      </c>
      <c r="Y576" s="18">
        <f t="shared" si="78"/>
        <v>1</v>
      </c>
      <c r="Z576" s="18">
        <f t="shared" si="79"/>
        <v>1</v>
      </c>
      <c r="AA576" s="4">
        <f t="shared" si="80"/>
        <v>1</v>
      </c>
    </row>
    <row r="577" spans="1:27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0'!$A$1:$AH$1300, 32, FALSE),"")</f>
        <v>1</v>
      </c>
      <c r="E577" s="18">
        <f>_xlfn.IFNA(VLOOKUP(CONCATENATE($A577,"_",$B577), 'Srbench noise 0'!$A$1:$AH$1300, 34, FALSE),"")</f>
        <v>0</v>
      </c>
      <c r="F577" s="18">
        <f>_xlfn.IFNA(VLOOKUP(CONCATENATE($A577,"_",$B577), 'Srbench noise 0'!$A$1:$AH$1300, 16, FALSE),"")</f>
        <v>6</v>
      </c>
      <c r="G577" s="18">
        <f>_xlfn.IFNA(VLOOKUP(CONCATENATE($A577,"_",$B577), 'Srbench noise 0'!$A$1:$AH$1300, 18, FALSE),"")</f>
        <v>13.6</v>
      </c>
      <c r="H577" s="18" t="str">
        <f>_xlfn.IFNA(VLOOKUP(CONCATENATE($A577,"_",$B577), 'Srbench noise 0'!$A$1:$AH$1300, 28, FALSE),"")</f>
        <v>-x0*x1*cos(x2)</v>
      </c>
      <c r="I577" s="18">
        <f t="shared" si="72"/>
        <v>1</v>
      </c>
      <c r="J577" s="18">
        <f t="shared" si="73"/>
        <v>1</v>
      </c>
      <c r="K577" s="4">
        <f t="shared" si="74"/>
        <v>1</v>
      </c>
      <c r="L577" s="3">
        <f>_xlfn.IFNA(VLOOKUP(CONCATENATE($A577,"_",$B577), 'Srbench noise 0.001'!$A$1:$AH$1300, 32, FALSE),"")</f>
        <v>0.99999996000000002</v>
      </c>
      <c r="M577" s="18">
        <f>_xlfn.IFNA(VLOOKUP(CONCATENATE($A577,"_",$B577), 'Srbench noise 0.001'!$A$1:$AH$1300, 34, FALSE),"")</f>
        <v>1E-3</v>
      </c>
      <c r="N577" s="18">
        <f>_xlfn.IFNA(VLOOKUP(CONCATENATE($A577,"_",$B577), 'Srbench noise 0.001'!$A$1:$AH$1300, 16, FALSE),"")</f>
        <v>8</v>
      </c>
      <c r="O577" s="18">
        <f>_xlfn.IFNA(VLOOKUP(CONCATENATE($A577,"_",$B577), 'Srbench noise 0.001'!$A$1:$AH$1300, 18, FALSE),"")</f>
        <v>13.1</v>
      </c>
      <c r="P577" s="18" t="str">
        <f>_xlfn.IFNA(VLOOKUP(CONCATENATE($A577,"_",$B577), 'Srbench noise 0.001'!$A$1:$AH$1300, 28, FALSE),"")</f>
        <v>-x0*x1*cos(x2) + 0.001</v>
      </c>
      <c r="Q577" s="18">
        <f t="shared" si="75"/>
        <v>1</v>
      </c>
      <c r="R577" s="18">
        <f t="shared" si="76"/>
        <v>0</v>
      </c>
      <c r="S577" s="4">
        <f t="shared" si="77"/>
        <v>0</v>
      </c>
      <c r="T577" s="3">
        <f>_xlfn.IFNA(VLOOKUP(CONCATENATE($A577,"_",$B577), 'Srbench noise 0.01'!$A$1:$AH$1300, 32, FALSE),"")</f>
        <v>0.99999634999999998</v>
      </c>
      <c r="U577" s="18">
        <f>_xlfn.IFNA(VLOOKUP(CONCATENATE($A577,"_",$B577), 'Srbench noise 0.01'!$A$1:$AH$1300, 34, FALSE),"")</f>
        <v>0.01</v>
      </c>
      <c r="V577" s="18">
        <f>_xlfn.IFNA(VLOOKUP(CONCATENATE($A577,"_",$B577), 'Srbench noise 0.01'!$A$1:$AH$1300, 16, FALSE),"")</f>
        <v>8</v>
      </c>
      <c r="W577" s="18">
        <f>_xlfn.IFNA(VLOOKUP(CONCATENATE($A577,"_",$B577), 'Srbench noise 0.01'!$A$1:$AH$1300, 18, FALSE),"")</f>
        <v>14.8</v>
      </c>
      <c r="X577" s="18" t="str">
        <f>_xlfn.IFNA(VLOOKUP(CONCATENATE($A577,"_",$B577), 'Srbench noise 0.01'!$A$1:$AH$1300, 28, FALSE),"")</f>
        <v>-x0*x1*cos(x2) + 0.01</v>
      </c>
      <c r="Y577" s="18">
        <f t="shared" si="78"/>
        <v>1</v>
      </c>
      <c r="Z577" s="18">
        <f t="shared" si="79"/>
        <v>0</v>
      </c>
      <c r="AA577" s="4">
        <f t="shared" si="80"/>
        <v>0</v>
      </c>
    </row>
    <row r="578" spans="1:27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0'!$A$1:$AH$1300, 32, FALSE),"")</f>
        <v>1</v>
      </c>
      <c r="E578" s="18">
        <f>_xlfn.IFNA(VLOOKUP(CONCATENATE($A578,"_",$B578), 'Srbench noise 0'!$A$1:$AH$1300, 34, FALSE),"")</f>
        <v>0</v>
      </c>
      <c r="F578" s="18">
        <f>_xlfn.IFNA(VLOOKUP(CONCATENATE($A578,"_",$B578), 'Srbench noise 0'!$A$1:$AH$1300, 16, FALSE),"")</f>
        <v>6</v>
      </c>
      <c r="G578" s="18">
        <f>_xlfn.IFNA(VLOOKUP(CONCATENATE($A578,"_",$B578), 'Srbench noise 0'!$A$1:$AH$1300, 18, FALSE),"")</f>
        <v>13.9</v>
      </c>
      <c r="H578" s="18" t="str">
        <f>_xlfn.IFNA(VLOOKUP(CONCATENATE($A578,"_",$B578), 'Srbench noise 0'!$A$1:$AH$1300, 28, FALSE),"")</f>
        <v>-x0*x1*cos(x2)</v>
      </c>
      <c r="I578" s="18">
        <f t="shared" si="72"/>
        <v>1</v>
      </c>
      <c r="J578" s="18">
        <f t="shared" si="73"/>
        <v>1</v>
      </c>
      <c r="K578" s="4">
        <f t="shared" si="74"/>
        <v>1</v>
      </c>
      <c r="L578" s="3">
        <f>_xlfn.IFNA(VLOOKUP(CONCATENATE($A578,"_",$B578), 'Srbench noise 0.001'!$A$1:$AH$1300, 32, FALSE),"")</f>
        <v>1</v>
      </c>
      <c r="M578" s="18">
        <f>_xlfn.IFNA(VLOOKUP(CONCATENATE($A578,"_",$B578), 'Srbench noise 0.001'!$A$1:$AH$1300, 34, FALSE),"")</f>
        <v>0</v>
      </c>
      <c r="N578" s="18">
        <f>_xlfn.IFNA(VLOOKUP(CONCATENATE($A578,"_",$B578), 'Srbench noise 0.001'!$A$1:$AH$1300, 16, FALSE),"")</f>
        <v>6</v>
      </c>
      <c r="O578" s="18">
        <f>_xlfn.IFNA(VLOOKUP(CONCATENATE($A578,"_",$B578), 'Srbench noise 0.001'!$A$1:$AH$1300, 18, FALSE),"")</f>
        <v>14.1</v>
      </c>
      <c r="P578" s="18" t="str">
        <f>_xlfn.IFNA(VLOOKUP(CONCATENATE($A578,"_",$B578), 'Srbench noise 0.001'!$A$1:$AH$1300, 28, FALSE),"")</f>
        <v>-x0*x1*cos(x2)</v>
      </c>
      <c r="Q578" s="18">
        <f t="shared" si="75"/>
        <v>1</v>
      </c>
      <c r="R578" s="18">
        <f t="shared" si="76"/>
        <v>1</v>
      </c>
      <c r="S578" s="4">
        <f t="shared" si="77"/>
        <v>1</v>
      </c>
      <c r="T578" s="3">
        <f>_xlfn.IFNA(VLOOKUP(CONCATENATE($A578,"_",$B578), 'Srbench noise 0.01'!$A$1:$AH$1300, 32, FALSE),"")</f>
        <v>1</v>
      </c>
      <c r="U578" s="18">
        <f>_xlfn.IFNA(VLOOKUP(CONCATENATE($A578,"_",$B578), 'Srbench noise 0.01'!$A$1:$AH$1300, 34, FALSE),"")</f>
        <v>0</v>
      </c>
      <c r="V578" s="18">
        <f>_xlfn.IFNA(VLOOKUP(CONCATENATE($A578,"_",$B578), 'Srbench noise 0.01'!$A$1:$AH$1300, 16, FALSE),"")</f>
        <v>6</v>
      </c>
      <c r="W578" s="18">
        <f>_xlfn.IFNA(VLOOKUP(CONCATENATE($A578,"_",$B578), 'Srbench noise 0.01'!$A$1:$AH$1300, 18, FALSE),"")</f>
        <v>14.4</v>
      </c>
      <c r="X578" s="18" t="str">
        <f>_xlfn.IFNA(VLOOKUP(CONCATENATE($A578,"_",$B578), 'Srbench noise 0.01'!$A$1:$AH$1300, 28, FALSE),"")</f>
        <v>-x0*x1*cos(x2)</v>
      </c>
      <c r="Y578" s="18">
        <f t="shared" si="78"/>
        <v>1</v>
      </c>
      <c r="Z578" s="18">
        <f t="shared" si="79"/>
        <v>1</v>
      </c>
      <c r="AA578" s="4">
        <f t="shared" si="80"/>
        <v>1</v>
      </c>
    </row>
    <row r="579" spans="1:27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0'!$A$1:$AH$1300, 32, FALSE),"")</f>
        <v>1</v>
      </c>
      <c r="E579" s="18">
        <f>_xlfn.IFNA(VLOOKUP(CONCATENATE($A579,"_",$B579), 'Srbench noise 0'!$A$1:$AH$1300, 34, FALSE),"")</f>
        <v>0</v>
      </c>
      <c r="F579" s="18">
        <f>_xlfn.IFNA(VLOOKUP(CONCATENATE($A579,"_",$B579), 'Srbench noise 0'!$A$1:$AH$1300, 16, FALSE),"")</f>
        <v>6</v>
      </c>
      <c r="G579" s="18">
        <f>_xlfn.IFNA(VLOOKUP(CONCATENATE($A579,"_",$B579), 'Srbench noise 0'!$A$1:$AH$1300, 18, FALSE),"")</f>
        <v>13.7</v>
      </c>
      <c r="H579" s="18" t="str">
        <f>_xlfn.IFNA(VLOOKUP(CONCATENATE($A579,"_",$B579), 'Srbench noise 0'!$A$1:$AH$1300, 28, FALSE),"")</f>
        <v>-x0*x1*cos(x2)</v>
      </c>
      <c r="I579" s="18">
        <f t="shared" si="72"/>
        <v>1</v>
      </c>
      <c r="J579" s="18">
        <f t="shared" si="73"/>
        <v>1</v>
      </c>
      <c r="K579" s="4">
        <f t="shared" si="74"/>
        <v>1</v>
      </c>
      <c r="L579" s="3">
        <f>_xlfn.IFNA(VLOOKUP(CONCATENATE($A579,"_",$B579), 'Srbench noise 0.001'!$A$1:$AH$1300, 32, FALSE),"")</f>
        <v>1</v>
      </c>
      <c r="M579" s="18">
        <f>_xlfn.IFNA(VLOOKUP(CONCATENATE($A579,"_",$B579), 'Srbench noise 0.001'!$A$1:$AH$1300, 34, FALSE),"")</f>
        <v>0</v>
      </c>
      <c r="N579" s="18">
        <f>_xlfn.IFNA(VLOOKUP(CONCATENATE($A579,"_",$B579), 'Srbench noise 0.001'!$A$1:$AH$1300, 16, FALSE),"")</f>
        <v>6</v>
      </c>
      <c r="O579" s="18">
        <f>_xlfn.IFNA(VLOOKUP(CONCATENATE($A579,"_",$B579), 'Srbench noise 0.001'!$A$1:$AH$1300, 18, FALSE),"")</f>
        <v>13.8</v>
      </c>
      <c r="P579" s="18" t="str">
        <f>_xlfn.IFNA(VLOOKUP(CONCATENATE($A579,"_",$B579), 'Srbench noise 0.001'!$A$1:$AH$1300, 28, FALSE),"")</f>
        <v>-x0*x1*cos(x2)</v>
      </c>
      <c r="Q579" s="18">
        <f t="shared" si="75"/>
        <v>1</v>
      </c>
      <c r="R579" s="18">
        <f t="shared" si="76"/>
        <v>1</v>
      </c>
      <c r="S579" s="4">
        <f t="shared" si="77"/>
        <v>1</v>
      </c>
      <c r="T579" s="3">
        <f>_xlfn.IFNA(VLOOKUP(CONCATENATE($A579,"_",$B579), 'Srbench noise 0.01'!$A$1:$AH$1300, 32, FALSE),"")</f>
        <v>1</v>
      </c>
      <c r="U579" s="18">
        <f>_xlfn.IFNA(VLOOKUP(CONCATENATE($A579,"_",$B579), 'Srbench noise 0.01'!$A$1:$AH$1300, 34, FALSE),"")</f>
        <v>0</v>
      </c>
      <c r="V579" s="18">
        <f>_xlfn.IFNA(VLOOKUP(CONCATENATE($A579,"_",$B579), 'Srbench noise 0.01'!$A$1:$AH$1300, 16, FALSE),"")</f>
        <v>6</v>
      </c>
      <c r="W579" s="18">
        <f>_xlfn.IFNA(VLOOKUP(CONCATENATE($A579,"_",$B579), 'Srbench noise 0.01'!$A$1:$AH$1300, 18, FALSE),"")</f>
        <v>13.6</v>
      </c>
      <c r="X579" s="18" t="str">
        <f>_xlfn.IFNA(VLOOKUP(CONCATENATE($A579,"_",$B579), 'Srbench noise 0.01'!$A$1:$AH$1300, 28, FALSE),"")</f>
        <v>-x0*x1*cos(x2)</v>
      </c>
      <c r="Y579" s="18">
        <f t="shared" si="78"/>
        <v>1</v>
      </c>
      <c r="Z579" s="18">
        <f t="shared" si="79"/>
        <v>1</v>
      </c>
      <c r="AA579" s="4">
        <f t="shared" si="80"/>
        <v>1</v>
      </c>
    </row>
    <row r="580" spans="1:27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0'!$A$1:$AH$1300, 32, FALSE),"")</f>
        <v>1</v>
      </c>
      <c r="E580" s="18">
        <f>_xlfn.IFNA(VLOOKUP(CONCATENATE($A580,"_",$B580), 'Srbench noise 0'!$A$1:$AH$1300, 34, FALSE),"")</f>
        <v>0</v>
      </c>
      <c r="F580" s="18">
        <f>_xlfn.IFNA(VLOOKUP(CONCATENATE($A580,"_",$B580), 'Srbench noise 0'!$A$1:$AH$1300, 16, FALSE),"")</f>
        <v>6</v>
      </c>
      <c r="G580" s="18">
        <f>_xlfn.IFNA(VLOOKUP(CONCATENATE($A580,"_",$B580), 'Srbench noise 0'!$A$1:$AH$1300, 18, FALSE),"")</f>
        <v>13</v>
      </c>
      <c r="H580" s="18" t="str">
        <f>_xlfn.IFNA(VLOOKUP(CONCATENATE($A580,"_",$B580), 'Srbench noise 0'!$A$1:$AH$1300, 28, FALSE),"")</f>
        <v>-x0*x1*cos(x2)</v>
      </c>
      <c r="I580" s="18">
        <f t="shared" si="72"/>
        <v>1</v>
      </c>
      <c r="J580" s="18">
        <f t="shared" si="73"/>
        <v>1</v>
      </c>
      <c r="K580" s="4">
        <f t="shared" si="74"/>
        <v>1</v>
      </c>
      <c r="L580" s="3">
        <f>_xlfn.IFNA(VLOOKUP(CONCATENATE($A580,"_",$B580), 'Srbench noise 0.001'!$A$1:$AH$1300, 32, FALSE),"")</f>
        <v>1</v>
      </c>
      <c r="M580" s="18">
        <f>_xlfn.IFNA(VLOOKUP(CONCATENATE($A580,"_",$B580), 'Srbench noise 0.001'!$A$1:$AH$1300, 34, FALSE),"")</f>
        <v>0</v>
      </c>
      <c r="N580" s="18">
        <f>_xlfn.IFNA(VLOOKUP(CONCATENATE($A580,"_",$B580), 'Srbench noise 0.001'!$A$1:$AH$1300, 16, FALSE),"")</f>
        <v>6</v>
      </c>
      <c r="O580" s="18">
        <f>_xlfn.IFNA(VLOOKUP(CONCATENATE($A580,"_",$B580), 'Srbench noise 0.001'!$A$1:$AH$1300, 18, FALSE),"")</f>
        <v>14.4</v>
      </c>
      <c r="P580" s="18" t="str">
        <f>_xlfn.IFNA(VLOOKUP(CONCATENATE($A580,"_",$B580), 'Srbench noise 0.001'!$A$1:$AH$1300, 28, FALSE),"")</f>
        <v>-x0*x1*cos(x2)</v>
      </c>
      <c r="Q580" s="18">
        <f t="shared" si="75"/>
        <v>1</v>
      </c>
      <c r="R580" s="18">
        <f t="shared" si="76"/>
        <v>1</v>
      </c>
      <c r="S580" s="4">
        <f t="shared" si="77"/>
        <v>1</v>
      </c>
      <c r="T580" s="3">
        <f>_xlfn.IFNA(VLOOKUP(CONCATENATE($A580,"_",$B580), 'Srbench noise 0.01'!$A$1:$AH$1300, 32, FALSE),"")</f>
        <v>1</v>
      </c>
      <c r="U580" s="18">
        <f>_xlfn.IFNA(VLOOKUP(CONCATENATE($A580,"_",$B580), 'Srbench noise 0.01'!$A$1:$AH$1300, 34, FALSE),"")</f>
        <v>0</v>
      </c>
      <c r="V580" s="18">
        <f>_xlfn.IFNA(VLOOKUP(CONCATENATE($A580,"_",$B580), 'Srbench noise 0.01'!$A$1:$AH$1300, 16, FALSE),"")</f>
        <v>6</v>
      </c>
      <c r="W580" s="18">
        <f>_xlfn.IFNA(VLOOKUP(CONCATENATE($A580,"_",$B580), 'Srbench noise 0.01'!$A$1:$AH$1300, 18, FALSE),"")</f>
        <v>12.6</v>
      </c>
      <c r="X580" s="18" t="str">
        <f>_xlfn.IFNA(VLOOKUP(CONCATENATE($A580,"_",$B580), 'Srbench noise 0.01'!$A$1:$AH$1300, 28, FALSE),"")</f>
        <v>-x0*x1*cos(x2)</v>
      </c>
      <c r="Y580" s="18">
        <f t="shared" si="78"/>
        <v>1</v>
      </c>
      <c r="Z580" s="18">
        <f t="shared" si="79"/>
        <v>1</v>
      </c>
      <c r="AA580" s="4">
        <f t="shared" si="80"/>
        <v>1</v>
      </c>
    </row>
    <row r="581" spans="1:27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0'!$A$1:$AH$1300, 32, FALSE),"")</f>
        <v>1</v>
      </c>
      <c r="E581" s="18">
        <f>_xlfn.IFNA(VLOOKUP(CONCATENATE($A581,"_",$B581), 'Srbench noise 0'!$A$1:$AH$1300, 34, FALSE),"")</f>
        <v>0</v>
      </c>
      <c r="F581" s="18">
        <f>_xlfn.IFNA(VLOOKUP(CONCATENATE($A581,"_",$B581), 'Srbench noise 0'!$A$1:$AH$1300, 16, FALSE),"")</f>
        <v>6</v>
      </c>
      <c r="G581" s="18">
        <f>_xlfn.IFNA(VLOOKUP(CONCATENATE($A581,"_",$B581), 'Srbench noise 0'!$A$1:$AH$1300, 18, FALSE),"")</f>
        <v>36.4</v>
      </c>
      <c r="H581" s="18" t="str">
        <f>_xlfn.IFNA(VLOOKUP(CONCATENATE($A581,"_",$B581), 'Srbench noise 0'!$A$1:$AH$1300, 28, FALSE),"")</f>
        <v>-x0*x1*cos(x2)</v>
      </c>
      <c r="I581" s="18">
        <f t="shared" ref="I581:I644" si="81">IF(D581&gt;0.999,1,0)</f>
        <v>1</v>
      </c>
      <c r="J581" s="18">
        <f t="shared" ref="J581:J644" si="82">IF(AND(D581=1, E581&lt;0.000001),1,IF(AND(D581&gt;0.999,E581&lt;0.001),"?",0))</f>
        <v>1</v>
      </c>
      <c r="K581" s="4">
        <f t="shared" ref="K581:K644" si="83">IF(J581&lt;&gt;"?",J581,"")</f>
        <v>1</v>
      </c>
      <c r="L581" s="3">
        <f>_xlfn.IFNA(VLOOKUP(CONCATENATE($A581,"_",$B581), 'Srbench noise 0.001'!$A$1:$AH$1300, 32, FALSE),"")</f>
        <v>0.99999996000000002</v>
      </c>
      <c r="M581" s="18">
        <f>_xlfn.IFNA(VLOOKUP(CONCATENATE($A581,"_",$B581), 'Srbench noise 0.001'!$A$1:$AH$1300, 34, FALSE),"")</f>
        <v>1E-3</v>
      </c>
      <c r="N581" s="18">
        <f>_xlfn.IFNA(VLOOKUP(CONCATENATE($A581,"_",$B581), 'Srbench noise 0.001'!$A$1:$AH$1300, 16, FALSE),"")</f>
        <v>8</v>
      </c>
      <c r="O581" s="18">
        <f>_xlfn.IFNA(VLOOKUP(CONCATENATE($A581,"_",$B581), 'Srbench noise 0.001'!$A$1:$AH$1300, 18, FALSE),"")</f>
        <v>40</v>
      </c>
      <c r="P581" s="18" t="str">
        <f>_xlfn.IFNA(VLOOKUP(CONCATENATE($A581,"_",$B581), 'Srbench noise 0.001'!$A$1:$AH$1300, 28, FALSE),"")</f>
        <v>-x0*x1*cos(x2) + 0.001</v>
      </c>
      <c r="Q581" s="18">
        <f t="shared" ref="Q581:Q644" si="84">IF(L581&gt;0.999,1,0)</f>
        <v>1</v>
      </c>
      <c r="R581" s="18">
        <f t="shared" ref="R581:R644" si="85">IF(AND(L581=1, M581&lt;0.000001),1,IF(AND(L581&gt;0.999,M581&lt;0.001),"?",0))</f>
        <v>0</v>
      </c>
      <c r="S581" s="4">
        <f t="shared" ref="S581:S643" si="86">IF(R581&lt;&gt;"?",R581,"")</f>
        <v>0</v>
      </c>
      <c r="T581" s="3">
        <f>_xlfn.IFNA(VLOOKUP(CONCATENATE($A581,"_",$B581), 'Srbench noise 0.01'!$A$1:$AH$1300, 32, FALSE),"")</f>
        <v>0.99999638000000002</v>
      </c>
      <c r="U581" s="18">
        <f>_xlfn.IFNA(VLOOKUP(CONCATENATE($A581,"_",$B581), 'Srbench noise 0.01'!$A$1:$AH$1300, 34, FALSE),"")</f>
        <v>0.01</v>
      </c>
      <c r="V581" s="18">
        <f>_xlfn.IFNA(VLOOKUP(CONCATENATE($A581,"_",$B581), 'Srbench noise 0.01'!$A$1:$AH$1300, 16, FALSE),"")</f>
        <v>8</v>
      </c>
      <c r="W581" s="18">
        <f>_xlfn.IFNA(VLOOKUP(CONCATENATE($A581,"_",$B581), 'Srbench noise 0.01'!$A$1:$AH$1300, 18, FALSE),"")</f>
        <v>41.1</v>
      </c>
      <c r="X581" s="18" t="str">
        <f>_xlfn.IFNA(VLOOKUP(CONCATENATE($A581,"_",$B581), 'Srbench noise 0.01'!$A$1:$AH$1300, 28, FALSE),"")</f>
        <v>-x0*x1*cos(x2) + 0.01</v>
      </c>
      <c r="Y581" s="18">
        <f t="shared" ref="Y581:Y644" si="87">IF(T581&gt;0.999,1,0)</f>
        <v>1</v>
      </c>
      <c r="Z581" s="18">
        <f t="shared" ref="Z581:Z644" si="88">IF(AND(T581=1, U581&lt;0.000001),1,IF(AND(T581&gt;0.999,U581&lt;0.001),"?",0))</f>
        <v>0</v>
      </c>
      <c r="AA581" s="4">
        <f t="shared" ref="AA581:AA643" si="89">IF(Z581&lt;&gt;"?",Z581,"")</f>
        <v>0</v>
      </c>
    </row>
    <row r="582" spans="1:27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0'!$A$1:$AH$1300, 32, FALSE),"")</f>
        <v>1</v>
      </c>
      <c r="E582" s="18">
        <f>_xlfn.IFNA(VLOOKUP(CONCATENATE($A582,"_",$B582), 'Srbench noise 0'!$A$1:$AH$1300, 34, FALSE),"")</f>
        <v>0</v>
      </c>
      <c r="F582" s="18">
        <f>_xlfn.IFNA(VLOOKUP(CONCATENATE($A582,"_",$B582), 'Srbench noise 0'!$A$1:$AH$1300, 16, FALSE),"")</f>
        <v>6</v>
      </c>
      <c r="G582" s="18">
        <f>_xlfn.IFNA(VLOOKUP(CONCATENATE($A582,"_",$B582), 'Srbench noise 0'!$A$1:$AH$1300, 18, FALSE),"")</f>
        <v>12</v>
      </c>
      <c r="H582" s="18" t="str">
        <f>_xlfn.IFNA(VLOOKUP(CONCATENATE($A582,"_",$B582), 'Srbench noise 0'!$A$1:$AH$1300, 28, FALSE),"")</f>
        <v>-x0*x1*cos(x2)</v>
      </c>
      <c r="I582" s="18">
        <f t="shared" si="81"/>
        <v>1</v>
      </c>
      <c r="J582" s="18">
        <f t="shared" si="82"/>
        <v>1</v>
      </c>
      <c r="K582" s="4">
        <f t="shared" si="83"/>
        <v>1</v>
      </c>
      <c r="L582" s="3">
        <f>_xlfn.IFNA(VLOOKUP(CONCATENATE($A582,"_",$B582), 'Srbench noise 0.001'!$A$1:$AH$1300, 32, FALSE),"")</f>
        <v>1</v>
      </c>
      <c r="M582" s="18">
        <f>_xlfn.IFNA(VLOOKUP(CONCATENATE($A582,"_",$B582), 'Srbench noise 0.001'!$A$1:$AH$1300, 34, FALSE),"")</f>
        <v>0</v>
      </c>
      <c r="N582" s="18">
        <f>_xlfn.IFNA(VLOOKUP(CONCATENATE($A582,"_",$B582), 'Srbench noise 0.001'!$A$1:$AH$1300, 16, FALSE),"")</f>
        <v>6</v>
      </c>
      <c r="O582" s="18">
        <f>_xlfn.IFNA(VLOOKUP(CONCATENATE($A582,"_",$B582), 'Srbench noise 0.001'!$A$1:$AH$1300, 18, FALSE),"")</f>
        <v>12.9</v>
      </c>
      <c r="P582" s="18" t="str">
        <f>_xlfn.IFNA(VLOOKUP(CONCATENATE($A582,"_",$B582), 'Srbench noise 0.001'!$A$1:$AH$1300, 28, FALSE),"")</f>
        <v>-x0*x1*cos(x2)</v>
      </c>
      <c r="Q582" s="18">
        <f t="shared" si="84"/>
        <v>1</v>
      </c>
      <c r="R582" s="18">
        <f t="shared" si="85"/>
        <v>1</v>
      </c>
      <c r="S582" s="4">
        <f t="shared" si="86"/>
        <v>1</v>
      </c>
      <c r="T582" s="3">
        <f>_xlfn.IFNA(VLOOKUP(CONCATENATE($A582,"_",$B582), 'Srbench noise 0.01'!$A$1:$AH$1300, 32, FALSE),"")</f>
        <v>1</v>
      </c>
      <c r="U582" s="18">
        <f>_xlfn.IFNA(VLOOKUP(CONCATENATE($A582,"_",$B582), 'Srbench noise 0.01'!$A$1:$AH$1300, 34, FALSE),"")</f>
        <v>0</v>
      </c>
      <c r="V582" s="18">
        <f>_xlfn.IFNA(VLOOKUP(CONCATENATE($A582,"_",$B582), 'Srbench noise 0.01'!$A$1:$AH$1300, 16, FALSE),"")</f>
        <v>6</v>
      </c>
      <c r="W582" s="18">
        <f>_xlfn.IFNA(VLOOKUP(CONCATENATE($A582,"_",$B582), 'Srbench noise 0.01'!$A$1:$AH$1300, 18, FALSE),"")</f>
        <v>13.4</v>
      </c>
      <c r="X582" s="18" t="str">
        <f>_xlfn.IFNA(VLOOKUP(CONCATENATE($A582,"_",$B582), 'Srbench noise 0.01'!$A$1:$AH$1300, 28, FALSE),"")</f>
        <v>-x0*x1*cos(x2)</v>
      </c>
      <c r="Y582" s="18">
        <f t="shared" si="87"/>
        <v>1</v>
      </c>
      <c r="Z582" s="18">
        <f t="shared" si="88"/>
        <v>1</v>
      </c>
      <c r="AA582" s="4">
        <f t="shared" si="89"/>
        <v>1</v>
      </c>
    </row>
    <row r="583" spans="1:27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0'!$A$1:$AH$1300, 32, FALSE),"")</f>
        <v>1</v>
      </c>
      <c r="E583" s="18">
        <f>_xlfn.IFNA(VLOOKUP(CONCATENATE($A583,"_",$B583), 'Srbench noise 0'!$A$1:$AH$1300, 34, FALSE),"")</f>
        <v>0</v>
      </c>
      <c r="F583" s="18">
        <f>_xlfn.IFNA(VLOOKUP(CONCATENATE($A583,"_",$B583), 'Srbench noise 0'!$A$1:$AH$1300, 16, FALSE),"")</f>
        <v>6</v>
      </c>
      <c r="G583" s="18">
        <f>_xlfn.IFNA(VLOOKUP(CONCATENATE($A583,"_",$B583), 'Srbench noise 0'!$A$1:$AH$1300, 18, FALSE),"")</f>
        <v>30.4</v>
      </c>
      <c r="H583" s="18" t="str">
        <f>_xlfn.IFNA(VLOOKUP(CONCATENATE($A583,"_",$B583), 'Srbench noise 0'!$A$1:$AH$1300, 28, FALSE),"")</f>
        <v>-x0*x1*cos(x2)</v>
      </c>
      <c r="I583" s="18">
        <f t="shared" si="81"/>
        <v>1</v>
      </c>
      <c r="J583" s="18">
        <f t="shared" si="82"/>
        <v>1</v>
      </c>
      <c r="K583" s="4">
        <f t="shared" si="83"/>
        <v>1</v>
      </c>
      <c r="L583" s="3">
        <f>_xlfn.IFNA(VLOOKUP(CONCATENATE($A583,"_",$B583), 'Srbench noise 0.001'!$A$1:$AH$1300, 32, FALSE),"")</f>
        <v>1</v>
      </c>
      <c r="M583" s="18">
        <f>_xlfn.IFNA(VLOOKUP(CONCATENATE($A583,"_",$B583), 'Srbench noise 0.001'!$A$1:$AH$1300, 34, FALSE),"")</f>
        <v>0</v>
      </c>
      <c r="N583" s="18">
        <f>_xlfn.IFNA(VLOOKUP(CONCATENATE($A583,"_",$B583), 'Srbench noise 0.001'!$A$1:$AH$1300, 16, FALSE),"")</f>
        <v>6</v>
      </c>
      <c r="O583" s="18">
        <f>_xlfn.IFNA(VLOOKUP(CONCATENATE($A583,"_",$B583), 'Srbench noise 0.001'!$A$1:$AH$1300, 18, FALSE),"")</f>
        <v>29.8</v>
      </c>
      <c r="P583" s="18" t="str">
        <f>_xlfn.IFNA(VLOOKUP(CONCATENATE($A583,"_",$B583), 'Srbench noise 0.001'!$A$1:$AH$1300, 28, FALSE),"")</f>
        <v>-x0*x1*cos(x2)</v>
      </c>
      <c r="Q583" s="18">
        <f t="shared" si="84"/>
        <v>1</v>
      </c>
      <c r="R583" s="18">
        <f t="shared" si="85"/>
        <v>1</v>
      </c>
      <c r="S583" s="4">
        <f t="shared" si="86"/>
        <v>1</v>
      </c>
      <c r="T583" s="3">
        <f>_xlfn.IFNA(VLOOKUP(CONCATENATE($A583,"_",$B583), 'Srbench noise 0.01'!$A$1:$AH$1300, 32, FALSE),"")</f>
        <v>1</v>
      </c>
      <c r="U583" s="18">
        <f>_xlfn.IFNA(VLOOKUP(CONCATENATE($A583,"_",$B583), 'Srbench noise 0.01'!$A$1:$AH$1300, 34, FALSE),"")</f>
        <v>0</v>
      </c>
      <c r="V583" s="18">
        <f>_xlfn.IFNA(VLOOKUP(CONCATENATE($A583,"_",$B583), 'Srbench noise 0.01'!$A$1:$AH$1300, 16, FALSE),"")</f>
        <v>6</v>
      </c>
      <c r="W583" s="18">
        <f>_xlfn.IFNA(VLOOKUP(CONCATENATE($A583,"_",$B583), 'Srbench noise 0.01'!$A$1:$AH$1300, 18, FALSE),"")</f>
        <v>28.9</v>
      </c>
      <c r="X583" s="18" t="str">
        <f>_xlfn.IFNA(VLOOKUP(CONCATENATE($A583,"_",$B583), 'Srbench noise 0.01'!$A$1:$AH$1300, 28, FALSE),"")</f>
        <v>-x0*x1*cos(x2)</v>
      </c>
      <c r="Y583" s="18">
        <f t="shared" si="87"/>
        <v>1</v>
      </c>
      <c r="Z583" s="18">
        <f t="shared" si="88"/>
        <v>1</v>
      </c>
      <c r="AA583" s="4">
        <f t="shared" si="89"/>
        <v>1</v>
      </c>
    </row>
    <row r="584" spans="1:27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0'!$A$1:$AH$1300, 32, FALSE),"")</f>
        <v>1</v>
      </c>
      <c r="E584" s="18">
        <f>_xlfn.IFNA(VLOOKUP(CONCATENATE($A584,"_",$B584), 'Srbench noise 0'!$A$1:$AH$1300, 34, FALSE),"")</f>
        <v>0</v>
      </c>
      <c r="F584" s="18">
        <f>_xlfn.IFNA(VLOOKUP(CONCATENATE($A584,"_",$B584), 'Srbench noise 0'!$A$1:$AH$1300, 16, FALSE),"")</f>
        <v>6</v>
      </c>
      <c r="G584" s="18">
        <f>_xlfn.IFNA(VLOOKUP(CONCATENATE($A584,"_",$B584), 'Srbench noise 0'!$A$1:$AH$1300, 18, FALSE),"")</f>
        <v>14.5</v>
      </c>
      <c r="H584" s="18" t="str">
        <f>_xlfn.IFNA(VLOOKUP(CONCATENATE($A584,"_",$B584), 'Srbench noise 0'!$A$1:$AH$1300, 28, FALSE),"")</f>
        <v>-x0*x1*cos(x2)</v>
      </c>
      <c r="I584" s="18">
        <f t="shared" si="81"/>
        <v>1</v>
      </c>
      <c r="J584" s="18">
        <f t="shared" si="82"/>
        <v>1</v>
      </c>
      <c r="K584" s="4">
        <f t="shared" si="83"/>
        <v>1</v>
      </c>
      <c r="L584" s="3">
        <f>_xlfn.IFNA(VLOOKUP(CONCATENATE($A584,"_",$B584), 'Srbench noise 0.001'!$A$1:$AH$1300, 32, FALSE),"")</f>
        <v>1</v>
      </c>
      <c r="M584" s="18">
        <f>_xlfn.IFNA(VLOOKUP(CONCATENATE($A584,"_",$B584), 'Srbench noise 0.001'!$A$1:$AH$1300, 34, FALSE),"")</f>
        <v>0</v>
      </c>
      <c r="N584" s="18">
        <f>_xlfn.IFNA(VLOOKUP(CONCATENATE($A584,"_",$B584), 'Srbench noise 0.001'!$A$1:$AH$1300, 16, FALSE),"")</f>
        <v>6</v>
      </c>
      <c r="O584" s="18">
        <f>_xlfn.IFNA(VLOOKUP(CONCATENATE($A584,"_",$B584), 'Srbench noise 0.001'!$A$1:$AH$1300, 18, FALSE),"")</f>
        <v>14.2</v>
      </c>
      <c r="P584" s="18" t="str">
        <f>_xlfn.IFNA(VLOOKUP(CONCATENATE($A584,"_",$B584), 'Srbench noise 0.001'!$A$1:$AH$1300, 28, FALSE),"")</f>
        <v>-x0*x1*cos(x2)</v>
      </c>
      <c r="Q584" s="18">
        <f t="shared" si="84"/>
        <v>1</v>
      </c>
      <c r="R584" s="18">
        <f t="shared" si="85"/>
        <v>1</v>
      </c>
      <c r="S584" s="4">
        <f t="shared" si="86"/>
        <v>1</v>
      </c>
      <c r="T584" s="3">
        <f>_xlfn.IFNA(VLOOKUP(CONCATENATE($A584,"_",$B584), 'Srbench noise 0.01'!$A$1:$AH$1300, 32, FALSE),"")</f>
        <v>1</v>
      </c>
      <c r="U584" s="18">
        <f>_xlfn.IFNA(VLOOKUP(CONCATENATE($A584,"_",$B584), 'Srbench noise 0.01'!$A$1:$AH$1300, 34, FALSE),"")</f>
        <v>0</v>
      </c>
      <c r="V584" s="18">
        <f>_xlfn.IFNA(VLOOKUP(CONCATENATE($A584,"_",$B584), 'Srbench noise 0.01'!$A$1:$AH$1300, 16, FALSE),"")</f>
        <v>6</v>
      </c>
      <c r="W584" s="18">
        <f>_xlfn.IFNA(VLOOKUP(CONCATENATE($A584,"_",$B584), 'Srbench noise 0.01'!$A$1:$AH$1300, 18, FALSE),"")</f>
        <v>13.6</v>
      </c>
      <c r="X584" s="18" t="str">
        <f>_xlfn.IFNA(VLOOKUP(CONCATENATE($A584,"_",$B584), 'Srbench noise 0.01'!$A$1:$AH$1300, 28, FALSE),"")</f>
        <v>-x0*x1*cos(x2)</v>
      </c>
      <c r="Y584" s="18">
        <f t="shared" si="87"/>
        <v>1</v>
      </c>
      <c r="Z584" s="18">
        <f t="shared" si="88"/>
        <v>1</v>
      </c>
      <c r="AA584" s="4">
        <f t="shared" si="89"/>
        <v>1</v>
      </c>
    </row>
    <row r="585" spans="1:27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0'!$A$1:$AH$1300, 32, FALSE),"")</f>
        <v>1</v>
      </c>
      <c r="E585" s="18">
        <f>_xlfn.IFNA(VLOOKUP(CONCATENATE($A585,"_",$B585), 'Srbench noise 0'!$A$1:$AH$1300, 34, FALSE),"")</f>
        <v>0</v>
      </c>
      <c r="F585" s="18">
        <f>_xlfn.IFNA(VLOOKUP(CONCATENATE($A585,"_",$B585), 'Srbench noise 0'!$A$1:$AH$1300, 16, FALSE),"")</f>
        <v>6</v>
      </c>
      <c r="G585" s="18">
        <f>_xlfn.IFNA(VLOOKUP(CONCATENATE($A585,"_",$B585), 'Srbench noise 0'!$A$1:$AH$1300, 18, FALSE),"")</f>
        <v>96.9</v>
      </c>
      <c r="H585" s="18" t="str">
        <f>_xlfn.IFNA(VLOOKUP(CONCATENATE($A585,"_",$B585), 'Srbench noise 0'!$A$1:$AH$1300, 28, FALSE),"")</f>
        <v>-x0*x1*cos(x2)</v>
      </c>
      <c r="I585" s="18">
        <f t="shared" si="81"/>
        <v>1</v>
      </c>
      <c r="J585" s="18">
        <f t="shared" si="82"/>
        <v>1</v>
      </c>
      <c r="K585" s="4">
        <f t="shared" si="83"/>
        <v>1</v>
      </c>
      <c r="L585" s="3">
        <f>_xlfn.IFNA(VLOOKUP(CONCATENATE($A585,"_",$B585), 'Srbench noise 0.001'!$A$1:$AH$1300, 32, FALSE),"")</f>
        <v>1</v>
      </c>
      <c r="M585" s="18">
        <f>_xlfn.IFNA(VLOOKUP(CONCATENATE($A585,"_",$B585), 'Srbench noise 0.001'!$A$1:$AH$1300, 34, FALSE),"")</f>
        <v>0</v>
      </c>
      <c r="N585" s="18">
        <f>_xlfn.IFNA(VLOOKUP(CONCATENATE($A585,"_",$B585), 'Srbench noise 0.001'!$A$1:$AH$1300, 16, FALSE),"")</f>
        <v>6</v>
      </c>
      <c r="O585" s="18">
        <f>_xlfn.IFNA(VLOOKUP(CONCATENATE($A585,"_",$B585), 'Srbench noise 0.001'!$A$1:$AH$1300, 18, FALSE),"")</f>
        <v>90.7</v>
      </c>
      <c r="P585" s="18" t="str">
        <f>_xlfn.IFNA(VLOOKUP(CONCATENATE($A585,"_",$B585), 'Srbench noise 0.001'!$A$1:$AH$1300, 28, FALSE),"")</f>
        <v>-x0*x1*cos(x2)</v>
      </c>
      <c r="Q585" s="18">
        <f t="shared" si="84"/>
        <v>1</v>
      </c>
      <c r="R585" s="18">
        <f t="shared" si="85"/>
        <v>1</v>
      </c>
      <c r="S585" s="4">
        <f t="shared" si="86"/>
        <v>1</v>
      </c>
      <c r="T585" s="3">
        <f>_xlfn.IFNA(VLOOKUP(CONCATENATE($A585,"_",$B585), 'Srbench noise 0.01'!$A$1:$AH$1300, 32, FALSE),"")</f>
        <v>1</v>
      </c>
      <c r="U585" s="18">
        <f>_xlfn.IFNA(VLOOKUP(CONCATENATE($A585,"_",$B585), 'Srbench noise 0.01'!$A$1:$AH$1300, 34, FALSE),"")</f>
        <v>0</v>
      </c>
      <c r="V585" s="18">
        <f>_xlfn.IFNA(VLOOKUP(CONCATENATE($A585,"_",$B585), 'Srbench noise 0.01'!$A$1:$AH$1300, 16, FALSE),"")</f>
        <v>6</v>
      </c>
      <c r="W585" s="18">
        <f>_xlfn.IFNA(VLOOKUP(CONCATENATE($A585,"_",$B585), 'Srbench noise 0.01'!$A$1:$AH$1300, 18, FALSE),"")</f>
        <v>102.1</v>
      </c>
      <c r="X585" s="18" t="str">
        <f>_xlfn.IFNA(VLOOKUP(CONCATENATE($A585,"_",$B585), 'Srbench noise 0.01'!$A$1:$AH$1300, 28, FALSE),"")</f>
        <v>-x0*x1*cos(x2)</v>
      </c>
      <c r="Y585" s="18">
        <f t="shared" si="87"/>
        <v>1</v>
      </c>
      <c r="Z585" s="18">
        <f t="shared" si="88"/>
        <v>1</v>
      </c>
      <c r="AA585" s="4">
        <f t="shared" si="89"/>
        <v>1</v>
      </c>
    </row>
    <row r="586" spans="1:27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0'!$A$1:$AH$1300, 32, FALSE),"")</f>
        <v>1</v>
      </c>
      <c r="E586" s="18">
        <f>_xlfn.IFNA(VLOOKUP(CONCATENATE($A586,"_",$B586), 'Srbench noise 0'!$A$1:$AH$1300, 34, FALSE),"")</f>
        <v>0</v>
      </c>
      <c r="F586" s="18">
        <f>_xlfn.IFNA(VLOOKUP(CONCATENATE($A586,"_",$B586), 'Srbench noise 0'!$A$1:$AH$1300, 16, FALSE),"")</f>
        <v>6</v>
      </c>
      <c r="G586" s="18">
        <f>_xlfn.IFNA(VLOOKUP(CONCATENATE($A586,"_",$B586), 'Srbench noise 0'!$A$1:$AH$1300, 18, FALSE),"")</f>
        <v>30</v>
      </c>
      <c r="H586" s="18" t="str">
        <f>_xlfn.IFNA(VLOOKUP(CONCATENATE($A586,"_",$B586), 'Srbench noise 0'!$A$1:$AH$1300, 28, FALSE),"")</f>
        <v>-x0*x1*cos(x2)</v>
      </c>
      <c r="I586" s="18">
        <f t="shared" si="81"/>
        <v>1</v>
      </c>
      <c r="J586" s="18">
        <f t="shared" si="82"/>
        <v>1</v>
      </c>
      <c r="K586" s="4">
        <f t="shared" si="83"/>
        <v>1</v>
      </c>
      <c r="L586" s="3">
        <f>_xlfn.IFNA(VLOOKUP(CONCATENATE($A586,"_",$B586), 'Srbench noise 0.001'!$A$1:$AH$1300, 32, FALSE),"")</f>
        <v>1</v>
      </c>
      <c r="M586" s="18">
        <f>_xlfn.IFNA(VLOOKUP(CONCATENATE($A586,"_",$B586), 'Srbench noise 0.001'!$A$1:$AH$1300, 34, FALSE),"")</f>
        <v>0</v>
      </c>
      <c r="N586" s="18">
        <f>_xlfn.IFNA(VLOOKUP(CONCATENATE($A586,"_",$B586), 'Srbench noise 0.001'!$A$1:$AH$1300, 16, FALSE),"")</f>
        <v>6</v>
      </c>
      <c r="O586" s="18">
        <f>_xlfn.IFNA(VLOOKUP(CONCATENATE($A586,"_",$B586), 'Srbench noise 0.001'!$A$1:$AH$1300, 18, FALSE),"")</f>
        <v>29.8</v>
      </c>
      <c r="P586" s="18" t="str">
        <f>_xlfn.IFNA(VLOOKUP(CONCATENATE($A586,"_",$B586), 'Srbench noise 0.001'!$A$1:$AH$1300, 28, FALSE),"")</f>
        <v>-x0*x1*cos(x2)</v>
      </c>
      <c r="Q586" s="18">
        <f t="shared" si="84"/>
        <v>1</v>
      </c>
      <c r="R586" s="18">
        <f t="shared" si="85"/>
        <v>1</v>
      </c>
      <c r="S586" s="4">
        <f t="shared" si="86"/>
        <v>1</v>
      </c>
      <c r="T586" s="3">
        <f>_xlfn.IFNA(VLOOKUP(CONCATENATE($A586,"_",$B586), 'Srbench noise 0.01'!$A$1:$AH$1300, 32, FALSE),"")</f>
        <v>1</v>
      </c>
      <c r="U586" s="18">
        <f>_xlfn.IFNA(VLOOKUP(CONCATENATE($A586,"_",$B586), 'Srbench noise 0.01'!$A$1:$AH$1300, 34, FALSE),"")</f>
        <v>0</v>
      </c>
      <c r="V586" s="18">
        <f>_xlfn.IFNA(VLOOKUP(CONCATENATE($A586,"_",$B586), 'Srbench noise 0.01'!$A$1:$AH$1300, 16, FALSE),"")</f>
        <v>6</v>
      </c>
      <c r="W586" s="18">
        <f>_xlfn.IFNA(VLOOKUP(CONCATENATE($A586,"_",$B586), 'Srbench noise 0.01'!$A$1:$AH$1300, 18, FALSE),"")</f>
        <v>30.3</v>
      </c>
      <c r="X586" s="18" t="str">
        <f>_xlfn.IFNA(VLOOKUP(CONCATENATE($A586,"_",$B586), 'Srbench noise 0.01'!$A$1:$AH$1300, 28, FALSE),"")</f>
        <v>-x0*x1*cos(x2)</v>
      </c>
      <c r="Y586" s="18">
        <f t="shared" si="87"/>
        <v>1</v>
      </c>
      <c r="Z586" s="18">
        <f t="shared" si="88"/>
        <v>1</v>
      </c>
      <c r="AA586" s="4">
        <f t="shared" si="89"/>
        <v>1</v>
      </c>
    </row>
    <row r="587" spans="1:27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0'!$A$1:$AH$1300, 32, FALSE),"")</f>
        <v>1</v>
      </c>
      <c r="E587" s="18">
        <f>_xlfn.IFNA(VLOOKUP(CONCATENATE($A587,"_",$B587), 'Srbench noise 0'!$A$1:$AH$1300, 34, FALSE),"")</f>
        <v>0</v>
      </c>
      <c r="F587" s="18">
        <f>_xlfn.IFNA(VLOOKUP(CONCATENATE($A587,"_",$B587), 'Srbench noise 0'!$A$1:$AH$1300, 16, FALSE),"")</f>
        <v>6</v>
      </c>
      <c r="G587" s="18">
        <f>_xlfn.IFNA(VLOOKUP(CONCATENATE($A587,"_",$B587), 'Srbench noise 0'!$A$1:$AH$1300, 18, FALSE),"")</f>
        <v>13.7</v>
      </c>
      <c r="H587" s="18" t="str">
        <f>_xlfn.IFNA(VLOOKUP(CONCATENATE($A587,"_",$B587), 'Srbench noise 0'!$A$1:$AH$1300, 28, FALSE),"")</f>
        <v>-x0*x1*cos(x2)</v>
      </c>
      <c r="I587" s="18">
        <f t="shared" si="81"/>
        <v>1</v>
      </c>
      <c r="J587" s="18">
        <f t="shared" si="82"/>
        <v>1</v>
      </c>
      <c r="K587" s="4">
        <f t="shared" si="83"/>
        <v>1</v>
      </c>
      <c r="L587" s="3">
        <f>_xlfn.IFNA(VLOOKUP(CONCATENATE($A587,"_",$B587), 'Srbench noise 0.001'!$A$1:$AH$1300, 32, FALSE),"")</f>
        <v>0.99999996000000002</v>
      </c>
      <c r="M587" s="18">
        <f>_xlfn.IFNA(VLOOKUP(CONCATENATE($A587,"_",$B587), 'Srbench noise 0.001'!$A$1:$AH$1300, 34, FALSE),"")</f>
        <v>1E-3</v>
      </c>
      <c r="N587" s="18">
        <f>_xlfn.IFNA(VLOOKUP(CONCATENATE($A587,"_",$B587), 'Srbench noise 0.001'!$A$1:$AH$1300, 16, FALSE),"")</f>
        <v>8</v>
      </c>
      <c r="O587" s="18">
        <f>_xlfn.IFNA(VLOOKUP(CONCATENATE($A587,"_",$B587), 'Srbench noise 0.001'!$A$1:$AH$1300, 18, FALSE),"")</f>
        <v>12.7</v>
      </c>
      <c r="P587" s="18" t="str">
        <f>_xlfn.IFNA(VLOOKUP(CONCATENATE($A587,"_",$B587), 'Srbench noise 0.001'!$A$1:$AH$1300, 28, FALSE),"")</f>
        <v>-x0*x1*cos(x2) + 0.001</v>
      </c>
      <c r="Q587" s="18">
        <f t="shared" si="84"/>
        <v>1</v>
      </c>
      <c r="R587" s="18">
        <f t="shared" si="85"/>
        <v>0</v>
      </c>
      <c r="S587" s="4">
        <f t="shared" si="86"/>
        <v>0</v>
      </c>
      <c r="T587" s="3">
        <f>_xlfn.IFNA(VLOOKUP(CONCATENATE($A587,"_",$B587), 'Srbench noise 0.01'!$A$1:$AH$1300, 32, FALSE),"")</f>
        <v>0.99999627999999996</v>
      </c>
      <c r="U587" s="18">
        <f>_xlfn.IFNA(VLOOKUP(CONCATENATE($A587,"_",$B587), 'Srbench noise 0.01'!$A$1:$AH$1300, 34, FALSE),"")</f>
        <v>0.01</v>
      </c>
      <c r="V587" s="18">
        <f>_xlfn.IFNA(VLOOKUP(CONCATENATE($A587,"_",$B587), 'Srbench noise 0.01'!$A$1:$AH$1300, 16, FALSE),"")</f>
        <v>8</v>
      </c>
      <c r="W587" s="18">
        <f>_xlfn.IFNA(VLOOKUP(CONCATENATE($A587,"_",$B587), 'Srbench noise 0.01'!$A$1:$AH$1300, 18, FALSE),"")</f>
        <v>13.8</v>
      </c>
      <c r="X587" s="18" t="str">
        <f>_xlfn.IFNA(VLOOKUP(CONCATENATE($A587,"_",$B587), 'Srbench noise 0.01'!$A$1:$AH$1300, 28, FALSE),"")</f>
        <v>-x0*x1*cos(x2) + 0.01</v>
      </c>
      <c r="Y587" s="18">
        <f t="shared" si="87"/>
        <v>1</v>
      </c>
      <c r="Z587" s="18">
        <f t="shared" si="88"/>
        <v>0</v>
      </c>
      <c r="AA587" s="4">
        <f t="shared" si="89"/>
        <v>0</v>
      </c>
    </row>
    <row r="588" spans="1:27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0'!$A$1:$AH$1300, 32, FALSE),"")</f>
        <v>1</v>
      </c>
      <c r="E588" s="18">
        <f>_xlfn.IFNA(VLOOKUP(CONCATENATE($A588,"_",$B588), 'Srbench noise 0'!$A$1:$AH$1300, 34, FALSE),"")</f>
        <v>0</v>
      </c>
      <c r="F588" s="18">
        <f>_xlfn.IFNA(VLOOKUP(CONCATENATE($A588,"_",$B588), 'Srbench noise 0'!$A$1:$AH$1300, 16, FALSE),"")</f>
        <v>6</v>
      </c>
      <c r="G588" s="18">
        <f>_xlfn.IFNA(VLOOKUP(CONCATENATE($A588,"_",$B588), 'Srbench noise 0'!$A$1:$AH$1300, 18, FALSE),"")</f>
        <v>13.2</v>
      </c>
      <c r="H588" s="18" t="str">
        <f>_xlfn.IFNA(VLOOKUP(CONCATENATE($A588,"_",$B588), 'Srbench noise 0'!$A$1:$AH$1300, 28, FALSE),"")</f>
        <v>-x0*x1*cos(x2)</v>
      </c>
      <c r="I588" s="18">
        <f t="shared" si="81"/>
        <v>1</v>
      </c>
      <c r="J588" s="18">
        <f t="shared" si="82"/>
        <v>1</v>
      </c>
      <c r="K588" s="4">
        <f t="shared" si="83"/>
        <v>1</v>
      </c>
      <c r="L588" s="3">
        <f>_xlfn.IFNA(VLOOKUP(CONCATENATE($A588,"_",$B588), 'Srbench noise 0.001'!$A$1:$AH$1300, 32, FALSE),"")</f>
        <v>1</v>
      </c>
      <c r="M588" s="18">
        <f>_xlfn.IFNA(VLOOKUP(CONCATENATE($A588,"_",$B588), 'Srbench noise 0.001'!$A$1:$AH$1300, 34, FALSE),"")</f>
        <v>0</v>
      </c>
      <c r="N588" s="18">
        <f>_xlfn.IFNA(VLOOKUP(CONCATENATE($A588,"_",$B588), 'Srbench noise 0.001'!$A$1:$AH$1300, 16, FALSE),"")</f>
        <v>6</v>
      </c>
      <c r="O588" s="18">
        <f>_xlfn.IFNA(VLOOKUP(CONCATENATE($A588,"_",$B588), 'Srbench noise 0.001'!$A$1:$AH$1300, 18, FALSE),"")</f>
        <v>13.7</v>
      </c>
      <c r="P588" s="18" t="str">
        <f>_xlfn.IFNA(VLOOKUP(CONCATENATE($A588,"_",$B588), 'Srbench noise 0.001'!$A$1:$AH$1300, 28, FALSE),"")</f>
        <v>-x0*x1*cos(x2)</v>
      </c>
      <c r="Q588" s="18">
        <f t="shared" si="84"/>
        <v>1</v>
      </c>
      <c r="R588" s="18">
        <f t="shared" si="85"/>
        <v>1</v>
      </c>
      <c r="S588" s="4">
        <f t="shared" si="86"/>
        <v>1</v>
      </c>
      <c r="T588" s="3">
        <f>_xlfn.IFNA(VLOOKUP(CONCATENATE($A588,"_",$B588), 'Srbench noise 0.01'!$A$1:$AH$1300, 32, FALSE),"")</f>
        <v>1</v>
      </c>
      <c r="U588" s="18">
        <f>_xlfn.IFNA(VLOOKUP(CONCATENATE($A588,"_",$B588), 'Srbench noise 0.01'!$A$1:$AH$1300, 34, FALSE),"")</f>
        <v>0</v>
      </c>
      <c r="V588" s="18">
        <f>_xlfn.IFNA(VLOOKUP(CONCATENATE($A588,"_",$B588), 'Srbench noise 0.01'!$A$1:$AH$1300, 16, FALSE),"")</f>
        <v>6</v>
      </c>
      <c r="W588" s="18">
        <f>_xlfn.IFNA(VLOOKUP(CONCATENATE($A588,"_",$B588), 'Srbench noise 0.01'!$A$1:$AH$1300, 18, FALSE),"")</f>
        <v>14.9</v>
      </c>
      <c r="X588" s="18" t="str">
        <f>_xlfn.IFNA(VLOOKUP(CONCATENATE($A588,"_",$B588), 'Srbench noise 0.01'!$A$1:$AH$1300, 28, FALSE),"")</f>
        <v>-x0*x1*cos(x2)</v>
      </c>
      <c r="Y588" s="18">
        <f t="shared" si="87"/>
        <v>1</v>
      </c>
      <c r="Z588" s="18">
        <f t="shared" si="88"/>
        <v>1</v>
      </c>
      <c r="AA588" s="4">
        <f t="shared" si="89"/>
        <v>1</v>
      </c>
    </row>
    <row r="589" spans="1:27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0'!$A$1:$AH$1300, 32, FALSE),"")</f>
        <v>1</v>
      </c>
      <c r="E589" s="18">
        <f>_xlfn.IFNA(VLOOKUP(CONCATENATE($A589,"_",$B589), 'Srbench noise 0'!$A$1:$AH$1300, 34, FALSE),"")</f>
        <v>0</v>
      </c>
      <c r="F589" s="18">
        <f>_xlfn.IFNA(VLOOKUP(CONCATENATE($A589,"_",$B589), 'Srbench noise 0'!$A$1:$AH$1300, 16, FALSE),"")</f>
        <v>6</v>
      </c>
      <c r="G589" s="18">
        <f>_xlfn.IFNA(VLOOKUP(CONCATENATE($A589,"_",$B589), 'Srbench noise 0'!$A$1:$AH$1300, 18, FALSE),"")</f>
        <v>13.8</v>
      </c>
      <c r="H589" s="18" t="str">
        <f>_xlfn.IFNA(VLOOKUP(CONCATENATE($A589,"_",$B589), 'Srbench noise 0'!$A$1:$AH$1300, 28, FALSE),"")</f>
        <v>-x0*x1*cos(x2)</v>
      </c>
      <c r="I589" s="18">
        <f t="shared" si="81"/>
        <v>1</v>
      </c>
      <c r="J589" s="18">
        <f t="shared" si="82"/>
        <v>1</v>
      </c>
      <c r="K589" s="4">
        <f t="shared" si="83"/>
        <v>1</v>
      </c>
      <c r="L589" s="3">
        <f>_xlfn.IFNA(VLOOKUP(CONCATENATE($A589,"_",$B589), 'Srbench noise 0.001'!$A$1:$AH$1300, 32, FALSE),"")</f>
        <v>1</v>
      </c>
      <c r="M589" s="18">
        <f>_xlfn.IFNA(VLOOKUP(CONCATENATE($A589,"_",$B589), 'Srbench noise 0.001'!$A$1:$AH$1300, 34, FALSE),"")</f>
        <v>0</v>
      </c>
      <c r="N589" s="18">
        <f>_xlfn.IFNA(VLOOKUP(CONCATENATE($A589,"_",$B589), 'Srbench noise 0.001'!$A$1:$AH$1300, 16, FALSE),"")</f>
        <v>6</v>
      </c>
      <c r="O589" s="18">
        <f>_xlfn.IFNA(VLOOKUP(CONCATENATE($A589,"_",$B589), 'Srbench noise 0.001'!$A$1:$AH$1300, 18, FALSE),"")</f>
        <v>14</v>
      </c>
      <c r="P589" s="18" t="str">
        <f>_xlfn.IFNA(VLOOKUP(CONCATENATE($A589,"_",$B589), 'Srbench noise 0.001'!$A$1:$AH$1300, 28, FALSE),"")</f>
        <v>-x0*x1*cos(x2)</v>
      </c>
      <c r="Q589" s="18">
        <f t="shared" si="84"/>
        <v>1</v>
      </c>
      <c r="R589" s="18">
        <f t="shared" si="85"/>
        <v>1</v>
      </c>
      <c r="S589" s="4">
        <f t="shared" si="86"/>
        <v>1</v>
      </c>
      <c r="T589" s="3">
        <f>_xlfn.IFNA(VLOOKUP(CONCATENATE($A589,"_",$B589), 'Srbench noise 0.01'!$A$1:$AH$1300, 32, FALSE),"")</f>
        <v>1</v>
      </c>
      <c r="U589" s="18">
        <f>_xlfn.IFNA(VLOOKUP(CONCATENATE($A589,"_",$B589), 'Srbench noise 0.01'!$A$1:$AH$1300, 34, FALSE),"")</f>
        <v>0</v>
      </c>
      <c r="V589" s="18">
        <f>_xlfn.IFNA(VLOOKUP(CONCATENATE($A589,"_",$B589), 'Srbench noise 0.01'!$A$1:$AH$1300, 16, FALSE),"")</f>
        <v>6</v>
      </c>
      <c r="W589" s="18">
        <f>_xlfn.IFNA(VLOOKUP(CONCATENATE($A589,"_",$B589), 'Srbench noise 0.01'!$A$1:$AH$1300, 18, FALSE),"")</f>
        <v>12.9</v>
      </c>
      <c r="X589" s="18" t="str">
        <f>_xlfn.IFNA(VLOOKUP(CONCATENATE($A589,"_",$B589), 'Srbench noise 0.01'!$A$1:$AH$1300, 28, FALSE),"")</f>
        <v>-x0*x1*cos(x2)</v>
      </c>
      <c r="Y589" s="18">
        <f t="shared" si="87"/>
        <v>1</v>
      </c>
      <c r="Z589" s="18">
        <f t="shared" si="88"/>
        <v>1</v>
      </c>
      <c r="AA589" s="4">
        <f t="shared" si="89"/>
        <v>1</v>
      </c>
    </row>
    <row r="590" spans="1:27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0'!$A$1:$AH$1300, 32, FALSE),"")</f>
        <v>1</v>
      </c>
      <c r="E590" s="18">
        <f>_xlfn.IFNA(VLOOKUP(CONCATENATE($A590,"_",$B590), 'Srbench noise 0'!$A$1:$AH$1300, 34, FALSE),"")</f>
        <v>0</v>
      </c>
      <c r="F590" s="18">
        <f>_xlfn.IFNA(VLOOKUP(CONCATENATE($A590,"_",$B590), 'Srbench noise 0'!$A$1:$AH$1300, 16, FALSE),"")</f>
        <v>6</v>
      </c>
      <c r="G590" s="18">
        <f>_xlfn.IFNA(VLOOKUP(CONCATENATE($A590,"_",$B590), 'Srbench noise 0'!$A$1:$AH$1300, 18, FALSE),"")</f>
        <v>13.4</v>
      </c>
      <c r="H590" s="18" t="str">
        <f>_xlfn.IFNA(VLOOKUP(CONCATENATE($A590,"_",$B590), 'Srbench noise 0'!$A$1:$AH$1300, 28, FALSE),"")</f>
        <v>-x0*x1*cos(x2)</v>
      </c>
      <c r="I590" s="18">
        <f t="shared" si="81"/>
        <v>1</v>
      </c>
      <c r="J590" s="18">
        <f t="shared" si="82"/>
        <v>1</v>
      </c>
      <c r="K590" s="4">
        <f t="shared" si="83"/>
        <v>1</v>
      </c>
      <c r="L590" s="3">
        <f>_xlfn.IFNA(VLOOKUP(CONCATENATE($A590,"_",$B590), 'Srbench noise 0.001'!$A$1:$AH$1300, 32, FALSE),"")</f>
        <v>1</v>
      </c>
      <c r="M590" s="18">
        <f>_xlfn.IFNA(VLOOKUP(CONCATENATE($A590,"_",$B590), 'Srbench noise 0.001'!$A$1:$AH$1300, 34, FALSE),"")</f>
        <v>0</v>
      </c>
      <c r="N590" s="18">
        <f>_xlfn.IFNA(VLOOKUP(CONCATENATE($A590,"_",$B590), 'Srbench noise 0.001'!$A$1:$AH$1300, 16, FALSE),"")</f>
        <v>6</v>
      </c>
      <c r="O590" s="18">
        <f>_xlfn.IFNA(VLOOKUP(CONCATENATE($A590,"_",$B590), 'Srbench noise 0.001'!$A$1:$AH$1300, 18, FALSE),"")</f>
        <v>12.1</v>
      </c>
      <c r="P590" s="18" t="str">
        <f>_xlfn.IFNA(VLOOKUP(CONCATENATE($A590,"_",$B590), 'Srbench noise 0.001'!$A$1:$AH$1300, 28, FALSE),"")</f>
        <v>-x0*x1*cos(x2)</v>
      </c>
      <c r="Q590" s="18">
        <f t="shared" si="84"/>
        <v>1</v>
      </c>
      <c r="R590" s="18">
        <f t="shared" si="85"/>
        <v>1</v>
      </c>
      <c r="S590" s="4">
        <f t="shared" si="86"/>
        <v>1</v>
      </c>
      <c r="T590" s="3">
        <f>_xlfn.IFNA(VLOOKUP(CONCATENATE($A590,"_",$B590), 'Srbench noise 0.01'!$A$1:$AH$1300, 32, FALSE),"")</f>
        <v>1</v>
      </c>
      <c r="U590" s="18">
        <f>_xlfn.IFNA(VLOOKUP(CONCATENATE($A590,"_",$B590), 'Srbench noise 0.01'!$A$1:$AH$1300, 34, FALSE),"")</f>
        <v>0</v>
      </c>
      <c r="V590" s="18">
        <f>_xlfn.IFNA(VLOOKUP(CONCATENATE($A590,"_",$B590), 'Srbench noise 0.01'!$A$1:$AH$1300, 16, FALSE),"")</f>
        <v>6</v>
      </c>
      <c r="W590" s="18">
        <f>_xlfn.IFNA(VLOOKUP(CONCATENATE($A590,"_",$B590), 'Srbench noise 0.01'!$A$1:$AH$1300, 18, FALSE),"")</f>
        <v>14.3</v>
      </c>
      <c r="X590" s="18" t="str">
        <f>_xlfn.IFNA(VLOOKUP(CONCATENATE($A590,"_",$B590), 'Srbench noise 0.01'!$A$1:$AH$1300, 28, FALSE),"")</f>
        <v>-x0*x1*cos(x2)</v>
      </c>
      <c r="Y590" s="18">
        <f t="shared" si="87"/>
        <v>1</v>
      </c>
      <c r="Z590" s="18">
        <f t="shared" si="88"/>
        <v>1</v>
      </c>
      <c r="AA590" s="4">
        <f t="shared" si="89"/>
        <v>1</v>
      </c>
    </row>
    <row r="591" spans="1:27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0'!$A$1:$AH$1300, 32, FALSE),"")</f>
        <v>1</v>
      </c>
      <c r="E591" s="18">
        <f>_xlfn.IFNA(VLOOKUP(CONCATENATE($A591,"_",$B591), 'Srbench noise 0'!$A$1:$AH$1300, 34, FALSE),"")</f>
        <v>0</v>
      </c>
      <c r="F591" s="18">
        <f>_xlfn.IFNA(VLOOKUP(CONCATENATE($A591,"_",$B591), 'Srbench noise 0'!$A$1:$AH$1300, 16, FALSE),"")</f>
        <v>6</v>
      </c>
      <c r="G591" s="18">
        <f>_xlfn.IFNA(VLOOKUP(CONCATENATE($A591,"_",$B591), 'Srbench noise 0'!$A$1:$AH$1300, 18, FALSE),"")</f>
        <v>44.6</v>
      </c>
      <c r="H591" s="18" t="str">
        <f>_xlfn.IFNA(VLOOKUP(CONCATENATE($A591,"_",$B591), 'Srbench noise 0'!$A$1:$AH$1300, 28, FALSE),"")</f>
        <v>-x0*x1*cos(x2)</v>
      </c>
      <c r="I591" s="18">
        <f t="shared" si="81"/>
        <v>1</v>
      </c>
      <c r="J591" s="18">
        <f t="shared" si="82"/>
        <v>1</v>
      </c>
      <c r="K591" s="4">
        <f t="shared" si="83"/>
        <v>1</v>
      </c>
      <c r="L591" s="3">
        <f>_xlfn.IFNA(VLOOKUP(CONCATENATE($A591,"_",$B591), 'Srbench noise 0.001'!$A$1:$AH$1300, 32, FALSE),"")</f>
        <v>1</v>
      </c>
      <c r="M591" s="18">
        <f>_xlfn.IFNA(VLOOKUP(CONCATENATE($A591,"_",$B591), 'Srbench noise 0.001'!$A$1:$AH$1300, 34, FALSE),"")</f>
        <v>0</v>
      </c>
      <c r="N591" s="18">
        <f>_xlfn.IFNA(VLOOKUP(CONCATENATE($A591,"_",$B591), 'Srbench noise 0.001'!$A$1:$AH$1300, 16, FALSE),"")</f>
        <v>6</v>
      </c>
      <c r="O591" s="18">
        <f>_xlfn.IFNA(VLOOKUP(CONCATENATE($A591,"_",$B591), 'Srbench noise 0.001'!$A$1:$AH$1300, 18, FALSE),"")</f>
        <v>42.7</v>
      </c>
      <c r="P591" s="18" t="str">
        <f>_xlfn.IFNA(VLOOKUP(CONCATENATE($A591,"_",$B591), 'Srbench noise 0.001'!$A$1:$AH$1300, 28, FALSE),"")</f>
        <v>-x0*x1*cos(x2)</v>
      </c>
      <c r="Q591" s="18">
        <f t="shared" si="84"/>
        <v>1</v>
      </c>
      <c r="R591" s="18">
        <f t="shared" si="85"/>
        <v>1</v>
      </c>
      <c r="S591" s="4">
        <f t="shared" si="86"/>
        <v>1</v>
      </c>
      <c r="T591" s="3">
        <f>_xlfn.IFNA(VLOOKUP(CONCATENATE($A591,"_",$B591), 'Srbench noise 0.01'!$A$1:$AH$1300, 32, FALSE),"")</f>
        <v>1</v>
      </c>
      <c r="U591" s="18">
        <f>_xlfn.IFNA(VLOOKUP(CONCATENATE($A591,"_",$B591), 'Srbench noise 0.01'!$A$1:$AH$1300, 34, FALSE),"")</f>
        <v>0</v>
      </c>
      <c r="V591" s="18">
        <f>_xlfn.IFNA(VLOOKUP(CONCATENATE($A591,"_",$B591), 'Srbench noise 0.01'!$A$1:$AH$1300, 16, FALSE),"")</f>
        <v>6</v>
      </c>
      <c r="W591" s="18">
        <f>_xlfn.IFNA(VLOOKUP(CONCATENATE($A591,"_",$B591), 'Srbench noise 0.01'!$A$1:$AH$1300, 18, FALSE),"")</f>
        <v>44.7</v>
      </c>
      <c r="X591" s="18" t="str">
        <f>_xlfn.IFNA(VLOOKUP(CONCATENATE($A591,"_",$B591), 'Srbench noise 0.01'!$A$1:$AH$1300, 28, FALSE),"")</f>
        <v>-x0*x1*cos(x2)</v>
      </c>
      <c r="Y591" s="18">
        <f t="shared" si="87"/>
        <v>1</v>
      </c>
      <c r="Z591" s="18">
        <f t="shared" si="88"/>
        <v>1</v>
      </c>
      <c r="AA591" s="4">
        <f t="shared" si="89"/>
        <v>1</v>
      </c>
    </row>
    <row r="592" spans="1:27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0'!$A$1:$AH$1300, 32, FALSE),"")</f>
        <v>1</v>
      </c>
      <c r="E592" s="18">
        <f>_xlfn.IFNA(VLOOKUP(CONCATENATE($A592,"_",$B592), 'Srbench noise 0'!$A$1:$AH$1300, 34, FALSE),"")</f>
        <v>0</v>
      </c>
      <c r="F592" s="18">
        <f>_xlfn.IFNA(VLOOKUP(CONCATENATE($A592,"_",$B592), 'Srbench noise 0'!$A$1:$AH$1300, 16, FALSE),"")</f>
        <v>6</v>
      </c>
      <c r="G592" s="18">
        <f>_xlfn.IFNA(VLOOKUP(CONCATENATE($A592,"_",$B592), 'Srbench noise 0'!$A$1:$AH$1300, 18, FALSE),"")</f>
        <v>14.8</v>
      </c>
      <c r="H592" s="18" t="str">
        <f>_xlfn.IFNA(VLOOKUP(CONCATENATE($A592,"_",$B592), 'Srbench noise 0'!$A$1:$AH$1300, 28, FALSE),"")</f>
        <v>-x0*x1*cos(x2)</v>
      </c>
      <c r="I592" s="18">
        <f t="shared" si="81"/>
        <v>1</v>
      </c>
      <c r="J592" s="18">
        <f t="shared" si="82"/>
        <v>1</v>
      </c>
      <c r="K592" s="4">
        <f t="shared" si="83"/>
        <v>1</v>
      </c>
      <c r="L592" s="3">
        <f>_xlfn.IFNA(VLOOKUP(CONCATENATE($A592,"_",$B592), 'Srbench noise 0.001'!$A$1:$AH$1300, 32, FALSE),"")</f>
        <v>1</v>
      </c>
      <c r="M592" s="18">
        <f>_xlfn.IFNA(VLOOKUP(CONCATENATE($A592,"_",$B592), 'Srbench noise 0.001'!$A$1:$AH$1300, 34, FALSE),"")</f>
        <v>0</v>
      </c>
      <c r="N592" s="18">
        <f>_xlfn.IFNA(VLOOKUP(CONCATENATE($A592,"_",$B592), 'Srbench noise 0.001'!$A$1:$AH$1300, 16, FALSE),"")</f>
        <v>6</v>
      </c>
      <c r="O592" s="18">
        <f>_xlfn.IFNA(VLOOKUP(CONCATENATE($A592,"_",$B592), 'Srbench noise 0.001'!$A$1:$AH$1300, 18, FALSE),"")</f>
        <v>12.9</v>
      </c>
      <c r="P592" s="18" t="str">
        <f>_xlfn.IFNA(VLOOKUP(CONCATENATE($A592,"_",$B592), 'Srbench noise 0.001'!$A$1:$AH$1300, 28, FALSE),"")</f>
        <v>-x0*x1*cos(x2)</v>
      </c>
      <c r="Q592" s="18">
        <f t="shared" si="84"/>
        <v>1</v>
      </c>
      <c r="R592" s="18">
        <f t="shared" si="85"/>
        <v>1</v>
      </c>
      <c r="S592" s="4">
        <f t="shared" si="86"/>
        <v>1</v>
      </c>
      <c r="T592" s="3">
        <f>_xlfn.IFNA(VLOOKUP(CONCATENATE($A592,"_",$B592), 'Srbench noise 0.01'!$A$1:$AH$1300, 32, FALSE),"")</f>
        <v>1</v>
      </c>
      <c r="U592" s="18">
        <f>_xlfn.IFNA(VLOOKUP(CONCATENATE($A592,"_",$B592), 'Srbench noise 0.01'!$A$1:$AH$1300, 34, FALSE),"")</f>
        <v>0</v>
      </c>
      <c r="V592" s="18">
        <f>_xlfn.IFNA(VLOOKUP(CONCATENATE($A592,"_",$B592), 'Srbench noise 0.01'!$A$1:$AH$1300, 16, FALSE),"")</f>
        <v>6</v>
      </c>
      <c r="W592" s="18">
        <f>_xlfn.IFNA(VLOOKUP(CONCATENATE($A592,"_",$B592), 'Srbench noise 0.01'!$A$1:$AH$1300, 18, FALSE),"")</f>
        <v>13.1</v>
      </c>
      <c r="X592" s="18" t="str">
        <f>_xlfn.IFNA(VLOOKUP(CONCATENATE($A592,"_",$B592), 'Srbench noise 0.01'!$A$1:$AH$1300, 28, FALSE),"")</f>
        <v>-x0*x1*cos(x2)</v>
      </c>
      <c r="Y592" s="18">
        <f t="shared" si="87"/>
        <v>1</v>
      </c>
      <c r="Z592" s="18">
        <f t="shared" si="88"/>
        <v>1</v>
      </c>
      <c r="AA592" s="4">
        <f t="shared" si="89"/>
        <v>1</v>
      </c>
    </row>
    <row r="593" spans="1:27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0'!$A$1:$AH$1300, 32, FALSE),"")</f>
        <v>1</v>
      </c>
      <c r="E593" s="18">
        <f>_xlfn.IFNA(VLOOKUP(CONCATENATE($A593,"_",$B593), 'Srbench noise 0'!$A$1:$AH$1300, 34, FALSE),"")</f>
        <v>0</v>
      </c>
      <c r="F593" s="18">
        <f>_xlfn.IFNA(VLOOKUP(CONCATENATE($A593,"_",$B593), 'Srbench noise 0'!$A$1:$AH$1300, 16, FALSE),"")</f>
        <v>6</v>
      </c>
      <c r="G593" s="18">
        <f>_xlfn.IFNA(VLOOKUP(CONCATENATE($A593,"_",$B593), 'Srbench noise 0'!$A$1:$AH$1300, 18, FALSE),"")</f>
        <v>14</v>
      </c>
      <c r="H593" s="18" t="str">
        <f>_xlfn.IFNA(VLOOKUP(CONCATENATE($A593,"_",$B593), 'Srbench noise 0'!$A$1:$AH$1300, 28, FALSE),"")</f>
        <v>-x0*x1*cos(x2)</v>
      </c>
      <c r="I593" s="18">
        <f t="shared" si="81"/>
        <v>1</v>
      </c>
      <c r="J593" s="18">
        <f t="shared" si="82"/>
        <v>1</v>
      </c>
      <c r="K593" s="4">
        <f t="shared" si="83"/>
        <v>1</v>
      </c>
      <c r="L593" s="3">
        <f>_xlfn.IFNA(VLOOKUP(CONCATENATE($A593,"_",$B593), 'Srbench noise 0.001'!$A$1:$AH$1300, 32, FALSE),"")</f>
        <v>1</v>
      </c>
      <c r="M593" s="18">
        <f>_xlfn.IFNA(VLOOKUP(CONCATENATE($A593,"_",$B593), 'Srbench noise 0.001'!$A$1:$AH$1300, 34, FALSE),"")</f>
        <v>0</v>
      </c>
      <c r="N593" s="18">
        <f>_xlfn.IFNA(VLOOKUP(CONCATENATE($A593,"_",$B593), 'Srbench noise 0.001'!$A$1:$AH$1300, 16, FALSE),"")</f>
        <v>6</v>
      </c>
      <c r="O593" s="18">
        <f>_xlfn.IFNA(VLOOKUP(CONCATENATE($A593,"_",$B593), 'Srbench noise 0.001'!$A$1:$AH$1300, 18, FALSE),"")</f>
        <v>14.2</v>
      </c>
      <c r="P593" s="18" t="str">
        <f>_xlfn.IFNA(VLOOKUP(CONCATENATE($A593,"_",$B593), 'Srbench noise 0.001'!$A$1:$AH$1300, 28, FALSE),"")</f>
        <v>-x0*x1*cos(x2)</v>
      </c>
      <c r="Q593" s="18">
        <f t="shared" si="84"/>
        <v>1</v>
      </c>
      <c r="R593" s="18">
        <f t="shared" si="85"/>
        <v>1</v>
      </c>
      <c r="S593" s="4">
        <f t="shared" si="86"/>
        <v>1</v>
      </c>
      <c r="T593" s="3">
        <f>_xlfn.IFNA(VLOOKUP(CONCATENATE($A593,"_",$B593), 'Srbench noise 0.01'!$A$1:$AH$1300, 32, FALSE),"")</f>
        <v>1</v>
      </c>
      <c r="U593" s="18">
        <f>_xlfn.IFNA(VLOOKUP(CONCATENATE($A593,"_",$B593), 'Srbench noise 0.01'!$A$1:$AH$1300, 34, FALSE),"")</f>
        <v>0</v>
      </c>
      <c r="V593" s="18">
        <f>_xlfn.IFNA(VLOOKUP(CONCATENATE($A593,"_",$B593), 'Srbench noise 0.01'!$A$1:$AH$1300, 16, FALSE),"")</f>
        <v>6</v>
      </c>
      <c r="W593" s="18">
        <f>_xlfn.IFNA(VLOOKUP(CONCATENATE($A593,"_",$B593), 'Srbench noise 0.01'!$A$1:$AH$1300, 18, FALSE),"")</f>
        <v>13.1</v>
      </c>
      <c r="X593" s="18" t="str">
        <f>_xlfn.IFNA(VLOOKUP(CONCATENATE($A593,"_",$B593), 'Srbench noise 0.01'!$A$1:$AH$1300, 28, FALSE),"")</f>
        <v>-x0*x1*cos(x2)</v>
      </c>
      <c r="Y593" s="18">
        <f t="shared" si="87"/>
        <v>1</v>
      </c>
      <c r="Z593" s="18">
        <f t="shared" si="88"/>
        <v>1</v>
      </c>
      <c r="AA593" s="4">
        <f t="shared" si="89"/>
        <v>1</v>
      </c>
    </row>
    <row r="594" spans="1:27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0'!$A$1:$AH$1300, 32, FALSE),"")</f>
        <v>0.99054593999999996</v>
      </c>
      <c r="E594" s="18">
        <f>_xlfn.IFNA(VLOOKUP(CONCATENATE($A594,"_",$B594), 'Srbench noise 0'!$A$1:$AH$1300, 34, FALSE),"")</f>
        <v>0.73103876000000001</v>
      </c>
      <c r="F594" s="18">
        <f>_xlfn.IFNA(VLOOKUP(CONCATENATE($A594,"_",$B594), 'Srbench noise 0'!$A$1:$AH$1300, 16, FALSE),"")</f>
        <v>79</v>
      </c>
      <c r="G594" s="18">
        <f>_xlfn.IFNA(VLOOKUP(CONCATENATE($A594,"_",$B594), 'Srbench noise 0'!$A$1:$AH$1300, 18, FALSE),"")</f>
        <v>3606.1</v>
      </c>
      <c r="H594" s="18" t="str">
        <f>_xlfn.IFNA(VLOOKUP(CONCATENATE($A594,"_",$B594), 'Srbench noise 0'!$A$1:$AH$1300,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 s="18">
        <f t="shared" si="81"/>
        <v>0</v>
      </c>
      <c r="J594" s="18">
        <f t="shared" si="82"/>
        <v>0</v>
      </c>
      <c r="K594" s="4">
        <f t="shared" si="83"/>
        <v>0</v>
      </c>
      <c r="L594" s="3">
        <f>_xlfn.IFNA(VLOOKUP(CONCATENATE($A594,"_",$B594), 'Srbench noise 0.001'!$A$1:$AH$1300, 32, FALSE),"")</f>
        <v>0.99054690999999995</v>
      </c>
      <c r="M594" s="18">
        <f>_xlfn.IFNA(VLOOKUP(CONCATENATE($A594,"_",$B594), 'Srbench noise 0.001'!$A$1:$AH$1300, 34, FALSE),"")</f>
        <v>0.73100140999999996</v>
      </c>
      <c r="N594" s="18">
        <f>_xlfn.IFNA(VLOOKUP(CONCATENATE($A594,"_",$B594), 'Srbench noise 0.001'!$A$1:$AH$1300, 16, FALSE),"")</f>
        <v>79</v>
      </c>
      <c r="O594" s="18">
        <f>_xlfn.IFNA(VLOOKUP(CONCATENATE($A594,"_",$B594), 'Srbench noise 0.001'!$A$1:$AH$1300, 18, FALSE),"")</f>
        <v>3602.7</v>
      </c>
      <c r="P594" s="18" t="str">
        <f>_xlfn.IFNA(VLOOKUP(CONCATENATE($A594,"_",$B594), 'Srbench noise 0.001'!$A$1:$AH$1300, 28, FALSE),"")</f>
        <v>1.325*x0*x3*sin(x1)/x4 - 1.287*x0*x3*sin(x2)/x4 + 1.002*x0/(x1**2/x3 + x1*x4/x3)**2 - 2.032*x0*x3/(x2**4*x4**2) - 3.418*x1 + 0.24*x1/(x4**2*(x2 - 0.5)**4) + 2.582*x2 - 4.15*sin(x1) + 3.433*sin(x2) + 3.817 - 3.443/x1</v>
      </c>
      <c r="Q594" s="18">
        <f t="shared" si="84"/>
        <v>0</v>
      </c>
      <c r="R594" s="18">
        <f t="shared" si="85"/>
        <v>0</v>
      </c>
      <c r="S594" s="4">
        <f t="shared" si="86"/>
        <v>0</v>
      </c>
      <c r="T594" s="3">
        <f>_xlfn.IFNA(VLOOKUP(CONCATENATE($A594,"_",$B594), 'Srbench noise 0.01'!$A$1:$AH$1300, 32, FALSE),"")</f>
        <v>0.99055861000000001</v>
      </c>
      <c r="U594" s="18">
        <f>_xlfn.IFNA(VLOOKUP(CONCATENATE($A594,"_",$B594), 'Srbench noise 0.01'!$A$1:$AH$1300, 34, FALSE),"")</f>
        <v>0.73054854000000002</v>
      </c>
      <c r="V594" s="18">
        <f>_xlfn.IFNA(VLOOKUP(CONCATENATE($A594,"_",$B594), 'Srbench noise 0.01'!$A$1:$AH$1300, 16, FALSE),"")</f>
        <v>80</v>
      </c>
      <c r="W594" s="18">
        <f>_xlfn.IFNA(VLOOKUP(CONCATENATE($A594,"_",$B594), 'Srbench noise 0.01'!$A$1:$AH$1300, 18, FALSE),"")</f>
        <v>2371</v>
      </c>
      <c r="X594" s="18" t="str">
        <f>_xlfn.IFNA(VLOOKUP(CONCATENATE($A594,"_",$B594), 'Srbench noise 0.01'!$A$1:$AH$1300, 28, FALSE),"")</f>
        <v>1.33*x0*x3*sin(x1)/x4 - 1.29*x0*x3*sin(x2)/x4 + x0/(x1**2/x3 + x1*x4/x3)**2 - 2.04*x0*x3/(x2**4*x4**2) - 3.46*x1 + 0.24*x1/(x4**2*(0.5 - x2)**4) + 2.59*x2 - 4.2*sin(x1) + 3.45*sin(x2) + 3.97 - 3.52/x1</v>
      </c>
      <c r="Y594" s="18">
        <f t="shared" si="87"/>
        <v>0</v>
      </c>
      <c r="Z594" s="18">
        <f t="shared" si="88"/>
        <v>0</v>
      </c>
      <c r="AA594" s="4">
        <f t="shared" si="89"/>
        <v>0</v>
      </c>
    </row>
    <row r="595" spans="1:27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0'!$A$1:$AH$1300, 32, FALSE),"")</f>
        <v>1</v>
      </c>
      <c r="E595" s="18">
        <f>_xlfn.IFNA(VLOOKUP(CONCATENATE($A595,"_",$B595), 'Srbench noise 0'!$A$1:$AH$1300, 34, FALSE),"")</f>
        <v>0</v>
      </c>
      <c r="F595" s="18">
        <f>_xlfn.IFNA(VLOOKUP(CONCATENATE($A595,"_",$B595), 'Srbench noise 0'!$A$1:$AH$1300, 16, FALSE),"")</f>
        <v>11</v>
      </c>
      <c r="G595" s="18">
        <f>_xlfn.IFNA(VLOOKUP(CONCATENATE($A595,"_",$B595), 'Srbench noise 0'!$A$1:$AH$1300, 18, FALSE),"")</f>
        <v>450.3</v>
      </c>
      <c r="H595" s="18" t="str">
        <f>_xlfn.IFNA(VLOOKUP(CONCATENATE($A595,"_",$B595), 'Srbench noise 0'!$A$1:$AH$1300, 28, FALSE),"")</f>
        <v>x0*x3*(-x1 + x2)/x4</v>
      </c>
      <c r="I595" s="18">
        <f t="shared" si="81"/>
        <v>1</v>
      </c>
      <c r="J595" s="18">
        <f t="shared" si="82"/>
        <v>1</v>
      </c>
      <c r="K595" s="4">
        <f t="shared" si="83"/>
        <v>1</v>
      </c>
      <c r="L595" s="3">
        <f>_xlfn.IFNA(VLOOKUP(CONCATENATE($A595,"_",$B595), 'Srbench noise 0.001'!$A$1:$AH$1300, 32, FALSE),"")</f>
        <v>1</v>
      </c>
      <c r="M595" s="18">
        <f>_xlfn.IFNA(VLOOKUP(CONCATENATE($A595,"_",$B595), 'Srbench noise 0.001'!$A$1:$AH$1300, 34, FALSE),"")</f>
        <v>0</v>
      </c>
      <c r="N595" s="18">
        <f>_xlfn.IFNA(VLOOKUP(CONCATENATE($A595,"_",$B595), 'Srbench noise 0.001'!$A$1:$AH$1300, 16, FALSE),"")</f>
        <v>11</v>
      </c>
      <c r="O595" s="18">
        <f>_xlfn.IFNA(VLOOKUP(CONCATENATE($A595,"_",$B595), 'Srbench noise 0.001'!$A$1:$AH$1300, 18, FALSE),"")</f>
        <v>414.3</v>
      </c>
      <c r="P595" s="18" t="str">
        <f>_xlfn.IFNA(VLOOKUP(CONCATENATE($A595,"_",$B595), 'Srbench noise 0.001'!$A$1:$AH$1300, 28, FALSE),"")</f>
        <v>x0*x3*(-x1 + x2)/x4</v>
      </c>
      <c r="Q595" s="18">
        <f t="shared" si="84"/>
        <v>1</v>
      </c>
      <c r="R595" s="18">
        <f t="shared" si="85"/>
        <v>1</v>
      </c>
      <c r="S595" s="4">
        <f t="shared" si="86"/>
        <v>1</v>
      </c>
      <c r="T595" s="3">
        <f>_xlfn.IFNA(VLOOKUP(CONCATENATE($A595,"_",$B595), 'Srbench noise 0.01'!$A$1:$AH$1300, 32, FALSE),"")</f>
        <v>1</v>
      </c>
      <c r="U595" s="18">
        <f>_xlfn.IFNA(VLOOKUP(CONCATENATE($A595,"_",$B595), 'Srbench noise 0.01'!$A$1:$AH$1300, 34, FALSE),"")</f>
        <v>0</v>
      </c>
      <c r="V595" s="18">
        <f>_xlfn.IFNA(VLOOKUP(CONCATENATE($A595,"_",$B595), 'Srbench noise 0.01'!$A$1:$AH$1300, 16, FALSE),"")</f>
        <v>11</v>
      </c>
      <c r="W595" s="18">
        <f>_xlfn.IFNA(VLOOKUP(CONCATENATE($A595,"_",$B595), 'Srbench noise 0.01'!$A$1:$AH$1300, 18, FALSE),"")</f>
        <v>386.7</v>
      </c>
      <c r="X595" s="18" t="str">
        <f>_xlfn.IFNA(VLOOKUP(CONCATENATE($A595,"_",$B595), 'Srbench noise 0.01'!$A$1:$AH$1300, 28, FALSE),"")</f>
        <v>x0*x3*(-x1 + x2)/x4</v>
      </c>
      <c r="Y595" s="18">
        <f t="shared" si="87"/>
        <v>1</v>
      </c>
      <c r="Z595" s="18">
        <f t="shared" si="88"/>
        <v>1</v>
      </c>
      <c r="AA595" s="4">
        <f t="shared" si="89"/>
        <v>1</v>
      </c>
    </row>
    <row r="596" spans="1:27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0'!$A$1:$AH$1300, 32, FALSE),"")</f>
        <v>1</v>
      </c>
      <c r="E596" s="18">
        <f>_xlfn.IFNA(VLOOKUP(CONCATENATE($A596,"_",$B596), 'Srbench noise 0'!$A$1:$AH$1300, 34, FALSE),"")</f>
        <v>0</v>
      </c>
      <c r="F596" s="18">
        <f>_xlfn.IFNA(VLOOKUP(CONCATENATE($A596,"_",$B596), 'Srbench noise 0'!$A$1:$AH$1300, 16, FALSE),"")</f>
        <v>11</v>
      </c>
      <c r="G596" s="18">
        <f>_xlfn.IFNA(VLOOKUP(CONCATENATE($A596,"_",$B596), 'Srbench noise 0'!$A$1:$AH$1300, 18, FALSE),"")</f>
        <v>808.3</v>
      </c>
      <c r="H596" s="18" t="str">
        <f>_xlfn.IFNA(VLOOKUP(CONCATENATE($A596,"_",$B596), 'Srbench noise 0'!$A$1:$AH$1300, 28, FALSE),"")</f>
        <v>x0*x3*(-x1 + x2)/x4</v>
      </c>
      <c r="I596" s="18">
        <f t="shared" si="81"/>
        <v>1</v>
      </c>
      <c r="J596" s="18">
        <f t="shared" si="82"/>
        <v>1</v>
      </c>
      <c r="K596" s="4">
        <f t="shared" si="83"/>
        <v>1</v>
      </c>
      <c r="L596" s="3">
        <f>_xlfn.IFNA(VLOOKUP(CONCATENATE($A596,"_",$B596), 'Srbench noise 0.001'!$A$1:$AH$1300, 32, FALSE),"")</f>
        <v>1</v>
      </c>
      <c r="M596" s="18">
        <f>_xlfn.IFNA(VLOOKUP(CONCATENATE($A596,"_",$B596), 'Srbench noise 0.001'!$A$1:$AH$1300, 34, FALSE),"")</f>
        <v>0</v>
      </c>
      <c r="N596" s="18">
        <f>_xlfn.IFNA(VLOOKUP(CONCATENATE($A596,"_",$B596), 'Srbench noise 0.001'!$A$1:$AH$1300, 16, FALSE),"")</f>
        <v>11</v>
      </c>
      <c r="O596" s="18">
        <f>_xlfn.IFNA(VLOOKUP(CONCATENATE($A596,"_",$B596), 'Srbench noise 0.001'!$A$1:$AH$1300, 18, FALSE),"")</f>
        <v>803.9</v>
      </c>
      <c r="P596" s="18" t="str">
        <f>_xlfn.IFNA(VLOOKUP(CONCATENATE($A596,"_",$B596), 'Srbench noise 0.001'!$A$1:$AH$1300, 28, FALSE),"")</f>
        <v>x0*x3*(-x1 + x2)/x4</v>
      </c>
      <c r="Q596" s="18">
        <f t="shared" si="84"/>
        <v>1</v>
      </c>
      <c r="R596" s="18">
        <f t="shared" si="85"/>
        <v>1</v>
      </c>
      <c r="S596" s="4">
        <f t="shared" si="86"/>
        <v>1</v>
      </c>
      <c r="T596" s="3">
        <f>_xlfn.IFNA(VLOOKUP(CONCATENATE($A596,"_",$B596), 'Srbench noise 0.01'!$A$1:$AH$1300, 32, FALSE),"")</f>
        <v>1</v>
      </c>
      <c r="U596" s="18">
        <f>_xlfn.IFNA(VLOOKUP(CONCATENATE($A596,"_",$B596), 'Srbench noise 0.01'!$A$1:$AH$1300, 34, FALSE),"")</f>
        <v>0</v>
      </c>
      <c r="V596" s="18">
        <f>_xlfn.IFNA(VLOOKUP(CONCATENATE($A596,"_",$B596), 'Srbench noise 0.01'!$A$1:$AH$1300, 16, FALSE),"")</f>
        <v>11</v>
      </c>
      <c r="W596" s="18">
        <f>_xlfn.IFNA(VLOOKUP(CONCATENATE($A596,"_",$B596), 'Srbench noise 0.01'!$A$1:$AH$1300, 18, FALSE),"")</f>
        <v>830.1</v>
      </c>
      <c r="X596" s="18" t="str">
        <f>_xlfn.IFNA(VLOOKUP(CONCATENATE($A596,"_",$B596), 'Srbench noise 0.01'!$A$1:$AH$1300, 28, FALSE),"")</f>
        <v>x0*x3*(-x1 + x2)/x4</v>
      </c>
      <c r="Y596" s="18">
        <f t="shared" si="87"/>
        <v>1</v>
      </c>
      <c r="Z596" s="18">
        <f t="shared" si="88"/>
        <v>1</v>
      </c>
      <c r="AA596" s="4">
        <f t="shared" si="89"/>
        <v>1</v>
      </c>
    </row>
    <row r="597" spans="1:27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0'!$A$1:$AH$1300, 32, FALSE),"")</f>
        <v>0.98850939999999998</v>
      </c>
      <c r="E597" s="18">
        <f>_xlfn.IFNA(VLOOKUP(CONCATENATE($A597,"_",$B597), 'Srbench noise 0'!$A$1:$AH$1300, 34, FALSE),"")</f>
        <v>0.80909436999999995</v>
      </c>
      <c r="F597" s="18">
        <f>_xlfn.IFNA(VLOOKUP(CONCATENATE($A597,"_",$B597), 'Srbench noise 0'!$A$1:$AH$1300, 16, FALSE),"")</f>
        <v>43</v>
      </c>
      <c r="G597" s="18">
        <f>_xlfn.IFNA(VLOOKUP(CONCATENATE($A597,"_",$B597), 'Srbench noise 0'!$A$1:$AH$1300, 18, FALSE),"")</f>
        <v>3601.3</v>
      </c>
      <c r="H597" s="18" t="str">
        <f>_xlfn.IFNA(VLOOKUP(CONCATENATE($A597,"_",$B597), 'Srbench noise 0'!$A$1:$AH$1300, 28, FALSE),"")</f>
        <v>(1.64679454*x0*x3*sin(x1) + 0.32374496*x0*x3*sin(2*x1) - 1.46924157*x0*x3*sin(x2) + x4*(-0.881234*x1 + 3.5766269*x2 - 1.4036688*sin(x1) + 5.19397021*sin(x2) - 8.43051442))/x4</v>
      </c>
      <c r="I597" s="18">
        <f t="shared" si="81"/>
        <v>0</v>
      </c>
      <c r="J597" s="18">
        <f t="shared" si="82"/>
        <v>0</v>
      </c>
      <c r="K597" s="4">
        <f t="shared" si="83"/>
        <v>0</v>
      </c>
      <c r="L597" s="3">
        <f>_xlfn.IFNA(VLOOKUP(CONCATENATE($A597,"_",$B597), 'Srbench noise 0.001'!$A$1:$AH$1300, 32, FALSE),"")</f>
        <v>0.98851042</v>
      </c>
      <c r="M597" s="18">
        <f>_xlfn.IFNA(VLOOKUP(CONCATENATE($A597,"_",$B597), 'Srbench noise 0.001'!$A$1:$AH$1300, 34, FALSE),"")</f>
        <v>0.80905866999999998</v>
      </c>
      <c r="N597" s="18">
        <f>_xlfn.IFNA(VLOOKUP(CONCATENATE($A597,"_",$B597), 'Srbench noise 0.001'!$A$1:$AH$1300, 16, FALSE),"")</f>
        <v>43</v>
      </c>
      <c r="O597" s="18">
        <f>_xlfn.IFNA(VLOOKUP(CONCATENATE($A597,"_",$B597), 'Srbench noise 0.001'!$A$1:$AH$1300, 18, FALSE),"")</f>
        <v>3600.5</v>
      </c>
      <c r="P597" s="18" t="str">
        <f>_xlfn.IFNA(VLOOKUP(CONCATENATE($A597,"_",$B597), 'Srbench noise 0.001'!$A$1:$AH$1300, 28, FALSE),"")</f>
        <v>(1.647*x0*x3*sin(x1) + 0.324*x0*x3*sin(2*x1) - 1.469*x0*x3*sin(x2) + x4*(-0.878*x1 + 3.576*x2 - 1.399*sin(x1) + 5.193*sin(x2) - 8.439))/x4</v>
      </c>
      <c r="Q597" s="18">
        <f t="shared" si="84"/>
        <v>0</v>
      </c>
      <c r="R597" s="18">
        <f t="shared" si="85"/>
        <v>0</v>
      </c>
      <c r="S597" s="4">
        <f t="shared" si="86"/>
        <v>0</v>
      </c>
      <c r="T597" s="3">
        <f>_xlfn.IFNA(VLOOKUP(CONCATENATE($A597,"_",$B597), 'Srbench noise 0.01'!$A$1:$AH$1300, 32, FALSE),"")</f>
        <v>0.98840212000000005</v>
      </c>
      <c r="U597" s="18">
        <f>_xlfn.IFNA(VLOOKUP(CONCATENATE($A597,"_",$B597), 'Srbench noise 0.01'!$A$1:$AH$1300, 34, FALSE),"")</f>
        <v>0.81286250999999998</v>
      </c>
      <c r="V597" s="18">
        <f>_xlfn.IFNA(VLOOKUP(CONCATENATE($A597,"_",$B597), 'Srbench noise 0.01'!$A$1:$AH$1300, 16, FALSE),"")</f>
        <v>43</v>
      </c>
      <c r="W597" s="18">
        <f>_xlfn.IFNA(VLOOKUP(CONCATENATE($A597,"_",$B597), 'Srbench noise 0.01'!$A$1:$AH$1300, 18, FALSE),"")</f>
        <v>3602.3</v>
      </c>
      <c r="X597" s="18" t="str">
        <f>_xlfn.IFNA(VLOOKUP(CONCATENATE($A597,"_",$B597), 'Srbench noise 0.01'!$A$1:$AH$1300, 28, FALSE),"")</f>
        <v>(1.65*x0*x3*sin(x1) + 0.32*x0*x3*sin(2*x1) - 1.47*x0*x3*sin(x2) + x4*(-0.85*x1 + 3.57*x2 - 1.35*sin(x1) + 5.19*sin(x2) - 8.51))/x4</v>
      </c>
      <c r="Y597" s="18">
        <f t="shared" si="87"/>
        <v>0</v>
      </c>
      <c r="Z597" s="18">
        <f t="shared" si="88"/>
        <v>0</v>
      </c>
      <c r="AA597" s="4">
        <f t="shared" si="89"/>
        <v>0</v>
      </c>
    </row>
    <row r="598" spans="1:27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0'!$A$1:$AH$1300, 32, FALSE),"")</f>
        <v>1</v>
      </c>
      <c r="E598" s="18">
        <f>_xlfn.IFNA(VLOOKUP(CONCATENATE($A598,"_",$B598), 'Srbench noise 0'!$A$1:$AH$1300, 34, FALSE),"")</f>
        <v>0</v>
      </c>
      <c r="F598" s="18">
        <f>_xlfn.IFNA(VLOOKUP(CONCATENATE($A598,"_",$B598), 'Srbench noise 0'!$A$1:$AH$1300, 16, FALSE),"")</f>
        <v>11</v>
      </c>
      <c r="G598" s="18">
        <f>_xlfn.IFNA(VLOOKUP(CONCATENATE($A598,"_",$B598), 'Srbench noise 0'!$A$1:$AH$1300, 18, FALSE),"")</f>
        <v>1069.3</v>
      </c>
      <c r="H598" s="18" t="str">
        <f>_xlfn.IFNA(VLOOKUP(CONCATENATE($A598,"_",$B598), 'Srbench noise 0'!$A$1:$AH$1300, 28, FALSE),"")</f>
        <v>x0*x3*(-x1 + x2)/x4</v>
      </c>
      <c r="I598" s="18">
        <f t="shared" si="81"/>
        <v>1</v>
      </c>
      <c r="J598" s="18">
        <f t="shared" si="82"/>
        <v>1</v>
      </c>
      <c r="K598" s="4">
        <f t="shared" si="83"/>
        <v>1</v>
      </c>
      <c r="L598" s="3">
        <f>_xlfn.IFNA(VLOOKUP(CONCATENATE($A598,"_",$B598), 'Srbench noise 0.001'!$A$1:$AH$1300, 32, FALSE),"")</f>
        <v>1</v>
      </c>
      <c r="M598" s="18">
        <f>_xlfn.IFNA(VLOOKUP(CONCATENATE($A598,"_",$B598), 'Srbench noise 0.001'!$A$1:$AH$1300, 34, FALSE),"")</f>
        <v>0</v>
      </c>
      <c r="N598" s="18">
        <f>_xlfn.IFNA(VLOOKUP(CONCATENATE($A598,"_",$B598), 'Srbench noise 0.001'!$A$1:$AH$1300, 16, FALSE),"")</f>
        <v>11</v>
      </c>
      <c r="O598" s="18">
        <f>_xlfn.IFNA(VLOOKUP(CONCATENATE($A598,"_",$B598), 'Srbench noise 0.001'!$A$1:$AH$1300, 18, FALSE),"")</f>
        <v>1696.4</v>
      </c>
      <c r="P598" s="18" t="str">
        <f>_xlfn.IFNA(VLOOKUP(CONCATENATE($A598,"_",$B598), 'Srbench noise 0.001'!$A$1:$AH$1300, 28, FALSE),"")</f>
        <v>x0*x3*(-x1 + x2)/x4</v>
      </c>
      <c r="Q598" s="18">
        <f t="shared" si="84"/>
        <v>1</v>
      </c>
      <c r="R598" s="18">
        <f t="shared" si="85"/>
        <v>1</v>
      </c>
      <c r="S598" s="4">
        <f t="shared" si="86"/>
        <v>1</v>
      </c>
      <c r="T598" s="3">
        <f>_xlfn.IFNA(VLOOKUP(CONCATENATE($A598,"_",$B598), 'Srbench noise 0.01'!$A$1:$AH$1300, 32, FALSE),"")</f>
        <v>0.99875508000000002</v>
      </c>
      <c r="U598" s="18">
        <f>_xlfn.IFNA(VLOOKUP(CONCATENATE($A598,"_",$B598), 'Srbench noise 0.01'!$A$1:$AH$1300, 34, FALSE),"")</f>
        <v>0.26376397000000001</v>
      </c>
      <c r="V598" s="18">
        <f>_xlfn.IFNA(VLOOKUP(CONCATENATE($A598,"_",$B598), 'Srbench noise 0.01'!$A$1:$AH$1300, 16, FALSE),"")</f>
        <v>67</v>
      </c>
      <c r="W598" s="18">
        <f>_xlfn.IFNA(VLOOKUP(CONCATENATE($A598,"_",$B598), 'Srbench noise 0.01'!$A$1:$AH$1300, 18, FALSE),"")</f>
        <v>1131.2</v>
      </c>
      <c r="X598" s="18" t="str">
        <f>_xlfn.IFNA(VLOOKUP(CONCATENATE($A598,"_",$B598), 'Srbench noise 0.01'!$A$1:$AH$1300, 28, FALSE),"")</f>
        <v>(x0*x2**5*x3*x4*(1.65*sin(x1) + 0.42*sin(2*x1) - 1.59*sin(x2) - 0.35*sin(2*x2)) - 0.65*x0*x3*x4*sin(2*x2) + x2**5*x4**2*(-3.37*x1 - 5.56*sin(x1) - 1.43*sin(2*x1) + 10.59))/(x2**5*x4**2)</v>
      </c>
      <c r="Y598" s="18">
        <f t="shared" si="87"/>
        <v>0</v>
      </c>
      <c r="Z598" s="18">
        <f t="shared" si="88"/>
        <v>0</v>
      </c>
      <c r="AA598" s="4">
        <f t="shared" si="89"/>
        <v>0</v>
      </c>
    </row>
    <row r="599" spans="1:27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0'!$A$1:$AH$1300, 32, FALSE),"")</f>
        <v>1</v>
      </c>
      <c r="E599" s="18">
        <f>_xlfn.IFNA(VLOOKUP(CONCATENATE($A599,"_",$B599), 'Srbench noise 0'!$A$1:$AH$1300, 34, FALSE),"")</f>
        <v>0</v>
      </c>
      <c r="F599" s="18">
        <f>_xlfn.IFNA(VLOOKUP(CONCATENATE($A599,"_",$B599), 'Srbench noise 0'!$A$1:$AH$1300, 16, FALSE),"")</f>
        <v>11</v>
      </c>
      <c r="G599" s="18">
        <f>_xlfn.IFNA(VLOOKUP(CONCATENATE($A599,"_",$B599), 'Srbench noise 0'!$A$1:$AH$1300, 18, FALSE),"")</f>
        <v>393.6</v>
      </c>
      <c r="H599" s="18" t="str">
        <f>_xlfn.IFNA(VLOOKUP(CONCATENATE($A599,"_",$B599), 'Srbench noise 0'!$A$1:$AH$1300, 28, FALSE),"")</f>
        <v>x0*x3*(-x1 + x2)/x4</v>
      </c>
      <c r="I599" s="18">
        <f t="shared" si="81"/>
        <v>1</v>
      </c>
      <c r="J599" s="18">
        <f t="shared" si="82"/>
        <v>1</v>
      </c>
      <c r="K599" s="4">
        <f t="shared" si="83"/>
        <v>1</v>
      </c>
      <c r="L599" s="3">
        <f>_xlfn.IFNA(VLOOKUP(CONCATENATE($A599,"_",$B599), 'Srbench noise 0.001'!$A$1:$AH$1300, 32, FALSE),"")</f>
        <v>1</v>
      </c>
      <c r="M599" s="18">
        <f>_xlfn.IFNA(VLOOKUP(CONCATENATE($A599,"_",$B599), 'Srbench noise 0.001'!$A$1:$AH$1300, 34, FALSE),"")</f>
        <v>0</v>
      </c>
      <c r="N599" s="18">
        <f>_xlfn.IFNA(VLOOKUP(CONCATENATE($A599,"_",$B599), 'Srbench noise 0.001'!$A$1:$AH$1300, 16, FALSE),"")</f>
        <v>11</v>
      </c>
      <c r="O599" s="18">
        <f>_xlfn.IFNA(VLOOKUP(CONCATENATE($A599,"_",$B599), 'Srbench noise 0.001'!$A$1:$AH$1300, 18, FALSE),"")</f>
        <v>391.7</v>
      </c>
      <c r="P599" s="18" t="str">
        <f>_xlfn.IFNA(VLOOKUP(CONCATENATE($A599,"_",$B599), 'Srbench noise 0.001'!$A$1:$AH$1300, 28, FALSE),"")</f>
        <v>x0*x3*(-x1 + x2)/x4</v>
      </c>
      <c r="Q599" s="18">
        <f t="shared" si="84"/>
        <v>1</v>
      </c>
      <c r="R599" s="18">
        <f t="shared" si="85"/>
        <v>1</v>
      </c>
      <c r="S599" s="4">
        <f t="shared" si="86"/>
        <v>1</v>
      </c>
      <c r="T599" s="3">
        <f>_xlfn.IFNA(VLOOKUP(CONCATENATE($A599,"_",$B599), 'Srbench noise 0.01'!$A$1:$AH$1300, 32, FALSE),"")</f>
        <v>1</v>
      </c>
      <c r="U599" s="18">
        <f>_xlfn.IFNA(VLOOKUP(CONCATENATE($A599,"_",$B599), 'Srbench noise 0.01'!$A$1:$AH$1300, 34, FALSE),"")</f>
        <v>0</v>
      </c>
      <c r="V599" s="18">
        <f>_xlfn.IFNA(VLOOKUP(CONCATENATE($A599,"_",$B599), 'Srbench noise 0.01'!$A$1:$AH$1300, 16, FALSE),"")</f>
        <v>11</v>
      </c>
      <c r="W599" s="18">
        <f>_xlfn.IFNA(VLOOKUP(CONCATENATE($A599,"_",$B599), 'Srbench noise 0.01'!$A$1:$AH$1300, 18, FALSE),"")</f>
        <v>418.9</v>
      </c>
      <c r="X599" s="18" t="str">
        <f>_xlfn.IFNA(VLOOKUP(CONCATENATE($A599,"_",$B599), 'Srbench noise 0.01'!$A$1:$AH$1300, 28, FALSE),"")</f>
        <v>x0*x3*(-x1 + x2)/x4</v>
      </c>
      <c r="Y599" s="18">
        <f t="shared" si="87"/>
        <v>1</v>
      </c>
      <c r="Z599" s="18">
        <f t="shared" si="88"/>
        <v>1</v>
      </c>
      <c r="AA599" s="4">
        <f t="shared" si="89"/>
        <v>1</v>
      </c>
    </row>
    <row r="600" spans="1:27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0'!$A$1:$AH$1300, 32, FALSE),"")</f>
        <v>1</v>
      </c>
      <c r="E600" s="18">
        <f>_xlfn.IFNA(VLOOKUP(CONCATENATE($A600,"_",$B600), 'Srbench noise 0'!$A$1:$AH$1300, 34, FALSE),"")</f>
        <v>0</v>
      </c>
      <c r="F600" s="18">
        <f>_xlfn.IFNA(VLOOKUP(CONCATENATE($A600,"_",$B600), 'Srbench noise 0'!$A$1:$AH$1300, 16, FALSE),"")</f>
        <v>11</v>
      </c>
      <c r="G600" s="18">
        <f>_xlfn.IFNA(VLOOKUP(CONCATENATE($A600,"_",$B600), 'Srbench noise 0'!$A$1:$AH$1300, 18, FALSE),"")</f>
        <v>1086.7</v>
      </c>
      <c r="H600" s="18" t="str">
        <f>_xlfn.IFNA(VLOOKUP(CONCATENATE($A600,"_",$B600), 'Srbench noise 0'!$A$1:$AH$1300, 28, FALSE),"")</f>
        <v>x0*x3*(-x1 + x2)/x4</v>
      </c>
      <c r="I600" s="18">
        <f t="shared" si="81"/>
        <v>1</v>
      </c>
      <c r="J600" s="18">
        <f t="shared" si="82"/>
        <v>1</v>
      </c>
      <c r="K600" s="4">
        <f t="shared" si="83"/>
        <v>1</v>
      </c>
      <c r="L600" s="3">
        <f>_xlfn.IFNA(VLOOKUP(CONCATENATE($A600,"_",$B600), 'Srbench noise 0.001'!$A$1:$AH$1300, 32, FALSE),"")</f>
        <v>1</v>
      </c>
      <c r="M600" s="18">
        <f>_xlfn.IFNA(VLOOKUP(CONCATENATE($A600,"_",$B600), 'Srbench noise 0.001'!$A$1:$AH$1300, 34, FALSE),"")</f>
        <v>0</v>
      </c>
      <c r="N600" s="18">
        <f>_xlfn.IFNA(VLOOKUP(CONCATENATE($A600,"_",$B600), 'Srbench noise 0.001'!$A$1:$AH$1300, 16, FALSE),"")</f>
        <v>11</v>
      </c>
      <c r="O600" s="18">
        <f>_xlfn.IFNA(VLOOKUP(CONCATENATE($A600,"_",$B600), 'Srbench noise 0.001'!$A$1:$AH$1300, 18, FALSE),"")</f>
        <v>933.5</v>
      </c>
      <c r="P600" s="18" t="str">
        <f>_xlfn.IFNA(VLOOKUP(CONCATENATE($A600,"_",$B600), 'Srbench noise 0.001'!$A$1:$AH$1300, 28, FALSE),"")</f>
        <v>x0*x3*(-x1 + x2)/x4</v>
      </c>
      <c r="Q600" s="18">
        <f t="shared" si="84"/>
        <v>1</v>
      </c>
      <c r="R600" s="18">
        <f t="shared" si="85"/>
        <v>1</v>
      </c>
      <c r="S600" s="4">
        <f t="shared" si="86"/>
        <v>1</v>
      </c>
      <c r="T600" s="3">
        <f>_xlfn.IFNA(VLOOKUP(CONCATENATE($A600,"_",$B600), 'Srbench noise 0.01'!$A$1:$AH$1300, 32, FALSE),"")</f>
        <v>1</v>
      </c>
      <c r="U600" s="18">
        <f>_xlfn.IFNA(VLOOKUP(CONCATENATE($A600,"_",$B600), 'Srbench noise 0.01'!$A$1:$AH$1300, 34, FALSE),"")</f>
        <v>0</v>
      </c>
      <c r="V600" s="18">
        <f>_xlfn.IFNA(VLOOKUP(CONCATENATE($A600,"_",$B600), 'Srbench noise 0.01'!$A$1:$AH$1300, 16, FALSE),"")</f>
        <v>11</v>
      </c>
      <c r="W600" s="18">
        <f>_xlfn.IFNA(VLOOKUP(CONCATENATE($A600,"_",$B600), 'Srbench noise 0.01'!$A$1:$AH$1300, 18, FALSE),"")</f>
        <v>867.5</v>
      </c>
      <c r="X600" s="18" t="str">
        <f>_xlfn.IFNA(VLOOKUP(CONCATENATE($A600,"_",$B600), 'Srbench noise 0.01'!$A$1:$AH$1300, 28, FALSE),"")</f>
        <v>x0*x3*(-x1 + x2)/x4</v>
      </c>
      <c r="Y600" s="18">
        <f t="shared" si="87"/>
        <v>1</v>
      </c>
      <c r="Z600" s="18">
        <f t="shared" si="88"/>
        <v>1</v>
      </c>
      <c r="AA600" s="4">
        <f t="shared" si="89"/>
        <v>1</v>
      </c>
    </row>
    <row r="601" spans="1:27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0'!$A$1:$AH$1300, 32, FALSE),"")</f>
        <v>1</v>
      </c>
      <c r="E601" s="18">
        <f>_xlfn.IFNA(VLOOKUP(CONCATENATE($A601,"_",$B601), 'Srbench noise 0'!$A$1:$AH$1300, 34, FALSE),"")</f>
        <v>0</v>
      </c>
      <c r="F601" s="18">
        <f>_xlfn.IFNA(VLOOKUP(CONCATENATE($A601,"_",$B601), 'Srbench noise 0'!$A$1:$AH$1300, 16, FALSE),"")</f>
        <v>11</v>
      </c>
      <c r="G601" s="18">
        <f>_xlfn.IFNA(VLOOKUP(CONCATENATE($A601,"_",$B601), 'Srbench noise 0'!$A$1:$AH$1300, 18, FALSE),"")</f>
        <v>798.7</v>
      </c>
      <c r="H601" s="18" t="str">
        <f>_xlfn.IFNA(VLOOKUP(CONCATENATE($A601,"_",$B601), 'Srbench noise 0'!$A$1:$AH$1300, 28, FALSE),"")</f>
        <v>x0*x3*(-x1 + x2)/x4</v>
      </c>
      <c r="I601" s="18">
        <f t="shared" si="81"/>
        <v>1</v>
      </c>
      <c r="J601" s="18">
        <f t="shared" si="82"/>
        <v>1</v>
      </c>
      <c r="K601" s="4">
        <f t="shared" si="83"/>
        <v>1</v>
      </c>
      <c r="L601" s="3">
        <f>_xlfn.IFNA(VLOOKUP(CONCATENATE($A601,"_",$B601), 'Srbench noise 0.001'!$A$1:$AH$1300, 32, FALSE),"")</f>
        <v>1</v>
      </c>
      <c r="M601" s="18">
        <f>_xlfn.IFNA(VLOOKUP(CONCATENATE($A601,"_",$B601), 'Srbench noise 0.001'!$A$1:$AH$1300, 34, FALSE),"")</f>
        <v>0</v>
      </c>
      <c r="N601" s="18">
        <f>_xlfn.IFNA(VLOOKUP(CONCATENATE($A601,"_",$B601), 'Srbench noise 0.001'!$A$1:$AH$1300, 16, FALSE),"")</f>
        <v>11</v>
      </c>
      <c r="O601" s="18">
        <f>_xlfn.IFNA(VLOOKUP(CONCATENATE($A601,"_",$B601), 'Srbench noise 0.001'!$A$1:$AH$1300, 18, FALSE),"")</f>
        <v>789.1</v>
      </c>
      <c r="P601" s="18" t="str">
        <f>_xlfn.IFNA(VLOOKUP(CONCATENATE($A601,"_",$B601), 'Srbench noise 0.001'!$A$1:$AH$1300, 28, FALSE),"")</f>
        <v>x0*x3*(-x1 + x2)/x4</v>
      </c>
      <c r="Q601" s="18">
        <f t="shared" si="84"/>
        <v>1</v>
      </c>
      <c r="R601" s="18">
        <f t="shared" si="85"/>
        <v>1</v>
      </c>
      <c r="S601" s="4">
        <f t="shared" si="86"/>
        <v>1</v>
      </c>
      <c r="T601" s="3">
        <f>_xlfn.IFNA(VLOOKUP(CONCATENATE($A601,"_",$B601), 'Srbench noise 0.01'!$A$1:$AH$1300, 32, FALSE),"")</f>
        <v>1</v>
      </c>
      <c r="U601" s="18">
        <f>_xlfn.IFNA(VLOOKUP(CONCATENATE($A601,"_",$B601), 'Srbench noise 0.01'!$A$1:$AH$1300, 34, FALSE),"")</f>
        <v>0</v>
      </c>
      <c r="V601" s="18">
        <f>_xlfn.IFNA(VLOOKUP(CONCATENATE($A601,"_",$B601), 'Srbench noise 0.01'!$A$1:$AH$1300, 16, FALSE),"")</f>
        <v>11</v>
      </c>
      <c r="W601" s="18">
        <f>_xlfn.IFNA(VLOOKUP(CONCATENATE($A601,"_",$B601), 'Srbench noise 0.01'!$A$1:$AH$1300, 18, FALSE),"")</f>
        <v>977</v>
      </c>
      <c r="X601" s="18" t="str">
        <f>_xlfn.IFNA(VLOOKUP(CONCATENATE($A601,"_",$B601), 'Srbench noise 0.01'!$A$1:$AH$1300, 28, FALSE),"")</f>
        <v>x0*x3*(-x1 + x2)/x4</v>
      </c>
      <c r="Y601" s="18">
        <f t="shared" si="87"/>
        <v>1</v>
      </c>
      <c r="Z601" s="18">
        <f t="shared" si="88"/>
        <v>1</v>
      </c>
      <c r="AA601" s="4">
        <f t="shared" si="89"/>
        <v>1</v>
      </c>
    </row>
    <row r="602" spans="1:27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0'!$A$1:$AH$1300, 32, FALSE),"")</f>
        <v>1</v>
      </c>
      <c r="E602" s="18">
        <f>_xlfn.IFNA(VLOOKUP(CONCATENATE($A602,"_",$B602), 'Srbench noise 0'!$A$1:$AH$1300, 34, FALSE),"")</f>
        <v>0</v>
      </c>
      <c r="F602" s="18">
        <f>_xlfn.IFNA(VLOOKUP(CONCATENATE($A602,"_",$B602), 'Srbench noise 0'!$A$1:$AH$1300, 16, FALSE),"")</f>
        <v>11</v>
      </c>
      <c r="G602" s="18">
        <f>_xlfn.IFNA(VLOOKUP(CONCATENATE($A602,"_",$B602), 'Srbench noise 0'!$A$1:$AH$1300, 18, FALSE),"")</f>
        <v>2894.1</v>
      </c>
      <c r="H602" s="18" t="str">
        <f>_xlfn.IFNA(VLOOKUP(CONCATENATE($A602,"_",$B602), 'Srbench noise 0'!$A$1:$AH$1300, 28, FALSE),"")</f>
        <v>x0*x3*(-x1 + x2)/x4</v>
      </c>
      <c r="I602" s="18">
        <f t="shared" si="81"/>
        <v>1</v>
      </c>
      <c r="J602" s="18">
        <f t="shared" si="82"/>
        <v>1</v>
      </c>
      <c r="K602" s="4">
        <f t="shared" si="83"/>
        <v>1</v>
      </c>
      <c r="L602" s="3">
        <f>_xlfn.IFNA(VLOOKUP(CONCATENATE($A602,"_",$B602), 'Srbench noise 0.001'!$A$1:$AH$1300, 32, FALSE),"")</f>
        <v>1</v>
      </c>
      <c r="M602" s="18">
        <f>_xlfn.IFNA(VLOOKUP(CONCATENATE($A602,"_",$B602), 'Srbench noise 0.001'!$A$1:$AH$1300, 34, FALSE),"")</f>
        <v>0</v>
      </c>
      <c r="N602" s="18">
        <f>_xlfn.IFNA(VLOOKUP(CONCATENATE($A602,"_",$B602), 'Srbench noise 0.001'!$A$1:$AH$1300, 16, FALSE),"")</f>
        <v>11</v>
      </c>
      <c r="O602" s="18">
        <f>_xlfn.IFNA(VLOOKUP(CONCATENATE($A602,"_",$B602), 'Srbench noise 0.001'!$A$1:$AH$1300, 18, FALSE),"")</f>
        <v>2524</v>
      </c>
      <c r="P602" s="18" t="str">
        <f>_xlfn.IFNA(VLOOKUP(CONCATENATE($A602,"_",$B602), 'Srbench noise 0.001'!$A$1:$AH$1300, 28, FALSE),"")</f>
        <v>x0*x3*(-x1 + x2)/x4</v>
      </c>
      <c r="Q602" s="18">
        <f t="shared" si="84"/>
        <v>1</v>
      </c>
      <c r="R602" s="18">
        <f t="shared" si="85"/>
        <v>1</v>
      </c>
      <c r="S602" s="4">
        <f t="shared" si="86"/>
        <v>1</v>
      </c>
      <c r="T602" s="3">
        <f>_xlfn.IFNA(VLOOKUP(CONCATENATE($A602,"_",$B602), 'Srbench noise 0.01'!$A$1:$AH$1300, 32, FALSE),"")</f>
        <v>1</v>
      </c>
      <c r="U602" s="18">
        <f>_xlfn.IFNA(VLOOKUP(CONCATENATE($A602,"_",$B602), 'Srbench noise 0.01'!$A$1:$AH$1300, 34, FALSE),"")</f>
        <v>0</v>
      </c>
      <c r="V602" s="18">
        <f>_xlfn.IFNA(VLOOKUP(CONCATENATE($A602,"_",$B602), 'Srbench noise 0.01'!$A$1:$AH$1300, 16, FALSE),"")</f>
        <v>11</v>
      </c>
      <c r="W602" s="18">
        <f>_xlfn.IFNA(VLOOKUP(CONCATENATE($A602,"_",$B602), 'Srbench noise 0.01'!$A$1:$AH$1300, 18, FALSE),"")</f>
        <v>2382.6999999999998</v>
      </c>
      <c r="X602" s="18" t="str">
        <f>_xlfn.IFNA(VLOOKUP(CONCATENATE($A602,"_",$B602), 'Srbench noise 0.01'!$A$1:$AH$1300, 28, FALSE),"")</f>
        <v>x0*x3*(-x1 + x2)/x4</v>
      </c>
      <c r="Y602" s="18">
        <f t="shared" si="87"/>
        <v>1</v>
      </c>
      <c r="Z602" s="18">
        <f t="shared" si="88"/>
        <v>1</v>
      </c>
      <c r="AA602" s="4">
        <f t="shared" si="89"/>
        <v>1</v>
      </c>
    </row>
    <row r="603" spans="1:27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0'!$A$1:$AH$1300, 32, FALSE),"")</f>
        <v>1</v>
      </c>
      <c r="E603" s="18">
        <f>_xlfn.IFNA(VLOOKUP(CONCATENATE($A603,"_",$B603), 'Srbench noise 0'!$A$1:$AH$1300, 34, FALSE),"")</f>
        <v>0</v>
      </c>
      <c r="F603" s="18">
        <f>_xlfn.IFNA(VLOOKUP(CONCATENATE($A603,"_",$B603), 'Srbench noise 0'!$A$1:$AH$1300, 16, FALSE),"")</f>
        <v>11</v>
      </c>
      <c r="G603" s="18">
        <f>_xlfn.IFNA(VLOOKUP(CONCATENATE($A603,"_",$B603), 'Srbench noise 0'!$A$1:$AH$1300, 18, FALSE),"")</f>
        <v>2251.4</v>
      </c>
      <c r="H603" s="18" t="str">
        <f>_xlfn.IFNA(VLOOKUP(CONCATENATE($A603,"_",$B603), 'Srbench noise 0'!$A$1:$AH$1300, 28, FALSE),"")</f>
        <v>x0*x3*(-x1 + x2)/x4</v>
      </c>
      <c r="I603" s="18">
        <f t="shared" si="81"/>
        <v>1</v>
      </c>
      <c r="J603" s="18">
        <f t="shared" si="82"/>
        <v>1</v>
      </c>
      <c r="K603" s="4">
        <f t="shared" si="83"/>
        <v>1</v>
      </c>
      <c r="L603" s="3">
        <f>_xlfn.IFNA(VLOOKUP(CONCATENATE($A603,"_",$B603), 'Srbench noise 0.001'!$A$1:$AH$1300, 32, FALSE),"")</f>
        <v>1</v>
      </c>
      <c r="M603" s="18">
        <f>_xlfn.IFNA(VLOOKUP(CONCATENATE($A603,"_",$B603), 'Srbench noise 0.001'!$A$1:$AH$1300, 34, FALSE),"")</f>
        <v>0</v>
      </c>
      <c r="N603" s="18">
        <f>_xlfn.IFNA(VLOOKUP(CONCATENATE($A603,"_",$B603), 'Srbench noise 0.001'!$A$1:$AH$1300, 16, FALSE),"")</f>
        <v>11</v>
      </c>
      <c r="O603" s="18">
        <f>_xlfn.IFNA(VLOOKUP(CONCATENATE($A603,"_",$B603), 'Srbench noise 0.001'!$A$1:$AH$1300, 18, FALSE),"")</f>
        <v>2038.3</v>
      </c>
      <c r="P603" s="18" t="str">
        <f>_xlfn.IFNA(VLOOKUP(CONCATENATE($A603,"_",$B603), 'Srbench noise 0.001'!$A$1:$AH$1300, 28, FALSE),"")</f>
        <v>x0*x3*(-x1 + x2)/x4</v>
      </c>
      <c r="Q603" s="18">
        <f t="shared" si="84"/>
        <v>1</v>
      </c>
      <c r="R603" s="18">
        <f t="shared" si="85"/>
        <v>1</v>
      </c>
      <c r="S603" s="4">
        <f t="shared" si="86"/>
        <v>1</v>
      </c>
      <c r="T603" s="3">
        <f>_xlfn.IFNA(VLOOKUP(CONCATENATE($A603,"_",$B603), 'Srbench noise 0.01'!$A$1:$AH$1300, 32, FALSE),"")</f>
        <v>1</v>
      </c>
      <c r="U603" s="18">
        <f>_xlfn.IFNA(VLOOKUP(CONCATENATE($A603,"_",$B603), 'Srbench noise 0.01'!$A$1:$AH$1300, 34, FALSE),"")</f>
        <v>0</v>
      </c>
      <c r="V603" s="18">
        <f>_xlfn.IFNA(VLOOKUP(CONCATENATE($A603,"_",$B603), 'Srbench noise 0.01'!$A$1:$AH$1300, 16, FALSE),"")</f>
        <v>11</v>
      </c>
      <c r="W603" s="18">
        <f>_xlfn.IFNA(VLOOKUP(CONCATENATE($A603,"_",$B603), 'Srbench noise 0.01'!$A$1:$AH$1300, 18, FALSE),"")</f>
        <v>2144.5</v>
      </c>
      <c r="X603" s="18" t="str">
        <f>_xlfn.IFNA(VLOOKUP(CONCATENATE($A603,"_",$B603), 'Srbench noise 0.01'!$A$1:$AH$1300, 28, FALSE),"")</f>
        <v>x0*x3*(-x1 + x2)/x4</v>
      </c>
      <c r="Y603" s="18">
        <f t="shared" si="87"/>
        <v>1</v>
      </c>
      <c r="Z603" s="18">
        <f t="shared" si="88"/>
        <v>1</v>
      </c>
      <c r="AA603" s="4">
        <f t="shared" si="89"/>
        <v>1</v>
      </c>
    </row>
    <row r="604" spans="1:27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0'!$A$1:$AH$1300, 32, FALSE),"")</f>
        <v>0.99802955000000004</v>
      </c>
      <c r="E604" s="18">
        <f>_xlfn.IFNA(VLOOKUP(CONCATENATE($A604,"_",$B604), 'Srbench noise 0'!$A$1:$AH$1300, 34, FALSE),"")</f>
        <v>2.1202700000000001E-3</v>
      </c>
      <c r="F604" s="18">
        <f>_xlfn.IFNA(VLOOKUP(CONCATENATE($A604,"_",$B604), 'Srbench noise 0'!$A$1:$AH$1300, 16, FALSE),"")</f>
        <v>17</v>
      </c>
      <c r="G604" s="18">
        <f>_xlfn.IFNA(VLOOKUP(CONCATENATE($A604,"_",$B604), 'Srbench noise 0'!$A$1:$AH$1300, 18, FALSE),"")</f>
        <v>3600.3</v>
      </c>
      <c r="H604" s="18" t="str">
        <f>_xlfn.IFNA(VLOOKUP(CONCATENATE($A604,"_",$B604), 'Srbench noise 0'!$A$1:$AH$1300, 28, FALSE),"")</f>
        <v>0.12760088*x0/(x1*x2*log(x4/x3)**0.5)</v>
      </c>
      <c r="I604" s="18">
        <f t="shared" si="81"/>
        <v>0</v>
      </c>
      <c r="J604" s="18">
        <f t="shared" si="82"/>
        <v>0</v>
      </c>
      <c r="K604" s="4">
        <f t="shared" si="83"/>
        <v>0</v>
      </c>
      <c r="L604" s="3">
        <f>_xlfn.IFNA(VLOOKUP(CONCATENATE($A604,"_",$B604), 'Srbench noise 0.001'!$A$1:$AH$1300, 32, FALSE),"")</f>
        <v>0.99800237999999997</v>
      </c>
      <c r="M604" s="18">
        <f>_xlfn.IFNA(VLOOKUP(CONCATENATE($A604,"_",$B604), 'Srbench noise 0.001'!$A$1:$AH$1300, 34, FALSE),"")</f>
        <v>2.1348399999999998E-3</v>
      </c>
      <c r="N604" s="18">
        <f>_xlfn.IFNA(VLOOKUP(CONCATENATE($A604,"_",$B604), 'Srbench noise 0.001'!$A$1:$AH$1300, 16, FALSE),"")</f>
        <v>17</v>
      </c>
      <c r="O604" s="18">
        <f>_xlfn.IFNA(VLOOKUP(CONCATENATE($A604,"_",$B604), 'Srbench noise 0.001'!$A$1:$AH$1300, 18, FALSE),"")</f>
        <v>3600.7</v>
      </c>
      <c r="P604" s="18" t="str">
        <f>_xlfn.IFNA(VLOOKUP(CONCATENATE($A604,"_",$B604), 'Srbench noise 0.001'!$A$1:$AH$1300, 28, FALSE),"")</f>
        <v>0.128*x0/(x1*x2*log(x4/x3)**0.5)</v>
      </c>
      <c r="Q604" s="18">
        <f t="shared" si="84"/>
        <v>0</v>
      </c>
      <c r="R604" s="18">
        <f t="shared" si="85"/>
        <v>0</v>
      </c>
      <c r="S604" s="4">
        <f t="shared" si="86"/>
        <v>0</v>
      </c>
      <c r="T604" s="3">
        <f>_xlfn.IFNA(VLOOKUP(CONCATENATE($A604,"_",$B604), 'Srbench noise 0.01'!$A$1:$AH$1300, 32, FALSE),"")</f>
        <v>0.99055939999999998</v>
      </c>
      <c r="U604" s="18">
        <f>_xlfn.IFNA(VLOOKUP(CONCATENATE($A604,"_",$B604), 'Srbench noise 0.01'!$A$1:$AH$1300, 34, FALSE),"")</f>
        <v>4.6409700000000003E-3</v>
      </c>
      <c r="V604" s="18">
        <f>_xlfn.IFNA(VLOOKUP(CONCATENATE($A604,"_",$B604), 'Srbench noise 0.01'!$A$1:$AH$1300, 16, FALSE),"")</f>
        <v>16</v>
      </c>
      <c r="W604" s="18">
        <f>_xlfn.IFNA(VLOOKUP(CONCATENATE($A604,"_",$B604), 'Srbench noise 0.01'!$A$1:$AH$1300, 18, FALSE),"")</f>
        <v>32.6</v>
      </c>
      <c r="X604" s="18" t="str">
        <f>_xlfn.IFNA(VLOOKUP(CONCATENATE($A604,"_",$B604), 'Srbench noise 0.01'!$A$1:$AH$1300, 28, FALSE),"")</f>
        <v>0.22*x0/(x1*x2*(x4/x3)**0.5)</v>
      </c>
      <c r="Y604" s="18">
        <f t="shared" si="87"/>
        <v>0</v>
      </c>
      <c r="Z604" s="18">
        <f t="shared" si="88"/>
        <v>0</v>
      </c>
      <c r="AA604" s="4">
        <f t="shared" si="89"/>
        <v>0</v>
      </c>
    </row>
    <row r="605" spans="1:27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0'!$A$1:$AH$1300, 32, FALSE),"")</f>
        <v>1</v>
      </c>
      <c r="E605" s="18">
        <f>_xlfn.IFNA(VLOOKUP(CONCATENATE($A605,"_",$B605), 'Srbench noise 0'!$A$1:$AH$1300, 34, FALSE),"")</f>
        <v>0</v>
      </c>
      <c r="F605" s="18">
        <f>_xlfn.IFNA(VLOOKUP(CONCATENATE($A605,"_",$B605), 'Srbench noise 0'!$A$1:$AH$1300, 16, FALSE),"")</f>
        <v>22</v>
      </c>
      <c r="G605" s="18">
        <f>_xlfn.IFNA(VLOOKUP(CONCATENATE($A605,"_",$B605), 'Srbench noise 0'!$A$1:$AH$1300, 18, FALSE),"")</f>
        <v>62.9</v>
      </c>
      <c r="H605" s="18" t="str">
        <f>_xlfn.IFNA(VLOOKUP(CONCATENATE($A605,"_",$B605), 'Srbench noise 0'!$A$1:$AH$1300, 28, FALSE),"")</f>
        <v>x0*(-1.00003338943111e-13*x3 - 0.07957747*x4)/(x1*x2*(x3 - x4))</v>
      </c>
      <c r="I605" s="18">
        <f t="shared" si="81"/>
        <v>1</v>
      </c>
      <c r="J605" s="18">
        <f t="shared" si="82"/>
        <v>1</v>
      </c>
      <c r="K605" s="4">
        <f t="shared" si="83"/>
        <v>1</v>
      </c>
      <c r="L605" s="3">
        <f>_xlfn.IFNA(VLOOKUP(CONCATENATE($A605,"_",$B605), 'Srbench noise 0.001'!$A$1:$AH$1300, 32, FALSE),"")</f>
        <v>0.99993754999999995</v>
      </c>
      <c r="M605" s="18">
        <f>_xlfn.IFNA(VLOOKUP(CONCATENATE($A605,"_",$B605), 'Srbench noise 0.001'!$A$1:$AH$1300, 34, FALSE),"")</f>
        <v>3.8268999999999998E-4</v>
      </c>
      <c r="N605" s="18">
        <f>_xlfn.IFNA(VLOOKUP(CONCATENATE($A605,"_",$B605), 'Srbench noise 0.001'!$A$1:$AH$1300, 16, FALSE),"")</f>
        <v>17</v>
      </c>
      <c r="O605" s="18">
        <f>_xlfn.IFNA(VLOOKUP(CONCATENATE($A605,"_",$B605), 'Srbench noise 0.001'!$A$1:$AH$1300, 18, FALSE),"")</f>
        <v>66.3</v>
      </c>
      <c r="P605" s="18" t="str">
        <f>_xlfn.IFNA(VLOOKUP(CONCATENATE($A605,"_",$B605), 'Srbench noise 0.001'!$A$1:$AH$1300, 28, FALSE),"")</f>
        <v>-0.08*x0*x4/(x1*x2*(x3 - x4))</v>
      </c>
      <c r="Q605" s="18">
        <f t="shared" si="84"/>
        <v>1</v>
      </c>
      <c r="R605" s="18" t="str">
        <f t="shared" si="85"/>
        <v>?</v>
      </c>
      <c r="S605" s="4">
        <v>1</v>
      </c>
      <c r="T605" s="3">
        <f>_xlfn.IFNA(VLOOKUP(CONCATENATE($A605,"_",$B605), 'Srbench noise 0.01'!$A$1:$AH$1300, 32, FALSE),"")</f>
        <v>0.99637578000000004</v>
      </c>
      <c r="U605" s="18">
        <f>_xlfn.IFNA(VLOOKUP(CONCATENATE($A605,"_",$B605), 'Srbench noise 0.01'!$A$1:$AH$1300, 34, FALSE),"")</f>
        <v>2.9152100000000001E-3</v>
      </c>
      <c r="V605" s="18">
        <f>_xlfn.IFNA(VLOOKUP(CONCATENATE($A605,"_",$B605), 'Srbench noise 0.01'!$A$1:$AH$1300, 16, FALSE),"")</f>
        <v>23</v>
      </c>
      <c r="W605" s="18">
        <f>_xlfn.IFNA(VLOOKUP(CONCATENATE($A605,"_",$B605), 'Srbench noise 0.01'!$A$1:$AH$1300, 18, FALSE),"")</f>
        <v>42.2</v>
      </c>
      <c r="X605" s="18" t="str">
        <f>_xlfn.IFNA(VLOOKUP(CONCATENATE($A605,"_",$B605), 'Srbench noise 0.01'!$A$1:$AH$1300, 28, FALSE),"")</f>
        <v>0.19*x0*x3/(x1*x2*x4) + 0.06*x0/(x1*x2)</v>
      </c>
      <c r="Y605" s="18">
        <f t="shared" si="87"/>
        <v>0</v>
      </c>
      <c r="Z605" s="18">
        <f t="shared" si="88"/>
        <v>0</v>
      </c>
      <c r="AA605" s="4">
        <f t="shared" si="89"/>
        <v>0</v>
      </c>
    </row>
    <row r="606" spans="1:27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0'!$A$1:$AH$1300, 32, FALSE),"")</f>
        <v>1</v>
      </c>
      <c r="E606" s="18">
        <f>_xlfn.IFNA(VLOOKUP(CONCATENATE($A606,"_",$B606), 'Srbench noise 0'!$A$1:$AH$1300, 34, FALSE),"")</f>
        <v>0</v>
      </c>
      <c r="F606" s="18">
        <f>_xlfn.IFNA(VLOOKUP(CONCATENATE($A606,"_",$B606), 'Srbench noise 0'!$A$1:$AH$1300, 16, FALSE),"")</f>
        <v>17</v>
      </c>
      <c r="G606" s="18">
        <f>_xlfn.IFNA(VLOOKUP(CONCATENATE($A606,"_",$B606), 'Srbench noise 0'!$A$1:$AH$1300, 18, FALSE),"")</f>
        <v>62.8</v>
      </c>
      <c r="H606" s="18" t="str">
        <f>_xlfn.IFNA(VLOOKUP(CONCATENATE($A606,"_",$B606), 'Srbench noise 0'!$A$1:$AH$1300, 28, FALSE),"")</f>
        <v>-0.07957747*x0*x4/(x1*x2*(x3 - x4))</v>
      </c>
      <c r="I606" s="18">
        <f t="shared" si="81"/>
        <v>1</v>
      </c>
      <c r="J606" s="18">
        <f t="shared" si="82"/>
        <v>1</v>
      </c>
      <c r="K606" s="4">
        <f t="shared" si="83"/>
        <v>1</v>
      </c>
      <c r="L606" s="3">
        <f>_xlfn.IFNA(VLOOKUP(CONCATENATE($A606,"_",$B606), 'Srbench noise 0.001'!$A$1:$AH$1300, 32, FALSE),"")</f>
        <v>0.99993688999999997</v>
      </c>
      <c r="M606" s="18">
        <f>_xlfn.IFNA(VLOOKUP(CONCATENATE($A606,"_",$B606), 'Srbench noise 0.001'!$A$1:$AH$1300, 34, FALSE),"")</f>
        <v>3.8209000000000002E-4</v>
      </c>
      <c r="N606" s="18">
        <f>_xlfn.IFNA(VLOOKUP(CONCATENATE($A606,"_",$B606), 'Srbench noise 0.001'!$A$1:$AH$1300, 16, FALSE),"")</f>
        <v>17</v>
      </c>
      <c r="O606" s="18">
        <f>_xlfn.IFNA(VLOOKUP(CONCATENATE($A606,"_",$B606), 'Srbench noise 0.001'!$A$1:$AH$1300, 18, FALSE),"")</f>
        <v>70.900000000000006</v>
      </c>
      <c r="P606" s="18" t="str">
        <f>_xlfn.IFNA(VLOOKUP(CONCATENATE($A606,"_",$B606), 'Srbench noise 0.001'!$A$1:$AH$1300, 28, FALSE),"")</f>
        <v>-0.08*x0*x4/(x1*x2*(x3 - x4))</v>
      </c>
      <c r="Q606" s="18">
        <f t="shared" si="84"/>
        <v>1</v>
      </c>
      <c r="R606" s="18" t="str">
        <f t="shared" si="85"/>
        <v>?</v>
      </c>
      <c r="S606" s="4">
        <v>1</v>
      </c>
      <c r="T606" s="3">
        <f>_xlfn.IFNA(VLOOKUP(CONCATENATE($A606,"_",$B606), 'Srbench noise 0.01'!$A$1:$AH$1300, 32, FALSE),"")</f>
        <v>0.99993688999999997</v>
      </c>
      <c r="U606" s="18">
        <f>_xlfn.IFNA(VLOOKUP(CONCATENATE($A606,"_",$B606), 'Srbench noise 0.01'!$A$1:$AH$1300, 34, FALSE),"")</f>
        <v>3.8209000000000002E-4</v>
      </c>
      <c r="V606" s="18">
        <f>_xlfn.IFNA(VLOOKUP(CONCATENATE($A606,"_",$B606), 'Srbench noise 0.01'!$A$1:$AH$1300, 16, FALSE),"")</f>
        <v>17</v>
      </c>
      <c r="W606" s="18">
        <f>_xlfn.IFNA(VLOOKUP(CONCATENATE($A606,"_",$B606), 'Srbench noise 0.01'!$A$1:$AH$1300, 18, FALSE),"")</f>
        <v>68.3</v>
      </c>
      <c r="X606" s="18" t="str">
        <f>_xlfn.IFNA(VLOOKUP(CONCATENATE($A606,"_",$B606), 'Srbench noise 0.01'!$A$1:$AH$1300, 28, FALSE),"")</f>
        <v>-0.08*x0*x4/(x1*x2*(x3 - x4))</v>
      </c>
      <c r="Y606" s="18">
        <f t="shared" si="87"/>
        <v>1</v>
      </c>
      <c r="Z606" s="18" t="str">
        <f t="shared" si="88"/>
        <v>?</v>
      </c>
      <c r="AA606" s="4">
        <v>1</v>
      </c>
    </row>
    <row r="607" spans="1:27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0'!$A$1:$AH$1300, 32, FALSE),"")</f>
        <v>1</v>
      </c>
      <c r="E607" s="18">
        <f>_xlfn.IFNA(VLOOKUP(CONCATENATE($A607,"_",$B607), 'Srbench noise 0'!$A$1:$AH$1300, 34, FALSE),"")</f>
        <v>0</v>
      </c>
      <c r="F607" s="18">
        <f>_xlfn.IFNA(VLOOKUP(CONCATENATE($A607,"_",$B607), 'Srbench noise 0'!$A$1:$AH$1300, 16, FALSE),"")</f>
        <v>17</v>
      </c>
      <c r="G607" s="18">
        <f>_xlfn.IFNA(VLOOKUP(CONCATENATE($A607,"_",$B607), 'Srbench noise 0'!$A$1:$AH$1300, 18, FALSE),"")</f>
        <v>100.1</v>
      </c>
      <c r="H607" s="18" t="str">
        <f>_xlfn.IFNA(VLOOKUP(CONCATENATE($A607,"_",$B607), 'Srbench noise 0'!$A$1:$AH$1300, 28, FALSE),"")</f>
        <v>-0.07957747*x0*x4/(x1*x2*(x3 - x4))</v>
      </c>
      <c r="I607" s="18">
        <f t="shared" si="81"/>
        <v>1</v>
      </c>
      <c r="J607" s="18">
        <f t="shared" si="82"/>
        <v>1</v>
      </c>
      <c r="K607" s="4">
        <f t="shared" si="83"/>
        <v>1</v>
      </c>
      <c r="L607" s="3">
        <f>_xlfn.IFNA(VLOOKUP(CONCATENATE($A607,"_",$B607), 'Srbench noise 0.001'!$A$1:$AH$1300, 32, FALSE),"")</f>
        <v>0.99993776999999995</v>
      </c>
      <c r="M607" s="18">
        <f>_xlfn.IFNA(VLOOKUP(CONCATENATE($A607,"_",$B607), 'Srbench noise 0.001'!$A$1:$AH$1300, 34, FALSE),"")</f>
        <v>3.8465E-4</v>
      </c>
      <c r="N607" s="18">
        <f>_xlfn.IFNA(VLOOKUP(CONCATENATE($A607,"_",$B607), 'Srbench noise 0.001'!$A$1:$AH$1300, 16, FALSE),"")</f>
        <v>17</v>
      </c>
      <c r="O607" s="18">
        <f>_xlfn.IFNA(VLOOKUP(CONCATENATE($A607,"_",$B607), 'Srbench noise 0.001'!$A$1:$AH$1300, 18, FALSE),"")</f>
        <v>87.6</v>
      </c>
      <c r="P607" s="18" t="str">
        <f>_xlfn.IFNA(VLOOKUP(CONCATENATE($A607,"_",$B607), 'Srbench noise 0.001'!$A$1:$AH$1300, 28, FALSE),"")</f>
        <v>-0.08*x0*x4/(x1*x2*(x3 - x4))</v>
      </c>
      <c r="Q607" s="18">
        <f t="shared" si="84"/>
        <v>1</v>
      </c>
      <c r="R607" s="18" t="str">
        <f t="shared" si="85"/>
        <v>?</v>
      </c>
      <c r="S607" s="4">
        <v>1</v>
      </c>
      <c r="T607" s="3">
        <f>_xlfn.IFNA(VLOOKUP(CONCATENATE($A607,"_",$B607), 'Srbench noise 0.01'!$A$1:$AH$1300, 32, FALSE),"")</f>
        <v>0.98956122000000002</v>
      </c>
      <c r="U607" s="18">
        <f>_xlfn.IFNA(VLOOKUP(CONCATENATE($A607,"_",$B607), 'Srbench noise 0.01'!$A$1:$AH$1300, 34, FALSE),"")</f>
        <v>4.9819199999999999E-3</v>
      </c>
      <c r="V607" s="18">
        <f>_xlfn.IFNA(VLOOKUP(CONCATENATE($A607,"_",$B607), 'Srbench noise 0.01'!$A$1:$AH$1300, 16, FALSE),"")</f>
        <v>23</v>
      </c>
      <c r="W607" s="18">
        <f>_xlfn.IFNA(VLOOKUP(CONCATENATE($A607,"_",$B607), 'Srbench noise 0.01'!$A$1:$AH$1300, 18, FALSE),"")</f>
        <v>37.4</v>
      </c>
      <c r="X607" s="18" t="str">
        <f>_xlfn.IFNA(VLOOKUP(CONCATENATE($A607,"_",$B607), 'Srbench noise 0.01'!$A$1:$AH$1300, 28, FALSE),"")</f>
        <v>0.17*x0*x3/(x1*x2*x4) + 0.06*x0/(x1*x2)</v>
      </c>
      <c r="Y607" s="18">
        <f t="shared" si="87"/>
        <v>0</v>
      </c>
      <c r="Z607" s="18">
        <f t="shared" si="88"/>
        <v>0</v>
      </c>
      <c r="AA607" s="4">
        <f t="shared" si="89"/>
        <v>0</v>
      </c>
    </row>
    <row r="608" spans="1:27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0'!$A$1:$AH$1300, 32, FALSE),"")</f>
        <v>1</v>
      </c>
      <c r="E608" s="18">
        <f>_xlfn.IFNA(VLOOKUP(CONCATENATE($A608,"_",$B608), 'Srbench noise 0'!$A$1:$AH$1300, 34, FALSE),"")</f>
        <v>0</v>
      </c>
      <c r="F608" s="18">
        <f>_xlfn.IFNA(VLOOKUP(CONCATENATE($A608,"_",$B608), 'Srbench noise 0'!$A$1:$AH$1300, 16, FALSE),"")</f>
        <v>22</v>
      </c>
      <c r="G608" s="18">
        <f>_xlfn.IFNA(VLOOKUP(CONCATENATE($A608,"_",$B608), 'Srbench noise 0'!$A$1:$AH$1300, 18, FALSE),"")</f>
        <v>90</v>
      </c>
      <c r="H608" s="18" t="str">
        <f>_xlfn.IFNA(VLOOKUP(CONCATENATE($A608,"_",$B608), 'Srbench noise 0'!$A$1:$AH$1300, 28, FALSE),"")</f>
        <v>x0*(1.00003338943111e-13*x3 - 0.07957747*x4)/(x1*x2*(x3 - x4))</v>
      </c>
      <c r="I608" s="18">
        <f t="shared" si="81"/>
        <v>1</v>
      </c>
      <c r="J608" s="18">
        <f t="shared" si="82"/>
        <v>1</v>
      </c>
      <c r="K608" s="4">
        <f t="shared" si="83"/>
        <v>1</v>
      </c>
      <c r="L608" s="3">
        <f>_xlfn.IFNA(VLOOKUP(CONCATENATE($A608,"_",$B608), 'Srbench noise 0.001'!$A$1:$AH$1300, 32, FALSE),"")</f>
        <v>0.99993768000000005</v>
      </c>
      <c r="M608" s="18">
        <f>_xlfn.IFNA(VLOOKUP(CONCATENATE($A608,"_",$B608), 'Srbench noise 0.001'!$A$1:$AH$1300, 34, FALSE),"")</f>
        <v>3.8525000000000001E-4</v>
      </c>
      <c r="N608" s="18">
        <f>_xlfn.IFNA(VLOOKUP(CONCATENATE($A608,"_",$B608), 'Srbench noise 0.001'!$A$1:$AH$1300, 16, FALSE),"")</f>
        <v>17</v>
      </c>
      <c r="O608" s="18">
        <f>_xlfn.IFNA(VLOOKUP(CONCATENATE($A608,"_",$B608), 'Srbench noise 0.001'!$A$1:$AH$1300, 18, FALSE),"")</f>
        <v>89.3</v>
      </c>
      <c r="P608" s="18" t="str">
        <f>_xlfn.IFNA(VLOOKUP(CONCATENATE($A608,"_",$B608), 'Srbench noise 0.001'!$A$1:$AH$1300, 28, FALSE),"")</f>
        <v>-0.08*x0*x4/(x1*x2*(x3 - x4))</v>
      </c>
      <c r="Q608" s="18">
        <f t="shared" si="84"/>
        <v>1</v>
      </c>
      <c r="R608" s="18" t="str">
        <f t="shared" si="85"/>
        <v>?</v>
      </c>
      <c r="S608" s="4">
        <v>1</v>
      </c>
      <c r="T608" s="3">
        <f>_xlfn.IFNA(VLOOKUP(CONCATENATE($A608,"_",$B608), 'Srbench noise 0.01'!$A$1:$AH$1300, 32, FALSE),"")</f>
        <v>0.99409199999999998</v>
      </c>
      <c r="U608" s="18">
        <f>_xlfn.IFNA(VLOOKUP(CONCATENATE($A608,"_",$B608), 'Srbench noise 0.01'!$A$1:$AH$1300, 34, FALSE),"")</f>
        <v>3.7510500000000001E-3</v>
      </c>
      <c r="V608" s="18">
        <f>_xlfn.IFNA(VLOOKUP(CONCATENATE($A608,"_",$B608), 'Srbench noise 0.01'!$A$1:$AH$1300, 16, FALSE),"")</f>
        <v>18</v>
      </c>
      <c r="W608" s="18">
        <f>_xlfn.IFNA(VLOOKUP(CONCATENATE($A608,"_",$B608), 'Srbench noise 0.01'!$A$1:$AH$1300, 18, FALSE),"")</f>
        <v>46.8</v>
      </c>
      <c r="X608" s="18" t="str">
        <f>_xlfn.IFNA(VLOOKUP(CONCATENATE($A608,"_",$B608), 'Srbench noise 0.01'!$A$1:$AH$1300, 28, FALSE),"")</f>
        <v>x0*(0.18*x3 + 0.06*x4)/(x1*x2*x4)</v>
      </c>
      <c r="Y608" s="18">
        <f t="shared" si="87"/>
        <v>0</v>
      </c>
      <c r="Z608" s="18">
        <f t="shared" si="88"/>
        <v>0</v>
      </c>
      <c r="AA608" s="4">
        <f t="shared" si="89"/>
        <v>0</v>
      </c>
    </row>
    <row r="609" spans="1:27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0'!$A$1:$AH$1300, 32, FALSE),"")</f>
        <v>1</v>
      </c>
      <c r="E609" s="18">
        <f>_xlfn.IFNA(VLOOKUP(CONCATENATE($A609,"_",$B609), 'Srbench noise 0'!$A$1:$AH$1300, 34, FALSE),"")</f>
        <v>0</v>
      </c>
      <c r="F609" s="18">
        <f>_xlfn.IFNA(VLOOKUP(CONCATENATE($A609,"_",$B609), 'Srbench noise 0'!$A$1:$AH$1300, 16, FALSE),"")</f>
        <v>22</v>
      </c>
      <c r="G609" s="18">
        <f>_xlfn.IFNA(VLOOKUP(CONCATENATE($A609,"_",$B609), 'Srbench noise 0'!$A$1:$AH$1300, 18, FALSE),"")</f>
        <v>467.1</v>
      </c>
      <c r="H609" s="18" t="str">
        <f>_xlfn.IFNA(VLOOKUP(CONCATENATE($A609,"_",$B609), 'Srbench noise 0'!$A$1:$AH$1300, 28, FALSE),"")</f>
        <v>x0*(1.00003338943111e-13*x3 - 0.07957747*x4)/(x1*x2*(x3 - x4))</v>
      </c>
      <c r="I609" s="18">
        <f t="shared" si="81"/>
        <v>1</v>
      </c>
      <c r="J609" s="18">
        <f t="shared" si="82"/>
        <v>1</v>
      </c>
      <c r="K609" s="4">
        <f t="shared" si="83"/>
        <v>1</v>
      </c>
      <c r="L609" s="3">
        <f>_xlfn.IFNA(VLOOKUP(CONCATENATE($A609,"_",$B609), 'Srbench noise 0.001'!$A$1:$AH$1300, 32, FALSE),"")</f>
        <v>0.99993765000000001</v>
      </c>
      <c r="M609" s="18">
        <f>_xlfn.IFNA(VLOOKUP(CONCATENATE($A609,"_",$B609), 'Srbench noise 0.001'!$A$1:$AH$1300, 34, FALSE),"")</f>
        <v>3.8502000000000002E-4</v>
      </c>
      <c r="N609" s="18">
        <f>_xlfn.IFNA(VLOOKUP(CONCATENATE($A609,"_",$B609), 'Srbench noise 0.001'!$A$1:$AH$1300, 16, FALSE),"")</f>
        <v>17</v>
      </c>
      <c r="O609" s="18">
        <f>_xlfn.IFNA(VLOOKUP(CONCATENATE($A609,"_",$B609), 'Srbench noise 0.001'!$A$1:$AH$1300, 18, FALSE),"")</f>
        <v>455.1</v>
      </c>
      <c r="P609" s="18" t="str">
        <f>_xlfn.IFNA(VLOOKUP(CONCATENATE($A609,"_",$B609), 'Srbench noise 0.001'!$A$1:$AH$1300, 28, FALSE),"")</f>
        <v>-0.08*x0*x4/(x1*x2*(x3 - x4))</v>
      </c>
      <c r="Q609" s="18">
        <f t="shared" si="84"/>
        <v>1</v>
      </c>
      <c r="R609" s="18" t="str">
        <f t="shared" si="85"/>
        <v>?</v>
      </c>
      <c r="S609" s="4">
        <v>1</v>
      </c>
      <c r="T609" s="3">
        <f>_xlfn.IFNA(VLOOKUP(CONCATENATE($A609,"_",$B609), 'Srbench noise 0.01'!$A$1:$AH$1300, 32, FALSE),"")</f>
        <v>0.99282599000000005</v>
      </c>
      <c r="U609" s="18">
        <f>_xlfn.IFNA(VLOOKUP(CONCATENATE($A609,"_",$B609), 'Srbench noise 0.01'!$A$1:$AH$1300, 34, FALSE),"")</f>
        <v>4.13E-3</v>
      </c>
      <c r="V609" s="18">
        <f>_xlfn.IFNA(VLOOKUP(CONCATENATE($A609,"_",$B609), 'Srbench noise 0.01'!$A$1:$AH$1300, 16, FALSE),"")</f>
        <v>25</v>
      </c>
      <c r="W609" s="18">
        <f>_xlfn.IFNA(VLOOKUP(CONCATENATE($A609,"_",$B609), 'Srbench noise 0.01'!$A$1:$AH$1300, 18, FALSE),"")</f>
        <v>75.7</v>
      </c>
      <c r="X609" s="18" t="str">
        <f>_xlfn.IFNA(VLOOKUP(CONCATENATE($A609,"_",$B609), 'Srbench noise 0.01'!$A$1:$AH$1300, 28, FALSE),"")</f>
        <v>x0*(0.09*x3**2 + 0.04*log(x4))/(x1*x2*x3*log(x4))</v>
      </c>
      <c r="Y609" s="18">
        <f t="shared" si="87"/>
        <v>0</v>
      </c>
      <c r="Z609" s="18">
        <f t="shared" si="88"/>
        <v>0</v>
      </c>
      <c r="AA609" s="4">
        <f t="shared" si="89"/>
        <v>0</v>
      </c>
    </row>
    <row r="610" spans="1:27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0'!$A$1:$AH$1300, 32, FALSE),"")</f>
        <v>1</v>
      </c>
      <c r="E610" s="18">
        <f>_xlfn.IFNA(VLOOKUP(CONCATENATE($A610,"_",$B610), 'Srbench noise 0'!$A$1:$AH$1300, 34, FALSE),"")</f>
        <v>0</v>
      </c>
      <c r="F610" s="18">
        <f>_xlfn.IFNA(VLOOKUP(CONCATENATE($A610,"_",$B610), 'Srbench noise 0'!$A$1:$AH$1300, 16, FALSE),"")</f>
        <v>22</v>
      </c>
      <c r="G610" s="18">
        <f>_xlfn.IFNA(VLOOKUP(CONCATENATE($A610,"_",$B610), 'Srbench noise 0'!$A$1:$AH$1300, 18, FALSE),"")</f>
        <v>61.9</v>
      </c>
      <c r="H610" s="18" t="str">
        <f>_xlfn.IFNA(VLOOKUP(CONCATENATE($A610,"_",$B610), 'Srbench noise 0'!$A$1:$AH$1300, 28, FALSE),"")</f>
        <v>x0*(1.00003338943111e-13*x3 - 0.07957747*x4)/(x1*x2*(x3 - x4))</v>
      </c>
      <c r="I610" s="18">
        <f t="shared" si="81"/>
        <v>1</v>
      </c>
      <c r="J610" s="18">
        <f t="shared" si="82"/>
        <v>1</v>
      </c>
      <c r="K610" s="4">
        <f t="shared" si="83"/>
        <v>1</v>
      </c>
      <c r="L610" s="3">
        <f>_xlfn.IFNA(VLOOKUP(CONCATENATE($A610,"_",$B610), 'Srbench noise 0.001'!$A$1:$AH$1300, 32, FALSE),"")</f>
        <v>0.99993831</v>
      </c>
      <c r="M610" s="18">
        <f>_xlfn.IFNA(VLOOKUP(CONCATENATE($A610,"_",$B610), 'Srbench noise 0.001'!$A$1:$AH$1300, 34, FALSE),"")</f>
        <v>3.8717999999999999E-4</v>
      </c>
      <c r="N610" s="18">
        <f>_xlfn.IFNA(VLOOKUP(CONCATENATE($A610,"_",$B610), 'Srbench noise 0.001'!$A$1:$AH$1300, 16, FALSE),"")</f>
        <v>17</v>
      </c>
      <c r="O610" s="18">
        <f>_xlfn.IFNA(VLOOKUP(CONCATENATE($A610,"_",$B610), 'Srbench noise 0.001'!$A$1:$AH$1300, 18, FALSE),"")</f>
        <v>63</v>
      </c>
      <c r="P610" s="18" t="str">
        <f>_xlfn.IFNA(VLOOKUP(CONCATENATE($A610,"_",$B610), 'Srbench noise 0.001'!$A$1:$AH$1300, 28, FALSE),"")</f>
        <v>-0.08*x0*x4/(x1*x2*(x3 - x4))</v>
      </c>
      <c r="Q610" s="18">
        <f t="shared" si="84"/>
        <v>1</v>
      </c>
      <c r="R610" s="18" t="str">
        <f t="shared" si="85"/>
        <v>?</v>
      </c>
      <c r="S610" s="4">
        <v>1</v>
      </c>
      <c r="T610" s="3">
        <f>_xlfn.IFNA(VLOOKUP(CONCATENATE($A610,"_",$B610), 'Srbench noise 0.01'!$A$1:$AH$1300, 32, FALSE),"")</f>
        <v>0.99583630999999995</v>
      </c>
      <c r="U610" s="18">
        <f>_xlfn.IFNA(VLOOKUP(CONCATENATE($A610,"_",$B610), 'Srbench noise 0.01'!$A$1:$AH$1300, 34, FALSE),"")</f>
        <v>3.18075E-3</v>
      </c>
      <c r="V610" s="18">
        <f>_xlfn.IFNA(VLOOKUP(CONCATENATE($A610,"_",$B610), 'Srbench noise 0.01'!$A$1:$AH$1300, 16, FALSE),"")</f>
        <v>23</v>
      </c>
      <c r="W610" s="18">
        <f>_xlfn.IFNA(VLOOKUP(CONCATENATE($A610,"_",$B610), 'Srbench noise 0.01'!$A$1:$AH$1300, 18, FALSE),"")</f>
        <v>38.6</v>
      </c>
      <c r="X610" s="18" t="str">
        <f>_xlfn.IFNA(VLOOKUP(CONCATENATE($A610,"_",$B610), 'Srbench noise 0.01'!$A$1:$AH$1300, 28, FALSE),"")</f>
        <v>0.19*x0*x3/(x1*x2*x4) + 0.06*x0/(x1*x2)</v>
      </c>
      <c r="Y610" s="18">
        <f t="shared" si="87"/>
        <v>0</v>
      </c>
      <c r="Z610" s="18">
        <f t="shared" si="88"/>
        <v>0</v>
      </c>
      <c r="AA610" s="4">
        <f t="shared" si="89"/>
        <v>0</v>
      </c>
    </row>
    <row r="611" spans="1:27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0'!$A$1:$AH$1300, 32, FALSE),"")</f>
        <v>1</v>
      </c>
      <c r="E611" s="18">
        <f>_xlfn.IFNA(VLOOKUP(CONCATENATE($A611,"_",$B611), 'Srbench noise 0'!$A$1:$AH$1300, 34, FALSE),"")</f>
        <v>0</v>
      </c>
      <c r="F611" s="18">
        <f>_xlfn.IFNA(VLOOKUP(CONCATENATE($A611,"_",$B611), 'Srbench noise 0'!$A$1:$AH$1300, 16, FALSE),"")</f>
        <v>22</v>
      </c>
      <c r="G611" s="18">
        <f>_xlfn.IFNA(VLOOKUP(CONCATENATE($A611,"_",$B611), 'Srbench noise 0'!$A$1:$AH$1300, 18, FALSE),"")</f>
        <v>65.900000000000006</v>
      </c>
      <c r="H611" s="18" t="str">
        <f>_xlfn.IFNA(VLOOKUP(CONCATENATE($A611,"_",$B611), 'Srbench noise 0'!$A$1:$AH$1300, 28, FALSE),"")</f>
        <v>x0*(-1.00003338943111e-13*x3 - 0.07957747*x4)/(x1*x2*(x3 - x4))</v>
      </c>
      <c r="I611" s="18">
        <f t="shared" si="81"/>
        <v>1</v>
      </c>
      <c r="J611" s="18">
        <f t="shared" si="82"/>
        <v>1</v>
      </c>
      <c r="K611" s="4">
        <f t="shared" si="83"/>
        <v>1</v>
      </c>
      <c r="L611" s="3">
        <f>_xlfn.IFNA(VLOOKUP(CONCATENATE($A611,"_",$B611), 'Srbench noise 0.001'!$A$1:$AH$1300, 32, FALSE),"")</f>
        <v>0.99993719999999997</v>
      </c>
      <c r="M611" s="18">
        <f>_xlfn.IFNA(VLOOKUP(CONCATENATE($A611,"_",$B611), 'Srbench noise 0.001'!$A$1:$AH$1300, 34, FALSE),"")</f>
        <v>3.8085000000000001E-4</v>
      </c>
      <c r="N611" s="18">
        <f>_xlfn.IFNA(VLOOKUP(CONCATENATE($A611,"_",$B611), 'Srbench noise 0.001'!$A$1:$AH$1300, 16, FALSE),"")</f>
        <v>17</v>
      </c>
      <c r="O611" s="18">
        <f>_xlfn.IFNA(VLOOKUP(CONCATENATE($A611,"_",$B611), 'Srbench noise 0.001'!$A$1:$AH$1300, 18, FALSE),"")</f>
        <v>77.8</v>
      </c>
      <c r="P611" s="18" t="str">
        <f>_xlfn.IFNA(VLOOKUP(CONCATENATE($A611,"_",$B611), 'Srbench noise 0.001'!$A$1:$AH$1300, 28, FALSE),"")</f>
        <v>-0.08*x0*x4/(x1*x2*(x3 - x4))</v>
      </c>
      <c r="Q611" s="18">
        <f t="shared" si="84"/>
        <v>1</v>
      </c>
      <c r="R611" s="18" t="str">
        <f t="shared" si="85"/>
        <v>?</v>
      </c>
      <c r="S611" s="4">
        <v>1</v>
      </c>
      <c r="T611" s="3">
        <f>_xlfn.IFNA(VLOOKUP(CONCATENATE($A611,"_",$B611), 'Srbench noise 0.01'!$A$1:$AH$1300, 32, FALSE),"")</f>
        <v>0.99993719999999997</v>
      </c>
      <c r="U611" s="18">
        <f>_xlfn.IFNA(VLOOKUP(CONCATENATE($A611,"_",$B611), 'Srbench noise 0.01'!$A$1:$AH$1300, 34, FALSE),"")</f>
        <v>3.8085000000000001E-4</v>
      </c>
      <c r="V611" s="18">
        <f>_xlfn.IFNA(VLOOKUP(CONCATENATE($A611,"_",$B611), 'Srbench noise 0.01'!$A$1:$AH$1300, 16, FALSE),"")</f>
        <v>17</v>
      </c>
      <c r="W611" s="18">
        <f>_xlfn.IFNA(VLOOKUP(CONCATENATE($A611,"_",$B611), 'Srbench noise 0.01'!$A$1:$AH$1300, 18, FALSE),"")</f>
        <v>80.400000000000006</v>
      </c>
      <c r="X611" s="18" t="str">
        <f>_xlfn.IFNA(VLOOKUP(CONCATENATE($A611,"_",$B611), 'Srbench noise 0.01'!$A$1:$AH$1300, 28, FALSE),"")</f>
        <v>-0.08*x0*x4/(x1*x2*(x3 - x4))</v>
      </c>
      <c r="Y611" s="18">
        <f t="shared" si="87"/>
        <v>1</v>
      </c>
      <c r="Z611" s="18" t="str">
        <f t="shared" si="88"/>
        <v>?</v>
      </c>
      <c r="AA611" s="4">
        <v>1</v>
      </c>
    </row>
    <row r="612" spans="1:27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0'!$A$1:$AH$1300, 32, FALSE),"")</f>
        <v>1</v>
      </c>
      <c r="E612" s="18">
        <f>_xlfn.IFNA(VLOOKUP(CONCATENATE($A612,"_",$B612), 'Srbench noise 0'!$A$1:$AH$1300, 34, FALSE),"")</f>
        <v>0</v>
      </c>
      <c r="F612" s="18">
        <f>_xlfn.IFNA(VLOOKUP(CONCATENATE($A612,"_",$B612), 'Srbench noise 0'!$A$1:$AH$1300, 16, FALSE),"")</f>
        <v>17</v>
      </c>
      <c r="G612" s="18">
        <f>_xlfn.IFNA(VLOOKUP(CONCATENATE($A612,"_",$B612), 'Srbench noise 0'!$A$1:$AH$1300, 18, FALSE),"")</f>
        <v>74.2</v>
      </c>
      <c r="H612" s="18" t="str">
        <f>_xlfn.IFNA(VLOOKUP(CONCATENATE($A612,"_",$B612), 'Srbench noise 0'!$A$1:$AH$1300, 28, FALSE),"")</f>
        <v>-0.07957747*x0*x4/(x1*x2*(x3 - x4))</v>
      </c>
      <c r="I612" s="18">
        <f t="shared" si="81"/>
        <v>1</v>
      </c>
      <c r="J612" s="18">
        <f t="shared" si="82"/>
        <v>1</v>
      </c>
      <c r="K612" s="4">
        <f t="shared" si="83"/>
        <v>1</v>
      </c>
      <c r="L612" s="3">
        <f>_xlfn.IFNA(VLOOKUP(CONCATENATE($A612,"_",$B612), 'Srbench noise 0.001'!$A$1:$AH$1300, 32, FALSE),"")</f>
        <v>0.99993673000000005</v>
      </c>
      <c r="M612" s="18">
        <f>_xlfn.IFNA(VLOOKUP(CONCATENATE($A612,"_",$B612), 'Srbench noise 0.001'!$A$1:$AH$1300, 34, FALSE),"")</f>
        <v>3.8056E-4</v>
      </c>
      <c r="N612" s="18">
        <f>_xlfn.IFNA(VLOOKUP(CONCATENATE($A612,"_",$B612), 'Srbench noise 0.001'!$A$1:$AH$1300, 16, FALSE),"")</f>
        <v>17</v>
      </c>
      <c r="O612" s="18">
        <f>_xlfn.IFNA(VLOOKUP(CONCATENATE($A612,"_",$B612), 'Srbench noise 0.001'!$A$1:$AH$1300, 18, FALSE),"")</f>
        <v>59.9</v>
      </c>
      <c r="P612" s="18" t="str">
        <f>_xlfn.IFNA(VLOOKUP(CONCATENATE($A612,"_",$B612), 'Srbench noise 0.001'!$A$1:$AH$1300, 28, FALSE),"")</f>
        <v>-0.08*x0*x4/(x1*x2*(x3 - x4))</v>
      </c>
      <c r="Q612" s="18">
        <f t="shared" si="84"/>
        <v>1</v>
      </c>
      <c r="R612" s="18" t="str">
        <f t="shared" si="85"/>
        <v>?</v>
      </c>
      <c r="S612" s="4">
        <v>1</v>
      </c>
      <c r="T612" s="3">
        <f>_xlfn.IFNA(VLOOKUP(CONCATENATE($A612,"_",$B612), 'Srbench noise 0.01'!$A$1:$AH$1300, 32, FALSE),"")</f>
        <v>0.99993673000000005</v>
      </c>
      <c r="U612" s="18">
        <f>_xlfn.IFNA(VLOOKUP(CONCATENATE($A612,"_",$B612), 'Srbench noise 0.01'!$A$1:$AH$1300, 34, FALSE),"")</f>
        <v>3.8056E-4</v>
      </c>
      <c r="V612" s="18">
        <f>_xlfn.IFNA(VLOOKUP(CONCATENATE($A612,"_",$B612), 'Srbench noise 0.01'!$A$1:$AH$1300, 16, FALSE),"")</f>
        <v>17</v>
      </c>
      <c r="W612" s="18">
        <f>_xlfn.IFNA(VLOOKUP(CONCATENATE($A612,"_",$B612), 'Srbench noise 0.01'!$A$1:$AH$1300, 18, FALSE),"")</f>
        <v>65.3</v>
      </c>
      <c r="X612" s="18" t="str">
        <f>_xlfn.IFNA(VLOOKUP(CONCATENATE($A612,"_",$B612), 'Srbench noise 0.01'!$A$1:$AH$1300, 28, FALSE),"")</f>
        <v>-0.08*x0*x4/(x1*x2*(x3 - x4))</v>
      </c>
      <c r="Y612" s="18">
        <f t="shared" si="87"/>
        <v>1</v>
      </c>
      <c r="Z612" s="18" t="str">
        <f t="shared" si="88"/>
        <v>?</v>
      </c>
      <c r="AA612" s="4">
        <v>1</v>
      </c>
    </row>
    <row r="613" spans="1:27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0'!$A$1:$AH$1300, 32, FALSE),"")</f>
        <v>1</v>
      </c>
      <c r="E613" s="18">
        <f>_xlfn.IFNA(VLOOKUP(CONCATENATE($A613,"_",$B613), 'Srbench noise 0'!$A$1:$AH$1300, 34, FALSE),"")</f>
        <v>0</v>
      </c>
      <c r="F613" s="18">
        <f>_xlfn.IFNA(VLOOKUP(CONCATENATE($A613,"_",$B613), 'Srbench noise 0'!$A$1:$AH$1300, 16, FALSE),"")</f>
        <v>22</v>
      </c>
      <c r="G613" s="18">
        <f>_xlfn.IFNA(VLOOKUP(CONCATENATE($A613,"_",$B613), 'Srbench noise 0'!$A$1:$AH$1300, 18, FALSE),"")</f>
        <v>80.3</v>
      </c>
      <c r="H613" s="18" t="str">
        <f>_xlfn.IFNA(VLOOKUP(CONCATENATE($A613,"_",$B613), 'Srbench noise 0'!$A$1:$AH$1300, 28, FALSE),"")</f>
        <v>x0*(1.00003338943111e-13*x3 - 0.07957747*x4)/(x1*x2*(x3 - x4))</v>
      </c>
      <c r="I613" s="18">
        <f t="shared" si="81"/>
        <v>1</v>
      </c>
      <c r="J613" s="18">
        <f t="shared" si="82"/>
        <v>1</v>
      </c>
      <c r="K613" s="4">
        <f t="shared" si="83"/>
        <v>1</v>
      </c>
      <c r="L613" s="3">
        <f>_xlfn.IFNA(VLOOKUP(CONCATENATE($A613,"_",$B613), 'Srbench noise 0.001'!$A$1:$AH$1300, 32, FALSE),"")</f>
        <v>0.99993750999999997</v>
      </c>
      <c r="M613" s="18">
        <f>_xlfn.IFNA(VLOOKUP(CONCATENATE($A613,"_",$B613), 'Srbench noise 0.001'!$A$1:$AH$1300, 34, FALSE),"")</f>
        <v>3.8582999999999998E-4</v>
      </c>
      <c r="N613" s="18">
        <f>_xlfn.IFNA(VLOOKUP(CONCATENATE($A613,"_",$B613), 'Srbench noise 0.001'!$A$1:$AH$1300, 16, FALSE),"")</f>
        <v>17</v>
      </c>
      <c r="O613" s="18">
        <f>_xlfn.IFNA(VLOOKUP(CONCATENATE($A613,"_",$B613), 'Srbench noise 0.001'!$A$1:$AH$1300, 18, FALSE),"")</f>
        <v>82.6</v>
      </c>
      <c r="P613" s="18" t="str">
        <f>_xlfn.IFNA(VLOOKUP(CONCATENATE($A613,"_",$B613), 'Srbench noise 0.001'!$A$1:$AH$1300, 28, FALSE),"")</f>
        <v>-0.08*x0*x4/(x1*x2*(x3 - x4))</v>
      </c>
      <c r="Q613" s="18">
        <f t="shared" si="84"/>
        <v>1</v>
      </c>
      <c r="R613" s="18" t="str">
        <f t="shared" si="85"/>
        <v>?</v>
      </c>
      <c r="S613" s="4">
        <v>1</v>
      </c>
      <c r="T613" s="3">
        <f>_xlfn.IFNA(VLOOKUP(CONCATENATE($A613,"_",$B613), 'Srbench noise 0.01'!$A$1:$AH$1300, 32, FALSE),"")</f>
        <v>0.99432257999999996</v>
      </c>
      <c r="U613" s="18">
        <f>_xlfn.IFNA(VLOOKUP(CONCATENATE($A613,"_",$B613), 'Srbench noise 0.01'!$A$1:$AH$1300, 34, FALSE),"")</f>
        <v>3.6777799999999999E-3</v>
      </c>
      <c r="V613" s="18">
        <f>_xlfn.IFNA(VLOOKUP(CONCATENATE($A613,"_",$B613), 'Srbench noise 0.01'!$A$1:$AH$1300, 16, FALSE),"")</f>
        <v>18</v>
      </c>
      <c r="W613" s="18">
        <f>_xlfn.IFNA(VLOOKUP(CONCATENATE($A613,"_",$B613), 'Srbench noise 0.01'!$A$1:$AH$1300, 18, FALSE),"")</f>
        <v>40.299999999999997</v>
      </c>
      <c r="X613" s="18" t="str">
        <f>_xlfn.IFNA(VLOOKUP(CONCATENATE($A613,"_",$B613), 'Srbench noise 0.01'!$A$1:$AH$1300, 28, FALSE),"")</f>
        <v>x0*(0.18*x3 + 0.06*x4)/(x1*x2*x4)</v>
      </c>
      <c r="Y613" s="18">
        <f t="shared" si="87"/>
        <v>0</v>
      </c>
      <c r="Z613" s="18">
        <f t="shared" si="88"/>
        <v>0</v>
      </c>
      <c r="AA613" s="4">
        <f t="shared" si="89"/>
        <v>0</v>
      </c>
    </row>
    <row r="614" spans="1:27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0'!$A$1:$AH$1300, 32, FALSE),"")</f>
        <v>0.99997183999999995</v>
      </c>
      <c r="E614" s="18">
        <f>_xlfn.IFNA(VLOOKUP(CONCATENATE($A614,"_",$B614), 'Srbench noise 0'!$A$1:$AH$1300, 34, FALSE),"")</f>
        <v>4.5713699999999999E-3</v>
      </c>
      <c r="F614" s="18">
        <f>_xlfn.IFNA(VLOOKUP(CONCATENATE($A614,"_",$B614), 'Srbench noise 0'!$A$1:$AH$1300, 16, FALSE),"")</f>
        <v>17</v>
      </c>
      <c r="G614" s="18">
        <f>_xlfn.IFNA(VLOOKUP(CONCATENATE($A614,"_",$B614), 'Srbench noise 0'!$A$1:$AH$1300, 18, FALSE),"")</f>
        <v>3600.6</v>
      </c>
      <c r="H614" s="18" t="str">
        <f>_xlfn.IFNA(VLOOKUP(CONCATENATE($A614,"_",$B614), 'Srbench noise 0'!$A$1:$AH$1300, 28, FALSE),"")</f>
        <v>1.00085277*x0/x1 + 0.00817825 - 5.44260878*x1/(x0*x2**2)</v>
      </c>
      <c r="I614" s="18">
        <f t="shared" si="81"/>
        <v>1</v>
      </c>
      <c r="J614" s="18">
        <f t="shared" si="82"/>
        <v>0</v>
      </c>
      <c r="K614" s="4">
        <f t="shared" si="83"/>
        <v>0</v>
      </c>
      <c r="L614" s="3">
        <f>_xlfn.IFNA(VLOOKUP(CONCATENATE($A614,"_",$B614), 'Srbench noise 0.001'!$A$1:$AH$1300, 32, FALSE),"")</f>
        <v>0.99997157000000003</v>
      </c>
      <c r="M614" s="18">
        <f>_xlfn.IFNA(VLOOKUP(CONCATENATE($A614,"_",$B614), 'Srbench noise 0.001'!$A$1:$AH$1300, 34, FALSE),"")</f>
        <v>4.59269E-3</v>
      </c>
      <c r="N614" s="18">
        <f>_xlfn.IFNA(VLOOKUP(CONCATENATE($A614,"_",$B614), 'Srbench noise 0.001'!$A$1:$AH$1300, 16, FALSE),"")</f>
        <v>17</v>
      </c>
      <c r="O614" s="18">
        <f>_xlfn.IFNA(VLOOKUP(CONCATENATE($A614,"_",$B614), 'Srbench noise 0.001'!$A$1:$AH$1300, 18, FALSE),"")</f>
        <v>116.2</v>
      </c>
      <c r="P614" s="18" t="str">
        <f>_xlfn.IFNA(VLOOKUP(CONCATENATE($A614,"_",$B614), 'Srbench noise 0.001'!$A$1:$AH$1300, 28, FALSE),"")</f>
        <v>1.001*x0/x1 + 0.008 - 5.437*x1/(x0*x2**2)</v>
      </c>
      <c r="Q614" s="18">
        <f t="shared" si="84"/>
        <v>1</v>
      </c>
      <c r="R614" s="18">
        <f t="shared" si="85"/>
        <v>0</v>
      </c>
      <c r="S614" s="4">
        <f t="shared" si="86"/>
        <v>0</v>
      </c>
      <c r="T614" s="3">
        <f>_xlfn.IFNA(VLOOKUP(CONCATENATE($A614,"_",$B614), 'Srbench noise 0.01'!$A$1:$AH$1300, 32, FALSE),"")</f>
        <v>0.99694337</v>
      </c>
      <c r="U614" s="18">
        <f>_xlfn.IFNA(VLOOKUP(CONCATENATE($A614,"_",$B614), 'Srbench noise 0.01'!$A$1:$AH$1300, 34, FALSE),"")</f>
        <v>4.7624420000000001E-2</v>
      </c>
      <c r="V614" s="18">
        <f>_xlfn.IFNA(VLOOKUP(CONCATENATE($A614,"_",$B614), 'Srbench noise 0.01'!$A$1:$AH$1300, 16, FALSE),"")</f>
        <v>11</v>
      </c>
      <c r="W614" s="18">
        <f>_xlfn.IFNA(VLOOKUP(CONCATENATE($A614,"_",$B614), 'Srbench noise 0.01'!$A$1:$AH$1300, 18, FALSE),"")</f>
        <v>8.9</v>
      </c>
      <c r="X614" s="18" t="str">
        <f>_xlfn.IFNA(VLOOKUP(CONCATENATE($A614,"_",$B614), 'Srbench noise 0.01'!$A$1:$AH$1300, 28, FALSE),"")</f>
        <v>1.05*x0/x1 + 0.13*x2 - 0.79</v>
      </c>
      <c r="Y614" s="18">
        <f t="shared" si="87"/>
        <v>0</v>
      </c>
      <c r="Z614" s="18">
        <f t="shared" si="88"/>
        <v>0</v>
      </c>
      <c r="AA614" s="4">
        <f t="shared" si="89"/>
        <v>0</v>
      </c>
    </row>
    <row r="615" spans="1:27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0'!$A$1:$AH$1300, 32, FALSE),"")</f>
        <v>0.99997181000000002</v>
      </c>
      <c r="E615" s="18">
        <f>_xlfn.IFNA(VLOOKUP(CONCATENATE($A615,"_",$B615), 'Srbench noise 0'!$A$1:$AH$1300, 34, FALSE),"")</f>
        <v>4.5742700000000001E-3</v>
      </c>
      <c r="F615" s="18">
        <f>_xlfn.IFNA(VLOOKUP(CONCATENATE($A615,"_",$B615), 'Srbench noise 0'!$A$1:$AH$1300, 16, FALSE),"")</f>
        <v>17</v>
      </c>
      <c r="G615" s="18">
        <f>_xlfn.IFNA(VLOOKUP(CONCATENATE($A615,"_",$B615), 'Srbench noise 0'!$A$1:$AH$1300, 18, FALSE),"")</f>
        <v>3601.1</v>
      </c>
      <c r="H615" s="18" t="str">
        <f>_xlfn.IFNA(VLOOKUP(CONCATENATE($A615,"_",$B615), 'Srbench noise 0'!$A$1:$AH$1300, 28, FALSE),"")</f>
        <v>1.00076582*x0/x1 + 0.00828988 - 5.42942432*x1/(x0*x2**2)</v>
      </c>
      <c r="I615" s="18">
        <f t="shared" si="81"/>
        <v>1</v>
      </c>
      <c r="J615" s="18">
        <f t="shared" si="82"/>
        <v>0</v>
      </c>
      <c r="K615" s="4">
        <f t="shared" si="83"/>
        <v>0</v>
      </c>
      <c r="L615" s="3">
        <f>_xlfn.IFNA(VLOOKUP(CONCATENATE($A615,"_",$B615), 'Srbench noise 0.001'!$A$1:$AH$1300, 32, FALSE),"")</f>
        <v>0.99895867999999999</v>
      </c>
      <c r="M615" s="18">
        <f>_xlfn.IFNA(VLOOKUP(CONCATENATE($A615,"_",$B615), 'Srbench noise 0.001'!$A$1:$AH$1300, 34, FALSE),"")</f>
        <v>2.7803319999999999E-2</v>
      </c>
      <c r="N615" s="18">
        <f>_xlfn.IFNA(VLOOKUP(CONCATENATE($A615,"_",$B615), 'Srbench noise 0.001'!$A$1:$AH$1300, 16, FALSE),"")</f>
        <v>13</v>
      </c>
      <c r="O615" s="18">
        <f>_xlfn.IFNA(VLOOKUP(CONCATENATE($A615,"_",$B615), 'Srbench noise 0.001'!$A$1:$AH$1300, 18, FALSE),"")</f>
        <v>9.4</v>
      </c>
      <c r="P615" s="18" t="str">
        <f>_xlfn.IFNA(VLOOKUP(CONCATENATE($A615,"_",$B615), 'Srbench noise 0.001'!$A$1:$AH$1300, 28, FALSE),"")</f>
        <v>1.054*x0/x1 + 0.025 - 1.177/x2</v>
      </c>
      <c r="Q615" s="18">
        <f t="shared" si="84"/>
        <v>0</v>
      </c>
      <c r="R615" s="18">
        <f t="shared" si="85"/>
        <v>0</v>
      </c>
      <c r="S615" s="4">
        <f t="shared" si="86"/>
        <v>0</v>
      </c>
      <c r="T615" s="3">
        <f>_xlfn.IFNA(VLOOKUP(CONCATENATE($A615,"_",$B615), 'Srbench noise 0.01'!$A$1:$AH$1300, 32, FALSE),"")</f>
        <v>0.99878297999999999</v>
      </c>
      <c r="U615" s="18">
        <f>_xlfn.IFNA(VLOOKUP(CONCATENATE($A615,"_",$B615), 'Srbench noise 0.01'!$A$1:$AH$1300, 34, FALSE),"")</f>
        <v>3.0057569999999999E-2</v>
      </c>
      <c r="V615" s="18">
        <f>_xlfn.IFNA(VLOOKUP(CONCATENATE($A615,"_",$B615), 'Srbench noise 0.01'!$A$1:$AH$1300, 16, FALSE),"")</f>
        <v>13</v>
      </c>
      <c r="W615" s="18">
        <f>_xlfn.IFNA(VLOOKUP(CONCATENATE($A615,"_",$B615), 'Srbench noise 0.01'!$A$1:$AH$1300, 18, FALSE),"")</f>
        <v>9.1</v>
      </c>
      <c r="X615" s="18" t="str">
        <f>_xlfn.IFNA(VLOOKUP(CONCATENATE($A615,"_",$B615), 'Srbench noise 0.01'!$A$1:$AH$1300, 28, FALSE),"")</f>
        <v>1.05*x0/x1 + 0.03 - 1.18/x2</v>
      </c>
      <c r="Y615" s="18">
        <f t="shared" si="87"/>
        <v>0</v>
      </c>
      <c r="Z615" s="18">
        <f t="shared" si="88"/>
        <v>0</v>
      </c>
      <c r="AA615" s="4">
        <f t="shared" si="89"/>
        <v>0</v>
      </c>
    </row>
    <row r="616" spans="1:27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0'!$A$1:$AH$1300, 32, FALSE),"")</f>
        <v>0.99997170000000002</v>
      </c>
      <c r="E616" s="18">
        <f>_xlfn.IFNA(VLOOKUP(CONCATENATE($A616,"_",$B616), 'Srbench noise 0'!$A$1:$AH$1300, 34, FALSE),"")</f>
        <v>4.5583999999999998E-3</v>
      </c>
      <c r="F616" s="18">
        <f>_xlfn.IFNA(VLOOKUP(CONCATENATE($A616,"_",$B616), 'Srbench noise 0'!$A$1:$AH$1300, 16, FALSE),"")</f>
        <v>17</v>
      </c>
      <c r="G616" s="18">
        <f>_xlfn.IFNA(VLOOKUP(CONCATENATE($A616,"_",$B616), 'Srbench noise 0'!$A$1:$AH$1300, 18, FALSE),"")</f>
        <v>3600.5</v>
      </c>
      <c r="H616" s="18" t="str">
        <f>_xlfn.IFNA(VLOOKUP(CONCATENATE($A616,"_",$B616), 'Srbench noise 0'!$A$1:$AH$1300, 28, FALSE),"")</f>
        <v>1.00105326*x0/x1 + 0.00790761 - 5.45356388*x1/(x0*x2**2)</v>
      </c>
      <c r="I616" s="18">
        <f t="shared" si="81"/>
        <v>1</v>
      </c>
      <c r="J616" s="18">
        <f t="shared" si="82"/>
        <v>0</v>
      </c>
      <c r="K616" s="4">
        <f t="shared" si="83"/>
        <v>0</v>
      </c>
      <c r="L616" s="3">
        <f>_xlfn.IFNA(VLOOKUP(CONCATENATE($A616,"_",$B616), 'Srbench noise 0.001'!$A$1:$AH$1300, 32, FALSE),"")</f>
        <v>0.99997108000000001</v>
      </c>
      <c r="M616" s="18">
        <f>_xlfn.IFNA(VLOOKUP(CONCATENATE($A616,"_",$B616), 'Srbench noise 0.001'!$A$1:$AH$1300, 34, FALSE),"")</f>
        <v>4.6081100000000003E-3</v>
      </c>
      <c r="N616" s="18">
        <f>_xlfn.IFNA(VLOOKUP(CONCATENATE($A616,"_",$B616), 'Srbench noise 0.001'!$A$1:$AH$1300, 16, FALSE),"")</f>
        <v>17</v>
      </c>
      <c r="O616" s="18">
        <f>_xlfn.IFNA(VLOOKUP(CONCATENATE($A616,"_",$B616), 'Srbench noise 0.001'!$A$1:$AH$1300, 18, FALSE),"")</f>
        <v>93</v>
      </c>
      <c r="P616" s="18" t="str">
        <f>_xlfn.IFNA(VLOOKUP(CONCATENATE($A616,"_",$B616), 'Srbench noise 0.001'!$A$1:$AH$1300, 28, FALSE),"")</f>
        <v>1.001*x0/x1 + 0.009 - 5.46*x1/(x0*x2**2)</v>
      </c>
      <c r="Q616" s="18">
        <f t="shared" si="84"/>
        <v>1</v>
      </c>
      <c r="R616" s="18">
        <f t="shared" si="85"/>
        <v>0</v>
      </c>
      <c r="S616" s="4">
        <f t="shared" si="86"/>
        <v>0</v>
      </c>
      <c r="T616" s="3">
        <f>_xlfn.IFNA(VLOOKUP(CONCATENATE($A616,"_",$B616), 'Srbench noise 0.01'!$A$1:$AH$1300, 32, FALSE),"")</f>
        <v>0.99849507999999998</v>
      </c>
      <c r="U616" s="18">
        <f>_xlfn.IFNA(VLOOKUP(CONCATENATE($A616,"_",$B616), 'Srbench noise 0.01'!$A$1:$AH$1300, 34, FALSE),"")</f>
        <v>3.3242380000000002E-2</v>
      </c>
      <c r="V616" s="18">
        <f>_xlfn.IFNA(VLOOKUP(CONCATENATE($A616,"_",$B616), 'Srbench noise 0.01'!$A$1:$AH$1300, 16, FALSE),"")</f>
        <v>13</v>
      </c>
      <c r="W616" s="18">
        <f>_xlfn.IFNA(VLOOKUP(CONCATENATE($A616,"_",$B616), 'Srbench noise 0.01'!$A$1:$AH$1300, 18, FALSE),"")</f>
        <v>9.6</v>
      </c>
      <c r="X616" s="18" t="str">
        <f>_xlfn.IFNA(VLOOKUP(CONCATENATE($A616,"_",$B616), 'Srbench noise 0.01'!$A$1:$AH$1300, 28, FALSE),"")</f>
        <v>1.06*x0/x1 + 0.03 - 1.2/x2</v>
      </c>
      <c r="Y616" s="18">
        <f t="shared" si="87"/>
        <v>0</v>
      </c>
      <c r="Z616" s="18">
        <f t="shared" si="88"/>
        <v>0</v>
      </c>
      <c r="AA616" s="4">
        <f t="shared" si="89"/>
        <v>0</v>
      </c>
    </row>
    <row r="617" spans="1:27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0'!$A$1:$AH$1300, 32, FALSE),"")</f>
        <v>0.99996962</v>
      </c>
      <c r="E617" s="18">
        <f>_xlfn.IFNA(VLOOKUP(CONCATENATE($A617,"_",$B617), 'Srbench noise 0'!$A$1:$AH$1300, 34, FALSE),"")</f>
        <v>4.7806100000000002E-3</v>
      </c>
      <c r="F617" s="18">
        <f>_xlfn.IFNA(VLOOKUP(CONCATENATE($A617,"_",$B617), 'Srbench noise 0'!$A$1:$AH$1300, 16, FALSE),"")</f>
        <v>17</v>
      </c>
      <c r="G617" s="18">
        <f>_xlfn.IFNA(VLOOKUP(CONCATENATE($A617,"_",$B617), 'Srbench noise 0'!$A$1:$AH$1300, 18, FALSE),"")</f>
        <v>3601.4</v>
      </c>
      <c r="H617" s="18" t="str">
        <f>_xlfn.IFNA(VLOOKUP(CONCATENATE($A617,"_",$B617), 'Srbench noise 0'!$A$1:$AH$1300, 28, FALSE),"")</f>
        <v>1.00107668*x0/x1 + 0.00800828 - 5.45844045*x1/(x0*x2**2)</v>
      </c>
      <c r="I617" s="18">
        <f t="shared" si="81"/>
        <v>1</v>
      </c>
      <c r="J617" s="18">
        <f t="shared" si="82"/>
        <v>0</v>
      </c>
      <c r="K617" s="4">
        <f t="shared" si="83"/>
        <v>0</v>
      </c>
      <c r="L617" s="3">
        <f>_xlfn.IFNA(VLOOKUP(CONCATENATE($A617,"_",$B617), 'Srbench noise 0.001'!$A$1:$AH$1300, 32, FALSE),"")</f>
        <v>0.99996719000000001</v>
      </c>
      <c r="M617" s="18">
        <f>_xlfn.IFNA(VLOOKUP(CONCATENATE($A617,"_",$B617), 'Srbench noise 0.001'!$A$1:$AH$1300, 34, FALSE),"")</f>
        <v>4.9682600000000004E-3</v>
      </c>
      <c r="N617" s="18">
        <f>_xlfn.IFNA(VLOOKUP(CONCATENATE($A617,"_",$B617), 'Srbench noise 0.001'!$A$1:$AH$1300, 16, FALSE),"")</f>
        <v>17</v>
      </c>
      <c r="O617" s="18">
        <f>_xlfn.IFNA(VLOOKUP(CONCATENATE($A617,"_",$B617), 'Srbench noise 0.001'!$A$1:$AH$1300, 18, FALSE),"")</f>
        <v>107.6</v>
      </c>
      <c r="P617" s="18" t="str">
        <f>_xlfn.IFNA(VLOOKUP(CONCATENATE($A617,"_",$B617), 'Srbench noise 0.001'!$A$1:$AH$1300, 28, FALSE),"")</f>
        <v>1.001*x0/x1 + 0.01 - 5.47*x1/(x0*x2**2)</v>
      </c>
      <c r="Q617" s="18">
        <f t="shared" si="84"/>
        <v>1</v>
      </c>
      <c r="R617" s="18">
        <f t="shared" si="85"/>
        <v>0</v>
      </c>
      <c r="S617" s="4">
        <f t="shared" si="86"/>
        <v>0</v>
      </c>
      <c r="T617" s="3">
        <f>_xlfn.IFNA(VLOOKUP(CONCATENATE($A617,"_",$B617), 'Srbench noise 0.01'!$A$1:$AH$1300, 32, FALSE),"")</f>
        <v>0.99849482000000001</v>
      </c>
      <c r="U617" s="18">
        <f>_xlfn.IFNA(VLOOKUP(CONCATENATE($A617,"_",$B617), 'Srbench noise 0.01'!$A$1:$AH$1300, 34, FALSE),"")</f>
        <v>3.3650340000000001E-2</v>
      </c>
      <c r="V617" s="18">
        <f>_xlfn.IFNA(VLOOKUP(CONCATENATE($A617,"_",$B617), 'Srbench noise 0.01'!$A$1:$AH$1300, 16, FALSE),"")</f>
        <v>13</v>
      </c>
      <c r="W617" s="18">
        <f>_xlfn.IFNA(VLOOKUP(CONCATENATE($A617,"_",$B617), 'Srbench noise 0.01'!$A$1:$AH$1300, 18, FALSE),"")</f>
        <v>10.3</v>
      </c>
      <c r="X617" s="18" t="str">
        <f>_xlfn.IFNA(VLOOKUP(CONCATENATE($A617,"_",$B617), 'Srbench noise 0.01'!$A$1:$AH$1300, 28, FALSE),"")</f>
        <v>1.06*x0/x1 + 0.04 - 1.23/x2</v>
      </c>
      <c r="Y617" s="18">
        <f t="shared" si="87"/>
        <v>0</v>
      </c>
      <c r="Z617" s="18">
        <f t="shared" si="88"/>
        <v>0</v>
      </c>
      <c r="AA617" s="4">
        <f t="shared" si="89"/>
        <v>0</v>
      </c>
    </row>
    <row r="618" spans="1:27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0'!$A$1:$AH$1300, 32, FALSE),"")</f>
        <v>0.99997080000000005</v>
      </c>
      <c r="E618" s="18">
        <f>_xlfn.IFNA(VLOOKUP(CONCATENATE($A618,"_",$B618), 'Srbench noise 0'!$A$1:$AH$1300, 34, FALSE),"")</f>
        <v>4.6474100000000003E-3</v>
      </c>
      <c r="F618" s="18">
        <f>_xlfn.IFNA(VLOOKUP(CONCATENATE($A618,"_",$B618), 'Srbench noise 0'!$A$1:$AH$1300, 16, FALSE),"")</f>
        <v>17</v>
      </c>
      <c r="G618" s="18">
        <f>_xlfn.IFNA(VLOOKUP(CONCATENATE($A618,"_",$B618), 'Srbench noise 0'!$A$1:$AH$1300, 18, FALSE),"")</f>
        <v>3600.9</v>
      </c>
      <c r="H618" s="18" t="str">
        <f>_xlfn.IFNA(VLOOKUP(CONCATENATE($A618,"_",$B618), 'Srbench noise 0'!$A$1:$AH$1300, 28, FALSE),"")</f>
        <v>1.00092043*x0/x1 + 0.00972502 - 5.49264144*x1/(x0*x2**2)</v>
      </c>
      <c r="I618" s="18">
        <f t="shared" si="81"/>
        <v>1</v>
      </c>
      <c r="J618" s="18">
        <f t="shared" si="82"/>
        <v>0</v>
      </c>
      <c r="K618" s="4">
        <f t="shared" si="83"/>
        <v>0</v>
      </c>
      <c r="L618" s="3">
        <f>_xlfn.IFNA(VLOOKUP(CONCATENATE($A618,"_",$B618), 'Srbench noise 0.001'!$A$1:$AH$1300, 32, FALSE),"")</f>
        <v>0.99996715999999997</v>
      </c>
      <c r="M618" s="18">
        <f>_xlfn.IFNA(VLOOKUP(CONCATENATE($A618,"_",$B618), 'Srbench noise 0.001'!$A$1:$AH$1300, 34, FALSE),"")</f>
        <v>4.9291700000000001E-3</v>
      </c>
      <c r="N618" s="18">
        <f>_xlfn.IFNA(VLOOKUP(CONCATENATE($A618,"_",$B618), 'Srbench noise 0.001'!$A$1:$AH$1300, 16, FALSE),"")</f>
        <v>17</v>
      </c>
      <c r="O618" s="18">
        <f>_xlfn.IFNA(VLOOKUP(CONCATENATE($A618,"_",$B618), 'Srbench noise 0.001'!$A$1:$AH$1300, 18, FALSE),"")</f>
        <v>68.599999999999994</v>
      </c>
      <c r="P618" s="18" t="str">
        <f>_xlfn.IFNA(VLOOKUP(CONCATENATE($A618,"_",$B618), 'Srbench noise 0.001'!$A$1:$AH$1300, 28, FALSE),"")</f>
        <v>1.005*x0/x1 - 0.017 - 5.912*x1/(x0*x2**2.142)</v>
      </c>
      <c r="Q618" s="18">
        <f t="shared" si="84"/>
        <v>1</v>
      </c>
      <c r="R618" s="18">
        <f t="shared" si="85"/>
        <v>0</v>
      </c>
      <c r="S618" s="4">
        <f t="shared" si="86"/>
        <v>0</v>
      </c>
      <c r="T618" s="3">
        <f>_xlfn.IFNA(VLOOKUP(CONCATENATE($A618,"_",$B618), 'Srbench noise 0.01'!$A$1:$AH$1300, 32, FALSE),"")</f>
        <v>0.99893156000000005</v>
      </c>
      <c r="U618" s="18">
        <f>_xlfn.IFNA(VLOOKUP(CONCATENATE($A618,"_",$B618), 'Srbench noise 0.01'!$A$1:$AH$1300, 34, FALSE),"")</f>
        <v>2.8113530000000001E-2</v>
      </c>
      <c r="V618" s="18">
        <f>_xlfn.IFNA(VLOOKUP(CONCATENATE($A618,"_",$B618), 'Srbench noise 0.01'!$A$1:$AH$1300, 16, FALSE),"")</f>
        <v>13</v>
      </c>
      <c r="W618" s="18">
        <f>_xlfn.IFNA(VLOOKUP(CONCATENATE($A618,"_",$B618), 'Srbench noise 0.01'!$A$1:$AH$1300, 18, FALSE),"")</f>
        <v>9.3000000000000007</v>
      </c>
      <c r="X618" s="18" t="str">
        <f>_xlfn.IFNA(VLOOKUP(CONCATENATE($A618,"_",$B618), 'Srbench noise 0.01'!$A$1:$AH$1300, 28, FALSE),"")</f>
        <v>1.06*x0/x1 + 0.02 - 1.21/x2</v>
      </c>
      <c r="Y618" s="18">
        <f t="shared" si="87"/>
        <v>0</v>
      </c>
      <c r="Z618" s="18">
        <f t="shared" si="88"/>
        <v>0</v>
      </c>
      <c r="AA618" s="4">
        <f t="shared" si="89"/>
        <v>0</v>
      </c>
    </row>
    <row r="619" spans="1:27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0'!$A$1:$AH$1300, 32, FALSE),"")</f>
        <v>0.9999709</v>
      </c>
      <c r="E619" s="18">
        <f>_xlfn.IFNA(VLOOKUP(CONCATENATE($A619,"_",$B619), 'Srbench noise 0'!$A$1:$AH$1300, 34, FALSE),"")</f>
        <v>4.6294300000000004E-3</v>
      </c>
      <c r="F619" s="18">
        <f>_xlfn.IFNA(VLOOKUP(CONCATENATE($A619,"_",$B619), 'Srbench noise 0'!$A$1:$AH$1300, 16, FALSE),"")</f>
        <v>17</v>
      </c>
      <c r="G619" s="18">
        <f>_xlfn.IFNA(VLOOKUP(CONCATENATE($A619,"_",$B619), 'Srbench noise 0'!$A$1:$AH$1300, 18, FALSE),"")</f>
        <v>3600.8</v>
      </c>
      <c r="H619" s="18" t="str">
        <f>_xlfn.IFNA(VLOOKUP(CONCATENATE($A619,"_",$B619), 'Srbench noise 0'!$A$1:$AH$1300, 28, FALSE),"")</f>
        <v>1.00121358*x0/x1 + 0.00738491 - 5.45451788*x1/(x0*x2**2)</v>
      </c>
      <c r="I619" s="18">
        <f t="shared" si="81"/>
        <v>1</v>
      </c>
      <c r="J619" s="18">
        <f t="shared" si="82"/>
        <v>0</v>
      </c>
      <c r="K619" s="4">
        <f t="shared" si="83"/>
        <v>0</v>
      </c>
      <c r="L619" s="3">
        <f>_xlfn.IFNA(VLOOKUP(CONCATENATE($A619,"_",$B619), 'Srbench noise 0.001'!$A$1:$AH$1300, 32, FALSE),"")</f>
        <v>0.99996916999999996</v>
      </c>
      <c r="M619" s="18">
        <f>_xlfn.IFNA(VLOOKUP(CONCATENATE($A619,"_",$B619), 'Srbench noise 0.001'!$A$1:$AH$1300, 34, FALSE),"")</f>
        <v>4.7652700000000003E-3</v>
      </c>
      <c r="N619" s="18">
        <f>_xlfn.IFNA(VLOOKUP(CONCATENATE($A619,"_",$B619), 'Srbench noise 0.001'!$A$1:$AH$1300, 16, FALSE),"")</f>
        <v>17</v>
      </c>
      <c r="O619" s="18">
        <f>_xlfn.IFNA(VLOOKUP(CONCATENATE($A619,"_",$B619), 'Srbench noise 0.001'!$A$1:$AH$1300, 18, FALSE),"")</f>
        <v>60.5</v>
      </c>
      <c r="P619" s="18" t="str">
        <f>_xlfn.IFNA(VLOOKUP(CONCATENATE($A619,"_",$B619), 'Srbench noise 0.001'!$A$1:$AH$1300, 28, FALSE),"")</f>
        <v>1.001*x0/x1 + 0.007 - 5.455*x1/(x0*x2**2)</v>
      </c>
      <c r="Q619" s="18">
        <f t="shared" si="84"/>
        <v>1</v>
      </c>
      <c r="R619" s="18">
        <f t="shared" si="85"/>
        <v>0</v>
      </c>
      <c r="S619" s="4">
        <f t="shared" si="86"/>
        <v>0</v>
      </c>
      <c r="T619" s="3">
        <f>_xlfn.IFNA(VLOOKUP(CONCATENATE($A619,"_",$B619), 'Srbench noise 0.01'!$A$1:$AH$1300, 32, FALSE),"")</f>
        <v>0.99887722999999995</v>
      </c>
      <c r="U619" s="18">
        <f>_xlfn.IFNA(VLOOKUP(CONCATENATE($A619,"_",$B619), 'Srbench noise 0.01'!$A$1:$AH$1300, 34, FALSE),"")</f>
        <v>2.8757399999999999E-2</v>
      </c>
      <c r="V619" s="18">
        <f>_xlfn.IFNA(VLOOKUP(CONCATENATE($A619,"_",$B619), 'Srbench noise 0.01'!$A$1:$AH$1300, 16, FALSE),"")</f>
        <v>12</v>
      </c>
      <c r="W619" s="18">
        <f>_xlfn.IFNA(VLOOKUP(CONCATENATE($A619,"_",$B619), 'Srbench noise 0.01'!$A$1:$AH$1300, 18, FALSE),"")</f>
        <v>8.5</v>
      </c>
      <c r="X619" s="18" t="str">
        <f>_xlfn.IFNA(VLOOKUP(CONCATENATE($A619,"_",$B619), 'Srbench noise 0.01'!$A$1:$AH$1300, 28, FALSE),"")</f>
        <v>1.06*x0/x1 - 1.18/x2</v>
      </c>
      <c r="Y619" s="18">
        <f t="shared" si="87"/>
        <v>0</v>
      </c>
      <c r="Z619" s="18">
        <f t="shared" si="88"/>
        <v>0</v>
      </c>
      <c r="AA619" s="4">
        <f t="shared" si="89"/>
        <v>0</v>
      </c>
    </row>
    <row r="620" spans="1:27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0'!$A$1:$AH$1300, 32, FALSE),"")</f>
        <v>0.99996828999999998</v>
      </c>
      <c r="E620" s="18">
        <f>_xlfn.IFNA(VLOOKUP(CONCATENATE($A620,"_",$B620), 'Srbench noise 0'!$A$1:$AH$1300, 34, FALSE),"")</f>
        <v>4.8329999999999996E-3</v>
      </c>
      <c r="F620" s="18">
        <f>_xlfn.IFNA(VLOOKUP(CONCATENATE($A620,"_",$B620), 'Srbench noise 0'!$A$1:$AH$1300, 16, FALSE),"")</f>
        <v>17</v>
      </c>
      <c r="G620" s="18">
        <f>_xlfn.IFNA(VLOOKUP(CONCATENATE($A620,"_",$B620), 'Srbench noise 0'!$A$1:$AH$1300, 18, FALSE),"")</f>
        <v>3600.3</v>
      </c>
      <c r="H620" s="18" t="str">
        <f>_xlfn.IFNA(VLOOKUP(CONCATENATE($A620,"_",$B620), 'Srbench noise 0'!$A$1:$AH$1300, 28, FALSE),"")</f>
        <v>1.00106854*x0/x1 + 0.00567107 - 5.38973504*x1/(x0*x2**2)</v>
      </c>
      <c r="I620" s="18">
        <f t="shared" si="81"/>
        <v>1</v>
      </c>
      <c r="J620" s="18">
        <f t="shared" si="82"/>
        <v>0</v>
      </c>
      <c r="K620" s="4">
        <f t="shared" si="83"/>
        <v>0</v>
      </c>
      <c r="L620" s="3">
        <f>_xlfn.IFNA(VLOOKUP(CONCATENATE($A620,"_",$B620), 'Srbench noise 0.001'!$A$1:$AH$1300, 32, FALSE),"")</f>
        <v>0.99891202000000001</v>
      </c>
      <c r="M620" s="18">
        <f>_xlfn.IFNA(VLOOKUP(CONCATENATE($A620,"_",$B620), 'Srbench noise 0.001'!$A$1:$AH$1300, 34, FALSE),"")</f>
        <v>2.8309009999999999E-2</v>
      </c>
      <c r="N620" s="18">
        <f>_xlfn.IFNA(VLOOKUP(CONCATENATE($A620,"_",$B620), 'Srbench noise 0.001'!$A$1:$AH$1300, 16, FALSE),"")</f>
        <v>13</v>
      </c>
      <c r="O620" s="18">
        <f>_xlfn.IFNA(VLOOKUP(CONCATENATE($A620,"_",$B620), 'Srbench noise 0.001'!$A$1:$AH$1300, 18, FALSE),"")</f>
        <v>9</v>
      </c>
      <c r="P620" s="18" t="str">
        <f>_xlfn.IFNA(VLOOKUP(CONCATENATE($A620,"_",$B620), 'Srbench noise 0.001'!$A$1:$AH$1300, 28, FALSE),"")</f>
        <v>1.055*x0/x1 + 0.015 - 1.161/x2</v>
      </c>
      <c r="Q620" s="18">
        <f t="shared" si="84"/>
        <v>0</v>
      </c>
      <c r="R620" s="18">
        <f t="shared" si="85"/>
        <v>0</v>
      </c>
      <c r="S620" s="4">
        <f t="shared" si="86"/>
        <v>0</v>
      </c>
      <c r="T620" s="3">
        <f>_xlfn.IFNA(VLOOKUP(CONCATENATE($A620,"_",$B620), 'Srbench noise 0.01'!$A$1:$AH$1300, 32, FALSE),"")</f>
        <v>0.99880451999999997</v>
      </c>
      <c r="U620" s="18">
        <f>_xlfn.IFNA(VLOOKUP(CONCATENATE($A620,"_",$B620), 'Srbench noise 0.01'!$A$1:$AH$1300, 34, FALSE),"")</f>
        <v>2.9674579999999999E-2</v>
      </c>
      <c r="V620" s="18">
        <f>_xlfn.IFNA(VLOOKUP(CONCATENATE($A620,"_",$B620), 'Srbench noise 0.01'!$A$1:$AH$1300, 16, FALSE),"")</f>
        <v>12</v>
      </c>
      <c r="W620" s="18">
        <f>_xlfn.IFNA(VLOOKUP(CONCATENATE($A620,"_",$B620), 'Srbench noise 0.01'!$A$1:$AH$1300, 18, FALSE),"")</f>
        <v>9</v>
      </c>
      <c r="X620" s="18" t="str">
        <f>_xlfn.IFNA(VLOOKUP(CONCATENATE($A620,"_",$B620), 'Srbench noise 0.01'!$A$1:$AH$1300, 28, FALSE),"")</f>
        <v>1.06*x0/x1 - 1.14/x2</v>
      </c>
      <c r="Y620" s="18">
        <f t="shared" si="87"/>
        <v>0</v>
      </c>
      <c r="Z620" s="18">
        <f t="shared" si="88"/>
        <v>0</v>
      </c>
      <c r="AA620" s="4">
        <f t="shared" si="89"/>
        <v>0</v>
      </c>
    </row>
    <row r="621" spans="1:27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0'!$A$1:$AH$1300, 32, FALSE),"")</f>
        <v>0.99997093999999997</v>
      </c>
      <c r="E621" s="18">
        <f>_xlfn.IFNA(VLOOKUP(CONCATENATE($A621,"_",$B621), 'Srbench noise 0'!$A$1:$AH$1300, 34, FALSE),"")</f>
        <v>4.6494700000000002E-3</v>
      </c>
      <c r="F621" s="18">
        <f>_xlfn.IFNA(VLOOKUP(CONCATENATE($A621,"_",$B621), 'Srbench noise 0'!$A$1:$AH$1300, 16, FALSE),"")</f>
        <v>17</v>
      </c>
      <c r="G621" s="18">
        <f>_xlfn.IFNA(VLOOKUP(CONCATENATE($A621,"_",$B621), 'Srbench noise 0'!$A$1:$AH$1300, 18, FALSE),"")</f>
        <v>3600.2</v>
      </c>
      <c r="H621" s="18" t="str">
        <f>_xlfn.IFNA(VLOOKUP(CONCATENATE($A621,"_",$B621), 'Srbench noise 0'!$A$1:$AH$1300, 28, FALSE),"")</f>
        <v>1.00118063*x0/x1 + 0.00656557 - 5.42788297*x1/(x0*x2**2)</v>
      </c>
      <c r="I621" s="18">
        <f t="shared" si="81"/>
        <v>1</v>
      </c>
      <c r="J621" s="18">
        <f t="shared" si="82"/>
        <v>0</v>
      </c>
      <c r="K621" s="4">
        <f t="shared" si="83"/>
        <v>0</v>
      </c>
      <c r="L621" s="3">
        <f>_xlfn.IFNA(VLOOKUP(CONCATENATE($A621,"_",$B621), 'Srbench noise 0.001'!$A$1:$AH$1300, 32, FALSE),"")</f>
        <v>0.99894327999999999</v>
      </c>
      <c r="M621" s="18">
        <f>_xlfn.IFNA(VLOOKUP(CONCATENATE($A621,"_",$B621), 'Srbench noise 0.001'!$A$1:$AH$1300, 34, FALSE),"")</f>
        <v>2.8037599999999999E-2</v>
      </c>
      <c r="N621" s="18">
        <f>_xlfn.IFNA(VLOOKUP(CONCATENATE($A621,"_",$B621), 'Srbench noise 0.001'!$A$1:$AH$1300, 16, FALSE),"")</f>
        <v>13</v>
      </c>
      <c r="O621" s="18">
        <f>_xlfn.IFNA(VLOOKUP(CONCATENATE($A621,"_",$B621), 'Srbench noise 0.001'!$A$1:$AH$1300, 18, FALSE),"")</f>
        <v>9.8000000000000007</v>
      </c>
      <c r="P621" s="18" t="str">
        <f>_xlfn.IFNA(VLOOKUP(CONCATENATE($A621,"_",$B621), 'Srbench noise 0.001'!$A$1:$AH$1300, 28, FALSE),"")</f>
        <v>1.059*x0/x1 + 0.015 - 1.193/x2</v>
      </c>
      <c r="Q621" s="18">
        <f t="shared" si="84"/>
        <v>0</v>
      </c>
      <c r="R621" s="18">
        <f t="shared" si="85"/>
        <v>0</v>
      </c>
      <c r="S621" s="4">
        <f t="shared" si="86"/>
        <v>0</v>
      </c>
      <c r="T621" s="3">
        <f>_xlfn.IFNA(VLOOKUP(CONCATENATE($A621,"_",$B621), 'Srbench noise 0.01'!$A$1:$AH$1300, 32, FALSE),"")</f>
        <v>0.99883679999999997</v>
      </c>
      <c r="U621" s="18">
        <f>_xlfn.IFNA(VLOOKUP(CONCATENATE($A621,"_",$B621), 'Srbench noise 0.01'!$A$1:$AH$1300, 34, FALSE),"")</f>
        <v>2.941622E-2</v>
      </c>
      <c r="V621" s="18">
        <f>_xlfn.IFNA(VLOOKUP(CONCATENATE($A621,"_",$B621), 'Srbench noise 0.01'!$A$1:$AH$1300, 16, FALSE),"")</f>
        <v>12</v>
      </c>
      <c r="W621" s="18">
        <f>_xlfn.IFNA(VLOOKUP(CONCATENATE($A621,"_",$B621), 'Srbench noise 0.01'!$A$1:$AH$1300, 18, FALSE),"")</f>
        <v>9.6</v>
      </c>
      <c r="X621" s="18" t="str">
        <f>_xlfn.IFNA(VLOOKUP(CONCATENATE($A621,"_",$B621), 'Srbench noise 0.01'!$A$1:$AH$1300, 28, FALSE),"")</f>
        <v>1.06*x0/x1 - 1.19/x2</v>
      </c>
      <c r="Y621" s="18">
        <f t="shared" si="87"/>
        <v>0</v>
      </c>
      <c r="Z621" s="18">
        <f t="shared" si="88"/>
        <v>0</v>
      </c>
      <c r="AA621" s="4">
        <f t="shared" si="89"/>
        <v>0</v>
      </c>
    </row>
    <row r="622" spans="1:27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0'!$A$1:$AH$1300, 32, FALSE),"")</f>
        <v>0.99997228000000005</v>
      </c>
      <c r="E622" s="18">
        <f>_xlfn.IFNA(VLOOKUP(CONCATENATE($A622,"_",$B622), 'Srbench noise 0'!$A$1:$AH$1300, 34, FALSE),"")</f>
        <v>4.5447100000000004E-3</v>
      </c>
      <c r="F622" s="18">
        <f>_xlfn.IFNA(VLOOKUP(CONCATENATE($A622,"_",$B622), 'Srbench noise 0'!$A$1:$AH$1300, 16, FALSE),"")</f>
        <v>17</v>
      </c>
      <c r="G622" s="18">
        <f>_xlfn.IFNA(VLOOKUP(CONCATENATE($A622,"_",$B622), 'Srbench noise 0'!$A$1:$AH$1300, 18, FALSE),"")</f>
        <v>3600.1</v>
      </c>
      <c r="H622" s="18" t="str">
        <f>_xlfn.IFNA(VLOOKUP(CONCATENATE($A622,"_",$B622), 'Srbench noise 0'!$A$1:$AH$1300, 28, FALSE),"")</f>
        <v>1.00059012*x0/x1 + 0.00977057 - 5.46799494*x1/(x0*x2**2)</v>
      </c>
      <c r="I622" s="18">
        <f t="shared" si="81"/>
        <v>1</v>
      </c>
      <c r="J622" s="18">
        <f t="shared" si="82"/>
        <v>0</v>
      </c>
      <c r="K622" s="4">
        <f t="shared" si="83"/>
        <v>0</v>
      </c>
      <c r="L622" s="3">
        <f>_xlfn.IFNA(VLOOKUP(CONCATENATE($A622,"_",$B622), 'Srbench noise 0.001'!$A$1:$AH$1300, 32, FALSE),"")</f>
        <v>0.99905363999999997</v>
      </c>
      <c r="M622" s="18">
        <f>_xlfn.IFNA(VLOOKUP(CONCATENATE($A622,"_",$B622), 'Srbench noise 0.001'!$A$1:$AH$1300, 34, FALSE),"")</f>
        <v>2.655681E-2</v>
      </c>
      <c r="N622" s="18">
        <f>_xlfn.IFNA(VLOOKUP(CONCATENATE($A622,"_",$B622), 'Srbench noise 0.001'!$A$1:$AH$1300, 16, FALSE),"")</f>
        <v>13</v>
      </c>
      <c r="O622" s="18">
        <f>_xlfn.IFNA(VLOOKUP(CONCATENATE($A622,"_",$B622), 'Srbench noise 0.001'!$A$1:$AH$1300, 18, FALSE),"")</f>
        <v>18.3</v>
      </c>
      <c r="P622" s="18" t="str">
        <f>_xlfn.IFNA(VLOOKUP(CONCATENATE($A622,"_",$B622), 'Srbench noise 0.001'!$A$1:$AH$1300, 28, FALSE),"")</f>
        <v>1.054*x0/x1 - 0.177 - 1.668/x2**2</v>
      </c>
      <c r="Q622" s="18">
        <f t="shared" si="84"/>
        <v>1</v>
      </c>
      <c r="R622" s="18">
        <f t="shared" si="85"/>
        <v>0</v>
      </c>
      <c r="S622" s="4">
        <f t="shared" si="86"/>
        <v>0</v>
      </c>
      <c r="T622" s="3">
        <f>_xlfn.IFNA(VLOOKUP(CONCATENATE($A622,"_",$B622), 'Srbench noise 0.01'!$A$1:$AH$1300, 32, FALSE),"")</f>
        <v>0.99759165999999999</v>
      </c>
      <c r="U622" s="18">
        <f>_xlfn.IFNA(VLOOKUP(CONCATENATE($A622,"_",$B622), 'Srbench noise 0.01'!$A$1:$AH$1300, 34, FALSE),"")</f>
        <v>4.2364869999999999E-2</v>
      </c>
      <c r="V622" s="18">
        <f>_xlfn.IFNA(VLOOKUP(CONCATENATE($A622,"_",$B622), 'Srbench noise 0.01'!$A$1:$AH$1300, 16, FALSE),"")</f>
        <v>11</v>
      </c>
      <c r="W622" s="18">
        <f>_xlfn.IFNA(VLOOKUP(CONCATENATE($A622,"_",$B622), 'Srbench noise 0.01'!$A$1:$AH$1300, 18, FALSE),"")</f>
        <v>8.6999999999999993</v>
      </c>
      <c r="X622" s="18" t="str">
        <f>_xlfn.IFNA(VLOOKUP(CONCATENATE($A622,"_",$B622), 'Srbench noise 0.01'!$A$1:$AH$1300, 28, FALSE),"")</f>
        <v>1.06*x0/x1 + 0.14*x2 - 0.8</v>
      </c>
      <c r="Y622" s="18">
        <f t="shared" si="87"/>
        <v>0</v>
      </c>
      <c r="Z622" s="18">
        <f t="shared" si="88"/>
        <v>0</v>
      </c>
      <c r="AA622" s="4">
        <f t="shared" si="89"/>
        <v>0</v>
      </c>
    </row>
    <row r="623" spans="1:27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0'!$A$1:$AH$1300, 32, FALSE),"")</f>
        <v>0.99997066000000001</v>
      </c>
      <c r="E623" s="18">
        <f>_xlfn.IFNA(VLOOKUP(CONCATENATE($A623,"_",$B623), 'Srbench noise 0'!$A$1:$AH$1300, 34, FALSE),"")</f>
        <v>4.6676900000000004E-3</v>
      </c>
      <c r="F623" s="18">
        <f>_xlfn.IFNA(VLOOKUP(CONCATENATE($A623,"_",$B623), 'Srbench noise 0'!$A$1:$AH$1300, 16, FALSE),"")</f>
        <v>17</v>
      </c>
      <c r="G623" s="18">
        <f>_xlfn.IFNA(VLOOKUP(CONCATENATE($A623,"_",$B623), 'Srbench noise 0'!$A$1:$AH$1300, 18, FALSE),"")</f>
        <v>3600.6</v>
      </c>
      <c r="H623" s="18" t="str">
        <f>_xlfn.IFNA(VLOOKUP(CONCATENATE($A623,"_",$B623), 'Srbench noise 0'!$A$1:$AH$1300, 28, FALSE),"")</f>
        <v>1.00105436*x0/x1 + 0.00800583 - 5.45805593*x1/(x0*x2**2)</v>
      </c>
      <c r="I623" s="18">
        <f t="shared" si="81"/>
        <v>1</v>
      </c>
      <c r="J623" s="18">
        <f t="shared" si="82"/>
        <v>0</v>
      </c>
      <c r="K623" s="4">
        <f t="shared" si="83"/>
        <v>0</v>
      </c>
      <c r="L623" s="3">
        <f>_xlfn.IFNA(VLOOKUP(CONCATENATE($A623,"_",$B623), 'Srbench noise 0.001'!$A$1:$AH$1300, 32, FALSE),"")</f>
        <v>0.99997057</v>
      </c>
      <c r="M623" s="18">
        <f>_xlfn.IFNA(VLOOKUP(CONCATENATE($A623,"_",$B623), 'Srbench noise 0.001'!$A$1:$AH$1300, 34, FALSE),"")</f>
        <v>4.6751500000000003E-3</v>
      </c>
      <c r="N623" s="18">
        <f>_xlfn.IFNA(VLOOKUP(CONCATENATE($A623,"_",$B623), 'Srbench noise 0.001'!$A$1:$AH$1300, 16, FALSE),"")</f>
        <v>17</v>
      </c>
      <c r="O623" s="18">
        <f>_xlfn.IFNA(VLOOKUP(CONCATENATE($A623,"_",$B623), 'Srbench noise 0.001'!$A$1:$AH$1300, 18, FALSE),"")</f>
        <v>115</v>
      </c>
      <c r="P623" s="18" t="str">
        <f>_xlfn.IFNA(VLOOKUP(CONCATENATE($A623,"_",$B623), 'Srbench noise 0.001'!$A$1:$AH$1300, 28, FALSE),"")</f>
        <v>1.001*x0/x1 + 0.008 - 5.458*x1/(x0*x2**2)</v>
      </c>
      <c r="Q623" s="18">
        <f t="shared" si="84"/>
        <v>1</v>
      </c>
      <c r="R623" s="18">
        <f t="shared" si="85"/>
        <v>0</v>
      </c>
      <c r="S623" s="4">
        <f t="shared" si="86"/>
        <v>0</v>
      </c>
      <c r="T623" s="3">
        <f>_xlfn.IFNA(VLOOKUP(CONCATENATE($A623,"_",$B623), 'Srbench noise 0.01'!$A$1:$AH$1300, 32, FALSE),"")</f>
        <v>0.99805778999999994</v>
      </c>
      <c r="U623" s="18">
        <f>_xlfn.IFNA(VLOOKUP(CONCATENATE($A623,"_",$B623), 'Srbench noise 0.01'!$A$1:$AH$1300, 34, FALSE),"")</f>
        <v>3.7978440000000002E-2</v>
      </c>
      <c r="V623" s="18">
        <f>_xlfn.IFNA(VLOOKUP(CONCATENATE($A623,"_",$B623), 'Srbench noise 0.01'!$A$1:$AH$1300, 16, FALSE),"")</f>
        <v>11</v>
      </c>
      <c r="W623" s="18">
        <f>_xlfn.IFNA(VLOOKUP(CONCATENATE($A623,"_",$B623), 'Srbench noise 0.01'!$A$1:$AH$1300, 18, FALSE),"")</f>
        <v>8.4</v>
      </c>
      <c r="X623" s="18" t="str">
        <f>_xlfn.IFNA(VLOOKUP(CONCATENATE($A623,"_",$B623), 'Srbench noise 0.01'!$A$1:$AH$1300, 28, FALSE),"")</f>
        <v>1.06*x0/x1 + 0.14*x2 - 0.81</v>
      </c>
      <c r="Y623" s="18">
        <f t="shared" si="87"/>
        <v>0</v>
      </c>
      <c r="Z623" s="18">
        <f t="shared" si="88"/>
        <v>0</v>
      </c>
      <c r="AA623" s="4">
        <f t="shared" si="89"/>
        <v>0</v>
      </c>
    </row>
    <row r="624" spans="1:27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0'!$A$1:$AH$1300, 32, FALSE),"")</f>
        <v>1</v>
      </c>
      <c r="E624" s="18">
        <f>_xlfn.IFNA(VLOOKUP(CONCATENATE($A624,"_",$B624), 'Srbench noise 0'!$A$1:$AH$1300, 34, FALSE),"")</f>
        <v>0</v>
      </c>
      <c r="F624" s="18">
        <f>_xlfn.IFNA(VLOOKUP(CONCATENATE($A624,"_",$B624), 'Srbench noise 0'!$A$1:$AH$1300, 16, FALSE),"")</f>
        <v>6</v>
      </c>
      <c r="G624" s="18">
        <f>_xlfn.IFNA(VLOOKUP(CONCATENATE($A624,"_",$B624), 'Srbench noise 0'!$A$1:$AH$1300, 18, FALSE),"")</f>
        <v>13.2</v>
      </c>
      <c r="H624" s="18" t="str">
        <f>_xlfn.IFNA(VLOOKUP(CONCATENATE($A624,"_",$B624), 'Srbench noise 0'!$A$1:$AH$1300, 28, FALSE),"")</f>
        <v>x0*x1*x2**2</v>
      </c>
      <c r="I624" s="18">
        <f t="shared" si="81"/>
        <v>1</v>
      </c>
      <c r="J624" s="18">
        <f t="shared" si="82"/>
        <v>1</v>
      </c>
      <c r="K624" s="4">
        <f t="shared" si="83"/>
        <v>1</v>
      </c>
      <c r="L624" s="3">
        <f>_xlfn.IFNA(VLOOKUP(CONCATENATE($A624,"_",$B624), 'Srbench noise 0.001'!$A$1:$AH$1300, 32, FALSE),"")</f>
        <v>1</v>
      </c>
      <c r="M624" s="18">
        <f>_xlfn.IFNA(VLOOKUP(CONCATENATE($A624,"_",$B624), 'Srbench noise 0.001'!$A$1:$AH$1300, 34, FALSE),"")</f>
        <v>0</v>
      </c>
      <c r="N624" s="18">
        <f>_xlfn.IFNA(VLOOKUP(CONCATENATE($A624,"_",$B624), 'Srbench noise 0.001'!$A$1:$AH$1300, 16, FALSE),"")</f>
        <v>6</v>
      </c>
      <c r="O624" s="18">
        <f>_xlfn.IFNA(VLOOKUP(CONCATENATE($A624,"_",$B624), 'Srbench noise 0.001'!$A$1:$AH$1300, 18, FALSE),"")</f>
        <v>13.2</v>
      </c>
      <c r="P624" s="18" t="str">
        <f>_xlfn.IFNA(VLOOKUP(CONCATENATE($A624,"_",$B624), 'Srbench noise 0.001'!$A$1:$AH$1300, 28, FALSE),"")</f>
        <v>x0*x1*x2**2</v>
      </c>
      <c r="Q624" s="18">
        <f t="shared" si="84"/>
        <v>1</v>
      </c>
      <c r="R624" s="18">
        <f t="shared" si="85"/>
        <v>1</v>
      </c>
      <c r="S624" s="4">
        <f t="shared" si="86"/>
        <v>1</v>
      </c>
      <c r="T624" s="3">
        <f>_xlfn.IFNA(VLOOKUP(CONCATENATE($A624,"_",$B624), 'Srbench noise 0.01'!$A$1:$AH$1300, 32, FALSE),"")</f>
        <v>1</v>
      </c>
      <c r="U624" s="18">
        <f>_xlfn.IFNA(VLOOKUP(CONCATENATE($A624,"_",$B624), 'Srbench noise 0.01'!$A$1:$AH$1300, 34, FALSE),"")</f>
        <v>0</v>
      </c>
      <c r="V624" s="18">
        <f>_xlfn.IFNA(VLOOKUP(CONCATENATE($A624,"_",$B624), 'Srbench noise 0.01'!$A$1:$AH$1300, 16, FALSE),"")</f>
        <v>6</v>
      </c>
      <c r="W624" s="18">
        <f>_xlfn.IFNA(VLOOKUP(CONCATENATE($A624,"_",$B624), 'Srbench noise 0.01'!$A$1:$AH$1300, 18, FALSE),"")</f>
        <v>3600.9</v>
      </c>
      <c r="X624" s="18" t="str">
        <f>_xlfn.IFNA(VLOOKUP(CONCATENATE($A624,"_",$B624), 'Srbench noise 0.01'!$A$1:$AH$1300, 28, FALSE),"")</f>
        <v>x0*x1*x2**2</v>
      </c>
      <c r="Y624" s="18">
        <f t="shared" si="87"/>
        <v>1</v>
      </c>
      <c r="Z624" s="18">
        <f t="shared" si="88"/>
        <v>1</v>
      </c>
      <c r="AA624" s="4">
        <f t="shared" si="89"/>
        <v>1</v>
      </c>
    </row>
    <row r="625" spans="1:27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0'!$A$1:$AH$1300, 32, FALSE),"")</f>
        <v>1</v>
      </c>
      <c r="E625" s="18">
        <f>_xlfn.IFNA(VLOOKUP(CONCATENATE($A625,"_",$B625), 'Srbench noise 0'!$A$1:$AH$1300, 34, FALSE),"")</f>
        <v>0</v>
      </c>
      <c r="F625" s="18">
        <f>_xlfn.IFNA(VLOOKUP(CONCATENATE($A625,"_",$B625), 'Srbench noise 0'!$A$1:$AH$1300, 16, FALSE),"")</f>
        <v>6</v>
      </c>
      <c r="G625" s="18">
        <f>_xlfn.IFNA(VLOOKUP(CONCATENATE($A625,"_",$B625), 'Srbench noise 0'!$A$1:$AH$1300, 18, FALSE),"")</f>
        <v>14.5</v>
      </c>
      <c r="H625" s="18" t="str">
        <f>_xlfn.IFNA(VLOOKUP(CONCATENATE($A625,"_",$B625), 'Srbench noise 0'!$A$1:$AH$1300, 28, FALSE),"")</f>
        <v>x0*x1*x2**2</v>
      </c>
      <c r="I625" s="18">
        <f t="shared" si="81"/>
        <v>1</v>
      </c>
      <c r="J625" s="18">
        <f t="shared" si="82"/>
        <v>1</v>
      </c>
      <c r="K625" s="4">
        <f t="shared" si="83"/>
        <v>1</v>
      </c>
      <c r="L625" s="3">
        <f>_xlfn.IFNA(VLOOKUP(CONCATENATE($A625,"_",$B625), 'Srbench noise 0.001'!$A$1:$AH$1300, 32, FALSE),"")</f>
        <v>1</v>
      </c>
      <c r="M625" s="18">
        <f>_xlfn.IFNA(VLOOKUP(CONCATENATE($A625,"_",$B625), 'Srbench noise 0.001'!$A$1:$AH$1300, 34, FALSE),"")</f>
        <v>0</v>
      </c>
      <c r="N625" s="18">
        <f>_xlfn.IFNA(VLOOKUP(CONCATENATE($A625,"_",$B625), 'Srbench noise 0.001'!$A$1:$AH$1300, 16, FALSE),"")</f>
        <v>6</v>
      </c>
      <c r="O625" s="18">
        <f>_xlfn.IFNA(VLOOKUP(CONCATENATE($A625,"_",$B625), 'Srbench noise 0.001'!$A$1:$AH$1300, 18, FALSE),"")</f>
        <v>8</v>
      </c>
      <c r="P625" s="18" t="str">
        <f>_xlfn.IFNA(VLOOKUP(CONCATENATE($A625,"_",$B625), 'Srbench noise 0.001'!$A$1:$AH$1300, 28, FALSE),"")</f>
        <v>x0*x1*x2**2</v>
      </c>
      <c r="Q625" s="18">
        <f t="shared" si="84"/>
        <v>1</v>
      </c>
      <c r="R625" s="18">
        <f t="shared" si="85"/>
        <v>1</v>
      </c>
      <c r="S625" s="4">
        <f t="shared" si="86"/>
        <v>1</v>
      </c>
      <c r="T625" s="3">
        <f>_xlfn.IFNA(VLOOKUP(CONCATENATE($A625,"_",$B625), 'Srbench noise 0.01'!$A$1:$AH$1300, 32, FALSE),"")</f>
        <v>1</v>
      </c>
      <c r="U625" s="18">
        <f>_xlfn.IFNA(VLOOKUP(CONCATENATE($A625,"_",$B625), 'Srbench noise 0.01'!$A$1:$AH$1300, 34, FALSE),"")</f>
        <v>0</v>
      </c>
      <c r="V625" s="18">
        <f>_xlfn.IFNA(VLOOKUP(CONCATENATE($A625,"_",$B625), 'Srbench noise 0.01'!$A$1:$AH$1300, 16, FALSE),"")</f>
        <v>6</v>
      </c>
      <c r="W625" s="18">
        <f>_xlfn.IFNA(VLOOKUP(CONCATENATE($A625,"_",$B625), 'Srbench noise 0.01'!$A$1:$AH$1300, 18, FALSE),"")</f>
        <v>3600.5</v>
      </c>
      <c r="X625" s="18" t="str">
        <f>_xlfn.IFNA(VLOOKUP(CONCATENATE($A625,"_",$B625), 'Srbench noise 0.01'!$A$1:$AH$1300, 28, FALSE),"")</f>
        <v>x0*x1*x2**2</v>
      </c>
      <c r="Y625" s="18">
        <f t="shared" si="87"/>
        <v>1</v>
      </c>
      <c r="Z625" s="18">
        <f t="shared" si="88"/>
        <v>1</v>
      </c>
      <c r="AA625" s="4">
        <f t="shared" si="89"/>
        <v>1</v>
      </c>
    </row>
    <row r="626" spans="1:27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0'!$A$1:$AH$1300, 32, FALSE),"")</f>
        <v>1</v>
      </c>
      <c r="E626" s="18">
        <f>_xlfn.IFNA(VLOOKUP(CONCATENATE($A626,"_",$B626), 'Srbench noise 0'!$A$1:$AH$1300, 34, FALSE),"")</f>
        <v>0</v>
      </c>
      <c r="F626" s="18">
        <f>_xlfn.IFNA(VLOOKUP(CONCATENATE($A626,"_",$B626), 'Srbench noise 0'!$A$1:$AH$1300, 16, FALSE),"")</f>
        <v>6</v>
      </c>
      <c r="G626" s="18">
        <f>_xlfn.IFNA(VLOOKUP(CONCATENATE($A626,"_",$B626), 'Srbench noise 0'!$A$1:$AH$1300, 18, FALSE),"")</f>
        <v>12.8</v>
      </c>
      <c r="H626" s="18" t="str">
        <f>_xlfn.IFNA(VLOOKUP(CONCATENATE($A626,"_",$B626), 'Srbench noise 0'!$A$1:$AH$1300, 28, FALSE),"")</f>
        <v>x0*x1*x2**2</v>
      </c>
      <c r="I626" s="18">
        <f t="shared" si="81"/>
        <v>1</v>
      </c>
      <c r="J626" s="18">
        <f t="shared" si="82"/>
        <v>1</v>
      </c>
      <c r="K626" s="4">
        <f t="shared" si="83"/>
        <v>1</v>
      </c>
      <c r="L626" s="3">
        <f>_xlfn.IFNA(VLOOKUP(CONCATENATE($A626,"_",$B626), 'Srbench noise 0.001'!$A$1:$AH$1300, 32, FALSE),"")</f>
        <v>1</v>
      </c>
      <c r="M626" s="18">
        <f>_xlfn.IFNA(VLOOKUP(CONCATENATE($A626,"_",$B626), 'Srbench noise 0.001'!$A$1:$AH$1300, 34, FALSE),"")</f>
        <v>0</v>
      </c>
      <c r="N626" s="18">
        <f>_xlfn.IFNA(VLOOKUP(CONCATENATE($A626,"_",$B626), 'Srbench noise 0.001'!$A$1:$AH$1300, 16, FALSE),"")</f>
        <v>6</v>
      </c>
      <c r="O626" s="18">
        <f>_xlfn.IFNA(VLOOKUP(CONCATENATE($A626,"_",$B626), 'Srbench noise 0.001'!$A$1:$AH$1300, 18, FALSE),"")</f>
        <v>12.8</v>
      </c>
      <c r="P626" s="18" t="str">
        <f>_xlfn.IFNA(VLOOKUP(CONCATENATE($A626,"_",$B626), 'Srbench noise 0.001'!$A$1:$AH$1300, 28, FALSE),"")</f>
        <v>x0*x1*x2**2</v>
      </c>
      <c r="Q626" s="18">
        <f t="shared" si="84"/>
        <v>1</v>
      </c>
      <c r="R626" s="18">
        <f t="shared" si="85"/>
        <v>1</v>
      </c>
      <c r="S626" s="4">
        <f t="shared" si="86"/>
        <v>1</v>
      </c>
      <c r="T626" s="3">
        <f>_xlfn.IFNA(VLOOKUP(CONCATENATE($A626,"_",$B626), 'Srbench noise 0.01'!$A$1:$AH$1300, 32, FALSE),"")</f>
        <v>1</v>
      </c>
      <c r="U626" s="18">
        <f>_xlfn.IFNA(VLOOKUP(CONCATENATE($A626,"_",$B626), 'Srbench noise 0.01'!$A$1:$AH$1300, 34, FALSE),"")</f>
        <v>0</v>
      </c>
      <c r="V626" s="18">
        <f>_xlfn.IFNA(VLOOKUP(CONCATENATE($A626,"_",$B626), 'Srbench noise 0.01'!$A$1:$AH$1300, 16, FALSE),"")</f>
        <v>6</v>
      </c>
      <c r="W626" s="18">
        <f>_xlfn.IFNA(VLOOKUP(CONCATENATE($A626,"_",$B626), 'Srbench noise 0.01'!$A$1:$AH$1300, 18, FALSE),"")</f>
        <v>3600.7</v>
      </c>
      <c r="X626" s="18" t="str">
        <f>_xlfn.IFNA(VLOOKUP(CONCATENATE($A626,"_",$B626), 'Srbench noise 0.01'!$A$1:$AH$1300, 28, FALSE),"")</f>
        <v>x0*x1*x2**2</v>
      </c>
      <c r="Y626" s="18">
        <f t="shared" si="87"/>
        <v>1</v>
      </c>
      <c r="Z626" s="18">
        <f t="shared" si="88"/>
        <v>1</v>
      </c>
      <c r="AA626" s="4">
        <f t="shared" si="89"/>
        <v>1</v>
      </c>
    </row>
    <row r="627" spans="1:27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0'!$A$1:$AH$1300, 32, FALSE),"")</f>
        <v>1</v>
      </c>
      <c r="E627" s="18">
        <f>_xlfn.IFNA(VLOOKUP(CONCATENATE($A627,"_",$B627), 'Srbench noise 0'!$A$1:$AH$1300, 34, FALSE),"")</f>
        <v>0</v>
      </c>
      <c r="F627" s="18">
        <f>_xlfn.IFNA(VLOOKUP(CONCATENATE($A627,"_",$B627), 'Srbench noise 0'!$A$1:$AH$1300, 16, FALSE),"")</f>
        <v>6</v>
      </c>
      <c r="G627" s="18">
        <f>_xlfn.IFNA(VLOOKUP(CONCATENATE($A627,"_",$B627), 'Srbench noise 0'!$A$1:$AH$1300, 18, FALSE),"")</f>
        <v>12.3</v>
      </c>
      <c r="H627" s="18" t="str">
        <f>_xlfn.IFNA(VLOOKUP(CONCATENATE($A627,"_",$B627), 'Srbench noise 0'!$A$1:$AH$1300, 28, FALSE),"")</f>
        <v>x0*x1*x2**2</v>
      </c>
      <c r="I627" s="18">
        <f t="shared" si="81"/>
        <v>1</v>
      </c>
      <c r="J627" s="18">
        <f t="shared" si="82"/>
        <v>1</v>
      </c>
      <c r="K627" s="4">
        <f t="shared" si="83"/>
        <v>1</v>
      </c>
      <c r="L627" s="3">
        <f>_xlfn.IFNA(VLOOKUP(CONCATENATE($A627,"_",$B627), 'Srbench noise 0.001'!$A$1:$AH$1300, 32, FALSE),"")</f>
        <v>1</v>
      </c>
      <c r="M627" s="18">
        <f>_xlfn.IFNA(VLOOKUP(CONCATENATE($A627,"_",$B627), 'Srbench noise 0.001'!$A$1:$AH$1300, 34, FALSE),"")</f>
        <v>0</v>
      </c>
      <c r="N627" s="18">
        <f>_xlfn.IFNA(VLOOKUP(CONCATENATE($A627,"_",$B627), 'Srbench noise 0.001'!$A$1:$AH$1300, 16, FALSE),"")</f>
        <v>6</v>
      </c>
      <c r="O627" s="18">
        <f>_xlfn.IFNA(VLOOKUP(CONCATENATE($A627,"_",$B627), 'Srbench noise 0.001'!$A$1:$AH$1300, 18, FALSE),"")</f>
        <v>10.6</v>
      </c>
      <c r="P627" s="18" t="str">
        <f>_xlfn.IFNA(VLOOKUP(CONCATENATE($A627,"_",$B627), 'Srbench noise 0.001'!$A$1:$AH$1300, 28, FALSE),"")</f>
        <v>x0*x1*x2**2</v>
      </c>
      <c r="Q627" s="18">
        <f t="shared" si="84"/>
        <v>1</v>
      </c>
      <c r="R627" s="18">
        <f t="shared" si="85"/>
        <v>1</v>
      </c>
      <c r="S627" s="4">
        <f t="shared" si="86"/>
        <v>1</v>
      </c>
      <c r="T627" s="3">
        <f>_xlfn.IFNA(VLOOKUP(CONCATENATE($A627,"_",$B627), 'Srbench noise 0.01'!$A$1:$AH$1300, 32, FALSE),"")</f>
        <v>1</v>
      </c>
      <c r="U627" s="18">
        <f>_xlfn.IFNA(VLOOKUP(CONCATENATE($A627,"_",$B627), 'Srbench noise 0.01'!$A$1:$AH$1300, 34, FALSE),"")</f>
        <v>0</v>
      </c>
      <c r="V627" s="18">
        <f>_xlfn.IFNA(VLOOKUP(CONCATENATE($A627,"_",$B627), 'Srbench noise 0.01'!$A$1:$AH$1300, 16, FALSE),"")</f>
        <v>6</v>
      </c>
      <c r="W627" s="18">
        <f>_xlfn.IFNA(VLOOKUP(CONCATENATE($A627,"_",$B627), 'Srbench noise 0.01'!$A$1:$AH$1300, 18, FALSE),"")</f>
        <v>3600.9</v>
      </c>
      <c r="X627" s="18" t="str">
        <f>_xlfn.IFNA(VLOOKUP(CONCATENATE($A627,"_",$B627), 'Srbench noise 0.01'!$A$1:$AH$1300, 28, FALSE),"")</f>
        <v>x0*x1*x2**2</v>
      </c>
      <c r="Y627" s="18">
        <f t="shared" si="87"/>
        <v>1</v>
      </c>
      <c r="Z627" s="18">
        <f t="shared" si="88"/>
        <v>1</v>
      </c>
      <c r="AA627" s="4">
        <f t="shared" si="89"/>
        <v>1</v>
      </c>
    </row>
    <row r="628" spans="1:27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0'!$A$1:$AH$1300, 32, FALSE),"")</f>
        <v>1</v>
      </c>
      <c r="E628" s="18">
        <f>_xlfn.IFNA(VLOOKUP(CONCATENATE($A628,"_",$B628), 'Srbench noise 0'!$A$1:$AH$1300, 34, FALSE),"")</f>
        <v>0</v>
      </c>
      <c r="F628" s="18">
        <f>_xlfn.IFNA(VLOOKUP(CONCATENATE($A628,"_",$B628), 'Srbench noise 0'!$A$1:$AH$1300, 16, FALSE),"")</f>
        <v>6</v>
      </c>
      <c r="G628" s="18">
        <f>_xlfn.IFNA(VLOOKUP(CONCATENATE($A628,"_",$B628), 'Srbench noise 0'!$A$1:$AH$1300, 18, FALSE),"")</f>
        <v>16.100000000000001</v>
      </c>
      <c r="H628" s="18" t="str">
        <f>_xlfn.IFNA(VLOOKUP(CONCATENATE($A628,"_",$B628), 'Srbench noise 0'!$A$1:$AH$1300, 28, FALSE),"")</f>
        <v>x0*x1*x2**2</v>
      </c>
      <c r="I628" s="18">
        <f t="shared" si="81"/>
        <v>1</v>
      </c>
      <c r="J628" s="18">
        <f t="shared" si="82"/>
        <v>1</v>
      </c>
      <c r="K628" s="4">
        <f t="shared" si="83"/>
        <v>1</v>
      </c>
      <c r="L628" s="3">
        <f>_xlfn.IFNA(VLOOKUP(CONCATENATE($A628,"_",$B628), 'Srbench noise 0.001'!$A$1:$AH$1300, 32, FALSE),"")</f>
        <v>1</v>
      </c>
      <c r="M628" s="18">
        <f>_xlfn.IFNA(VLOOKUP(CONCATENATE($A628,"_",$B628), 'Srbench noise 0.001'!$A$1:$AH$1300, 34, FALSE),"")</f>
        <v>0</v>
      </c>
      <c r="N628" s="18">
        <f>_xlfn.IFNA(VLOOKUP(CONCATENATE($A628,"_",$B628), 'Srbench noise 0.001'!$A$1:$AH$1300, 16, FALSE),"")</f>
        <v>6</v>
      </c>
      <c r="O628" s="18">
        <f>_xlfn.IFNA(VLOOKUP(CONCATENATE($A628,"_",$B628), 'Srbench noise 0.001'!$A$1:$AH$1300, 18, FALSE),"")</f>
        <v>9.1999999999999993</v>
      </c>
      <c r="P628" s="18" t="str">
        <f>_xlfn.IFNA(VLOOKUP(CONCATENATE($A628,"_",$B628), 'Srbench noise 0.001'!$A$1:$AH$1300, 28, FALSE),"")</f>
        <v>x0*x1*x2**2</v>
      </c>
      <c r="Q628" s="18">
        <f t="shared" si="84"/>
        <v>1</v>
      </c>
      <c r="R628" s="18">
        <f t="shared" si="85"/>
        <v>1</v>
      </c>
      <c r="S628" s="4">
        <f t="shared" si="86"/>
        <v>1</v>
      </c>
      <c r="T628" s="3">
        <f>_xlfn.IFNA(VLOOKUP(CONCATENATE($A628,"_",$B628), 'Srbench noise 0.01'!$A$1:$AH$1300, 32, FALSE),"")</f>
        <v>1</v>
      </c>
      <c r="U628" s="18">
        <f>_xlfn.IFNA(VLOOKUP(CONCATENATE($A628,"_",$B628), 'Srbench noise 0.01'!$A$1:$AH$1300, 34, FALSE),"")</f>
        <v>0</v>
      </c>
      <c r="V628" s="18">
        <f>_xlfn.IFNA(VLOOKUP(CONCATENATE($A628,"_",$B628), 'Srbench noise 0.01'!$A$1:$AH$1300, 16, FALSE),"")</f>
        <v>6</v>
      </c>
      <c r="W628" s="18">
        <f>_xlfn.IFNA(VLOOKUP(CONCATENATE($A628,"_",$B628), 'Srbench noise 0.01'!$A$1:$AH$1300, 18, FALSE),"")</f>
        <v>3601.3</v>
      </c>
      <c r="X628" s="18" t="str">
        <f>_xlfn.IFNA(VLOOKUP(CONCATENATE($A628,"_",$B628), 'Srbench noise 0.01'!$A$1:$AH$1300, 28, FALSE),"")</f>
        <v>x0*x1*x2**2</v>
      </c>
      <c r="Y628" s="18">
        <f t="shared" si="87"/>
        <v>1</v>
      </c>
      <c r="Z628" s="18">
        <f t="shared" si="88"/>
        <v>1</v>
      </c>
      <c r="AA628" s="4">
        <f t="shared" si="89"/>
        <v>1</v>
      </c>
    </row>
    <row r="629" spans="1:27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0'!$A$1:$AH$1300, 32, FALSE),"")</f>
        <v>1</v>
      </c>
      <c r="E629" s="18">
        <f>_xlfn.IFNA(VLOOKUP(CONCATENATE($A629,"_",$B629), 'Srbench noise 0'!$A$1:$AH$1300, 34, FALSE),"")</f>
        <v>0</v>
      </c>
      <c r="F629" s="18">
        <f>_xlfn.IFNA(VLOOKUP(CONCATENATE($A629,"_",$B629), 'Srbench noise 0'!$A$1:$AH$1300, 16, FALSE),"")</f>
        <v>6</v>
      </c>
      <c r="G629" s="18">
        <f>_xlfn.IFNA(VLOOKUP(CONCATENATE($A629,"_",$B629), 'Srbench noise 0'!$A$1:$AH$1300, 18, FALSE),"")</f>
        <v>8.9</v>
      </c>
      <c r="H629" s="18" t="str">
        <f>_xlfn.IFNA(VLOOKUP(CONCATENATE($A629,"_",$B629), 'Srbench noise 0'!$A$1:$AH$1300, 28, FALSE),"")</f>
        <v>x0*x1*x2**2</v>
      </c>
      <c r="I629" s="18">
        <f t="shared" si="81"/>
        <v>1</v>
      </c>
      <c r="J629" s="18">
        <f t="shared" si="82"/>
        <v>1</v>
      </c>
      <c r="K629" s="4">
        <f t="shared" si="83"/>
        <v>1</v>
      </c>
      <c r="L629" s="3">
        <f>_xlfn.IFNA(VLOOKUP(CONCATENATE($A629,"_",$B629), 'Srbench noise 0.001'!$A$1:$AH$1300, 32, FALSE),"")</f>
        <v>1</v>
      </c>
      <c r="M629" s="18">
        <f>_xlfn.IFNA(VLOOKUP(CONCATENATE($A629,"_",$B629), 'Srbench noise 0.001'!$A$1:$AH$1300, 34, FALSE),"")</f>
        <v>0</v>
      </c>
      <c r="N629" s="18">
        <f>_xlfn.IFNA(VLOOKUP(CONCATENATE($A629,"_",$B629), 'Srbench noise 0.001'!$A$1:$AH$1300, 16, FALSE),"")</f>
        <v>6</v>
      </c>
      <c r="O629" s="18">
        <f>_xlfn.IFNA(VLOOKUP(CONCATENATE($A629,"_",$B629), 'Srbench noise 0.001'!$A$1:$AH$1300, 18, FALSE),"")</f>
        <v>12.2</v>
      </c>
      <c r="P629" s="18" t="str">
        <f>_xlfn.IFNA(VLOOKUP(CONCATENATE($A629,"_",$B629), 'Srbench noise 0.001'!$A$1:$AH$1300, 28, FALSE),"")</f>
        <v>x0*x1*x2**2</v>
      </c>
      <c r="Q629" s="18">
        <f t="shared" si="84"/>
        <v>1</v>
      </c>
      <c r="R629" s="18">
        <f t="shared" si="85"/>
        <v>1</v>
      </c>
      <c r="S629" s="4">
        <f t="shared" si="86"/>
        <v>1</v>
      </c>
      <c r="T629" s="3">
        <f>_xlfn.IFNA(VLOOKUP(CONCATENATE($A629,"_",$B629), 'Srbench noise 0.01'!$A$1:$AH$1300, 32, FALSE),"")</f>
        <v>1</v>
      </c>
      <c r="U629" s="18">
        <f>_xlfn.IFNA(VLOOKUP(CONCATENATE($A629,"_",$B629), 'Srbench noise 0.01'!$A$1:$AH$1300, 34, FALSE),"")</f>
        <v>0</v>
      </c>
      <c r="V629" s="18">
        <f>_xlfn.IFNA(VLOOKUP(CONCATENATE($A629,"_",$B629), 'Srbench noise 0.01'!$A$1:$AH$1300, 16, FALSE),"")</f>
        <v>6</v>
      </c>
      <c r="W629" s="18">
        <f>_xlfn.IFNA(VLOOKUP(CONCATENATE($A629,"_",$B629), 'Srbench noise 0.01'!$A$1:$AH$1300, 18, FALSE),"")</f>
        <v>3600.8</v>
      </c>
      <c r="X629" s="18" t="str">
        <f>_xlfn.IFNA(VLOOKUP(CONCATENATE($A629,"_",$B629), 'Srbench noise 0.01'!$A$1:$AH$1300, 28, FALSE),"")</f>
        <v>x0*x1*x2**2</v>
      </c>
      <c r="Y629" s="18">
        <f t="shared" si="87"/>
        <v>1</v>
      </c>
      <c r="Z629" s="18">
        <f t="shared" si="88"/>
        <v>1</v>
      </c>
      <c r="AA629" s="4">
        <f t="shared" si="89"/>
        <v>1</v>
      </c>
    </row>
    <row r="630" spans="1:27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0'!$A$1:$AH$1300, 32, FALSE),"")</f>
        <v>1</v>
      </c>
      <c r="E630" s="18">
        <f>_xlfn.IFNA(VLOOKUP(CONCATENATE($A630,"_",$B630), 'Srbench noise 0'!$A$1:$AH$1300, 34, FALSE),"")</f>
        <v>0</v>
      </c>
      <c r="F630" s="18">
        <f>_xlfn.IFNA(VLOOKUP(CONCATENATE($A630,"_",$B630), 'Srbench noise 0'!$A$1:$AH$1300, 16, FALSE),"")</f>
        <v>6</v>
      </c>
      <c r="G630" s="18">
        <f>_xlfn.IFNA(VLOOKUP(CONCATENATE($A630,"_",$B630), 'Srbench noise 0'!$A$1:$AH$1300, 18, FALSE),"")</f>
        <v>14.2</v>
      </c>
      <c r="H630" s="18" t="str">
        <f>_xlfn.IFNA(VLOOKUP(CONCATENATE($A630,"_",$B630), 'Srbench noise 0'!$A$1:$AH$1300, 28, FALSE),"")</f>
        <v>x0*x1*x2**2</v>
      </c>
      <c r="I630" s="18">
        <f t="shared" si="81"/>
        <v>1</v>
      </c>
      <c r="J630" s="18">
        <f t="shared" si="82"/>
        <v>1</v>
      </c>
      <c r="K630" s="4">
        <f t="shared" si="83"/>
        <v>1</v>
      </c>
      <c r="L630" s="3">
        <f>_xlfn.IFNA(VLOOKUP(CONCATENATE($A630,"_",$B630), 'Srbench noise 0.001'!$A$1:$AH$1300, 32, FALSE),"")</f>
        <v>1</v>
      </c>
      <c r="M630" s="18">
        <f>_xlfn.IFNA(VLOOKUP(CONCATENATE($A630,"_",$B630), 'Srbench noise 0.001'!$A$1:$AH$1300, 34, FALSE),"")</f>
        <v>0</v>
      </c>
      <c r="N630" s="18">
        <f>_xlfn.IFNA(VLOOKUP(CONCATENATE($A630,"_",$B630), 'Srbench noise 0.001'!$A$1:$AH$1300, 16, FALSE),"")</f>
        <v>6</v>
      </c>
      <c r="O630" s="18">
        <f>_xlfn.IFNA(VLOOKUP(CONCATENATE($A630,"_",$B630), 'Srbench noise 0.001'!$A$1:$AH$1300, 18, FALSE),"")</f>
        <v>10.7</v>
      </c>
      <c r="P630" s="18" t="str">
        <f>_xlfn.IFNA(VLOOKUP(CONCATENATE($A630,"_",$B630), 'Srbench noise 0.001'!$A$1:$AH$1300, 28, FALSE),"")</f>
        <v>x0*x1*x2**2</v>
      </c>
      <c r="Q630" s="18">
        <f t="shared" si="84"/>
        <v>1</v>
      </c>
      <c r="R630" s="18">
        <f t="shared" si="85"/>
        <v>1</v>
      </c>
      <c r="S630" s="4">
        <f t="shared" si="86"/>
        <v>1</v>
      </c>
      <c r="T630" s="3">
        <f>_xlfn.IFNA(VLOOKUP(CONCATENATE($A630,"_",$B630), 'Srbench noise 0.01'!$A$1:$AH$1300, 32, FALSE),"")</f>
        <v>1</v>
      </c>
      <c r="U630" s="18">
        <f>_xlfn.IFNA(VLOOKUP(CONCATENATE($A630,"_",$B630), 'Srbench noise 0.01'!$A$1:$AH$1300, 34, FALSE),"")</f>
        <v>0</v>
      </c>
      <c r="V630" s="18">
        <f>_xlfn.IFNA(VLOOKUP(CONCATENATE($A630,"_",$B630), 'Srbench noise 0.01'!$A$1:$AH$1300, 16, FALSE),"")</f>
        <v>6</v>
      </c>
      <c r="W630" s="18">
        <f>_xlfn.IFNA(VLOOKUP(CONCATENATE($A630,"_",$B630), 'Srbench noise 0.01'!$A$1:$AH$1300, 18, FALSE),"")</f>
        <v>3600.2</v>
      </c>
      <c r="X630" s="18" t="str">
        <f>_xlfn.IFNA(VLOOKUP(CONCATENATE($A630,"_",$B630), 'Srbench noise 0.01'!$A$1:$AH$1300, 28, FALSE),"")</f>
        <v>x0*x1*x2**2</v>
      </c>
      <c r="Y630" s="18">
        <f t="shared" si="87"/>
        <v>1</v>
      </c>
      <c r="Z630" s="18">
        <f t="shared" si="88"/>
        <v>1</v>
      </c>
      <c r="AA630" s="4">
        <f t="shared" si="89"/>
        <v>1</v>
      </c>
    </row>
    <row r="631" spans="1:27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0'!$A$1:$AH$1300, 32, FALSE),"")</f>
        <v>1</v>
      </c>
      <c r="E631" s="18">
        <f>_xlfn.IFNA(VLOOKUP(CONCATENATE($A631,"_",$B631), 'Srbench noise 0'!$A$1:$AH$1300, 34, FALSE),"")</f>
        <v>0</v>
      </c>
      <c r="F631" s="18">
        <f>_xlfn.IFNA(VLOOKUP(CONCATENATE($A631,"_",$B631), 'Srbench noise 0'!$A$1:$AH$1300, 16, FALSE),"")</f>
        <v>6</v>
      </c>
      <c r="G631" s="18">
        <f>_xlfn.IFNA(VLOOKUP(CONCATENATE($A631,"_",$B631), 'Srbench noise 0'!$A$1:$AH$1300, 18, FALSE),"")</f>
        <v>14.3</v>
      </c>
      <c r="H631" s="18" t="str">
        <f>_xlfn.IFNA(VLOOKUP(CONCATENATE($A631,"_",$B631), 'Srbench noise 0'!$A$1:$AH$1300, 28, FALSE),"")</f>
        <v>x0*x1*x2**2</v>
      </c>
      <c r="I631" s="18">
        <f t="shared" si="81"/>
        <v>1</v>
      </c>
      <c r="J631" s="18">
        <f t="shared" si="82"/>
        <v>1</v>
      </c>
      <c r="K631" s="4">
        <f t="shared" si="83"/>
        <v>1</v>
      </c>
      <c r="L631" s="3">
        <f>_xlfn.IFNA(VLOOKUP(CONCATENATE($A631,"_",$B631), 'Srbench noise 0.001'!$A$1:$AH$1300, 32, FALSE),"")</f>
        <v>0.99999996999999996</v>
      </c>
      <c r="M631" s="18">
        <f>_xlfn.IFNA(VLOOKUP(CONCATENATE($A631,"_",$B631), 'Srbench noise 0.001'!$A$1:$AH$1300, 34, FALSE),"")</f>
        <v>1.4999999999999999E-2</v>
      </c>
      <c r="N631" s="18">
        <f>_xlfn.IFNA(VLOOKUP(CONCATENATE($A631,"_",$B631), 'Srbench noise 0.001'!$A$1:$AH$1300, 16, FALSE),"")</f>
        <v>8</v>
      </c>
      <c r="O631" s="18">
        <f>_xlfn.IFNA(VLOOKUP(CONCATENATE($A631,"_",$B631), 'Srbench noise 0.001'!$A$1:$AH$1300, 18, FALSE),"")</f>
        <v>18.100000000000001</v>
      </c>
      <c r="P631" s="18" t="str">
        <f>_xlfn.IFNA(VLOOKUP(CONCATENATE($A631,"_",$B631), 'Srbench noise 0.001'!$A$1:$AH$1300, 28, FALSE),"")</f>
        <v>x0*x1*x2**2 + 0.015</v>
      </c>
      <c r="Q631" s="18">
        <f t="shared" si="84"/>
        <v>1</v>
      </c>
      <c r="R631" s="18">
        <f t="shared" si="85"/>
        <v>0</v>
      </c>
      <c r="S631" s="4">
        <f t="shared" si="86"/>
        <v>0</v>
      </c>
      <c r="T631" s="3">
        <f>_xlfn.IFNA(VLOOKUP(CONCATENATE($A631,"_",$B631), 'Srbench noise 0.01'!$A$1:$AH$1300, 32, FALSE),"")</f>
        <v>1</v>
      </c>
      <c r="U631" s="18">
        <f>_xlfn.IFNA(VLOOKUP(CONCATENATE($A631,"_",$B631), 'Srbench noise 0.01'!$A$1:$AH$1300, 34, FALSE),"")</f>
        <v>0</v>
      </c>
      <c r="V631" s="18">
        <f>_xlfn.IFNA(VLOOKUP(CONCATENATE($A631,"_",$B631), 'Srbench noise 0.01'!$A$1:$AH$1300, 16, FALSE),"")</f>
        <v>6</v>
      </c>
      <c r="W631" s="18">
        <f>_xlfn.IFNA(VLOOKUP(CONCATENATE($A631,"_",$B631), 'Srbench noise 0.01'!$A$1:$AH$1300, 18, FALSE),"")</f>
        <v>3600.1</v>
      </c>
      <c r="X631" s="18" t="str">
        <f>_xlfn.IFNA(VLOOKUP(CONCATENATE($A631,"_",$B631), 'Srbench noise 0.01'!$A$1:$AH$1300, 28, FALSE),"")</f>
        <v>x0*x1*x2**2</v>
      </c>
      <c r="Y631" s="18">
        <f t="shared" si="87"/>
        <v>1</v>
      </c>
      <c r="Z631" s="18">
        <f t="shared" si="88"/>
        <v>1</v>
      </c>
      <c r="AA631" s="4">
        <f t="shared" si="89"/>
        <v>1</v>
      </c>
    </row>
    <row r="632" spans="1:27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0'!$A$1:$AH$1300, 32, FALSE),"")</f>
        <v>1</v>
      </c>
      <c r="E632" s="18">
        <f>_xlfn.IFNA(VLOOKUP(CONCATENATE($A632,"_",$B632), 'Srbench noise 0'!$A$1:$AH$1300, 34, FALSE),"")</f>
        <v>0</v>
      </c>
      <c r="F632" s="18">
        <f>_xlfn.IFNA(VLOOKUP(CONCATENATE($A632,"_",$B632), 'Srbench noise 0'!$A$1:$AH$1300, 16, FALSE),"")</f>
        <v>6</v>
      </c>
      <c r="G632" s="18">
        <f>_xlfn.IFNA(VLOOKUP(CONCATENATE($A632,"_",$B632), 'Srbench noise 0'!$A$1:$AH$1300, 18, FALSE),"")</f>
        <v>11.3</v>
      </c>
      <c r="H632" s="18" t="str">
        <f>_xlfn.IFNA(VLOOKUP(CONCATENATE($A632,"_",$B632), 'Srbench noise 0'!$A$1:$AH$1300, 28, FALSE),"")</f>
        <v>x0*x1*x2**2</v>
      </c>
      <c r="I632" s="18">
        <f t="shared" si="81"/>
        <v>1</v>
      </c>
      <c r="J632" s="18">
        <f t="shared" si="82"/>
        <v>1</v>
      </c>
      <c r="K632" s="4">
        <f t="shared" si="83"/>
        <v>1</v>
      </c>
      <c r="L632" s="3">
        <f>_xlfn.IFNA(VLOOKUP(CONCATENATE($A632,"_",$B632), 'Srbench noise 0.001'!$A$1:$AH$1300, 32, FALSE),"")</f>
        <v>1</v>
      </c>
      <c r="M632" s="18">
        <f>_xlfn.IFNA(VLOOKUP(CONCATENATE($A632,"_",$B632), 'Srbench noise 0.001'!$A$1:$AH$1300, 34, FALSE),"")</f>
        <v>0</v>
      </c>
      <c r="N632" s="18">
        <f>_xlfn.IFNA(VLOOKUP(CONCATENATE($A632,"_",$B632), 'Srbench noise 0.001'!$A$1:$AH$1300, 16, FALSE),"")</f>
        <v>6</v>
      </c>
      <c r="O632" s="18">
        <f>_xlfn.IFNA(VLOOKUP(CONCATENATE($A632,"_",$B632), 'Srbench noise 0.001'!$A$1:$AH$1300, 18, FALSE),"")</f>
        <v>14.8</v>
      </c>
      <c r="P632" s="18" t="str">
        <f>_xlfn.IFNA(VLOOKUP(CONCATENATE($A632,"_",$B632), 'Srbench noise 0.001'!$A$1:$AH$1300, 28, FALSE),"")</f>
        <v>x0*x1*x2**2</v>
      </c>
      <c r="Q632" s="18">
        <f t="shared" si="84"/>
        <v>1</v>
      </c>
      <c r="R632" s="18">
        <f t="shared" si="85"/>
        <v>1</v>
      </c>
      <c r="S632" s="4">
        <f t="shared" si="86"/>
        <v>1</v>
      </c>
      <c r="T632" s="3">
        <f>_xlfn.IFNA(VLOOKUP(CONCATENATE($A632,"_",$B632), 'Srbench noise 0.01'!$A$1:$AH$1300, 32, FALSE),"")</f>
        <v>1</v>
      </c>
      <c r="U632" s="18">
        <f>_xlfn.IFNA(VLOOKUP(CONCATENATE($A632,"_",$B632), 'Srbench noise 0.01'!$A$1:$AH$1300, 34, FALSE),"")</f>
        <v>0</v>
      </c>
      <c r="V632" s="18">
        <f>_xlfn.IFNA(VLOOKUP(CONCATENATE($A632,"_",$B632), 'Srbench noise 0.01'!$A$1:$AH$1300, 16, FALSE),"")</f>
        <v>6</v>
      </c>
      <c r="W632" s="18">
        <f>_xlfn.IFNA(VLOOKUP(CONCATENATE($A632,"_",$B632), 'Srbench noise 0.01'!$A$1:$AH$1300, 18, FALSE),"")</f>
        <v>3600.3</v>
      </c>
      <c r="X632" s="18" t="str">
        <f>_xlfn.IFNA(VLOOKUP(CONCATENATE($A632,"_",$B632), 'Srbench noise 0.01'!$A$1:$AH$1300, 28, FALSE),"")</f>
        <v>x0*x1*x2**2</v>
      </c>
      <c r="Y632" s="18">
        <f t="shared" si="87"/>
        <v>1</v>
      </c>
      <c r="Z632" s="18">
        <f t="shared" si="88"/>
        <v>1</v>
      </c>
      <c r="AA632" s="4">
        <f t="shared" si="89"/>
        <v>1</v>
      </c>
    </row>
    <row r="633" spans="1:27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0'!$A$1:$AH$1300, 32, FALSE),"")</f>
        <v>1</v>
      </c>
      <c r="E633" s="18">
        <f>_xlfn.IFNA(VLOOKUP(CONCATENATE($A633,"_",$B633), 'Srbench noise 0'!$A$1:$AH$1300, 34, FALSE),"")</f>
        <v>0</v>
      </c>
      <c r="F633" s="18">
        <f>_xlfn.IFNA(VLOOKUP(CONCATENATE($A633,"_",$B633), 'Srbench noise 0'!$A$1:$AH$1300, 16, FALSE),"")</f>
        <v>6</v>
      </c>
      <c r="G633" s="18">
        <f>_xlfn.IFNA(VLOOKUP(CONCATENATE($A633,"_",$B633), 'Srbench noise 0'!$A$1:$AH$1300, 18, FALSE),"")</f>
        <v>13.1</v>
      </c>
      <c r="H633" s="18" t="str">
        <f>_xlfn.IFNA(VLOOKUP(CONCATENATE($A633,"_",$B633), 'Srbench noise 0'!$A$1:$AH$1300, 28, FALSE),"")</f>
        <v>x0*x1*x2**2</v>
      </c>
      <c r="I633" s="18">
        <f t="shared" si="81"/>
        <v>1</v>
      </c>
      <c r="J633" s="18">
        <f t="shared" si="82"/>
        <v>1</v>
      </c>
      <c r="K633" s="4">
        <f t="shared" si="83"/>
        <v>1</v>
      </c>
      <c r="L633" s="3">
        <f>_xlfn.IFNA(VLOOKUP(CONCATENATE($A633,"_",$B633), 'Srbench noise 0.001'!$A$1:$AH$1300, 32, FALSE),"")</f>
        <v>1</v>
      </c>
      <c r="M633" s="18">
        <f>_xlfn.IFNA(VLOOKUP(CONCATENATE($A633,"_",$B633), 'Srbench noise 0.001'!$A$1:$AH$1300, 34, FALSE),"")</f>
        <v>0</v>
      </c>
      <c r="N633" s="18">
        <f>_xlfn.IFNA(VLOOKUP(CONCATENATE($A633,"_",$B633), 'Srbench noise 0.001'!$A$1:$AH$1300, 16, FALSE),"")</f>
        <v>6</v>
      </c>
      <c r="O633" s="18">
        <f>_xlfn.IFNA(VLOOKUP(CONCATENATE($A633,"_",$B633), 'Srbench noise 0.001'!$A$1:$AH$1300, 18, FALSE),"")</f>
        <v>11.8</v>
      </c>
      <c r="P633" s="18" t="str">
        <f>_xlfn.IFNA(VLOOKUP(CONCATENATE($A633,"_",$B633), 'Srbench noise 0.001'!$A$1:$AH$1300, 28, FALSE),"")</f>
        <v>x0*x1*x2**2</v>
      </c>
      <c r="Q633" s="18">
        <f t="shared" si="84"/>
        <v>1</v>
      </c>
      <c r="R633" s="18">
        <f t="shared" si="85"/>
        <v>1</v>
      </c>
      <c r="S633" s="4">
        <f t="shared" si="86"/>
        <v>1</v>
      </c>
      <c r="T633" s="3">
        <f>_xlfn.IFNA(VLOOKUP(CONCATENATE($A633,"_",$B633), 'Srbench noise 0.01'!$A$1:$AH$1300, 32, FALSE),"")</f>
        <v>1</v>
      </c>
      <c r="U633" s="18">
        <f>_xlfn.IFNA(VLOOKUP(CONCATENATE($A633,"_",$B633), 'Srbench noise 0.01'!$A$1:$AH$1300, 34, FALSE),"")</f>
        <v>0</v>
      </c>
      <c r="V633" s="18">
        <f>_xlfn.IFNA(VLOOKUP(CONCATENATE($A633,"_",$B633), 'Srbench noise 0.01'!$A$1:$AH$1300, 16, FALSE),"")</f>
        <v>6</v>
      </c>
      <c r="W633" s="18">
        <f>_xlfn.IFNA(VLOOKUP(CONCATENATE($A633,"_",$B633), 'Srbench noise 0.01'!$A$1:$AH$1300, 18, FALSE),"")</f>
        <v>3600.4</v>
      </c>
      <c r="X633" s="18" t="str">
        <f>_xlfn.IFNA(VLOOKUP(CONCATENATE($A633,"_",$B633), 'Srbench noise 0.01'!$A$1:$AH$1300, 28, FALSE),"")</f>
        <v>x0*x1*x2**2</v>
      </c>
      <c r="Y633" s="18">
        <f t="shared" si="87"/>
        <v>1</v>
      </c>
      <c r="Z633" s="18">
        <f t="shared" si="88"/>
        <v>1</v>
      </c>
      <c r="AA633" s="4">
        <f t="shared" si="89"/>
        <v>1</v>
      </c>
    </row>
    <row r="634" spans="1:27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0'!$A$1:$AH$1300, 32, FALSE),"")</f>
        <v>1</v>
      </c>
      <c r="E634" s="18">
        <f>_xlfn.IFNA(VLOOKUP(CONCATENATE($A634,"_",$B634), 'Srbench noise 0'!$A$1:$AH$1300, 34, FALSE),"")</f>
        <v>0</v>
      </c>
      <c r="F634" s="18">
        <f>_xlfn.IFNA(VLOOKUP(CONCATENATE($A634,"_",$B634), 'Srbench noise 0'!$A$1:$AH$1300, 16, FALSE),"")</f>
        <v>5</v>
      </c>
      <c r="G634" s="18">
        <f>_xlfn.IFNA(VLOOKUP(CONCATENATE($A634,"_",$B634), 'Srbench noise 0'!$A$1:$AH$1300, 18, FALSE),"")</f>
        <v>4.8</v>
      </c>
      <c r="H634" s="18" t="str">
        <f>_xlfn.IFNA(VLOOKUP(CONCATENATE($A634,"_",$B634), 'Srbench noise 0'!$A$1:$AH$1300, 28, FALSE),"")</f>
        <v>x0*x1**2</v>
      </c>
      <c r="I634" s="18">
        <f t="shared" si="81"/>
        <v>1</v>
      </c>
      <c r="J634" s="18">
        <f t="shared" si="82"/>
        <v>1</v>
      </c>
      <c r="K634" s="4">
        <f t="shared" si="83"/>
        <v>1</v>
      </c>
      <c r="L634" s="3">
        <f>_xlfn.IFNA(VLOOKUP(CONCATENATE($A634,"_",$B634), 'Srbench noise 0.001'!$A$1:$AH$1300, 32, FALSE),"")</f>
        <v>1</v>
      </c>
      <c r="M634" s="18">
        <f>_xlfn.IFNA(VLOOKUP(CONCATENATE($A634,"_",$B634), 'Srbench noise 0.001'!$A$1:$AH$1300, 34, FALSE),"")</f>
        <v>0</v>
      </c>
      <c r="N634" s="18">
        <f>_xlfn.IFNA(VLOOKUP(CONCATENATE($A634,"_",$B634), 'Srbench noise 0.001'!$A$1:$AH$1300, 16, FALSE),"")</f>
        <v>5</v>
      </c>
      <c r="O634" s="18">
        <f>_xlfn.IFNA(VLOOKUP(CONCATENATE($A634,"_",$B634), 'Srbench noise 0.001'!$A$1:$AH$1300, 18, FALSE),"")</f>
        <v>7.3</v>
      </c>
      <c r="P634" s="18" t="str">
        <f>_xlfn.IFNA(VLOOKUP(CONCATENATE($A634,"_",$B634), 'Srbench noise 0.001'!$A$1:$AH$1300, 28, FALSE),"")</f>
        <v>x0*x1**2</v>
      </c>
      <c r="Q634" s="18">
        <f t="shared" si="84"/>
        <v>1</v>
      </c>
      <c r="R634" s="18">
        <f t="shared" si="85"/>
        <v>1</v>
      </c>
      <c r="S634" s="4">
        <f t="shared" si="86"/>
        <v>1</v>
      </c>
      <c r="T634" s="3">
        <f>_xlfn.IFNA(VLOOKUP(CONCATENATE($A634,"_",$B634), 'Srbench noise 0.01'!$A$1:$AH$1300, 32, FALSE),"")</f>
        <v>1</v>
      </c>
      <c r="U634" s="18">
        <f>_xlfn.IFNA(VLOOKUP(CONCATENATE($A634,"_",$B634), 'Srbench noise 0.01'!$A$1:$AH$1300, 34, FALSE),"")</f>
        <v>0</v>
      </c>
      <c r="V634" s="18">
        <f>_xlfn.IFNA(VLOOKUP(CONCATENATE($A634,"_",$B634), 'Srbench noise 0.01'!$A$1:$AH$1300, 16, FALSE),"")</f>
        <v>5</v>
      </c>
      <c r="W634" s="18">
        <f>_xlfn.IFNA(VLOOKUP(CONCATENATE($A634,"_",$B634), 'Srbench noise 0.01'!$A$1:$AH$1300, 18, FALSE),"")</f>
        <v>4.7</v>
      </c>
      <c r="X634" s="18" t="str">
        <f>_xlfn.IFNA(VLOOKUP(CONCATENATE($A634,"_",$B634), 'Srbench noise 0.01'!$A$1:$AH$1300, 28, FALSE),"")</f>
        <v>x0*x1**2</v>
      </c>
      <c r="Y634" s="18">
        <f t="shared" si="87"/>
        <v>1</v>
      </c>
      <c r="Z634" s="18">
        <f t="shared" si="88"/>
        <v>1</v>
      </c>
      <c r="AA634" s="4">
        <f t="shared" si="89"/>
        <v>1</v>
      </c>
    </row>
    <row r="635" spans="1:27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0'!$A$1:$AH$1300, 32, FALSE),"")</f>
        <v>1</v>
      </c>
      <c r="E635" s="18">
        <f>_xlfn.IFNA(VLOOKUP(CONCATENATE($A635,"_",$B635), 'Srbench noise 0'!$A$1:$AH$1300, 34, FALSE),"")</f>
        <v>0</v>
      </c>
      <c r="F635" s="18">
        <f>_xlfn.IFNA(VLOOKUP(CONCATENATE($A635,"_",$B635), 'Srbench noise 0'!$A$1:$AH$1300, 16, FALSE),"")</f>
        <v>5</v>
      </c>
      <c r="G635" s="18">
        <f>_xlfn.IFNA(VLOOKUP(CONCATENATE($A635,"_",$B635), 'Srbench noise 0'!$A$1:$AH$1300, 18, FALSE),"")</f>
        <v>5.3</v>
      </c>
      <c r="H635" s="18" t="str">
        <f>_xlfn.IFNA(VLOOKUP(CONCATENATE($A635,"_",$B635), 'Srbench noise 0'!$A$1:$AH$1300, 28, FALSE),"")</f>
        <v>x0*x1**2</v>
      </c>
      <c r="I635" s="18">
        <f t="shared" si="81"/>
        <v>1</v>
      </c>
      <c r="J635" s="18">
        <f t="shared" si="82"/>
        <v>1</v>
      </c>
      <c r="K635" s="4">
        <f t="shared" si="83"/>
        <v>1</v>
      </c>
      <c r="L635" s="3">
        <f>_xlfn.IFNA(VLOOKUP(CONCATENATE($A635,"_",$B635), 'Srbench noise 0.001'!$A$1:$AH$1300, 32, FALSE),"")</f>
        <v>1</v>
      </c>
      <c r="M635" s="18">
        <f>_xlfn.IFNA(VLOOKUP(CONCATENATE($A635,"_",$B635), 'Srbench noise 0.001'!$A$1:$AH$1300, 34, FALSE),"")</f>
        <v>0</v>
      </c>
      <c r="N635" s="18">
        <f>_xlfn.IFNA(VLOOKUP(CONCATENATE($A635,"_",$B635), 'Srbench noise 0.001'!$A$1:$AH$1300, 16, FALSE),"")</f>
        <v>5</v>
      </c>
      <c r="O635" s="18">
        <f>_xlfn.IFNA(VLOOKUP(CONCATENATE($A635,"_",$B635), 'Srbench noise 0.001'!$A$1:$AH$1300, 18, FALSE),"")</f>
        <v>4.9000000000000004</v>
      </c>
      <c r="P635" s="18" t="str">
        <f>_xlfn.IFNA(VLOOKUP(CONCATENATE($A635,"_",$B635), 'Srbench noise 0.001'!$A$1:$AH$1300, 28, FALSE),"")</f>
        <v>x0*x1**2</v>
      </c>
      <c r="Q635" s="18">
        <f t="shared" si="84"/>
        <v>1</v>
      </c>
      <c r="R635" s="18">
        <f t="shared" si="85"/>
        <v>1</v>
      </c>
      <c r="S635" s="4">
        <f t="shared" si="86"/>
        <v>1</v>
      </c>
      <c r="T635" s="3">
        <f>_xlfn.IFNA(VLOOKUP(CONCATENATE($A635,"_",$B635), 'Srbench noise 0.01'!$A$1:$AH$1300, 32, FALSE),"")</f>
        <v>1</v>
      </c>
      <c r="U635" s="18">
        <f>_xlfn.IFNA(VLOOKUP(CONCATENATE($A635,"_",$B635), 'Srbench noise 0.01'!$A$1:$AH$1300, 34, FALSE),"")</f>
        <v>0</v>
      </c>
      <c r="V635" s="18">
        <f>_xlfn.IFNA(VLOOKUP(CONCATENATE($A635,"_",$B635), 'Srbench noise 0.01'!$A$1:$AH$1300, 16, FALSE),"")</f>
        <v>5</v>
      </c>
      <c r="W635" s="18">
        <f>_xlfn.IFNA(VLOOKUP(CONCATENATE($A635,"_",$B635), 'Srbench noise 0.01'!$A$1:$AH$1300, 18, FALSE),"")</f>
        <v>8.6999999999999993</v>
      </c>
      <c r="X635" s="18" t="str">
        <f>_xlfn.IFNA(VLOOKUP(CONCATENATE($A635,"_",$B635), 'Srbench noise 0.01'!$A$1:$AH$1300, 28, FALSE),"")</f>
        <v>x0*x1**2</v>
      </c>
      <c r="Y635" s="18">
        <f t="shared" si="87"/>
        <v>1</v>
      </c>
      <c r="Z635" s="18">
        <f t="shared" si="88"/>
        <v>1</v>
      </c>
      <c r="AA635" s="4">
        <f t="shared" si="89"/>
        <v>1</v>
      </c>
    </row>
    <row r="636" spans="1:27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0'!$A$1:$AH$1300, 32, FALSE),"")</f>
        <v>1</v>
      </c>
      <c r="E636" s="18">
        <f>_xlfn.IFNA(VLOOKUP(CONCATENATE($A636,"_",$B636), 'Srbench noise 0'!$A$1:$AH$1300, 34, FALSE),"")</f>
        <v>0</v>
      </c>
      <c r="F636" s="18">
        <f>_xlfn.IFNA(VLOOKUP(CONCATENATE($A636,"_",$B636), 'Srbench noise 0'!$A$1:$AH$1300, 16, FALSE),"")</f>
        <v>5</v>
      </c>
      <c r="G636" s="18">
        <f>_xlfn.IFNA(VLOOKUP(CONCATENATE($A636,"_",$B636), 'Srbench noise 0'!$A$1:$AH$1300, 18, FALSE),"")</f>
        <v>6.7</v>
      </c>
      <c r="H636" s="18" t="str">
        <f>_xlfn.IFNA(VLOOKUP(CONCATENATE($A636,"_",$B636), 'Srbench noise 0'!$A$1:$AH$1300, 28, FALSE),"")</f>
        <v>x0*x1**2</v>
      </c>
      <c r="I636" s="18">
        <f t="shared" si="81"/>
        <v>1</v>
      </c>
      <c r="J636" s="18">
        <f t="shared" si="82"/>
        <v>1</v>
      </c>
      <c r="K636" s="4">
        <f t="shared" si="83"/>
        <v>1</v>
      </c>
      <c r="L636" s="3">
        <f>_xlfn.IFNA(VLOOKUP(CONCATENATE($A636,"_",$B636), 'Srbench noise 0.001'!$A$1:$AH$1300, 32, FALSE),"")</f>
        <v>1</v>
      </c>
      <c r="M636" s="18">
        <f>_xlfn.IFNA(VLOOKUP(CONCATENATE($A636,"_",$B636), 'Srbench noise 0.001'!$A$1:$AH$1300, 34, FALSE),"")</f>
        <v>0</v>
      </c>
      <c r="N636" s="18">
        <f>_xlfn.IFNA(VLOOKUP(CONCATENATE($A636,"_",$B636), 'Srbench noise 0.001'!$A$1:$AH$1300, 16, FALSE),"")</f>
        <v>5</v>
      </c>
      <c r="O636" s="18">
        <f>_xlfn.IFNA(VLOOKUP(CONCATENATE($A636,"_",$B636), 'Srbench noise 0.001'!$A$1:$AH$1300, 18, FALSE),"")</f>
        <v>5</v>
      </c>
      <c r="P636" s="18" t="str">
        <f>_xlfn.IFNA(VLOOKUP(CONCATENATE($A636,"_",$B636), 'Srbench noise 0.001'!$A$1:$AH$1300, 28, FALSE),"")</f>
        <v>x0*x1**2</v>
      </c>
      <c r="Q636" s="18">
        <f t="shared" si="84"/>
        <v>1</v>
      </c>
      <c r="R636" s="18">
        <f t="shared" si="85"/>
        <v>1</v>
      </c>
      <c r="S636" s="4">
        <f t="shared" si="86"/>
        <v>1</v>
      </c>
      <c r="T636" s="3">
        <f>_xlfn.IFNA(VLOOKUP(CONCATENATE($A636,"_",$B636), 'Srbench noise 0.01'!$A$1:$AH$1300, 32, FALSE),"")</f>
        <v>1</v>
      </c>
      <c r="U636" s="18">
        <f>_xlfn.IFNA(VLOOKUP(CONCATENATE($A636,"_",$B636), 'Srbench noise 0.01'!$A$1:$AH$1300, 34, FALSE),"")</f>
        <v>0</v>
      </c>
      <c r="V636" s="18">
        <f>_xlfn.IFNA(VLOOKUP(CONCATENATE($A636,"_",$B636), 'Srbench noise 0.01'!$A$1:$AH$1300, 16, FALSE),"")</f>
        <v>5</v>
      </c>
      <c r="W636" s="18">
        <f>_xlfn.IFNA(VLOOKUP(CONCATENATE($A636,"_",$B636), 'Srbench noise 0.01'!$A$1:$AH$1300, 18, FALSE),"")</f>
        <v>6.6</v>
      </c>
      <c r="X636" s="18" t="str">
        <f>_xlfn.IFNA(VLOOKUP(CONCATENATE($A636,"_",$B636), 'Srbench noise 0.01'!$A$1:$AH$1300, 28, FALSE),"")</f>
        <v>x0*x1**2</v>
      </c>
      <c r="Y636" s="18">
        <f t="shared" si="87"/>
        <v>1</v>
      </c>
      <c r="Z636" s="18">
        <f t="shared" si="88"/>
        <v>1</v>
      </c>
      <c r="AA636" s="4">
        <f t="shared" si="89"/>
        <v>1</v>
      </c>
    </row>
    <row r="637" spans="1:27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0'!$A$1:$AH$1300, 32, FALSE),"")</f>
        <v>1</v>
      </c>
      <c r="E637" s="18">
        <f>_xlfn.IFNA(VLOOKUP(CONCATENATE($A637,"_",$B637), 'Srbench noise 0'!$A$1:$AH$1300, 34, FALSE),"")</f>
        <v>0</v>
      </c>
      <c r="F637" s="18">
        <f>_xlfn.IFNA(VLOOKUP(CONCATENATE($A637,"_",$B637), 'Srbench noise 0'!$A$1:$AH$1300, 16, FALSE),"")</f>
        <v>5</v>
      </c>
      <c r="G637" s="18">
        <f>_xlfn.IFNA(VLOOKUP(CONCATENATE($A637,"_",$B637), 'Srbench noise 0'!$A$1:$AH$1300, 18, FALSE),"")</f>
        <v>6.4</v>
      </c>
      <c r="H637" s="18" t="str">
        <f>_xlfn.IFNA(VLOOKUP(CONCATENATE($A637,"_",$B637), 'Srbench noise 0'!$A$1:$AH$1300, 28, FALSE),"")</f>
        <v>x0*x1**2</v>
      </c>
      <c r="I637" s="18">
        <f t="shared" si="81"/>
        <v>1</v>
      </c>
      <c r="J637" s="18">
        <f t="shared" si="82"/>
        <v>1</v>
      </c>
      <c r="K637" s="4">
        <f t="shared" si="83"/>
        <v>1</v>
      </c>
      <c r="L637" s="3">
        <f>_xlfn.IFNA(VLOOKUP(CONCATENATE($A637,"_",$B637), 'Srbench noise 0.001'!$A$1:$AH$1300, 32, FALSE),"")</f>
        <v>1</v>
      </c>
      <c r="M637" s="18">
        <f>_xlfn.IFNA(VLOOKUP(CONCATENATE($A637,"_",$B637), 'Srbench noise 0.001'!$A$1:$AH$1300, 34, FALSE),"")</f>
        <v>0</v>
      </c>
      <c r="N637" s="18">
        <f>_xlfn.IFNA(VLOOKUP(CONCATENATE($A637,"_",$B637), 'Srbench noise 0.001'!$A$1:$AH$1300, 16, FALSE),"")</f>
        <v>5</v>
      </c>
      <c r="O637" s="18">
        <f>_xlfn.IFNA(VLOOKUP(CONCATENATE($A637,"_",$B637), 'Srbench noise 0.001'!$A$1:$AH$1300, 18, FALSE),"")</f>
        <v>6.5</v>
      </c>
      <c r="P637" s="18" t="str">
        <f>_xlfn.IFNA(VLOOKUP(CONCATENATE($A637,"_",$B637), 'Srbench noise 0.001'!$A$1:$AH$1300, 28, FALSE),"")</f>
        <v>x0*x1**2</v>
      </c>
      <c r="Q637" s="18">
        <f t="shared" si="84"/>
        <v>1</v>
      </c>
      <c r="R637" s="18">
        <f t="shared" si="85"/>
        <v>1</v>
      </c>
      <c r="S637" s="4">
        <f t="shared" si="86"/>
        <v>1</v>
      </c>
      <c r="T637" s="3">
        <f>_xlfn.IFNA(VLOOKUP(CONCATENATE($A637,"_",$B637), 'Srbench noise 0.01'!$A$1:$AH$1300, 32, FALSE),"")</f>
        <v>1</v>
      </c>
      <c r="U637" s="18">
        <f>_xlfn.IFNA(VLOOKUP(CONCATENATE($A637,"_",$B637), 'Srbench noise 0.01'!$A$1:$AH$1300, 34, FALSE),"")</f>
        <v>0</v>
      </c>
      <c r="V637" s="18">
        <f>_xlfn.IFNA(VLOOKUP(CONCATENATE($A637,"_",$B637), 'Srbench noise 0.01'!$A$1:$AH$1300, 16, FALSE),"")</f>
        <v>5</v>
      </c>
      <c r="W637" s="18">
        <f>_xlfn.IFNA(VLOOKUP(CONCATENATE($A637,"_",$B637), 'Srbench noise 0.01'!$A$1:$AH$1300, 18, FALSE),"")</f>
        <v>6.8</v>
      </c>
      <c r="X637" s="18" t="str">
        <f>_xlfn.IFNA(VLOOKUP(CONCATENATE($A637,"_",$B637), 'Srbench noise 0.01'!$A$1:$AH$1300, 28, FALSE),"")</f>
        <v>x0*x1**2</v>
      </c>
      <c r="Y637" s="18">
        <f t="shared" si="87"/>
        <v>1</v>
      </c>
      <c r="Z637" s="18">
        <f t="shared" si="88"/>
        <v>1</v>
      </c>
      <c r="AA637" s="4">
        <f t="shared" si="89"/>
        <v>1</v>
      </c>
    </row>
    <row r="638" spans="1:27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0'!$A$1:$AH$1300, 32, FALSE),"")</f>
        <v>1</v>
      </c>
      <c r="E638" s="18">
        <f>_xlfn.IFNA(VLOOKUP(CONCATENATE($A638,"_",$B638), 'Srbench noise 0'!$A$1:$AH$1300, 34, FALSE),"")</f>
        <v>0</v>
      </c>
      <c r="F638" s="18">
        <f>_xlfn.IFNA(VLOOKUP(CONCATENATE($A638,"_",$B638), 'Srbench noise 0'!$A$1:$AH$1300, 16, FALSE),"")</f>
        <v>5</v>
      </c>
      <c r="G638" s="18">
        <f>_xlfn.IFNA(VLOOKUP(CONCATENATE($A638,"_",$B638), 'Srbench noise 0'!$A$1:$AH$1300, 18, FALSE),"")</f>
        <v>6.9</v>
      </c>
      <c r="H638" s="18" t="str">
        <f>_xlfn.IFNA(VLOOKUP(CONCATENATE($A638,"_",$B638), 'Srbench noise 0'!$A$1:$AH$1300, 28, FALSE),"")</f>
        <v>x0*x1**2</v>
      </c>
      <c r="I638" s="18">
        <f t="shared" si="81"/>
        <v>1</v>
      </c>
      <c r="J638" s="18">
        <f t="shared" si="82"/>
        <v>1</v>
      </c>
      <c r="K638" s="4">
        <f t="shared" si="83"/>
        <v>1</v>
      </c>
      <c r="L638" s="3">
        <f>_xlfn.IFNA(VLOOKUP(CONCATENATE($A638,"_",$B638), 'Srbench noise 0.001'!$A$1:$AH$1300, 32, FALSE),"")</f>
        <v>1</v>
      </c>
      <c r="M638" s="18">
        <f>_xlfn.IFNA(VLOOKUP(CONCATENATE($A638,"_",$B638), 'Srbench noise 0.001'!$A$1:$AH$1300, 34, FALSE),"")</f>
        <v>0</v>
      </c>
      <c r="N638" s="18">
        <f>_xlfn.IFNA(VLOOKUP(CONCATENATE($A638,"_",$B638), 'Srbench noise 0.001'!$A$1:$AH$1300, 16, FALSE),"")</f>
        <v>5</v>
      </c>
      <c r="O638" s="18">
        <f>_xlfn.IFNA(VLOOKUP(CONCATENATE($A638,"_",$B638), 'Srbench noise 0.001'!$A$1:$AH$1300, 18, FALSE),"")</f>
        <v>7</v>
      </c>
      <c r="P638" s="18" t="str">
        <f>_xlfn.IFNA(VLOOKUP(CONCATENATE($A638,"_",$B638), 'Srbench noise 0.001'!$A$1:$AH$1300, 28, FALSE),"")</f>
        <v>x0*x1**2</v>
      </c>
      <c r="Q638" s="18">
        <f t="shared" si="84"/>
        <v>1</v>
      </c>
      <c r="R638" s="18">
        <f t="shared" si="85"/>
        <v>1</v>
      </c>
      <c r="S638" s="4">
        <f t="shared" si="86"/>
        <v>1</v>
      </c>
      <c r="T638" s="3">
        <f>_xlfn.IFNA(VLOOKUP(CONCATENATE($A638,"_",$B638), 'Srbench noise 0.01'!$A$1:$AH$1300, 32, FALSE),"")</f>
        <v>1</v>
      </c>
      <c r="U638" s="18">
        <f>_xlfn.IFNA(VLOOKUP(CONCATENATE($A638,"_",$B638), 'Srbench noise 0.01'!$A$1:$AH$1300, 34, FALSE),"")</f>
        <v>0</v>
      </c>
      <c r="V638" s="18">
        <f>_xlfn.IFNA(VLOOKUP(CONCATENATE($A638,"_",$B638), 'Srbench noise 0.01'!$A$1:$AH$1300, 16, FALSE),"")</f>
        <v>5</v>
      </c>
      <c r="W638" s="18">
        <f>_xlfn.IFNA(VLOOKUP(CONCATENATE($A638,"_",$B638), 'Srbench noise 0.01'!$A$1:$AH$1300, 18, FALSE),"")</f>
        <v>5.0999999999999996</v>
      </c>
      <c r="X638" s="18" t="str">
        <f>_xlfn.IFNA(VLOOKUP(CONCATENATE($A638,"_",$B638), 'Srbench noise 0.01'!$A$1:$AH$1300, 28, FALSE),"")</f>
        <v>x0*x1**2</v>
      </c>
      <c r="Y638" s="18">
        <f t="shared" si="87"/>
        <v>1</v>
      </c>
      <c r="Z638" s="18">
        <f t="shared" si="88"/>
        <v>1</v>
      </c>
      <c r="AA638" s="4">
        <f t="shared" si="89"/>
        <v>1</v>
      </c>
    </row>
    <row r="639" spans="1:27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0'!$A$1:$AH$1300, 32, FALSE),"")</f>
        <v>1</v>
      </c>
      <c r="E639" s="18">
        <f>_xlfn.IFNA(VLOOKUP(CONCATENATE($A639,"_",$B639), 'Srbench noise 0'!$A$1:$AH$1300, 34, FALSE),"")</f>
        <v>0</v>
      </c>
      <c r="F639" s="18">
        <f>_xlfn.IFNA(VLOOKUP(CONCATENATE($A639,"_",$B639), 'Srbench noise 0'!$A$1:$AH$1300, 16, FALSE),"")</f>
        <v>5</v>
      </c>
      <c r="G639" s="18">
        <f>_xlfn.IFNA(VLOOKUP(CONCATENATE($A639,"_",$B639), 'Srbench noise 0'!$A$1:$AH$1300, 18, FALSE),"")</f>
        <v>6.8</v>
      </c>
      <c r="H639" s="18" t="str">
        <f>_xlfn.IFNA(VLOOKUP(CONCATENATE($A639,"_",$B639), 'Srbench noise 0'!$A$1:$AH$1300, 28, FALSE),"")</f>
        <v>x0*x1**2</v>
      </c>
      <c r="I639" s="18">
        <f t="shared" si="81"/>
        <v>1</v>
      </c>
      <c r="J639" s="18">
        <f t="shared" si="82"/>
        <v>1</v>
      </c>
      <c r="K639" s="4">
        <f t="shared" si="83"/>
        <v>1</v>
      </c>
      <c r="L639" s="3">
        <f>_xlfn.IFNA(VLOOKUP(CONCATENATE($A639,"_",$B639), 'Srbench noise 0.001'!$A$1:$AH$1300, 32, FALSE),"")</f>
        <v>1</v>
      </c>
      <c r="M639" s="18">
        <f>_xlfn.IFNA(VLOOKUP(CONCATENATE($A639,"_",$B639), 'Srbench noise 0.001'!$A$1:$AH$1300, 34, FALSE),"")</f>
        <v>0</v>
      </c>
      <c r="N639" s="18">
        <f>_xlfn.IFNA(VLOOKUP(CONCATENATE($A639,"_",$B639), 'Srbench noise 0.001'!$A$1:$AH$1300, 16, FALSE),"")</f>
        <v>5</v>
      </c>
      <c r="O639" s="18">
        <f>_xlfn.IFNA(VLOOKUP(CONCATENATE($A639,"_",$B639), 'Srbench noise 0.001'!$A$1:$AH$1300, 18, FALSE),"")</f>
        <v>6.6</v>
      </c>
      <c r="P639" s="18" t="str">
        <f>_xlfn.IFNA(VLOOKUP(CONCATENATE($A639,"_",$B639), 'Srbench noise 0.001'!$A$1:$AH$1300, 28, FALSE),"")</f>
        <v>x0*x1**2</v>
      </c>
      <c r="Q639" s="18">
        <f t="shared" si="84"/>
        <v>1</v>
      </c>
      <c r="R639" s="18">
        <f t="shared" si="85"/>
        <v>1</v>
      </c>
      <c r="S639" s="4">
        <f t="shared" si="86"/>
        <v>1</v>
      </c>
      <c r="T639" s="3">
        <f>_xlfn.IFNA(VLOOKUP(CONCATENATE($A639,"_",$B639), 'Srbench noise 0.01'!$A$1:$AH$1300, 32, FALSE),"")</f>
        <v>1</v>
      </c>
      <c r="U639" s="18">
        <f>_xlfn.IFNA(VLOOKUP(CONCATENATE($A639,"_",$B639), 'Srbench noise 0.01'!$A$1:$AH$1300, 34, FALSE),"")</f>
        <v>0</v>
      </c>
      <c r="V639" s="18">
        <f>_xlfn.IFNA(VLOOKUP(CONCATENATE($A639,"_",$B639), 'Srbench noise 0.01'!$A$1:$AH$1300, 16, FALSE),"")</f>
        <v>5</v>
      </c>
      <c r="W639" s="18">
        <f>_xlfn.IFNA(VLOOKUP(CONCATENATE($A639,"_",$B639), 'Srbench noise 0.01'!$A$1:$AH$1300, 18, FALSE),"")</f>
        <v>8.6999999999999993</v>
      </c>
      <c r="X639" s="18" t="str">
        <f>_xlfn.IFNA(VLOOKUP(CONCATENATE($A639,"_",$B639), 'Srbench noise 0.01'!$A$1:$AH$1300, 28, FALSE),"")</f>
        <v>x0*x1**2</v>
      </c>
      <c r="Y639" s="18">
        <f t="shared" si="87"/>
        <v>1</v>
      </c>
      <c r="Z639" s="18">
        <f t="shared" si="88"/>
        <v>1</v>
      </c>
      <c r="AA639" s="4">
        <f t="shared" si="89"/>
        <v>1</v>
      </c>
    </row>
    <row r="640" spans="1:27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0'!$A$1:$AH$1300, 32, FALSE),"")</f>
        <v>1</v>
      </c>
      <c r="E640" s="18">
        <f>_xlfn.IFNA(VLOOKUP(CONCATENATE($A640,"_",$B640), 'Srbench noise 0'!$A$1:$AH$1300, 34, FALSE),"")</f>
        <v>0</v>
      </c>
      <c r="F640" s="18">
        <f>_xlfn.IFNA(VLOOKUP(CONCATENATE($A640,"_",$B640), 'Srbench noise 0'!$A$1:$AH$1300, 16, FALSE),"")</f>
        <v>5</v>
      </c>
      <c r="G640" s="18">
        <f>_xlfn.IFNA(VLOOKUP(CONCATENATE($A640,"_",$B640), 'Srbench noise 0'!$A$1:$AH$1300, 18, FALSE),"")</f>
        <v>7.2</v>
      </c>
      <c r="H640" s="18" t="str">
        <f>_xlfn.IFNA(VLOOKUP(CONCATENATE($A640,"_",$B640), 'Srbench noise 0'!$A$1:$AH$1300, 28, FALSE),"")</f>
        <v>x0*x1**2</v>
      </c>
      <c r="I640" s="18">
        <f t="shared" si="81"/>
        <v>1</v>
      </c>
      <c r="J640" s="18">
        <f t="shared" si="82"/>
        <v>1</v>
      </c>
      <c r="K640" s="4">
        <f t="shared" si="83"/>
        <v>1</v>
      </c>
      <c r="L640" s="3">
        <f>_xlfn.IFNA(VLOOKUP(CONCATENATE($A640,"_",$B640), 'Srbench noise 0.001'!$A$1:$AH$1300, 32, FALSE),"")</f>
        <v>1</v>
      </c>
      <c r="M640" s="18">
        <f>_xlfn.IFNA(VLOOKUP(CONCATENATE($A640,"_",$B640), 'Srbench noise 0.001'!$A$1:$AH$1300, 34, FALSE),"")</f>
        <v>0</v>
      </c>
      <c r="N640" s="18">
        <f>_xlfn.IFNA(VLOOKUP(CONCATENATE($A640,"_",$B640), 'Srbench noise 0.001'!$A$1:$AH$1300, 16, FALSE),"")</f>
        <v>5</v>
      </c>
      <c r="O640" s="18">
        <f>_xlfn.IFNA(VLOOKUP(CONCATENATE($A640,"_",$B640), 'Srbench noise 0.001'!$A$1:$AH$1300, 18, FALSE),"")</f>
        <v>5</v>
      </c>
      <c r="P640" s="18" t="str">
        <f>_xlfn.IFNA(VLOOKUP(CONCATENATE($A640,"_",$B640), 'Srbench noise 0.001'!$A$1:$AH$1300, 28, FALSE),"")</f>
        <v>x0*x1**2</v>
      </c>
      <c r="Q640" s="18">
        <f t="shared" si="84"/>
        <v>1</v>
      </c>
      <c r="R640" s="18">
        <f t="shared" si="85"/>
        <v>1</v>
      </c>
      <c r="S640" s="4">
        <f t="shared" si="86"/>
        <v>1</v>
      </c>
      <c r="T640" s="3">
        <f>_xlfn.IFNA(VLOOKUP(CONCATENATE($A640,"_",$B640), 'Srbench noise 0.01'!$A$1:$AH$1300, 32, FALSE),"")</f>
        <v>1</v>
      </c>
      <c r="U640" s="18">
        <f>_xlfn.IFNA(VLOOKUP(CONCATENATE($A640,"_",$B640), 'Srbench noise 0.01'!$A$1:$AH$1300, 34, FALSE),"")</f>
        <v>0</v>
      </c>
      <c r="V640" s="18">
        <f>_xlfn.IFNA(VLOOKUP(CONCATENATE($A640,"_",$B640), 'Srbench noise 0.01'!$A$1:$AH$1300, 16, FALSE),"")</f>
        <v>5</v>
      </c>
      <c r="W640" s="18">
        <f>_xlfn.IFNA(VLOOKUP(CONCATENATE($A640,"_",$B640), 'Srbench noise 0.01'!$A$1:$AH$1300, 18, FALSE),"")</f>
        <v>4.8</v>
      </c>
      <c r="X640" s="18" t="str">
        <f>_xlfn.IFNA(VLOOKUP(CONCATENATE($A640,"_",$B640), 'Srbench noise 0.01'!$A$1:$AH$1300, 28, FALSE),"")</f>
        <v>x0*x1**2</v>
      </c>
      <c r="Y640" s="18">
        <f t="shared" si="87"/>
        <v>1</v>
      </c>
      <c r="Z640" s="18">
        <f t="shared" si="88"/>
        <v>1</v>
      </c>
      <c r="AA640" s="4">
        <f t="shared" si="89"/>
        <v>1</v>
      </c>
    </row>
    <row r="641" spans="1:27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0'!$A$1:$AH$1300, 32, FALSE),"")</f>
        <v>1</v>
      </c>
      <c r="E641" s="18">
        <f>_xlfn.IFNA(VLOOKUP(CONCATENATE($A641,"_",$B641), 'Srbench noise 0'!$A$1:$AH$1300, 34, FALSE),"")</f>
        <v>0</v>
      </c>
      <c r="F641" s="18">
        <f>_xlfn.IFNA(VLOOKUP(CONCATENATE($A641,"_",$B641), 'Srbench noise 0'!$A$1:$AH$1300, 16, FALSE),"")</f>
        <v>5</v>
      </c>
      <c r="G641" s="18">
        <f>_xlfn.IFNA(VLOOKUP(CONCATENATE($A641,"_",$B641), 'Srbench noise 0'!$A$1:$AH$1300, 18, FALSE),"")</f>
        <v>5.0999999999999996</v>
      </c>
      <c r="H641" s="18" t="str">
        <f>_xlfn.IFNA(VLOOKUP(CONCATENATE($A641,"_",$B641), 'Srbench noise 0'!$A$1:$AH$1300, 28, FALSE),"")</f>
        <v>x0*x1**2</v>
      </c>
      <c r="I641" s="18">
        <f t="shared" si="81"/>
        <v>1</v>
      </c>
      <c r="J641" s="18">
        <f t="shared" si="82"/>
        <v>1</v>
      </c>
      <c r="K641" s="4">
        <f t="shared" si="83"/>
        <v>1</v>
      </c>
      <c r="L641" s="3">
        <f>_xlfn.IFNA(VLOOKUP(CONCATENATE($A641,"_",$B641), 'Srbench noise 0.001'!$A$1:$AH$1300, 32, FALSE),"")</f>
        <v>1</v>
      </c>
      <c r="M641" s="18">
        <f>_xlfn.IFNA(VLOOKUP(CONCATENATE($A641,"_",$B641), 'Srbench noise 0.001'!$A$1:$AH$1300, 34, FALSE),"")</f>
        <v>0</v>
      </c>
      <c r="N641" s="18">
        <f>_xlfn.IFNA(VLOOKUP(CONCATENATE($A641,"_",$B641), 'Srbench noise 0.001'!$A$1:$AH$1300, 16, FALSE),"")</f>
        <v>5</v>
      </c>
      <c r="O641" s="18">
        <f>_xlfn.IFNA(VLOOKUP(CONCATENATE($A641,"_",$B641), 'Srbench noise 0.001'!$A$1:$AH$1300, 18, FALSE),"")</f>
        <v>7.3</v>
      </c>
      <c r="P641" s="18" t="str">
        <f>_xlfn.IFNA(VLOOKUP(CONCATENATE($A641,"_",$B641), 'Srbench noise 0.001'!$A$1:$AH$1300, 28, FALSE),"")</f>
        <v>x0*x1**2</v>
      </c>
      <c r="Q641" s="18">
        <f t="shared" si="84"/>
        <v>1</v>
      </c>
      <c r="R641" s="18">
        <f t="shared" si="85"/>
        <v>1</v>
      </c>
      <c r="S641" s="4">
        <f t="shared" si="86"/>
        <v>1</v>
      </c>
      <c r="T641" s="3">
        <f>_xlfn.IFNA(VLOOKUP(CONCATENATE($A641,"_",$B641), 'Srbench noise 0.01'!$A$1:$AH$1300, 32, FALSE),"")</f>
        <v>1</v>
      </c>
      <c r="U641" s="18">
        <f>_xlfn.IFNA(VLOOKUP(CONCATENATE($A641,"_",$B641), 'Srbench noise 0.01'!$A$1:$AH$1300, 34, FALSE),"")</f>
        <v>0</v>
      </c>
      <c r="V641" s="18">
        <f>_xlfn.IFNA(VLOOKUP(CONCATENATE($A641,"_",$B641), 'Srbench noise 0.01'!$A$1:$AH$1300, 16, FALSE),"")</f>
        <v>5</v>
      </c>
      <c r="W641" s="18">
        <f>_xlfn.IFNA(VLOOKUP(CONCATENATE($A641,"_",$B641), 'Srbench noise 0.01'!$A$1:$AH$1300, 18, FALSE),"")</f>
        <v>7.2</v>
      </c>
      <c r="X641" s="18" t="str">
        <f>_xlfn.IFNA(VLOOKUP(CONCATENATE($A641,"_",$B641), 'Srbench noise 0.01'!$A$1:$AH$1300, 28, FALSE),"")</f>
        <v>x0*x1**2</v>
      </c>
      <c r="Y641" s="18">
        <f t="shared" si="87"/>
        <v>1</v>
      </c>
      <c r="Z641" s="18">
        <f t="shared" si="88"/>
        <v>1</v>
      </c>
      <c r="AA641" s="4">
        <f t="shared" si="89"/>
        <v>1</v>
      </c>
    </row>
    <row r="642" spans="1:27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0'!$A$1:$AH$1300, 32, FALSE),"")</f>
        <v>1</v>
      </c>
      <c r="E642" s="18">
        <f>_xlfn.IFNA(VLOOKUP(CONCATENATE($A642,"_",$B642), 'Srbench noise 0'!$A$1:$AH$1300, 34, FALSE),"")</f>
        <v>0</v>
      </c>
      <c r="F642" s="18">
        <f>_xlfn.IFNA(VLOOKUP(CONCATENATE($A642,"_",$B642), 'Srbench noise 0'!$A$1:$AH$1300, 16, FALSE),"")</f>
        <v>5</v>
      </c>
      <c r="G642" s="18">
        <f>_xlfn.IFNA(VLOOKUP(CONCATENATE($A642,"_",$B642), 'Srbench noise 0'!$A$1:$AH$1300, 18, FALSE),"")</f>
        <v>5.8</v>
      </c>
      <c r="H642" s="18" t="str">
        <f>_xlfn.IFNA(VLOOKUP(CONCATENATE($A642,"_",$B642), 'Srbench noise 0'!$A$1:$AH$1300, 28, FALSE),"")</f>
        <v>x0*x1**2</v>
      </c>
      <c r="I642" s="18">
        <f t="shared" si="81"/>
        <v>1</v>
      </c>
      <c r="J642" s="18">
        <f t="shared" si="82"/>
        <v>1</v>
      </c>
      <c r="K642" s="4">
        <f t="shared" si="83"/>
        <v>1</v>
      </c>
      <c r="L642" s="3">
        <f>_xlfn.IFNA(VLOOKUP(CONCATENATE($A642,"_",$B642), 'Srbench noise 0.001'!$A$1:$AH$1300, 32, FALSE),"")</f>
        <v>1</v>
      </c>
      <c r="M642" s="18">
        <f>_xlfn.IFNA(VLOOKUP(CONCATENATE($A642,"_",$B642), 'Srbench noise 0.001'!$A$1:$AH$1300, 34, FALSE),"")</f>
        <v>0</v>
      </c>
      <c r="N642" s="18">
        <f>_xlfn.IFNA(VLOOKUP(CONCATENATE($A642,"_",$B642), 'Srbench noise 0.001'!$A$1:$AH$1300, 16, FALSE),"")</f>
        <v>5</v>
      </c>
      <c r="O642" s="18">
        <f>_xlfn.IFNA(VLOOKUP(CONCATENATE($A642,"_",$B642), 'Srbench noise 0.001'!$A$1:$AH$1300, 18, FALSE),"")</f>
        <v>6.4</v>
      </c>
      <c r="P642" s="18" t="str">
        <f>_xlfn.IFNA(VLOOKUP(CONCATENATE($A642,"_",$B642), 'Srbench noise 0.001'!$A$1:$AH$1300, 28, FALSE),"")</f>
        <v>x0*x1**2</v>
      </c>
      <c r="Q642" s="18">
        <f t="shared" si="84"/>
        <v>1</v>
      </c>
      <c r="R642" s="18">
        <f t="shared" si="85"/>
        <v>1</v>
      </c>
      <c r="S642" s="4">
        <f t="shared" si="86"/>
        <v>1</v>
      </c>
      <c r="T642" s="3">
        <f>_xlfn.IFNA(VLOOKUP(CONCATENATE($A642,"_",$B642), 'Srbench noise 0.01'!$A$1:$AH$1300, 32, FALSE),"")</f>
        <v>1</v>
      </c>
      <c r="U642" s="18">
        <f>_xlfn.IFNA(VLOOKUP(CONCATENATE($A642,"_",$B642), 'Srbench noise 0.01'!$A$1:$AH$1300, 34, FALSE),"")</f>
        <v>0</v>
      </c>
      <c r="V642" s="18">
        <f>_xlfn.IFNA(VLOOKUP(CONCATENATE($A642,"_",$B642), 'Srbench noise 0.01'!$A$1:$AH$1300, 16, FALSE),"")</f>
        <v>5</v>
      </c>
      <c r="W642" s="18">
        <f>_xlfn.IFNA(VLOOKUP(CONCATENATE($A642,"_",$B642), 'Srbench noise 0.01'!$A$1:$AH$1300, 18, FALSE),"")</f>
        <v>7.1</v>
      </c>
      <c r="X642" s="18" t="str">
        <f>_xlfn.IFNA(VLOOKUP(CONCATENATE($A642,"_",$B642), 'Srbench noise 0.01'!$A$1:$AH$1300, 28, FALSE),"")</f>
        <v>x0*x1**2</v>
      </c>
      <c r="Y642" s="18">
        <f t="shared" si="87"/>
        <v>1</v>
      </c>
      <c r="Z642" s="18">
        <f t="shared" si="88"/>
        <v>1</v>
      </c>
      <c r="AA642" s="4">
        <f t="shared" si="89"/>
        <v>1</v>
      </c>
    </row>
    <row r="643" spans="1:27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0'!$A$1:$AH$1300, 32, FALSE),"")</f>
        <v>1</v>
      </c>
      <c r="E643" s="18">
        <f>_xlfn.IFNA(VLOOKUP(CONCATENATE($A643,"_",$B643), 'Srbench noise 0'!$A$1:$AH$1300, 34, FALSE),"")</f>
        <v>0</v>
      </c>
      <c r="F643" s="18">
        <f>_xlfn.IFNA(VLOOKUP(CONCATENATE($A643,"_",$B643), 'Srbench noise 0'!$A$1:$AH$1300, 16, FALSE),"")</f>
        <v>5</v>
      </c>
      <c r="G643" s="18">
        <f>_xlfn.IFNA(VLOOKUP(CONCATENATE($A643,"_",$B643), 'Srbench noise 0'!$A$1:$AH$1300, 18, FALSE),"")</f>
        <v>6.8</v>
      </c>
      <c r="H643" s="18" t="str">
        <f>_xlfn.IFNA(VLOOKUP(CONCATENATE($A643,"_",$B643), 'Srbench noise 0'!$A$1:$AH$1300, 28, FALSE),"")</f>
        <v>x0*x1**2</v>
      </c>
      <c r="I643" s="18">
        <f t="shared" si="81"/>
        <v>1</v>
      </c>
      <c r="J643" s="18">
        <f t="shared" si="82"/>
        <v>1</v>
      </c>
      <c r="K643" s="4">
        <f t="shared" si="83"/>
        <v>1</v>
      </c>
      <c r="L643" s="3">
        <f>_xlfn.IFNA(VLOOKUP(CONCATENATE($A643,"_",$B643), 'Srbench noise 0.001'!$A$1:$AH$1300, 32, FALSE),"")</f>
        <v>1</v>
      </c>
      <c r="M643" s="18">
        <f>_xlfn.IFNA(VLOOKUP(CONCATENATE($A643,"_",$B643), 'Srbench noise 0.001'!$A$1:$AH$1300, 34, FALSE),"")</f>
        <v>0</v>
      </c>
      <c r="N643" s="18">
        <f>_xlfn.IFNA(VLOOKUP(CONCATENATE($A643,"_",$B643), 'Srbench noise 0.001'!$A$1:$AH$1300, 16, FALSE),"")</f>
        <v>5</v>
      </c>
      <c r="O643" s="18">
        <f>_xlfn.IFNA(VLOOKUP(CONCATENATE($A643,"_",$B643), 'Srbench noise 0.001'!$A$1:$AH$1300, 18, FALSE),"")</f>
        <v>6.8</v>
      </c>
      <c r="P643" s="18" t="str">
        <f>_xlfn.IFNA(VLOOKUP(CONCATENATE($A643,"_",$B643), 'Srbench noise 0.001'!$A$1:$AH$1300, 28, FALSE),"")</f>
        <v>x0*x1**2</v>
      </c>
      <c r="Q643" s="18">
        <f t="shared" si="84"/>
        <v>1</v>
      </c>
      <c r="R643" s="18">
        <f t="shared" si="85"/>
        <v>1</v>
      </c>
      <c r="S643" s="4">
        <f t="shared" si="86"/>
        <v>1</v>
      </c>
      <c r="T643" s="3">
        <f>_xlfn.IFNA(VLOOKUP(CONCATENATE($A643,"_",$B643), 'Srbench noise 0.01'!$A$1:$AH$1300, 32, FALSE),"")</f>
        <v>1</v>
      </c>
      <c r="U643" s="18">
        <f>_xlfn.IFNA(VLOOKUP(CONCATENATE($A643,"_",$B643), 'Srbench noise 0.01'!$A$1:$AH$1300, 34, FALSE),"")</f>
        <v>0</v>
      </c>
      <c r="V643" s="18">
        <f>_xlfn.IFNA(VLOOKUP(CONCATENATE($A643,"_",$B643), 'Srbench noise 0.01'!$A$1:$AH$1300, 16, FALSE),"")</f>
        <v>5</v>
      </c>
      <c r="W643" s="18">
        <f>_xlfn.IFNA(VLOOKUP(CONCATENATE($A643,"_",$B643), 'Srbench noise 0.01'!$A$1:$AH$1300, 18, FALSE),"")</f>
        <v>6.2</v>
      </c>
      <c r="X643" s="18" t="str">
        <f>_xlfn.IFNA(VLOOKUP(CONCATENATE($A643,"_",$B643), 'Srbench noise 0.01'!$A$1:$AH$1300, 28, FALSE),"")</f>
        <v>x0*x1**2</v>
      </c>
      <c r="Y643" s="18">
        <f t="shared" si="87"/>
        <v>1</v>
      </c>
      <c r="Z643" s="18">
        <f t="shared" si="88"/>
        <v>1</v>
      </c>
      <c r="AA643" s="4">
        <f t="shared" si="89"/>
        <v>1</v>
      </c>
    </row>
    <row r="644" spans="1:27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0'!$A$1:$AH$1300, 32, FALSE),"")</f>
        <v>1</v>
      </c>
      <c r="E644" s="18">
        <f>_xlfn.IFNA(VLOOKUP(CONCATENATE($A644,"_",$B644), 'Srbench noise 0'!$A$1:$AH$1300, 34, FALSE),"")</f>
        <v>0</v>
      </c>
      <c r="F644" s="18">
        <f>_xlfn.IFNA(VLOOKUP(CONCATENATE($A644,"_",$B644), 'Srbench noise 0'!$A$1:$AH$1300, 16, FALSE),"")</f>
        <v>6</v>
      </c>
      <c r="G644" s="18">
        <f>_xlfn.IFNA(VLOOKUP(CONCATENATE($A644,"_",$B644), 'Srbench noise 0'!$A$1:$AH$1300, 18, FALSE),"")</f>
        <v>8.6</v>
      </c>
      <c r="H644" s="18" t="str">
        <f>_xlfn.IFNA(VLOOKUP(CONCATENATE($A644,"_",$B644), 'Srbench noise 0'!$A$1:$AH$1300, 28, FALSE),"")</f>
        <v>0.07957747*x0/x1**2</v>
      </c>
      <c r="I644" s="18">
        <f t="shared" si="81"/>
        <v>1</v>
      </c>
      <c r="J644" s="18">
        <f t="shared" si="82"/>
        <v>1</v>
      </c>
      <c r="K644" s="4">
        <f t="shared" si="83"/>
        <v>1</v>
      </c>
      <c r="L644" s="3">
        <f>_xlfn.IFNA(VLOOKUP(CONCATENATE($A644,"_",$B644), 'Srbench noise 0.001'!$A$1:$AH$1300, 32, FALSE),"")</f>
        <v>0.99995149000000005</v>
      </c>
      <c r="M644" s="18">
        <f>_xlfn.IFNA(VLOOKUP(CONCATENATE($A644,"_",$B644), 'Srbench noise 0.001'!$A$1:$AH$1300, 34, FALSE),"")</f>
        <v>3.9507000000000002E-4</v>
      </c>
      <c r="N644" s="18">
        <f>_xlfn.IFNA(VLOOKUP(CONCATENATE($A644,"_",$B644), 'Srbench noise 0.001'!$A$1:$AH$1300, 16, FALSE),"")</f>
        <v>6</v>
      </c>
      <c r="O644" s="18">
        <f>_xlfn.IFNA(VLOOKUP(CONCATENATE($A644,"_",$B644), 'Srbench noise 0.001'!$A$1:$AH$1300, 18, FALSE),"")</f>
        <v>8.1999999999999993</v>
      </c>
      <c r="P644" s="18" t="str">
        <f>_xlfn.IFNA(VLOOKUP(CONCATENATE($A644,"_",$B644), 'Srbench noise 0.001'!$A$1:$AH$1300, 28, FALSE),"")</f>
        <v>0.08*x0/x1**2</v>
      </c>
      <c r="Q644" s="18">
        <f t="shared" si="84"/>
        <v>1</v>
      </c>
      <c r="R644" s="18" t="str">
        <f t="shared" si="85"/>
        <v>?</v>
      </c>
      <c r="S644" s="4">
        <v>1</v>
      </c>
      <c r="T644" s="3">
        <f>_xlfn.IFNA(VLOOKUP(CONCATENATE($A644,"_",$B644), 'Srbench noise 0.01'!$A$1:$AH$1300, 32, FALSE),"")</f>
        <v>0.99995149000000005</v>
      </c>
      <c r="U644" s="18">
        <f>_xlfn.IFNA(VLOOKUP(CONCATENATE($A644,"_",$B644), 'Srbench noise 0.01'!$A$1:$AH$1300, 34, FALSE),"")</f>
        <v>3.9507000000000002E-4</v>
      </c>
      <c r="V644" s="18">
        <f>_xlfn.IFNA(VLOOKUP(CONCATENATE($A644,"_",$B644), 'Srbench noise 0.01'!$A$1:$AH$1300, 16, FALSE),"")</f>
        <v>6</v>
      </c>
      <c r="W644" s="18">
        <f>_xlfn.IFNA(VLOOKUP(CONCATENATE($A644,"_",$B644), 'Srbench noise 0.01'!$A$1:$AH$1300, 18, FALSE),"")</f>
        <v>8.1999999999999993</v>
      </c>
      <c r="X644" s="18" t="str">
        <f>_xlfn.IFNA(VLOOKUP(CONCATENATE($A644,"_",$B644), 'Srbench noise 0.01'!$A$1:$AH$1300, 28, FALSE),"")</f>
        <v>0.08*x0/x1**2</v>
      </c>
      <c r="Y644" s="18">
        <f t="shared" si="87"/>
        <v>1</v>
      </c>
      <c r="Z644" s="18" t="str">
        <f t="shared" si="88"/>
        <v>?</v>
      </c>
      <c r="AA644" s="4">
        <v>1</v>
      </c>
    </row>
    <row r="645" spans="1:27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0'!$A$1:$AH$1300, 32, FALSE),"")</f>
        <v>1</v>
      </c>
      <c r="E645" s="18">
        <f>_xlfn.IFNA(VLOOKUP(CONCATENATE($A645,"_",$B645), 'Srbench noise 0'!$A$1:$AH$1300, 34, FALSE),"")</f>
        <v>0</v>
      </c>
      <c r="F645" s="18">
        <f>_xlfn.IFNA(VLOOKUP(CONCATENATE($A645,"_",$B645), 'Srbench noise 0'!$A$1:$AH$1300, 16, FALSE),"")</f>
        <v>6</v>
      </c>
      <c r="G645" s="18">
        <f>_xlfn.IFNA(VLOOKUP(CONCATENATE($A645,"_",$B645), 'Srbench noise 0'!$A$1:$AH$1300, 18, FALSE),"")</f>
        <v>8.1999999999999993</v>
      </c>
      <c r="H645" s="18" t="str">
        <f>_xlfn.IFNA(VLOOKUP(CONCATENATE($A645,"_",$B645), 'Srbench noise 0'!$A$1:$AH$1300, 28, FALSE),"")</f>
        <v>0.07957747*x0/x1**2</v>
      </c>
      <c r="I645" s="18">
        <f t="shared" ref="I645:I708" si="90">IF(D645&gt;0.999,1,0)</f>
        <v>1</v>
      </c>
      <c r="J645" s="18">
        <f t="shared" ref="J645:J708" si="91">IF(AND(D645=1, E645&lt;0.000001),1,IF(AND(D645&gt;0.999,E645&lt;0.001),"?",0))</f>
        <v>1</v>
      </c>
      <c r="K645" s="4">
        <f t="shared" ref="K645:K708" si="92">IF(J645&lt;&gt;"?",J645,"")</f>
        <v>1</v>
      </c>
      <c r="L645" s="3">
        <f>_xlfn.IFNA(VLOOKUP(CONCATENATE($A645,"_",$B645), 'Srbench noise 0.001'!$A$1:$AH$1300, 32, FALSE),"")</f>
        <v>0.99995117</v>
      </c>
      <c r="M645" s="18">
        <f>_xlfn.IFNA(VLOOKUP(CONCATENATE($A645,"_",$B645), 'Srbench noise 0.001'!$A$1:$AH$1300, 34, FALSE),"")</f>
        <v>3.8927999999999999E-4</v>
      </c>
      <c r="N645" s="18">
        <f>_xlfn.IFNA(VLOOKUP(CONCATENATE($A645,"_",$B645), 'Srbench noise 0.001'!$A$1:$AH$1300, 16, FALSE),"")</f>
        <v>6</v>
      </c>
      <c r="O645" s="18">
        <f>_xlfn.IFNA(VLOOKUP(CONCATENATE($A645,"_",$B645), 'Srbench noise 0.001'!$A$1:$AH$1300, 18, FALSE),"")</f>
        <v>8</v>
      </c>
      <c r="P645" s="18" t="str">
        <f>_xlfn.IFNA(VLOOKUP(CONCATENATE($A645,"_",$B645), 'Srbench noise 0.001'!$A$1:$AH$1300, 28, FALSE),"")</f>
        <v>0.08*x0/x1**2</v>
      </c>
      <c r="Q645" s="18">
        <f t="shared" ref="Q645:Q708" si="93">IF(L645&gt;0.999,1,0)</f>
        <v>1</v>
      </c>
      <c r="R645" s="18" t="str">
        <f t="shared" ref="R645:R708" si="94">IF(AND(L645=1, M645&lt;0.000001),1,IF(AND(L645&gt;0.999,M645&lt;0.001),"?",0))</f>
        <v>?</v>
      </c>
      <c r="S645" s="4">
        <v>1</v>
      </c>
      <c r="T645" s="3">
        <f>_xlfn.IFNA(VLOOKUP(CONCATENATE($A645,"_",$B645), 'Srbench noise 0.01'!$A$1:$AH$1300, 32, FALSE),"")</f>
        <v>0.99995117</v>
      </c>
      <c r="U645" s="18">
        <f>_xlfn.IFNA(VLOOKUP(CONCATENATE($A645,"_",$B645), 'Srbench noise 0.01'!$A$1:$AH$1300, 34, FALSE),"")</f>
        <v>3.8927999999999999E-4</v>
      </c>
      <c r="V645" s="18">
        <f>_xlfn.IFNA(VLOOKUP(CONCATENATE($A645,"_",$B645), 'Srbench noise 0.01'!$A$1:$AH$1300, 16, FALSE),"")</f>
        <v>6</v>
      </c>
      <c r="W645" s="18">
        <f>_xlfn.IFNA(VLOOKUP(CONCATENATE($A645,"_",$B645), 'Srbench noise 0.01'!$A$1:$AH$1300, 18, FALSE),"")</f>
        <v>8.1</v>
      </c>
      <c r="X645" s="18" t="str">
        <f>_xlfn.IFNA(VLOOKUP(CONCATENATE($A645,"_",$B645), 'Srbench noise 0.01'!$A$1:$AH$1300, 28, FALSE),"")</f>
        <v>0.08*x0/x1**2</v>
      </c>
      <c r="Y645" s="18">
        <f t="shared" ref="Y645:Y708" si="95">IF(T645&gt;0.999,1,0)</f>
        <v>1</v>
      </c>
      <c r="Z645" s="18" t="str">
        <f t="shared" ref="Z645:Z708" si="96">IF(AND(T645=1, U645&lt;0.000001),1,IF(AND(T645&gt;0.999,U645&lt;0.001),"?",0))</f>
        <v>?</v>
      </c>
      <c r="AA645" s="4">
        <v>1</v>
      </c>
    </row>
    <row r="646" spans="1:27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0'!$A$1:$AH$1300, 32, FALSE),"")</f>
        <v>1</v>
      </c>
      <c r="E646" s="18">
        <f>_xlfn.IFNA(VLOOKUP(CONCATENATE($A646,"_",$B646), 'Srbench noise 0'!$A$1:$AH$1300, 34, FALSE),"")</f>
        <v>0</v>
      </c>
      <c r="F646" s="18">
        <f>_xlfn.IFNA(VLOOKUP(CONCATENATE($A646,"_",$B646), 'Srbench noise 0'!$A$1:$AH$1300, 16, FALSE),"")</f>
        <v>6</v>
      </c>
      <c r="G646" s="18">
        <f>_xlfn.IFNA(VLOOKUP(CONCATENATE($A646,"_",$B646), 'Srbench noise 0'!$A$1:$AH$1300, 18, FALSE),"")</f>
        <v>8.1999999999999993</v>
      </c>
      <c r="H646" s="18" t="str">
        <f>_xlfn.IFNA(VLOOKUP(CONCATENATE($A646,"_",$B646), 'Srbench noise 0'!$A$1:$AH$1300, 28, FALSE),"")</f>
        <v>0.07957747*x0/x1**2</v>
      </c>
      <c r="I646" s="18">
        <f t="shared" si="90"/>
        <v>1</v>
      </c>
      <c r="J646" s="18">
        <f t="shared" si="91"/>
        <v>1</v>
      </c>
      <c r="K646" s="4">
        <f t="shared" si="92"/>
        <v>1</v>
      </c>
      <c r="L646" s="3">
        <f>_xlfn.IFNA(VLOOKUP(CONCATENATE($A646,"_",$B646), 'Srbench noise 0.001'!$A$1:$AH$1300, 32, FALSE),"")</f>
        <v>0.99995162999999998</v>
      </c>
      <c r="M646" s="18">
        <f>_xlfn.IFNA(VLOOKUP(CONCATENATE($A646,"_",$B646), 'Srbench noise 0.001'!$A$1:$AH$1300, 34, FALSE),"")</f>
        <v>3.9221999999999998E-4</v>
      </c>
      <c r="N646" s="18">
        <f>_xlfn.IFNA(VLOOKUP(CONCATENATE($A646,"_",$B646), 'Srbench noise 0.001'!$A$1:$AH$1300, 16, FALSE),"")</f>
        <v>6</v>
      </c>
      <c r="O646" s="18">
        <f>_xlfn.IFNA(VLOOKUP(CONCATENATE($A646,"_",$B646), 'Srbench noise 0.001'!$A$1:$AH$1300, 18, FALSE),"")</f>
        <v>8.1999999999999993</v>
      </c>
      <c r="P646" s="18" t="str">
        <f>_xlfn.IFNA(VLOOKUP(CONCATENATE($A646,"_",$B646), 'Srbench noise 0.001'!$A$1:$AH$1300, 28, FALSE),"")</f>
        <v>0.08*x0/x1**2</v>
      </c>
      <c r="Q646" s="18">
        <f t="shared" si="93"/>
        <v>1</v>
      </c>
      <c r="R646" s="18" t="str">
        <f t="shared" si="94"/>
        <v>?</v>
      </c>
      <c r="S646" s="4">
        <v>1</v>
      </c>
      <c r="T646" s="3">
        <f>_xlfn.IFNA(VLOOKUP(CONCATENATE($A646,"_",$B646), 'Srbench noise 0.01'!$A$1:$AH$1300, 32, FALSE),"")</f>
        <v>0.99995162999999998</v>
      </c>
      <c r="U646" s="18">
        <f>_xlfn.IFNA(VLOOKUP(CONCATENATE($A646,"_",$B646), 'Srbench noise 0.01'!$A$1:$AH$1300, 34, FALSE),"")</f>
        <v>3.9221999999999998E-4</v>
      </c>
      <c r="V646" s="18">
        <f>_xlfn.IFNA(VLOOKUP(CONCATENATE($A646,"_",$B646), 'Srbench noise 0.01'!$A$1:$AH$1300, 16, FALSE),"")</f>
        <v>6</v>
      </c>
      <c r="W646" s="18">
        <f>_xlfn.IFNA(VLOOKUP(CONCATENATE($A646,"_",$B646), 'Srbench noise 0.01'!$A$1:$AH$1300, 18, FALSE),"")</f>
        <v>8</v>
      </c>
      <c r="X646" s="18" t="str">
        <f>_xlfn.IFNA(VLOOKUP(CONCATENATE($A646,"_",$B646), 'Srbench noise 0.01'!$A$1:$AH$1300, 28, FALSE),"")</f>
        <v>0.08*x0/x1**2</v>
      </c>
      <c r="Y646" s="18">
        <f t="shared" si="95"/>
        <v>1</v>
      </c>
      <c r="Z646" s="18" t="str">
        <f t="shared" si="96"/>
        <v>?</v>
      </c>
      <c r="AA646" s="4">
        <v>1</v>
      </c>
    </row>
    <row r="647" spans="1:27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0'!$A$1:$AH$1300, 32, FALSE),"")</f>
        <v>1</v>
      </c>
      <c r="E647" s="18">
        <f>_xlfn.IFNA(VLOOKUP(CONCATENATE($A647,"_",$B647), 'Srbench noise 0'!$A$1:$AH$1300, 34, FALSE),"")</f>
        <v>0</v>
      </c>
      <c r="F647" s="18">
        <f>_xlfn.IFNA(VLOOKUP(CONCATENATE($A647,"_",$B647), 'Srbench noise 0'!$A$1:$AH$1300, 16, FALSE),"")</f>
        <v>6</v>
      </c>
      <c r="G647" s="18">
        <f>_xlfn.IFNA(VLOOKUP(CONCATENATE($A647,"_",$B647), 'Srbench noise 0'!$A$1:$AH$1300, 18, FALSE),"")</f>
        <v>8.1</v>
      </c>
      <c r="H647" s="18" t="str">
        <f>_xlfn.IFNA(VLOOKUP(CONCATENATE($A647,"_",$B647), 'Srbench noise 0'!$A$1:$AH$1300, 28, FALSE),"")</f>
        <v>0.07957747*x0/x1**2</v>
      </c>
      <c r="I647" s="18">
        <f t="shared" si="90"/>
        <v>1</v>
      </c>
      <c r="J647" s="18">
        <f t="shared" si="91"/>
        <v>1</v>
      </c>
      <c r="K647" s="4">
        <f t="shared" si="92"/>
        <v>1</v>
      </c>
      <c r="L647" s="3">
        <f>_xlfn.IFNA(VLOOKUP(CONCATENATE($A647,"_",$B647), 'Srbench noise 0.001'!$A$1:$AH$1300, 32, FALSE),"")</f>
        <v>0.99995122000000003</v>
      </c>
      <c r="M647" s="18">
        <f>_xlfn.IFNA(VLOOKUP(CONCATENATE($A647,"_",$B647), 'Srbench noise 0.001'!$A$1:$AH$1300, 34, FALSE),"")</f>
        <v>3.8662000000000001E-4</v>
      </c>
      <c r="N647" s="18">
        <f>_xlfn.IFNA(VLOOKUP(CONCATENATE($A647,"_",$B647), 'Srbench noise 0.001'!$A$1:$AH$1300, 16, FALSE),"")</f>
        <v>6</v>
      </c>
      <c r="O647" s="18">
        <f>_xlfn.IFNA(VLOOKUP(CONCATENATE($A647,"_",$B647), 'Srbench noise 0.001'!$A$1:$AH$1300, 18, FALSE),"")</f>
        <v>7</v>
      </c>
      <c r="P647" s="18" t="str">
        <f>_xlfn.IFNA(VLOOKUP(CONCATENATE($A647,"_",$B647), 'Srbench noise 0.001'!$A$1:$AH$1300, 28, FALSE),"")</f>
        <v>0.08*x0/x1**2</v>
      </c>
      <c r="Q647" s="18">
        <f t="shared" si="93"/>
        <v>1</v>
      </c>
      <c r="R647" s="18" t="str">
        <f t="shared" si="94"/>
        <v>?</v>
      </c>
      <c r="S647" s="4">
        <v>1</v>
      </c>
      <c r="T647" s="3">
        <f>_xlfn.IFNA(VLOOKUP(CONCATENATE($A647,"_",$B647), 'Srbench noise 0.01'!$A$1:$AH$1300, 32, FALSE),"")</f>
        <v>0.99995122000000003</v>
      </c>
      <c r="U647" s="18">
        <f>_xlfn.IFNA(VLOOKUP(CONCATENATE($A647,"_",$B647), 'Srbench noise 0.01'!$A$1:$AH$1300, 34, FALSE),"")</f>
        <v>3.8662000000000001E-4</v>
      </c>
      <c r="V647" s="18">
        <f>_xlfn.IFNA(VLOOKUP(CONCATENATE($A647,"_",$B647), 'Srbench noise 0.01'!$A$1:$AH$1300, 16, FALSE),"")</f>
        <v>6</v>
      </c>
      <c r="W647" s="18">
        <f>_xlfn.IFNA(VLOOKUP(CONCATENATE($A647,"_",$B647), 'Srbench noise 0.01'!$A$1:$AH$1300, 18, FALSE),"")</f>
        <v>7.2</v>
      </c>
      <c r="X647" s="18" t="str">
        <f>_xlfn.IFNA(VLOOKUP(CONCATENATE($A647,"_",$B647), 'Srbench noise 0.01'!$A$1:$AH$1300, 28, FALSE),"")</f>
        <v>0.08*x0/x1**2</v>
      </c>
      <c r="Y647" s="18">
        <f t="shared" si="95"/>
        <v>1</v>
      </c>
      <c r="Z647" s="18" t="str">
        <f t="shared" si="96"/>
        <v>?</v>
      </c>
      <c r="AA647" s="4">
        <v>1</v>
      </c>
    </row>
    <row r="648" spans="1:27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0'!$A$1:$AH$1300, 32, FALSE),"")</f>
        <v>1</v>
      </c>
      <c r="E648" s="18">
        <f>_xlfn.IFNA(VLOOKUP(CONCATENATE($A648,"_",$B648), 'Srbench noise 0'!$A$1:$AH$1300, 34, FALSE),"")</f>
        <v>0</v>
      </c>
      <c r="F648" s="18">
        <f>_xlfn.IFNA(VLOOKUP(CONCATENATE($A648,"_",$B648), 'Srbench noise 0'!$A$1:$AH$1300, 16, FALSE),"")</f>
        <v>6</v>
      </c>
      <c r="G648" s="18">
        <f>_xlfn.IFNA(VLOOKUP(CONCATENATE($A648,"_",$B648), 'Srbench noise 0'!$A$1:$AH$1300, 18, FALSE),"")</f>
        <v>8.4</v>
      </c>
      <c r="H648" s="18" t="str">
        <f>_xlfn.IFNA(VLOOKUP(CONCATENATE($A648,"_",$B648), 'Srbench noise 0'!$A$1:$AH$1300, 28, FALSE),"")</f>
        <v>0.07957747*x0/x1**2</v>
      </c>
      <c r="I648" s="18">
        <f t="shared" si="90"/>
        <v>1</v>
      </c>
      <c r="J648" s="18">
        <f t="shared" si="91"/>
        <v>1</v>
      </c>
      <c r="K648" s="4">
        <f t="shared" si="92"/>
        <v>1</v>
      </c>
      <c r="L648" s="3">
        <f>_xlfn.IFNA(VLOOKUP(CONCATENATE($A648,"_",$B648), 'Srbench noise 0.001'!$A$1:$AH$1300, 32, FALSE),"")</f>
        <v>0.99995168999999995</v>
      </c>
      <c r="M648" s="18">
        <f>_xlfn.IFNA(VLOOKUP(CONCATENATE($A648,"_",$B648), 'Srbench noise 0.001'!$A$1:$AH$1300, 34, FALSE),"")</f>
        <v>3.9397E-4</v>
      </c>
      <c r="N648" s="18">
        <f>_xlfn.IFNA(VLOOKUP(CONCATENATE($A648,"_",$B648), 'Srbench noise 0.001'!$A$1:$AH$1300, 16, FALSE),"")</f>
        <v>6</v>
      </c>
      <c r="O648" s="18">
        <f>_xlfn.IFNA(VLOOKUP(CONCATENATE($A648,"_",$B648), 'Srbench noise 0.001'!$A$1:$AH$1300, 18, FALSE),"")</f>
        <v>8.8000000000000007</v>
      </c>
      <c r="P648" s="18" t="str">
        <f>_xlfn.IFNA(VLOOKUP(CONCATENATE($A648,"_",$B648), 'Srbench noise 0.001'!$A$1:$AH$1300, 28, FALSE),"")</f>
        <v>0.08*x0/x1**2</v>
      </c>
      <c r="Q648" s="18">
        <f t="shared" si="93"/>
        <v>1</v>
      </c>
      <c r="R648" s="18" t="str">
        <f t="shared" si="94"/>
        <v>?</v>
      </c>
      <c r="S648" s="4">
        <v>1</v>
      </c>
      <c r="T648" s="3">
        <f>_xlfn.IFNA(VLOOKUP(CONCATENATE($A648,"_",$B648), 'Srbench noise 0.01'!$A$1:$AH$1300, 32, FALSE),"")</f>
        <v>0.99995168999999995</v>
      </c>
      <c r="U648" s="18">
        <f>_xlfn.IFNA(VLOOKUP(CONCATENATE($A648,"_",$B648), 'Srbench noise 0.01'!$A$1:$AH$1300, 34, FALSE),"")</f>
        <v>3.9397E-4</v>
      </c>
      <c r="V648" s="18">
        <f>_xlfn.IFNA(VLOOKUP(CONCATENATE($A648,"_",$B648), 'Srbench noise 0.01'!$A$1:$AH$1300, 16, FALSE),"")</f>
        <v>6</v>
      </c>
      <c r="W648" s="18">
        <f>_xlfn.IFNA(VLOOKUP(CONCATENATE($A648,"_",$B648), 'Srbench noise 0.01'!$A$1:$AH$1300, 18, FALSE),"")</f>
        <v>8.8000000000000007</v>
      </c>
      <c r="X648" s="18" t="str">
        <f>_xlfn.IFNA(VLOOKUP(CONCATENATE($A648,"_",$B648), 'Srbench noise 0.01'!$A$1:$AH$1300, 28, FALSE),"")</f>
        <v>0.08*x0/x1**2</v>
      </c>
      <c r="Y648" s="18">
        <f t="shared" si="95"/>
        <v>1</v>
      </c>
      <c r="Z648" s="18" t="str">
        <f t="shared" si="96"/>
        <v>?</v>
      </c>
      <c r="AA648" s="4">
        <v>1</v>
      </c>
    </row>
    <row r="649" spans="1:27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0'!$A$1:$AH$1300, 32, FALSE),"")</f>
        <v>1</v>
      </c>
      <c r="E649" s="18">
        <f>_xlfn.IFNA(VLOOKUP(CONCATENATE($A649,"_",$B649), 'Srbench noise 0'!$A$1:$AH$1300, 34, FALSE),"")</f>
        <v>0</v>
      </c>
      <c r="F649" s="18">
        <f>_xlfn.IFNA(VLOOKUP(CONCATENATE($A649,"_",$B649), 'Srbench noise 0'!$A$1:$AH$1300, 16, FALSE),"")</f>
        <v>6</v>
      </c>
      <c r="G649" s="18">
        <f>_xlfn.IFNA(VLOOKUP(CONCATENATE($A649,"_",$B649), 'Srbench noise 0'!$A$1:$AH$1300, 18, FALSE),"")</f>
        <v>8.3000000000000007</v>
      </c>
      <c r="H649" s="18" t="str">
        <f>_xlfn.IFNA(VLOOKUP(CONCATENATE($A649,"_",$B649), 'Srbench noise 0'!$A$1:$AH$1300, 28, FALSE),"")</f>
        <v>0.07957747*x0/x1**2</v>
      </c>
      <c r="I649" s="18">
        <f t="shared" si="90"/>
        <v>1</v>
      </c>
      <c r="J649" s="18">
        <f t="shared" si="91"/>
        <v>1</v>
      </c>
      <c r="K649" s="4">
        <f t="shared" si="92"/>
        <v>1</v>
      </c>
      <c r="L649" s="3">
        <f>_xlfn.IFNA(VLOOKUP(CONCATENATE($A649,"_",$B649), 'Srbench noise 0.001'!$A$1:$AH$1300, 32, FALSE),"")</f>
        <v>0.99995149999999999</v>
      </c>
      <c r="M649" s="18">
        <f>_xlfn.IFNA(VLOOKUP(CONCATENATE($A649,"_",$B649), 'Srbench noise 0.001'!$A$1:$AH$1300, 34, FALSE),"")</f>
        <v>3.9302E-4</v>
      </c>
      <c r="N649" s="18">
        <f>_xlfn.IFNA(VLOOKUP(CONCATENATE($A649,"_",$B649), 'Srbench noise 0.001'!$A$1:$AH$1300, 16, FALSE),"")</f>
        <v>6</v>
      </c>
      <c r="O649" s="18">
        <f>_xlfn.IFNA(VLOOKUP(CONCATENATE($A649,"_",$B649), 'Srbench noise 0.001'!$A$1:$AH$1300, 18, FALSE),"")</f>
        <v>8</v>
      </c>
      <c r="P649" s="18" t="str">
        <f>_xlfn.IFNA(VLOOKUP(CONCATENATE($A649,"_",$B649), 'Srbench noise 0.001'!$A$1:$AH$1300, 28, FALSE),"")</f>
        <v>0.08*x0/x1**2</v>
      </c>
      <c r="Q649" s="18">
        <f t="shared" si="93"/>
        <v>1</v>
      </c>
      <c r="R649" s="18" t="str">
        <f t="shared" si="94"/>
        <v>?</v>
      </c>
      <c r="S649" s="4">
        <v>1</v>
      </c>
      <c r="T649" s="3">
        <f>_xlfn.IFNA(VLOOKUP(CONCATENATE($A649,"_",$B649), 'Srbench noise 0.01'!$A$1:$AH$1300, 32, FALSE),"")</f>
        <v>0.99995149999999999</v>
      </c>
      <c r="U649" s="18">
        <f>_xlfn.IFNA(VLOOKUP(CONCATENATE($A649,"_",$B649), 'Srbench noise 0.01'!$A$1:$AH$1300, 34, FALSE),"")</f>
        <v>3.9302E-4</v>
      </c>
      <c r="V649" s="18">
        <f>_xlfn.IFNA(VLOOKUP(CONCATENATE($A649,"_",$B649), 'Srbench noise 0.01'!$A$1:$AH$1300, 16, FALSE),"")</f>
        <v>6</v>
      </c>
      <c r="W649" s="18">
        <f>_xlfn.IFNA(VLOOKUP(CONCATENATE($A649,"_",$B649), 'Srbench noise 0.01'!$A$1:$AH$1300, 18, FALSE),"")</f>
        <v>8.1999999999999993</v>
      </c>
      <c r="X649" s="18" t="str">
        <f>_xlfn.IFNA(VLOOKUP(CONCATENATE($A649,"_",$B649), 'Srbench noise 0.01'!$A$1:$AH$1300, 28, FALSE),"")</f>
        <v>0.08*x0/x1**2</v>
      </c>
      <c r="Y649" s="18">
        <f t="shared" si="95"/>
        <v>1</v>
      </c>
      <c r="Z649" s="18" t="str">
        <f t="shared" si="96"/>
        <v>?</v>
      </c>
      <c r="AA649" s="4">
        <v>1</v>
      </c>
    </row>
    <row r="650" spans="1:27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0'!$A$1:$AH$1300, 32, FALSE),"")</f>
        <v>1</v>
      </c>
      <c r="E650" s="18">
        <f>_xlfn.IFNA(VLOOKUP(CONCATENATE($A650,"_",$B650), 'Srbench noise 0'!$A$1:$AH$1300, 34, FALSE),"")</f>
        <v>0</v>
      </c>
      <c r="F650" s="18">
        <f>_xlfn.IFNA(VLOOKUP(CONCATENATE($A650,"_",$B650), 'Srbench noise 0'!$A$1:$AH$1300, 16, FALSE),"")</f>
        <v>6</v>
      </c>
      <c r="G650" s="18">
        <f>_xlfn.IFNA(VLOOKUP(CONCATENATE($A650,"_",$B650), 'Srbench noise 0'!$A$1:$AH$1300, 18, FALSE),"")</f>
        <v>8.6</v>
      </c>
      <c r="H650" s="18" t="str">
        <f>_xlfn.IFNA(VLOOKUP(CONCATENATE($A650,"_",$B650), 'Srbench noise 0'!$A$1:$AH$1300, 28, FALSE),"")</f>
        <v>0.07957747*x0/x1**2</v>
      </c>
      <c r="I650" s="18">
        <f t="shared" si="90"/>
        <v>1</v>
      </c>
      <c r="J650" s="18">
        <f t="shared" si="91"/>
        <v>1</v>
      </c>
      <c r="K650" s="4">
        <f t="shared" si="92"/>
        <v>1</v>
      </c>
      <c r="L650" s="3">
        <f>_xlfn.IFNA(VLOOKUP(CONCATENATE($A650,"_",$B650), 'Srbench noise 0.001'!$A$1:$AH$1300, 32, FALSE),"")</f>
        <v>0.99995175999999997</v>
      </c>
      <c r="M650" s="18">
        <f>_xlfn.IFNA(VLOOKUP(CONCATENATE($A650,"_",$B650), 'Srbench noise 0.001'!$A$1:$AH$1300, 34, FALSE),"")</f>
        <v>3.9172000000000002E-4</v>
      </c>
      <c r="N650" s="18">
        <f>_xlfn.IFNA(VLOOKUP(CONCATENATE($A650,"_",$B650), 'Srbench noise 0.001'!$A$1:$AH$1300, 16, FALSE),"")</f>
        <v>6</v>
      </c>
      <c r="O650" s="18">
        <f>_xlfn.IFNA(VLOOKUP(CONCATENATE($A650,"_",$B650), 'Srbench noise 0.001'!$A$1:$AH$1300, 18, FALSE),"")</f>
        <v>7</v>
      </c>
      <c r="P650" s="18" t="str">
        <f>_xlfn.IFNA(VLOOKUP(CONCATENATE($A650,"_",$B650), 'Srbench noise 0.001'!$A$1:$AH$1300, 28, FALSE),"")</f>
        <v>0.08*x0/x1**2</v>
      </c>
      <c r="Q650" s="18">
        <f t="shared" si="93"/>
        <v>1</v>
      </c>
      <c r="R650" s="18" t="str">
        <f t="shared" si="94"/>
        <v>?</v>
      </c>
      <c r="S650" s="4">
        <v>1</v>
      </c>
      <c r="T650" s="3">
        <f>_xlfn.IFNA(VLOOKUP(CONCATENATE($A650,"_",$B650), 'Srbench noise 0.01'!$A$1:$AH$1300, 32, FALSE),"")</f>
        <v>0.99995175999999997</v>
      </c>
      <c r="U650" s="18">
        <f>_xlfn.IFNA(VLOOKUP(CONCATENATE($A650,"_",$B650), 'Srbench noise 0.01'!$A$1:$AH$1300, 34, FALSE),"")</f>
        <v>3.9172000000000002E-4</v>
      </c>
      <c r="V650" s="18">
        <f>_xlfn.IFNA(VLOOKUP(CONCATENATE($A650,"_",$B650), 'Srbench noise 0.01'!$A$1:$AH$1300, 16, FALSE),"")</f>
        <v>6</v>
      </c>
      <c r="W650" s="18">
        <f>_xlfn.IFNA(VLOOKUP(CONCATENATE($A650,"_",$B650), 'Srbench noise 0.01'!$A$1:$AH$1300, 18, FALSE),"")</f>
        <v>7.4</v>
      </c>
      <c r="X650" s="18" t="str">
        <f>_xlfn.IFNA(VLOOKUP(CONCATENATE($A650,"_",$B650), 'Srbench noise 0.01'!$A$1:$AH$1300, 28, FALSE),"")</f>
        <v>0.08*x0/x1**2</v>
      </c>
      <c r="Y650" s="18">
        <f t="shared" si="95"/>
        <v>1</v>
      </c>
      <c r="Z650" s="18" t="str">
        <f t="shared" si="96"/>
        <v>?</v>
      </c>
      <c r="AA650" s="4">
        <v>1</v>
      </c>
    </row>
    <row r="651" spans="1:27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0'!$A$1:$AH$1300, 32, FALSE),"")</f>
        <v>1</v>
      </c>
      <c r="E651" s="18">
        <f>_xlfn.IFNA(VLOOKUP(CONCATENATE($A651,"_",$B651), 'Srbench noise 0'!$A$1:$AH$1300, 34, FALSE),"")</f>
        <v>0</v>
      </c>
      <c r="F651" s="18">
        <f>_xlfn.IFNA(VLOOKUP(CONCATENATE($A651,"_",$B651), 'Srbench noise 0'!$A$1:$AH$1300, 16, FALSE),"")</f>
        <v>6</v>
      </c>
      <c r="G651" s="18">
        <f>_xlfn.IFNA(VLOOKUP(CONCATENATE($A651,"_",$B651), 'Srbench noise 0'!$A$1:$AH$1300, 18, FALSE),"")</f>
        <v>9</v>
      </c>
      <c r="H651" s="18" t="str">
        <f>_xlfn.IFNA(VLOOKUP(CONCATENATE($A651,"_",$B651), 'Srbench noise 0'!$A$1:$AH$1300, 28, FALSE),"")</f>
        <v>0.07957747*x0/x1**2</v>
      </c>
      <c r="I651" s="18">
        <f t="shared" si="90"/>
        <v>1</v>
      </c>
      <c r="J651" s="18">
        <f t="shared" si="91"/>
        <v>1</v>
      </c>
      <c r="K651" s="4">
        <f t="shared" si="92"/>
        <v>1</v>
      </c>
      <c r="L651" s="3">
        <f>_xlfn.IFNA(VLOOKUP(CONCATENATE($A651,"_",$B651), 'Srbench noise 0.001'!$A$1:$AH$1300, 32, FALSE),"")</f>
        <v>0.99995159</v>
      </c>
      <c r="M651" s="18">
        <f>_xlfn.IFNA(VLOOKUP(CONCATENATE($A651,"_",$B651), 'Srbench noise 0.001'!$A$1:$AH$1300, 34, FALSE),"")</f>
        <v>3.9441999999999998E-4</v>
      </c>
      <c r="N651" s="18">
        <f>_xlfn.IFNA(VLOOKUP(CONCATENATE($A651,"_",$B651), 'Srbench noise 0.001'!$A$1:$AH$1300, 16, FALSE),"")</f>
        <v>6</v>
      </c>
      <c r="O651" s="18">
        <f>_xlfn.IFNA(VLOOKUP(CONCATENATE($A651,"_",$B651), 'Srbench noise 0.001'!$A$1:$AH$1300, 18, FALSE),"")</f>
        <v>9.4</v>
      </c>
      <c r="P651" s="18" t="str">
        <f>_xlfn.IFNA(VLOOKUP(CONCATENATE($A651,"_",$B651), 'Srbench noise 0.001'!$A$1:$AH$1300, 28, FALSE),"")</f>
        <v>0.08*x0/x1**2</v>
      </c>
      <c r="Q651" s="18">
        <f t="shared" si="93"/>
        <v>1</v>
      </c>
      <c r="R651" s="18" t="str">
        <f t="shared" si="94"/>
        <v>?</v>
      </c>
      <c r="S651" s="4">
        <v>1</v>
      </c>
      <c r="T651" s="3">
        <f>_xlfn.IFNA(VLOOKUP(CONCATENATE($A651,"_",$B651), 'Srbench noise 0.01'!$A$1:$AH$1300, 32, FALSE),"")</f>
        <v>0.99995159</v>
      </c>
      <c r="U651" s="18">
        <f>_xlfn.IFNA(VLOOKUP(CONCATENATE($A651,"_",$B651), 'Srbench noise 0.01'!$A$1:$AH$1300, 34, FALSE),"")</f>
        <v>3.9441999999999998E-4</v>
      </c>
      <c r="V651" s="18">
        <f>_xlfn.IFNA(VLOOKUP(CONCATENATE($A651,"_",$B651), 'Srbench noise 0.01'!$A$1:$AH$1300, 16, FALSE),"")</f>
        <v>6</v>
      </c>
      <c r="W651" s="18">
        <f>_xlfn.IFNA(VLOOKUP(CONCATENATE($A651,"_",$B651), 'Srbench noise 0.01'!$A$1:$AH$1300, 18, FALSE),"")</f>
        <v>8.8000000000000007</v>
      </c>
      <c r="X651" s="18" t="str">
        <f>_xlfn.IFNA(VLOOKUP(CONCATENATE($A651,"_",$B651), 'Srbench noise 0.01'!$A$1:$AH$1300, 28, FALSE),"")</f>
        <v>0.08*x0/x1**2</v>
      </c>
      <c r="Y651" s="18">
        <f t="shared" si="95"/>
        <v>1</v>
      </c>
      <c r="Z651" s="18" t="str">
        <f t="shared" si="96"/>
        <v>?</v>
      </c>
      <c r="AA651" s="4">
        <v>1</v>
      </c>
    </row>
    <row r="652" spans="1:27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0'!$A$1:$AH$1300, 32, FALSE),"")</f>
        <v>1</v>
      </c>
      <c r="E652" s="18">
        <f>_xlfn.IFNA(VLOOKUP(CONCATENATE($A652,"_",$B652), 'Srbench noise 0'!$A$1:$AH$1300, 34, FALSE),"")</f>
        <v>0</v>
      </c>
      <c r="F652" s="18">
        <f>_xlfn.IFNA(VLOOKUP(CONCATENATE($A652,"_",$B652), 'Srbench noise 0'!$A$1:$AH$1300, 16, FALSE),"")</f>
        <v>6</v>
      </c>
      <c r="G652" s="18">
        <f>_xlfn.IFNA(VLOOKUP(CONCATENATE($A652,"_",$B652), 'Srbench noise 0'!$A$1:$AH$1300, 18, FALSE),"")</f>
        <v>8.1</v>
      </c>
      <c r="H652" s="18" t="str">
        <f>_xlfn.IFNA(VLOOKUP(CONCATENATE($A652,"_",$B652), 'Srbench noise 0'!$A$1:$AH$1300, 28, FALSE),"")</f>
        <v>0.07957747*x0/x1**2</v>
      </c>
      <c r="I652" s="18">
        <f t="shared" si="90"/>
        <v>1</v>
      </c>
      <c r="J652" s="18">
        <f t="shared" si="91"/>
        <v>1</v>
      </c>
      <c r="K652" s="4">
        <f t="shared" si="92"/>
        <v>1</v>
      </c>
      <c r="L652" s="3">
        <f>_xlfn.IFNA(VLOOKUP(CONCATENATE($A652,"_",$B652), 'Srbench noise 0.001'!$A$1:$AH$1300, 32, FALSE),"")</f>
        <v>0.99995164000000003</v>
      </c>
      <c r="M652" s="18">
        <f>_xlfn.IFNA(VLOOKUP(CONCATENATE($A652,"_",$B652), 'Srbench noise 0.001'!$A$1:$AH$1300, 34, FALSE),"")</f>
        <v>3.9911999999999999E-4</v>
      </c>
      <c r="N652" s="18">
        <f>_xlfn.IFNA(VLOOKUP(CONCATENATE($A652,"_",$B652), 'Srbench noise 0.001'!$A$1:$AH$1300, 16, FALSE),"")</f>
        <v>6</v>
      </c>
      <c r="O652" s="18">
        <f>_xlfn.IFNA(VLOOKUP(CONCATENATE($A652,"_",$B652), 'Srbench noise 0.001'!$A$1:$AH$1300, 18, FALSE),"")</f>
        <v>6.6</v>
      </c>
      <c r="P652" s="18" t="str">
        <f>_xlfn.IFNA(VLOOKUP(CONCATENATE($A652,"_",$B652), 'Srbench noise 0.001'!$A$1:$AH$1300, 28, FALSE),"")</f>
        <v>0.08*x0/x1**2</v>
      </c>
      <c r="Q652" s="18">
        <f t="shared" si="93"/>
        <v>1</v>
      </c>
      <c r="R652" s="18" t="str">
        <f t="shared" si="94"/>
        <v>?</v>
      </c>
      <c r="S652" s="4">
        <v>1</v>
      </c>
      <c r="T652" s="3">
        <f>_xlfn.IFNA(VLOOKUP(CONCATENATE($A652,"_",$B652), 'Srbench noise 0.01'!$A$1:$AH$1300, 32, FALSE),"")</f>
        <v>0.99995164000000003</v>
      </c>
      <c r="U652" s="18">
        <f>_xlfn.IFNA(VLOOKUP(CONCATENATE($A652,"_",$B652), 'Srbench noise 0.01'!$A$1:$AH$1300, 34, FALSE),"")</f>
        <v>3.9911999999999999E-4</v>
      </c>
      <c r="V652" s="18">
        <f>_xlfn.IFNA(VLOOKUP(CONCATENATE($A652,"_",$B652), 'Srbench noise 0.01'!$A$1:$AH$1300, 16, FALSE),"")</f>
        <v>6</v>
      </c>
      <c r="W652" s="18">
        <f>_xlfn.IFNA(VLOOKUP(CONCATENATE($A652,"_",$B652), 'Srbench noise 0.01'!$A$1:$AH$1300, 18, FALSE),"")</f>
        <v>6.9</v>
      </c>
      <c r="X652" s="18" t="str">
        <f>_xlfn.IFNA(VLOOKUP(CONCATENATE($A652,"_",$B652), 'Srbench noise 0.01'!$A$1:$AH$1300, 28, FALSE),"")</f>
        <v>0.08*x0/x1**2</v>
      </c>
      <c r="Y652" s="18">
        <f t="shared" si="95"/>
        <v>1</v>
      </c>
      <c r="Z652" s="18" t="str">
        <f t="shared" si="96"/>
        <v>?</v>
      </c>
      <c r="AA652" s="4">
        <v>1</v>
      </c>
    </row>
    <row r="653" spans="1:27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0'!$A$1:$AH$1300, 32, FALSE),"")</f>
        <v>1</v>
      </c>
      <c r="E653" s="18">
        <f>_xlfn.IFNA(VLOOKUP(CONCATENATE($A653,"_",$B653), 'Srbench noise 0'!$A$1:$AH$1300, 34, FALSE),"")</f>
        <v>0</v>
      </c>
      <c r="F653" s="18">
        <f>_xlfn.IFNA(VLOOKUP(CONCATENATE($A653,"_",$B653), 'Srbench noise 0'!$A$1:$AH$1300, 16, FALSE),"")</f>
        <v>6</v>
      </c>
      <c r="G653" s="18">
        <f>_xlfn.IFNA(VLOOKUP(CONCATENATE($A653,"_",$B653), 'Srbench noise 0'!$A$1:$AH$1300, 18, FALSE),"")</f>
        <v>8.1999999999999993</v>
      </c>
      <c r="H653" s="18" t="str">
        <f>_xlfn.IFNA(VLOOKUP(CONCATENATE($A653,"_",$B653), 'Srbench noise 0'!$A$1:$AH$1300, 28, FALSE),"")</f>
        <v>0.07957747*x0/x1**2</v>
      </c>
      <c r="I653" s="18">
        <f t="shared" si="90"/>
        <v>1</v>
      </c>
      <c r="J653" s="18">
        <f t="shared" si="91"/>
        <v>1</v>
      </c>
      <c r="K653" s="4">
        <f t="shared" si="92"/>
        <v>1</v>
      </c>
      <c r="L653" s="3">
        <f>_xlfn.IFNA(VLOOKUP(CONCATENATE($A653,"_",$B653), 'Srbench noise 0.001'!$A$1:$AH$1300, 32, FALSE),"")</f>
        <v>0.99995131000000004</v>
      </c>
      <c r="M653" s="18">
        <f>_xlfn.IFNA(VLOOKUP(CONCATENATE($A653,"_",$B653), 'Srbench noise 0.001'!$A$1:$AH$1300, 34, FALSE),"")</f>
        <v>3.9220999999999999E-4</v>
      </c>
      <c r="N653" s="18">
        <f>_xlfn.IFNA(VLOOKUP(CONCATENATE($A653,"_",$B653), 'Srbench noise 0.001'!$A$1:$AH$1300, 16, FALSE),"")</f>
        <v>6</v>
      </c>
      <c r="O653" s="18">
        <f>_xlfn.IFNA(VLOOKUP(CONCATENATE($A653,"_",$B653), 'Srbench noise 0.001'!$A$1:$AH$1300, 18, FALSE),"")</f>
        <v>7.4</v>
      </c>
      <c r="P653" s="18" t="str">
        <f>_xlfn.IFNA(VLOOKUP(CONCATENATE($A653,"_",$B653), 'Srbench noise 0.001'!$A$1:$AH$1300, 28, FALSE),"")</f>
        <v>0.08*x0/x1**2</v>
      </c>
      <c r="Q653" s="18">
        <f t="shared" si="93"/>
        <v>1</v>
      </c>
      <c r="R653" s="18" t="str">
        <f t="shared" si="94"/>
        <v>?</v>
      </c>
      <c r="S653" s="4">
        <v>1</v>
      </c>
      <c r="T653" s="3">
        <f>_xlfn.IFNA(VLOOKUP(CONCATENATE($A653,"_",$B653), 'Srbench noise 0.01'!$A$1:$AH$1300, 32, FALSE),"")</f>
        <v>0.99995131000000004</v>
      </c>
      <c r="U653" s="18">
        <f>_xlfn.IFNA(VLOOKUP(CONCATENATE($A653,"_",$B653), 'Srbench noise 0.01'!$A$1:$AH$1300, 34, FALSE),"")</f>
        <v>3.9220999999999999E-4</v>
      </c>
      <c r="V653" s="18">
        <f>_xlfn.IFNA(VLOOKUP(CONCATENATE($A653,"_",$B653), 'Srbench noise 0.01'!$A$1:$AH$1300, 16, FALSE),"")</f>
        <v>6</v>
      </c>
      <c r="W653" s="18">
        <f>_xlfn.IFNA(VLOOKUP(CONCATENATE($A653,"_",$B653), 'Srbench noise 0.01'!$A$1:$AH$1300, 18, FALSE),"")</f>
        <v>8</v>
      </c>
      <c r="X653" s="18" t="str">
        <f>_xlfn.IFNA(VLOOKUP(CONCATENATE($A653,"_",$B653), 'Srbench noise 0.01'!$A$1:$AH$1300, 28, FALSE),"")</f>
        <v>0.08*x0/x1**2</v>
      </c>
      <c r="Y653" s="18">
        <f t="shared" si="95"/>
        <v>1</v>
      </c>
      <c r="Z653" s="18" t="str">
        <f t="shared" si="96"/>
        <v>?</v>
      </c>
      <c r="AA653" s="4">
        <v>1</v>
      </c>
    </row>
    <row r="654" spans="1:27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0'!$A$1:$AH$1300, 32, FALSE),"")</f>
        <v>1</v>
      </c>
      <c r="E654" s="18">
        <f>_xlfn.IFNA(VLOOKUP(CONCATENATE($A654,"_",$B654), 'Srbench noise 0'!$A$1:$AH$1300, 34, FALSE),"")</f>
        <v>0</v>
      </c>
      <c r="F654" s="18">
        <f>_xlfn.IFNA(VLOOKUP(CONCATENATE($A654,"_",$B654), 'Srbench noise 0'!$A$1:$AH$1300, 16, FALSE),"")</f>
        <v>8</v>
      </c>
      <c r="G654" s="18">
        <f>_xlfn.IFNA(VLOOKUP(CONCATENATE($A654,"_",$B654), 'Srbench noise 0'!$A$1:$AH$1300, 18, FALSE),"")</f>
        <v>13.1</v>
      </c>
      <c r="H654" s="18" t="str">
        <f>_xlfn.IFNA(VLOOKUP(CONCATENATE($A654,"_",$B654), 'Srbench noise 0'!$A$1:$AH$1300, 28, FALSE),"")</f>
        <v>0.5*x0*x1*x2/x3</v>
      </c>
      <c r="I654" s="18">
        <f t="shared" si="90"/>
        <v>1</v>
      </c>
      <c r="J654" s="18">
        <f t="shared" si="91"/>
        <v>1</v>
      </c>
      <c r="K654" s="4">
        <f t="shared" si="92"/>
        <v>1</v>
      </c>
      <c r="L654" s="3">
        <f>_xlfn.IFNA(VLOOKUP(CONCATENATE($A654,"_",$B654), 'Srbench noise 0.001'!$A$1:$AH$1300, 32, FALSE),"")</f>
        <v>1</v>
      </c>
      <c r="M654" s="18">
        <f>_xlfn.IFNA(VLOOKUP(CONCATENATE($A654,"_",$B654), 'Srbench noise 0.001'!$A$1:$AH$1300, 34, FALSE),"")</f>
        <v>0</v>
      </c>
      <c r="N654" s="18">
        <f>_xlfn.IFNA(VLOOKUP(CONCATENATE($A654,"_",$B654), 'Srbench noise 0.001'!$A$1:$AH$1300, 16, FALSE),"")</f>
        <v>8</v>
      </c>
      <c r="O654" s="18">
        <f>_xlfn.IFNA(VLOOKUP(CONCATENATE($A654,"_",$B654), 'Srbench noise 0.001'!$A$1:$AH$1300, 18, FALSE),"")</f>
        <v>13.1</v>
      </c>
      <c r="P654" s="18" t="str">
        <f>_xlfn.IFNA(VLOOKUP(CONCATENATE($A654,"_",$B654), 'Srbench noise 0.001'!$A$1:$AH$1300, 28, FALSE),"")</f>
        <v>0.5*x0*x1*x2/x3</v>
      </c>
      <c r="Q654" s="18">
        <f t="shared" si="93"/>
        <v>1</v>
      </c>
      <c r="R654" s="18">
        <f t="shared" si="94"/>
        <v>1</v>
      </c>
      <c r="S654" s="4">
        <f t="shared" ref="S654:S708" si="97">IF(R654&lt;&gt;"?",R654,"")</f>
        <v>1</v>
      </c>
      <c r="T654" s="3">
        <f>_xlfn.IFNA(VLOOKUP(CONCATENATE($A654,"_",$B654), 'Srbench noise 0.01'!$A$1:$AH$1300, 32, FALSE),"")</f>
        <v>1</v>
      </c>
      <c r="U654" s="18">
        <f>_xlfn.IFNA(VLOOKUP(CONCATENATE($A654,"_",$B654), 'Srbench noise 0.01'!$A$1:$AH$1300, 34, FALSE),"")</f>
        <v>0</v>
      </c>
      <c r="V654" s="18">
        <f>_xlfn.IFNA(VLOOKUP(CONCATENATE($A654,"_",$B654), 'Srbench noise 0.01'!$A$1:$AH$1300, 16, FALSE),"")</f>
        <v>8</v>
      </c>
      <c r="W654" s="18">
        <f>_xlfn.IFNA(VLOOKUP(CONCATENATE($A654,"_",$B654), 'Srbench noise 0.01'!$A$1:$AH$1300, 18, FALSE),"")</f>
        <v>13.7</v>
      </c>
      <c r="X654" s="18" t="str">
        <f>_xlfn.IFNA(VLOOKUP(CONCATENATE($A654,"_",$B654), 'Srbench noise 0.01'!$A$1:$AH$1300, 28, FALSE),"")</f>
        <v>0.5*x0*x1*x2/x3</v>
      </c>
      <c r="Y654" s="18">
        <f t="shared" si="95"/>
        <v>1</v>
      </c>
      <c r="Z654" s="18">
        <f t="shared" si="96"/>
        <v>1</v>
      </c>
      <c r="AA654" s="4">
        <f t="shared" ref="AA654:AA708" si="98">IF(Z654&lt;&gt;"?",Z654,"")</f>
        <v>1</v>
      </c>
    </row>
    <row r="655" spans="1:27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0'!$A$1:$AH$1300, 32, FALSE),"")</f>
        <v>1</v>
      </c>
      <c r="E655" s="18">
        <f>_xlfn.IFNA(VLOOKUP(CONCATENATE($A655,"_",$B655), 'Srbench noise 0'!$A$1:$AH$1300, 34, FALSE),"")</f>
        <v>0</v>
      </c>
      <c r="F655" s="18">
        <f>_xlfn.IFNA(VLOOKUP(CONCATENATE($A655,"_",$B655), 'Srbench noise 0'!$A$1:$AH$1300, 16, FALSE),"")</f>
        <v>8</v>
      </c>
      <c r="G655" s="18">
        <f>_xlfn.IFNA(VLOOKUP(CONCATENATE($A655,"_",$B655), 'Srbench noise 0'!$A$1:$AH$1300, 18, FALSE),"")</f>
        <v>13.2</v>
      </c>
      <c r="H655" s="18" t="str">
        <f>_xlfn.IFNA(VLOOKUP(CONCATENATE($A655,"_",$B655), 'Srbench noise 0'!$A$1:$AH$1300, 28, FALSE),"")</f>
        <v>0.5*x0*x1*x2/x3</v>
      </c>
      <c r="I655" s="18">
        <f t="shared" si="90"/>
        <v>1</v>
      </c>
      <c r="J655" s="18">
        <f t="shared" si="91"/>
        <v>1</v>
      </c>
      <c r="K655" s="4">
        <f t="shared" si="92"/>
        <v>1</v>
      </c>
      <c r="L655" s="3">
        <f>_xlfn.IFNA(VLOOKUP(CONCATENATE($A655,"_",$B655), 'Srbench noise 0.001'!$A$1:$AH$1300, 32, FALSE),"")</f>
        <v>1</v>
      </c>
      <c r="M655" s="18">
        <f>_xlfn.IFNA(VLOOKUP(CONCATENATE($A655,"_",$B655), 'Srbench noise 0.001'!$A$1:$AH$1300, 34, FALSE),"")</f>
        <v>0</v>
      </c>
      <c r="N655" s="18">
        <f>_xlfn.IFNA(VLOOKUP(CONCATENATE($A655,"_",$B655), 'Srbench noise 0.001'!$A$1:$AH$1300, 16, FALSE),"")</f>
        <v>8</v>
      </c>
      <c r="O655" s="18">
        <f>_xlfn.IFNA(VLOOKUP(CONCATENATE($A655,"_",$B655), 'Srbench noise 0.001'!$A$1:$AH$1300, 18, FALSE),"")</f>
        <v>12.7</v>
      </c>
      <c r="P655" s="18" t="str">
        <f>_xlfn.IFNA(VLOOKUP(CONCATENATE($A655,"_",$B655), 'Srbench noise 0.001'!$A$1:$AH$1300, 28, FALSE),"")</f>
        <v>0.5*x0*x1*x2/x3</v>
      </c>
      <c r="Q655" s="18">
        <f t="shared" si="93"/>
        <v>1</v>
      </c>
      <c r="R655" s="18">
        <f t="shared" si="94"/>
        <v>1</v>
      </c>
      <c r="S655" s="4">
        <f t="shared" si="97"/>
        <v>1</v>
      </c>
      <c r="T655" s="3">
        <f>_xlfn.IFNA(VLOOKUP(CONCATENATE($A655,"_",$B655), 'Srbench noise 0.01'!$A$1:$AH$1300, 32, FALSE),"")</f>
        <v>1</v>
      </c>
      <c r="U655" s="18">
        <f>_xlfn.IFNA(VLOOKUP(CONCATENATE($A655,"_",$B655), 'Srbench noise 0.01'!$A$1:$AH$1300, 34, FALSE),"")</f>
        <v>0</v>
      </c>
      <c r="V655" s="18">
        <f>_xlfn.IFNA(VLOOKUP(CONCATENATE($A655,"_",$B655), 'Srbench noise 0.01'!$A$1:$AH$1300, 16, FALSE),"")</f>
        <v>8</v>
      </c>
      <c r="W655" s="18">
        <f>_xlfn.IFNA(VLOOKUP(CONCATENATE($A655,"_",$B655), 'Srbench noise 0.01'!$A$1:$AH$1300, 18, FALSE),"")</f>
        <v>14.5</v>
      </c>
      <c r="X655" s="18" t="str">
        <f>_xlfn.IFNA(VLOOKUP(CONCATENATE($A655,"_",$B655), 'Srbench noise 0.01'!$A$1:$AH$1300, 28, FALSE),"")</f>
        <v>0.5*x0*x1*x2/x3</v>
      </c>
      <c r="Y655" s="18">
        <f t="shared" si="95"/>
        <v>1</v>
      </c>
      <c r="Z655" s="18">
        <f t="shared" si="96"/>
        <v>1</v>
      </c>
      <c r="AA655" s="4">
        <f t="shared" si="98"/>
        <v>1</v>
      </c>
    </row>
    <row r="656" spans="1:27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0'!$A$1:$AH$1300, 32, FALSE),"")</f>
        <v>1</v>
      </c>
      <c r="E656" s="18">
        <f>_xlfn.IFNA(VLOOKUP(CONCATENATE($A656,"_",$B656), 'Srbench noise 0'!$A$1:$AH$1300, 34, FALSE),"")</f>
        <v>0</v>
      </c>
      <c r="F656" s="18">
        <f>_xlfn.IFNA(VLOOKUP(CONCATENATE($A656,"_",$B656), 'Srbench noise 0'!$A$1:$AH$1300, 16, FALSE),"")</f>
        <v>8</v>
      </c>
      <c r="G656" s="18">
        <f>_xlfn.IFNA(VLOOKUP(CONCATENATE($A656,"_",$B656), 'Srbench noise 0'!$A$1:$AH$1300, 18, FALSE),"")</f>
        <v>12.6</v>
      </c>
      <c r="H656" s="18" t="str">
        <f>_xlfn.IFNA(VLOOKUP(CONCATENATE($A656,"_",$B656), 'Srbench noise 0'!$A$1:$AH$1300, 28, FALSE),"")</f>
        <v>0.5*x0*x1*x2/x3</v>
      </c>
      <c r="I656" s="18">
        <f t="shared" si="90"/>
        <v>1</v>
      </c>
      <c r="J656" s="18">
        <f t="shared" si="91"/>
        <v>1</v>
      </c>
      <c r="K656" s="4">
        <f t="shared" si="92"/>
        <v>1</v>
      </c>
      <c r="L656" s="3">
        <f>_xlfn.IFNA(VLOOKUP(CONCATENATE($A656,"_",$B656), 'Srbench noise 0.001'!$A$1:$AH$1300, 32, FALSE),"")</f>
        <v>1</v>
      </c>
      <c r="M656" s="18">
        <f>_xlfn.IFNA(VLOOKUP(CONCATENATE($A656,"_",$B656), 'Srbench noise 0.001'!$A$1:$AH$1300, 34, FALSE),"")</f>
        <v>0</v>
      </c>
      <c r="N656" s="18">
        <f>_xlfn.IFNA(VLOOKUP(CONCATENATE($A656,"_",$B656), 'Srbench noise 0.001'!$A$1:$AH$1300, 16, FALSE),"")</f>
        <v>8</v>
      </c>
      <c r="O656" s="18">
        <f>_xlfn.IFNA(VLOOKUP(CONCATENATE($A656,"_",$B656), 'Srbench noise 0.001'!$A$1:$AH$1300, 18, FALSE),"")</f>
        <v>12.5</v>
      </c>
      <c r="P656" s="18" t="str">
        <f>_xlfn.IFNA(VLOOKUP(CONCATENATE($A656,"_",$B656), 'Srbench noise 0.001'!$A$1:$AH$1300, 28, FALSE),"")</f>
        <v>0.5*x0*x1*x2/x3</v>
      </c>
      <c r="Q656" s="18">
        <f t="shared" si="93"/>
        <v>1</v>
      </c>
      <c r="R656" s="18">
        <f t="shared" si="94"/>
        <v>1</v>
      </c>
      <c r="S656" s="4">
        <f t="shared" si="97"/>
        <v>1</v>
      </c>
      <c r="T656" s="3">
        <f>_xlfn.IFNA(VLOOKUP(CONCATENATE($A656,"_",$B656), 'Srbench noise 0.01'!$A$1:$AH$1300, 32, FALSE),"")</f>
        <v>1</v>
      </c>
      <c r="U656" s="18">
        <f>_xlfn.IFNA(VLOOKUP(CONCATENATE($A656,"_",$B656), 'Srbench noise 0.01'!$A$1:$AH$1300, 34, FALSE),"")</f>
        <v>0</v>
      </c>
      <c r="V656" s="18">
        <f>_xlfn.IFNA(VLOOKUP(CONCATENATE($A656,"_",$B656), 'Srbench noise 0.01'!$A$1:$AH$1300, 16, FALSE),"")</f>
        <v>8</v>
      </c>
      <c r="W656" s="18">
        <f>_xlfn.IFNA(VLOOKUP(CONCATENATE($A656,"_",$B656), 'Srbench noise 0.01'!$A$1:$AH$1300, 18, FALSE),"")</f>
        <v>12.6</v>
      </c>
      <c r="X656" s="18" t="str">
        <f>_xlfn.IFNA(VLOOKUP(CONCATENATE($A656,"_",$B656), 'Srbench noise 0.01'!$A$1:$AH$1300, 28, FALSE),"")</f>
        <v>0.5*x0*x1*x2/x3</v>
      </c>
      <c r="Y656" s="18">
        <f t="shared" si="95"/>
        <v>1</v>
      </c>
      <c r="Z656" s="18">
        <f t="shared" si="96"/>
        <v>1</v>
      </c>
      <c r="AA656" s="4">
        <f t="shared" si="98"/>
        <v>1</v>
      </c>
    </row>
    <row r="657" spans="1:27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0'!$A$1:$AH$1300, 32, FALSE),"")</f>
        <v>1</v>
      </c>
      <c r="E657" s="18">
        <f>_xlfn.IFNA(VLOOKUP(CONCATENATE($A657,"_",$B657), 'Srbench noise 0'!$A$1:$AH$1300, 34, FALSE),"")</f>
        <v>0</v>
      </c>
      <c r="F657" s="18">
        <f>_xlfn.IFNA(VLOOKUP(CONCATENATE($A657,"_",$B657), 'Srbench noise 0'!$A$1:$AH$1300, 16, FALSE),"")</f>
        <v>8</v>
      </c>
      <c r="G657" s="18">
        <f>_xlfn.IFNA(VLOOKUP(CONCATENATE($A657,"_",$B657), 'Srbench noise 0'!$A$1:$AH$1300, 18, FALSE),"")</f>
        <v>12.8</v>
      </c>
      <c r="H657" s="18" t="str">
        <f>_xlfn.IFNA(VLOOKUP(CONCATENATE($A657,"_",$B657), 'Srbench noise 0'!$A$1:$AH$1300, 28, FALSE),"")</f>
        <v>0.5*x0*x1*x2/x3</v>
      </c>
      <c r="I657" s="18">
        <f t="shared" si="90"/>
        <v>1</v>
      </c>
      <c r="J657" s="18">
        <f t="shared" si="91"/>
        <v>1</v>
      </c>
      <c r="K657" s="4">
        <f t="shared" si="92"/>
        <v>1</v>
      </c>
      <c r="L657" s="3">
        <f>_xlfn.IFNA(VLOOKUP(CONCATENATE($A657,"_",$B657), 'Srbench noise 0.001'!$A$1:$AH$1300, 32, FALSE),"")</f>
        <v>0.99999996000000002</v>
      </c>
      <c r="M657" s="18">
        <f>_xlfn.IFNA(VLOOKUP(CONCATENATE($A657,"_",$B657), 'Srbench noise 0.001'!$A$1:$AH$1300, 34, FALSE),"")</f>
        <v>1E-3</v>
      </c>
      <c r="N657" s="18">
        <f>_xlfn.IFNA(VLOOKUP(CONCATENATE($A657,"_",$B657), 'Srbench noise 0.001'!$A$1:$AH$1300, 16, FALSE),"")</f>
        <v>10</v>
      </c>
      <c r="O657" s="18">
        <f>_xlfn.IFNA(VLOOKUP(CONCATENATE($A657,"_",$B657), 'Srbench noise 0.001'!$A$1:$AH$1300, 18, FALSE),"")</f>
        <v>11.5</v>
      </c>
      <c r="P657" s="18" t="str">
        <f>_xlfn.IFNA(VLOOKUP(CONCATENATE($A657,"_",$B657), 'Srbench noise 0.001'!$A$1:$AH$1300, 28, FALSE),"")</f>
        <v>0.5*x0*x1*x2/x3 + 0.001</v>
      </c>
      <c r="Q657" s="18">
        <f t="shared" si="93"/>
        <v>1</v>
      </c>
      <c r="R657" s="18">
        <f t="shared" si="94"/>
        <v>0</v>
      </c>
      <c r="S657" s="4">
        <f t="shared" si="97"/>
        <v>0</v>
      </c>
      <c r="T657" s="3">
        <f>_xlfn.IFNA(VLOOKUP(CONCATENATE($A657,"_",$B657), 'Srbench noise 0.01'!$A$1:$AH$1300, 32, FALSE),"")</f>
        <v>0.99999605999999996</v>
      </c>
      <c r="U657" s="18">
        <f>_xlfn.IFNA(VLOOKUP(CONCATENATE($A657,"_",$B657), 'Srbench noise 0.01'!$A$1:$AH$1300, 34, FALSE),"")</f>
        <v>0.01</v>
      </c>
      <c r="V657" s="18">
        <f>_xlfn.IFNA(VLOOKUP(CONCATENATE($A657,"_",$B657), 'Srbench noise 0.01'!$A$1:$AH$1300, 16, FALSE),"")</f>
        <v>10</v>
      </c>
      <c r="W657" s="18">
        <f>_xlfn.IFNA(VLOOKUP(CONCATENATE($A657,"_",$B657), 'Srbench noise 0.01'!$A$1:$AH$1300, 18, FALSE),"")</f>
        <v>12.3</v>
      </c>
      <c r="X657" s="18" t="str">
        <f>_xlfn.IFNA(VLOOKUP(CONCATENATE($A657,"_",$B657), 'Srbench noise 0.01'!$A$1:$AH$1300, 28, FALSE),"")</f>
        <v>0.5*x0*x1*x2/x3 + 0.01</v>
      </c>
      <c r="Y657" s="18">
        <f t="shared" si="95"/>
        <v>1</v>
      </c>
      <c r="Z657" s="18">
        <f t="shared" si="96"/>
        <v>0</v>
      </c>
      <c r="AA657" s="4">
        <f t="shared" si="98"/>
        <v>0</v>
      </c>
    </row>
    <row r="658" spans="1:27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0'!$A$1:$AH$1300, 32, FALSE),"")</f>
        <v>1</v>
      </c>
      <c r="E658" s="18">
        <f>_xlfn.IFNA(VLOOKUP(CONCATENATE($A658,"_",$B658), 'Srbench noise 0'!$A$1:$AH$1300, 34, FALSE),"")</f>
        <v>0</v>
      </c>
      <c r="F658" s="18">
        <f>_xlfn.IFNA(VLOOKUP(CONCATENATE($A658,"_",$B658), 'Srbench noise 0'!$A$1:$AH$1300, 16, FALSE),"")</f>
        <v>8</v>
      </c>
      <c r="G658" s="18">
        <f>_xlfn.IFNA(VLOOKUP(CONCATENATE($A658,"_",$B658), 'Srbench noise 0'!$A$1:$AH$1300, 18, FALSE),"")</f>
        <v>13.3</v>
      </c>
      <c r="H658" s="18" t="str">
        <f>_xlfn.IFNA(VLOOKUP(CONCATENATE($A658,"_",$B658), 'Srbench noise 0'!$A$1:$AH$1300, 28, FALSE),"")</f>
        <v>0.5*x0*x1*x2/x3</v>
      </c>
      <c r="I658" s="18">
        <f t="shared" si="90"/>
        <v>1</v>
      </c>
      <c r="J658" s="18">
        <f t="shared" si="91"/>
        <v>1</v>
      </c>
      <c r="K658" s="4">
        <f t="shared" si="92"/>
        <v>1</v>
      </c>
      <c r="L658" s="3">
        <f>_xlfn.IFNA(VLOOKUP(CONCATENATE($A658,"_",$B658), 'Srbench noise 0.001'!$A$1:$AH$1300, 32, FALSE),"")</f>
        <v>1</v>
      </c>
      <c r="M658" s="18">
        <f>_xlfn.IFNA(VLOOKUP(CONCATENATE($A658,"_",$B658), 'Srbench noise 0.001'!$A$1:$AH$1300, 34, FALSE),"")</f>
        <v>0</v>
      </c>
      <c r="N658" s="18">
        <f>_xlfn.IFNA(VLOOKUP(CONCATENATE($A658,"_",$B658), 'Srbench noise 0.001'!$A$1:$AH$1300, 16, FALSE),"")</f>
        <v>8</v>
      </c>
      <c r="O658" s="18">
        <f>_xlfn.IFNA(VLOOKUP(CONCATENATE($A658,"_",$B658), 'Srbench noise 0.001'!$A$1:$AH$1300, 18, FALSE),"")</f>
        <v>13</v>
      </c>
      <c r="P658" s="18" t="str">
        <f>_xlfn.IFNA(VLOOKUP(CONCATENATE($A658,"_",$B658), 'Srbench noise 0.001'!$A$1:$AH$1300, 28, FALSE),"")</f>
        <v>0.5*x0*x1*x2/x3</v>
      </c>
      <c r="Q658" s="18">
        <f t="shared" si="93"/>
        <v>1</v>
      </c>
      <c r="R658" s="18">
        <f t="shared" si="94"/>
        <v>1</v>
      </c>
      <c r="S658" s="4">
        <f t="shared" si="97"/>
        <v>1</v>
      </c>
      <c r="T658" s="3">
        <f>_xlfn.IFNA(VLOOKUP(CONCATENATE($A658,"_",$B658), 'Srbench noise 0.01'!$A$1:$AH$1300, 32, FALSE),"")</f>
        <v>1</v>
      </c>
      <c r="U658" s="18">
        <f>_xlfn.IFNA(VLOOKUP(CONCATENATE($A658,"_",$B658), 'Srbench noise 0.01'!$A$1:$AH$1300, 34, FALSE),"")</f>
        <v>0</v>
      </c>
      <c r="V658" s="18">
        <f>_xlfn.IFNA(VLOOKUP(CONCATENATE($A658,"_",$B658), 'Srbench noise 0.01'!$A$1:$AH$1300, 16, FALSE),"")</f>
        <v>8</v>
      </c>
      <c r="W658" s="18">
        <f>_xlfn.IFNA(VLOOKUP(CONCATENATE($A658,"_",$B658), 'Srbench noise 0.01'!$A$1:$AH$1300, 18, FALSE),"")</f>
        <v>13.5</v>
      </c>
      <c r="X658" s="18" t="str">
        <f>_xlfn.IFNA(VLOOKUP(CONCATENATE($A658,"_",$B658), 'Srbench noise 0.01'!$A$1:$AH$1300, 28, FALSE),"")</f>
        <v>0.5*x0*x1*x2/x3</v>
      </c>
      <c r="Y658" s="18">
        <f t="shared" si="95"/>
        <v>1</v>
      </c>
      <c r="Z658" s="18">
        <f t="shared" si="96"/>
        <v>1</v>
      </c>
      <c r="AA658" s="4">
        <f t="shared" si="98"/>
        <v>1</v>
      </c>
    </row>
    <row r="659" spans="1:27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0'!$A$1:$AH$1300, 32, FALSE),"")</f>
        <v>1</v>
      </c>
      <c r="E659" s="18">
        <f>_xlfn.IFNA(VLOOKUP(CONCATENATE($A659,"_",$B659), 'Srbench noise 0'!$A$1:$AH$1300, 34, FALSE),"")</f>
        <v>0</v>
      </c>
      <c r="F659" s="18">
        <f>_xlfn.IFNA(VLOOKUP(CONCATENATE($A659,"_",$B659), 'Srbench noise 0'!$A$1:$AH$1300, 16, FALSE),"")</f>
        <v>8</v>
      </c>
      <c r="G659" s="18">
        <f>_xlfn.IFNA(VLOOKUP(CONCATENATE($A659,"_",$B659), 'Srbench noise 0'!$A$1:$AH$1300, 18, FALSE),"")</f>
        <v>12.3</v>
      </c>
      <c r="H659" s="18" t="str">
        <f>_xlfn.IFNA(VLOOKUP(CONCATENATE($A659,"_",$B659), 'Srbench noise 0'!$A$1:$AH$1300, 28, FALSE),"")</f>
        <v>0.5*x0*x1*x2/x3</v>
      </c>
      <c r="I659" s="18">
        <f t="shared" si="90"/>
        <v>1</v>
      </c>
      <c r="J659" s="18">
        <f t="shared" si="91"/>
        <v>1</v>
      </c>
      <c r="K659" s="4">
        <f t="shared" si="92"/>
        <v>1</v>
      </c>
      <c r="L659" s="3">
        <f>_xlfn.IFNA(VLOOKUP(CONCATENATE($A659,"_",$B659), 'Srbench noise 0.001'!$A$1:$AH$1300, 32, FALSE),"")</f>
        <v>1</v>
      </c>
      <c r="M659" s="18">
        <f>_xlfn.IFNA(VLOOKUP(CONCATENATE($A659,"_",$B659), 'Srbench noise 0.001'!$A$1:$AH$1300, 34, FALSE),"")</f>
        <v>0</v>
      </c>
      <c r="N659" s="18">
        <f>_xlfn.IFNA(VLOOKUP(CONCATENATE($A659,"_",$B659), 'Srbench noise 0.001'!$A$1:$AH$1300, 16, FALSE),"")</f>
        <v>8</v>
      </c>
      <c r="O659" s="18">
        <f>_xlfn.IFNA(VLOOKUP(CONCATENATE($A659,"_",$B659), 'Srbench noise 0.001'!$A$1:$AH$1300, 18, FALSE),"")</f>
        <v>12.6</v>
      </c>
      <c r="P659" s="18" t="str">
        <f>_xlfn.IFNA(VLOOKUP(CONCATENATE($A659,"_",$B659), 'Srbench noise 0.001'!$A$1:$AH$1300, 28, FALSE),"")</f>
        <v>0.5*x0*x1*x2/x3</v>
      </c>
      <c r="Q659" s="18">
        <f t="shared" si="93"/>
        <v>1</v>
      </c>
      <c r="R659" s="18">
        <f t="shared" si="94"/>
        <v>1</v>
      </c>
      <c r="S659" s="4">
        <f t="shared" si="97"/>
        <v>1</v>
      </c>
      <c r="T659" s="3">
        <f>_xlfn.IFNA(VLOOKUP(CONCATENATE($A659,"_",$B659), 'Srbench noise 0.01'!$A$1:$AH$1300, 32, FALSE),"")</f>
        <v>1</v>
      </c>
      <c r="U659" s="18">
        <f>_xlfn.IFNA(VLOOKUP(CONCATENATE($A659,"_",$B659), 'Srbench noise 0.01'!$A$1:$AH$1300, 34, FALSE),"")</f>
        <v>0</v>
      </c>
      <c r="V659" s="18">
        <f>_xlfn.IFNA(VLOOKUP(CONCATENATE($A659,"_",$B659), 'Srbench noise 0.01'!$A$1:$AH$1300, 16, FALSE),"")</f>
        <v>8</v>
      </c>
      <c r="W659" s="18">
        <f>_xlfn.IFNA(VLOOKUP(CONCATENATE($A659,"_",$B659), 'Srbench noise 0.01'!$A$1:$AH$1300, 18, FALSE),"")</f>
        <v>11.8</v>
      </c>
      <c r="X659" s="18" t="str">
        <f>_xlfn.IFNA(VLOOKUP(CONCATENATE($A659,"_",$B659), 'Srbench noise 0.01'!$A$1:$AH$1300, 28, FALSE),"")</f>
        <v>0.5*x0*x1*x2/x3</v>
      </c>
      <c r="Y659" s="18">
        <f t="shared" si="95"/>
        <v>1</v>
      </c>
      <c r="Z659" s="18">
        <f t="shared" si="96"/>
        <v>1</v>
      </c>
      <c r="AA659" s="4">
        <f t="shared" si="98"/>
        <v>1</v>
      </c>
    </row>
    <row r="660" spans="1:27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0'!$A$1:$AH$1300, 32, FALSE),"")</f>
        <v>1</v>
      </c>
      <c r="E660" s="18">
        <f>_xlfn.IFNA(VLOOKUP(CONCATENATE($A660,"_",$B660), 'Srbench noise 0'!$A$1:$AH$1300, 34, FALSE),"")</f>
        <v>0</v>
      </c>
      <c r="F660" s="18">
        <f>_xlfn.IFNA(VLOOKUP(CONCATENATE($A660,"_",$B660), 'Srbench noise 0'!$A$1:$AH$1300, 16, FALSE),"")</f>
        <v>8</v>
      </c>
      <c r="G660" s="18">
        <f>_xlfn.IFNA(VLOOKUP(CONCATENATE($A660,"_",$B660), 'Srbench noise 0'!$A$1:$AH$1300, 18, FALSE),"")</f>
        <v>12.6</v>
      </c>
      <c r="H660" s="18" t="str">
        <f>_xlfn.IFNA(VLOOKUP(CONCATENATE($A660,"_",$B660), 'Srbench noise 0'!$A$1:$AH$1300, 28, FALSE),"")</f>
        <v>0.5*x0*x1*x2/x3</v>
      </c>
      <c r="I660" s="18">
        <f t="shared" si="90"/>
        <v>1</v>
      </c>
      <c r="J660" s="18">
        <f t="shared" si="91"/>
        <v>1</v>
      </c>
      <c r="K660" s="4">
        <f t="shared" si="92"/>
        <v>1</v>
      </c>
      <c r="L660" s="3">
        <f>_xlfn.IFNA(VLOOKUP(CONCATENATE($A660,"_",$B660), 'Srbench noise 0.001'!$A$1:$AH$1300, 32, FALSE),"")</f>
        <v>1</v>
      </c>
      <c r="M660" s="18">
        <f>_xlfn.IFNA(VLOOKUP(CONCATENATE($A660,"_",$B660), 'Srbench noise 0.001'!$A$1:$AH$1300, 34, FALSE),"")</f>
        <v>0</v>
      </c>
      <c r="N660" s="18">
        <f>_xlfn.IFNA(VLOOKUP(CONCATENATE($A660,"_",$B660), 'Srbench noise 0.001'!$A$1:$AH$1300, 16, FALSE),"")</f>
        <v>8</v>
      </c>
      <c r="O660" s="18">
        <f>_xlfn.IFNA(VLOOKUP(CONCATENATE($A660,"_",$B660), 'Srbench noise 0.001'!$A$1:$AH$1300, 18, FALSE),"")</f>
        <v>12.1</v>
      </c>
      <c r="P660" s="18" t="str">
        <f>_xlfn.IFNA(VLOOKUP(CONCATENATE($A660,"_",$B660), 'Srbench noise 0.001'!$A$1:$AH$1300, 28, FALSE),"")</f>
        <v>0.5*x0*x1*x2/x3</v>
      </c>
      <c r="Q660" s="18">
        <f t="shared" si="93"/>
        <v>1</v>
      </c>
      <c r="R660" s="18">
        <f t="shared" si="94"/>
        <v>1</v>
      </c>
      <c r="S660" s="4">
        <f t="shared" si="97"/>
        <v>1</v>
      </c>
      <c r="T660" s="3">
        <f>_xlfn.IFNA(VLOOKUP(CONCATENATE($A660,"_",$B660), 'Srbench noise 0.01'!$A$1:$AH$1300, 32, FALSE),"")</f>
        <v>1</v>
      </c>
      <c r="U660" s="18">
        <f>_xlfn.IFNA(VLOOKUP(CONCATENATE($A660,"_",$B660), 'Srbench noise 0.01'!$A$1:$AH$1300, 34, FALSE),"")</f>
        <v>0</v>
      </c>
      <c r="V660" s="18">
        <f>_xlfn.IFNA(VLOOKUP(CONCATENATE($A660,"_",$B660), 'Srbench noise 0.01'!$A$1:$AH$1300, 16, FALSE),"")</f>
        <v>8</v>
      </c>
      <c r="W660" s="18">
        <f>_xlfn.IFNA(VLOOKUP(CONCATENATE($A660,"_",$B660), 'Srbench noise 0.01'!$A$1:$AH$1300, 18, FALSE),"")</f>
        <v>14.5</v>
      </c>
      <c r="X660" s="18" t="str">
        <f>_xlfn.IFNA(VLOOKUP(CONCATENATE($A660,"_",$B660), 'Srbench noise 0.01'!$A$1:$AH$1300, 28, FALSE),"")</f>
        <v>0.5*x0*x1*x2/x3</v>
      </c>
      <c r="Y660" s="18">
        <f t="shared" si="95"/>
        <v>1</v>
      </c>
      <c r="Z660" s="18">
        <f t="shared" si="96"/>
        <v>1</v>
      </c>
      <c r="AA660" s="4">
        <f t="shared" si="98"/>
        <v>1</v>
      </c>
    </row>
    <row r="661" spans="1:27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0'!$A$1:$AH$1300, 32, FALSE),"")</f>
        <v>1</v>
      </c>
      <c r="E661" s="18">
        <f>_xlfn.IFNA(VLOOKUP(CONCATENATE($A661,"_",$B661), 'Srbench noise 0'!$A$1:$AH$1300, 34, FALSE),"")</f>
        <v>0</v>
      </c>
      <c r="F661" s="18">
        <f>_xlfn.IFNA(VLOOKUP(CONCATENATE($A661,"_",$B661), 'Srbench noise 0'!$A$1:$AH$1300, 16, FALSE),"")</f>
        <v>8</v>
      </c>
      <c r="G661" s="18">
        <f>_xlfn.IFNA(VLOOKUP(CONCATENATE($A661,"_",$B661), 'Srbench noise 0'!$A$1:$AH$1300, 18, FALSE),"")</f>
        <v>13.2</v>
      </c>
      <c r="H661" s="18" t="str">
        <f>_xlfn.IFNA(VLOOKUP(CONCATENATE($A661,"_",$B661), 'Srbench noise 0'!$A$1:$AH$1300, 28, FALSE),"")</f>
        <v>0.5*x0*x1*x2/x3</v>
      </c>
      <c r="I661" s="18">
        <f t="shared" si="90"/>
        <v>1</v>
      </c>
      <c r="J661" s="18">
        <f t="shared" si="91"/>
        <v>1</v>
      </c>
      <c r="K661" s="4">
        <f t="shared" si="92"/>
        <v>1</v>
      </c>
      <c r="L661" s="3">
        <f>_xlfn.IFNA(VLOOKUP(CONCATENATE($A661,"_",$B661), 'Srbench noise 0.001'!$A$1:$AH$1300, 32, FALSE),"")</f>
        <v>1</v>
      </c>
      <c r="M661" s="18">
        <f>_xlfn.IFNA(VLOOKUP(CONCATENATE($A661,"_",$B661), 'Srbench noise 0.001'!$A$1:$AH$1300, 34, FALSE),"")</f>
        <v>0</v>
      </c>
      <c r="N661" s="18">
        <f>_xlfn.IFNA(VLOOKUP(CONCATENATE($A661,"_",$B661), 'Srbench noise 0.001'!$A$1:$AH$1300, 16, FALSE),"")</f>
        <v>8</v>
      </c>
      <c r="O661" s="18">
        <f>_xlfn.IFNA(VLOOKUP(CONCATENATE($A661,"_",$B661), 'Srbench noise 0.001'!$A$1:$AH$1300, 18, FALSE),"")</f>
        <v>13.8</v>
      </c>
      <c r="P661" s="18" t="str">
        <f>_xlfn.IFNA(VLOOKUP(CONCATENATE($A661,"_",$B661), 'Srbench noise 0.001'!$A$1:$AH$1300, 28, FALSE),"")</f>
        <v>0.5*x0*x1*x2/x3</v>
      </c>
      <c r="Q661" s="18">
        <f t="shared" si="93"/>
        <v>1</v>
      </c>
      <c r="R661" s="18">
        <f t="shared" si="94"/>
        <v>1</v>
      </c>
      <c r="S661" s="4">
        <f t="shared" si="97"/>
        <v>1</v>
      </c>
      <c r="T661" s="3">
        <f>_xlfn.IFNA(VLOOKUP(CONCATENATE($A661,"_",$B661), 'Srbench noise 0.01'!$A$1:$AH$1300, 32, FALSE),"")</f>
        <v>1</v>
      </c>
      <c r="U661" s="18">
        <f>_xlfn.IFNA(VLOOKUP(CONCATENATE($A661,"_",$B661), 'Srbench noise 0.01'!$A$1:$AH$1300, 34, FALSE),"")</f>
        <v>0</v>
      </c>
      <c r="V661" s="18">
        <f>_xlfn.IFNA(VLOOKUP(CONCATENATE($A661,"_",$B661), 'Srbench noise 0.01'!$A$1:$AH$1300, 16, FALSE),"")</f>
        <v>8</v>
      </c>
      <c r="W661" s="18">
        <f>_xlfn.IFNA(VLOOKUP(CONCATENATE($A661,"_",$B661), 'Srbench noise 0.01'!$A$1:$AH$1300, 18, FALSE),"")</f>
        <v>13.1</v>
      </c>
      <c r="X661" s="18" t="str">
        <f>_xlfn.IFNA(VLOOKUP(CONCATENATE($A661,"_",$B661), 'Srbench noise 0.01'!$A$1:$AH$1300, 28, FALSE),"")</f>
        <v>0.5*x0*x1*x2/x3</v>
      </c>
      <c r="Y661" s="18">
        <f t="shared" si="95"/>
        <v>1</v>
      </c>
      <c r="Z661" s="18">
        <f t="shared" si="96"/>
        <v>1</v>
      </c>
      <c r="AA661" s="4">
        <f t="shared" si="98"/>
        <v>1</v>
      </c>
    </row>
    <row r="662" spans="1:27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0'!$A$1:$AH$1300, 32, FALSE),"")</f>
        <v>1</v>
      </c>
      <c r="E662" s="18">
        <f>_xlfn.IFNA(VLOOKUP(CONCATENATE($A662,"_",$B662), 'Srbench noise 0'!$A$1:$AH$1300, 34, FALSE),"")</f>
        <v>0</v>
      </c>
      <c r="F662" s="18">
        <f>_xlfn.IFNA(VLOOKUP(CONCATENATE($A662,"_",$B662), 'Srbench noise 0'!$A$1:$AH$1300, 16, FALSE),"")</f>
        <v>8</v>
      </c>
      <c r="G662" s="18">
        <f>_xlfn.IFNA(VLOOKUP(CONCATENATE($A662,"_",$B662), 'Srbench noise 0'!$A$1:$AH$1300, 18, FALSE),"")</f>
        <v>12.1</v>
      </c>
      <c r="H662" s="18" t="str">
        <f>_xlfn.IFNA(VLOOKUP(CONCATENATE($A662,"_",$B662), 'Srbench noise 0'!$A$1:$AH$1300, 28, FALSE),"")</f>
        <v>0.5*x0*x1*x2/x3</v>
      </c>
      <c r="I662" s="18">
        <f t="shared" si="90"/>
        <v>1</v>
      </c>
      <c r="J662" s="18">
        <f t="shared" si="91"/>
        <v>1</v>
      </c>
      <c r="K662" s="4">
        <f t="shared" si="92"/>
        <v>1</v>
      </c>
      <c r="L662" s="3">
        <f>_xlfn.IFNA(VLOOKUP(CONCATENATE($A662,"_",$B662), 'Srbench noise 0.001'!$A$1:$AH$1300, 32, FALSE),"")</f>
        <v>1</v>
      </c>
      <c r="M662" s="18">
        <f>_xlfn.IFNA(VLOOKUP(CONCATENATE($A662,"_",$B662), 'Srbench noise 0.001'!$A$1:$AH$1300, 34, FALSE),"")</f>
        <v>0</v>
      </c>
      <c r="N662" s="18">
        <f>_xlfn.IFNA(VLOOKUP(CONCATENATE($A662,"_",$B662), 'Srbench noise 0.001'!$A$1:$AH$1300, 16, FALSE),"")</f>
        <v>8</v>
      </c>
      <c r="O662" s="18">
        <f>_xlfn.IFNA(VLOOKUP(CONCATENATE($A662,"_",$B662), 'Srbench noise 0.001'!$A$1:$AH$1300, 18, FALSE),"")</f>
        <v>12</v>
      </c>
      <c r="P662" s="18" t="str">
        <f>_xlfn.IFNA(VLOOKUP(CONCATENATE($A662,"_",$B662), 'Srbench noise 0.001'!$A$1:$AH$1300, 28, FALSE),"")</f>
        <v>0.5*x0*x1*x2/x3</v>
      </c>
      <c r="Q662" s="18">
        <f t="shared" si="93"/>
        <v>1</v>
      </c>
      <c r="R662" s="18">
        <f t="shared" si="94"/>
        <v>1</v>
      </c>
      <c r="S662" s="4">
        <f t="shared" si="97"/>
        <v>1</v>
      </c>
      <c r="T662" s="3">
        <f>_xlfn.IFNA(VLOOKUP(CONCATENATE($A662,"_",$B662), 'Srbench noise 0.01'!$A$1:$AH$1300, 32, FALSE),"")</f>
        <v>1</v>
      </c>
      <c r="U662" s="18">
        <f>_xlfn.IFNA(VLOOKUP(CONCATENATE($A662,"_",$B662), 'Srbench noise 0.01'!$A$1:$AH$1300, 34, FALSE),"")</f>
        <v>0</v>
      </c>
      <c r="V662" s="18">
        <f>_xlfn.IFNA(VLOOKUP(CONCATENATE($A662,"_",$B662), 'Srbench noise 0.01'!$A$1:$AH$1300, 16, FALSE),"")</f>
        <v>8</v>
      </c>
      <c r="W662" s="18">
        <f>_xlfn.IFNA(VLOOKUP(CONCATENATE($A662,"_",$B662), 'Srbench noise 0.01'!$A$1:$AH$1300, 18, FALSE),"")</f>
        <v>12.7</v>
      </c>
      <c r="X662" s="18" t="str">
        <f>_xlfn.IFNA(VLOOKUP(CONCATENATE($A662,"_",$B662), 'Srbench noise 0.01'!$A$1:$AH$1300, 28, FALSE),"")</f>
        <v>0.5*x0*x1*x2/x3</v>
      </c>
      <c r="Y662" s="18">
        <f t="shared" si="95"/>
        <v>1</v>
      </c>
      <c r="Z662" s="18">
        <f t="shared" si="96"/>
        <v>1</v>
      </c>
      <c r="AA662" s="4">
        <f t="shared" si="98"/>
        <v>1</v>
      </c>
    </row>
    <row r="663" spans="1:27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0'!$A$1:$AH$1300, 32, FALSE),"")</f>
        <v>1</v>
      </c>
      <c r="E663" s="18">
        <f>_xlfn.IFNA(VLOOKUP(CONCATENATE($A663,"_",$B663), 'Srbench noise 0'!$A$1:$AH$1300, 34, FALSE),"")</f>
        <v>0</v>
      </c>
      <c r="F663" s="18">
        <f>_xlfn.IFNA(VLOOKUP(CONCATENATE($A663,"_",$B663), 'Srbench noise 0'!$A$1:$AH$1300, 16, FALSE),"")</f>
        <v>8</v>
      </c>
      <c r="G663" s="18">
        <f>_xlfn.IFNA(VLOOKUP(CONCATENATE($A663,"_",$B663), 'Srbench noise 0'!$A$1:$AH$1300, 18, FALSE),"")</f>
        <v>12.8</v>
      </c>
      <c r="H663" s="18" t="str">
        <f>_xlfn.IFNA(VLOOKUP(CONCATENATE($A663,"_",$B663), 'Srbench noise 0'!$A$1:$AH$1300, 28, FALSE),"")</f>
        <v>0.5*x0*x1*x2/x3</v>
      </c>
      <c r="I663" s="18">
        <f t="shared" si="90"/>
        <v>1</v>
      </c>
      <c r="J663" s="18">
        <f t="shared" si="91"/>
        <v>1</v>
      </c>
      <c r="K663" s="4">
        <f t="shared" si="92"/>
        <v>1</v>
      </c>
      <c r="L663" s="3">
        <f>_xlfn.IFNA(VLOOKUP(CONCATENATE($A663,"_",$B663), 'Srbench noise 0.001'!$A$1:$AH$1300, 32, FALSE),"")</f>
        <v>1</v>
      </c>
      <c r="M663" s="18">
        <f>_xlfn.IFNA(VLOOKUP(CONCATENATE($A663,"_",$B663), 'Srbench noise 0.001'!$A$1:$AH$1300, 34, FALSE),"")</f>
        <v>0</v>
      </c>
      <c r="N663" s="18">
        <f>_xlfn.IFNA(VLOOKUP(CONCATENATE($A663,"_",$B663), 'Srbench noise 0.001'!$A$1:$AH$1300, 16, FALSE),"")</f>
        <v>8</v>
      </c>
      <c r="O663" s="18">
        <f>_xlfn.IFNA(VLOOKUP(CONCATENATE($A663,"_",$B663), 'Srbench noise 0.001'!$A$1:$AH$1300, 18, FALSE),"")</f>
        <v>13.5</v>
      </c>
      <c r="P663" s="18" t="str">
        <f>_xlfn.IFNA(VLOOKUP(CONCATENATE($A663,"_",$B663), 'Srbench noise 0.001'!$A$1:$AH$1300, 28, FALSE),"")</f>
        <v>0.5*x0*x1*x2/x3</v>
      </c>
      <c r="Q663" s="18">
        <f t="shared" si="93"/>
        <v>1</v>
      </c>
      <c r="R663" s="18">
        <f t="shared" si="94"/>
        <v>1</v>
      </c>
      <c r="S663" s="4">
        <f t="shared" si="97"/>
        <v>1</v>
      </c>
      <c r="T663" s="3">
        <f>_xlfn.IFNA(VLOOKUP(CONCATENATE($A663,"_",$B663), 'Srbench noise 0.01'!$A$1:$AH$1300, 32, FALSE),"")</f>
        <v>1</v>
      </c>
      <c r="U663" s="18">
        <f>_xlfn.IFNA(VLOOKUP(CONCATENATE($A663,"_",$B663), 'Srbench noise 0.01'!$A$1:$AH$1300, 34, FALSE),"")</f>
        <v>0</v>
      </c>
      <c r="V663" s="18">
        <f>_xlfn.IFNA(VLOOKUP(CONCATENATE($A663,"_",$B663), 'Srbench noise 0.01'!$A$1:$AH$1300, 16, FALSE),"")</f>
        <v>8</v>
      </c>
      <c r="W663" s="18">
        <f>_xlfn.IFNA(VLOOKUP(CONCATENATE($A663,"_",$B663), 'Srbench noise 0.01'!$A$1:$AH$1300, 18, FALSE),"")</f>
        <v>12.8</v>
      </c>
      <c r="X663" s="18" t="str">
        <f>_xlfn.IFNA(VLOOKUP(CONCATENATE($A663,"_",$B663), 'Srbench noise 0.01'!$A$1:$AH$1300, 28, FALSE),"")</f>
        <v>0.5*x0*x1*x2/x3</v>
      </c>
      <c r="Y663" s="18">
        <f t="shared" si="95"/>
        <v>1</v>
      </c>
      <c r="Z663" s="18">
        <f t="shared" si="96"/>
        <v>1</v>
      </c>
      <c r="AA663" s="4">
        <f t="shared" si="98"/>
        <v>1</v>
      </c>
    </row>
    <row r="664" spans="1:27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0'!$A$1:$AH$1300, 32, FALSE),"")</f>
        <v>1</v>
      </c>
      <c r="E664" s="18">
        <f>_xlfn.IFNA(VLOOKUP(CONCATENATE($A664,"_",$B664), 'Srbench noise 0'!$A$1:$AH$1300, 34, FALSE),"")</f>
        <v>0</v>
      </c>
      <c r="F664" s="18">
        <f>_xlfn.IFNA(VLOOKUP(CONCATENATE($A664,"_",$B664), 'Srbench noise 0'!$A$1:$AH$1300, 16, FALSE),"")</f>
        <v>5</v>
      </c>
      <c r="G664" s="18">
        <f>_xlfn.IFNA(VLOOKUP(CONCATENATE($A664,"_",$B664), 'Srbench noise 0'!$A$1:$AH$1300, 18, FALSE),"")</f>
        <v>5.8</v>
      </c>
      <c r="H664" s="18" t="str">
        <f>_xlfn.IFNA(VLOOKUP(CONCATENATE($A664,"_",$B664), 'Srbench noise 0'!$A$1:$AH$1300, 28, FALSE),"")</f>
        <v>0.5*x0*x1*x2</v>
      </c>
      <c r="I664" s="18">
        <f t="shared" si="90"/>
        <v>1</v>
      </c>
      <c r="J664" s="18">
        <f t="shared" si="91"/>
        <v>1</v>
      </c>
      <c r="K664" s="4">
        <f t="shared" si="92"/>
        <v>1</v>
      </c>
      <c r="L664" s="3">
        <f>_xlfn.IFNA(VLOOKUP(CONCATENATE($A664,"_",$B664), 'Srbench noise 0.001'!$A$1:$AH$1300, 32, FALSE),"")</f>
        <v>1</v>
      </c>
      <c r="M664" s="18">
        <f>_xlfn.IFNA(VLOOKUP(CONCATENATE($A664,"_",$B664), 'Srbench noise 0.001'!$A$1:$AH$1300, 34, FALSE),"")</f>
        <v>0</v>
      </c>
      <c r="N664" s="18">
        <f>_xlfn.IFNA(VLOOKUP(CONCATENATE($A664,"_",$B664), 'Srbench noise 0.001'!$A$1:$AH$1300, 16, FALSE),"")</f>
        <v>5</v>
      </c>
      <c r="O664" s="18">
        <f>_xlfn.IFNA(VLOOKUP(CONCATENATE($A664,"_",$B664), 'Srbench noise 0.001'!$A$1:$AH$1300, 18, FALSE),"")</f>
        <v>5.5</v>
      </c>
      <c r="P664" s="18" t="str">
        <f>_xlfn.IFNA(VLOOKUP(CONCATENATE($A664,"_",$B664), 'Srbench noise 0.001'!$A$1:$AH$1300, 28, FALSE),"")</f>
        <v>0.5*x0*x1*x2</v>
      </c>
      <c r="Q664" s="18">
        <f t="shared" si="93"/>
        <v>1</v>
      </c>
      <c r="R664" s="18">
        <f t="shared" si="94"/>
        <v>1</v>
      </c>
      <c r="S664" s="4">
        <f t="shared" si="97"/>
        <v>1</v>
      </c>
      <c r="T664" s="3">
        <f>_xlfn.IFNA(VLOOKUP(CONCATENATE($A664,"_",$B664), 'Srbench noise 0.01'!$A$1:$AH$1300, 32, FALSE),"")</f>
        <v>1</v>
      </c>
      <c r="U664" s="18">
        <f>_xlfn.IFNA(VLOOKUP(CONCATENATE($A664,"_",$B664), 'Srbench noise 0.01'!$A$1:$AH$1300, 34, FALSE),"")</f>
        <v>0</v>
      </c>
      <c r="V664" s="18">
        <f>_xlfn.IFNA(VLOOKUP(CONCATENATE($A664,"_",$B664), 'Srbench noise 0.01'!$A$1:$AH$1300, 16, FALSE),"")</f>
        <v>5</v>
      </c>
      <c r="W664" s="18">
        <f>_xlfn.IFNA(VLOOKUP(CONCATENATE($A664,"_",$B664), 'Srbench noise 0.01'!$A$1:$AH$1300, 18, FALSE),"")</f>
        <v>5.3</v>
      </c>
      <c r="X664" s="18" t="str">
        <f>_xlfn.IFNA(VLOOKUP(CONCATENATE($A664,"_",$B664), 'Srbench noise 0.01'!$A$1:$AH$1300, 28, FALSE),"")</f>
        <v>0.5*x0*x1*x2</v>
      </c>
      <c r="Y664" s="18">
        <f t="shared" si="95"/>
        <v>1</v>
      </c>
      <c r="Z664" s="18">
        <f t="shared" si="96"/>
        <v>1</v>
      </c>
      <c r="AA664" s="4">
        <f t="shared" si="98"/>
        <v>1</v>
      </c>
    </row>
    <row r="665" spans="1:27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0'!$A$1:$AH$1300, 32, FALSE),"")</f>
        <v>1</v>
      </c>
      <c r="E665" s="18">
        <f>_xlfn.IFNA(VLOOKUP(CONCATENATE($A665,"_",$B665), 'Srbench noise 0'!$A$1:$AH$1300, 34, FALSE),"")</f>
        <v>0</v>
      </c>
      <c r="F665" s="18">
        <f>_xlfn.IFNA(VLOOKUP(CONCATENATE($A665,"_",$B665), 'Srbench noise 0'!$A$1:$AH$1300, 16, FALSE),"")</f>
        <v>5</v>
      </c>
      <c r="G665" s="18">
        <f>_xlfn.IFNA(VLOOKUP(CONCATENATE($A665,"_",$B665), 'Srbench noise 0'!$A$1:$AH$1300, 18, FALSE),"")</f>
        <v>5.3</v>
      </c>
      <c r="H665" s="18" t="str">
        <f>_xlfn.IFNA(VLOOKUP(CONCATENATE($A665,"_",$B665), 'Srbench noise 0'!$A$1:$AH$1300, 28, FALSE),"")</f>
        <v>0.5*x0*x1*x2</v>
      </c>
      <c r="I665" s="18">
        <f t="shared" si="90"/>
        <v>1</v>
      </c>
      <c r="J665" s="18">
        <f t="shared" si="91"/>
        <v>1</v>
      </c>
      <c r="K665" s="4">
        <f t="shared" si="92"/>
        <v>1</v>
      </c>
      <c r="L665" s="3">
        <f>_xlfn.IFNA(VLOOKUP(CONCATENATE($A665,"_",$B665), 'Srbench noise 0.001'!$A$1:$AH$1300, 32, FALSE),"")</f>
        <v>1</v>
      </c>
      <c r="M665" s="18">
        <f>_xlfn.IFNA(VLOOKUP(CONCATENATE($A665,"_",$B665), 'Srbench noise 0.001'!$A$1:$AH$1300, 34, FALSE),"")</f>
        <v>0</v>
      </c>
      <c r="N665" s="18">
        <f>_xlfn.IFNA(VLOOKUP(CONCATENATE($A665,"_",$B665), 'Srbench noise 0.001'!$A$1:$AH$1300, 16, FALSE),"")</f>
        <v>5</v>
      </c>
      <c r="O665" s="18">
        <f>_xlfn.IFNA(VLOOKUP(CONCATENATE($A665,"_",$B665), 'Srbench noise 0.001'!$A$1:$AH$1300, 18, FALSE),"")</f>
        <v>7.1</v>
      </c>
      <c r="P665" s="18" t="str">
        <f>_xlfn.IFNA(VLOOKUP(CONCATENATE($A665,"_",$B665), 'Srbench noise 0.001'!$A$1:$AH$1300, 28, FALSE),"")</f>
        <v>0.5*x0*x1*x2</v>
      </c>
      <c r="Q665" s="18">
        <f t="shared" si="93"/>
        <v>1</v>
      </c>
      <c r="R665" s="18">
        <f t="shared" si="94"/>
        <v>1</v>
      </c>
      <c r="S665" s="4">
        <f t="shared" si="97"/>
        <v>1</v>
      </c>
      <c r="T665" s="3">
        <f>_xlfn.IFNA(VLOOKUP(CONCATENATE($A665,"_",$B665), 'Srbench noise 0.01'!$A$1:$AH$1300, 32, FALSE),"")</f>
        <v>1</v>
      </c>
      <c r="U665" s="18">
        <f>_xlfn.IFNA(VLOOKUP(CONCATENATE($A665,"_",$B665), 'Srbench noise 0.01'!$A$1:$AH$1300, 34, FALSE),"")</f>
        <v>0</v>
      </c>
      <c r="V665" s="18">
        <f>_xlfn.IFNA(VLOOKUP(CONCATENATE($A665,"_",$B665), 'Srbench noise 0.01'!$A$1:$AH$1300, 16, FALSE),"")</f>
        <v>5</v>
      </c>
      <c r="W665" s="18">
        <f>_xlfn.IFNA(VLOOKUP(CONCATENATE($A665,"_",$B665), 'Srbench noise 0.01'!$A$1:$AH$1300, 18, FALSE),"")</f>
        <v>7.2</v>
      </c>
      <c r="X665" s="18" t="str">
        <f>_xlfn.IFNA(VLOOKUP(CONCATENATE($A665,"_",$B665), 'Srbench noise 0.01'!$A$1:$AH$1300, 28, FALSE),"")</f>
        <v>0.5*x0*x1*x2</v>
      </c>
      <c r="Y665" s="18">
        <f t="shared" si="95"/>
        <v>1</v>
      </c>
      <c r="Z665" s="18">
        <f t="shared" si="96"/>
        <v>1</v>
      </c>
      <c r="AA665" s="4">
        <f t="shared" si="98"/>
        <v>1</v>
      </c>
    </row>
    <row r="666" spans="1:27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0'!$A$1:$AH$1300, 32, FALSE),"")</f>
        <v>1</v>
      </c>
      <c r="E666" s="18">
        <f>_xlfn.IFNA(VLOOKUP(CONCATENATE($A666,"_",$B666), 'Srbench noise 0'!$A$1:$AH$1300, 34, FALSE),"")</f>
        <v>0</v>
      </c>
      <c r="F666" s="18">
        <f>_xlfn.IFNA(VLOOKUP(CONCATENATE($A666,"_",$B666), 'Srbench noise 0'!$A$1:$AH$1300, 16, FALSE),"")</f>
        <v>5</v>
      </c>
      <c r="G666" s="18">
        <f>_xlfn.IFNA(VLOOKUP(CONCATENATE($A666,"_",$B666), 'Srbench noise 0'!$A$1:$AH$1300, 18, FALSE),"")</f>
        <v>5</v>
      </c>
      <c r="H666" s="18" t="str">
        <f>_xlfn.IFNA(VLOOKUP(CONCATENATE($A666,"_",$B666), 'Srbench noise 0'!$A$1:$AH$1300, 28, FALSE),"")</f>
        <v>0.5*x0*x1*x2</v>
      </c>
      <c r="I666" s="18">
        <f t="shared" si="90"/>
        <v>1</v>
      </c>
      <c r="J666" s="18">
        <f t="shared" si="91"/>
        <v>1</v>
      </c>
      <c r="K666" s="4">
        <f t="shared" si="92"/>
        <v>1</v>
      </c>
      <c r="L666" s="3">
        <f>_xlfn.IFNA(VLOOKUP(CONCATENATE($A666,"_",$B666), 'Srbench noise 0.001'!$A$1:$AH$1300, 32, FALSE),"")</f>
        <v>1</v>
      </c>
      <c r="M666" s="18">
        <f>_xlfn.IFNA(VLOOKUP(CONCATENATE($A666,"_",$B666), 'Srbench noise 0.001'!$A$1:$AH$1300, 34, FALSE),"")</f>
        <v>0</v>
      </c>
      <c r="N666" s="18">
        <f>_xlfn.IFNA(VLOOKUP(CONCATENATE($A666,"_",$B666), 'Srbench noise 0.001'!$A$1:$AH$1300, 16, FALSE),"")</f>
        <v>5</v>
      </c>
      <c r="O666" s="18">
        <f>_xlfn.IFNA(VLOOKUP(CONCATENATE($A666,"_",$B666), 'Srbench noise 0.001'!$A$1:$AH$1300, 18, FALSE),"")</f>
        <v>5.9</v>
      </c>
      <c r="P666" s="18" t="str">
        <f>_xlfn.IFNA(VLOOKUP(CONCATENATE($A666,"_",$B666), 'Srbench noise 0.001'!$A$1:$AH$1300, 28, FALSE),"")</f>
        <v>0.5*x0*x1*x2</v>
      </c>
      <c r="Q666" s="18">
        <f t="shared" si="93"/>
        <v>1</v>
      </c>
      <c r="R666" s="18">
        <f t="shared" si="94"/>
        <v>1</v>
      </c>
      <c r="S666" s="4">
        <f t="shared" si="97"/>
        <v>1</v>
      </c>
      <c r="T666" s="3">
        <f>_xlfn.IFNA(VLOOKUP(CONCATENATE($A666,"_",$B666), 'Srbench noise 0.01'!$A$1:$AH$1300, 32, FALSE),"")</f>
        <v>1</v>
      </c>
      <c r="U666" s="18">
        <f>_xlfn.IFNA(VLOOKUP(CONCATENATE($A666,"_",$B666), 'Srbench noise 0.01'!$A$1:$AH$1300, 34, FALSE),"")</f>
        <v>0</v>
      </c>
      <c r="V666" s="18">
        <f>_xlfn.IFNA(VLOOKUP(CONCATENATE($A666,"_",$B666), 'Srbench noise 0.01'!$A$1:$AH$1300, 16, FALSE),"")</f>
        <v>5</v>
      </c>
      <c r="W666" s="18">
        <f>_xlfn.IFNA(VLOOKUP(CONCATENATE($A666,"_",$B666), 'Srbench noise 0.01'!$A$1:$AH$1300, 18, FALSE),"")</f>
        <v>5.6</v>
      </c>
      <c r="X666" s="18" t="str">
        <f>_xlfn.IFNA(VLOOKUP(CONCATENATE($A666,"_",$B666), 'Srbench noise 0.01'!$A$1:$AH$1300, 28, FALSE),"")</f>
        <v>0.5*x0*x1*x2</v>
      </c>
      <c r="Y666" s="18">
        <f t="shared" si="95"/>
        <v>1</v>
      </c>
      <c r="Z666" s="18">
        <f t="shared" si="96"/>
        <v>1</v>
      </c>
      <c r="AA666" s="4">
        <f t="shared" si="98"/>
        <v>1</v>
      </c>
    </row>
    <row r="667" spans="1:27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0'!$A$1:$AH$1300, 32, FALSE),"")</f>
        <v>1</v>
      </c>
      <c r="E667" s="18">
        <f>_xlfn.IFNA(VLOOKUP(CONCATENATE($A667,"_",$B667), 'Srbench noise 0'!$A$1:$AH$1300, 34, FALSE),"")</f>
        <v>0</v>
      </c>
      <c r="F667" s="18">
        <f>_xlfn.IFNA(VLOOKUP(CONCATENATE($A667,"_",$B667), 'Srbench noise 0'!$A$1:$AH$1300, 16, FALSE),"")</f>
        <v>5</v>
      </c>
      <c r="G667" s="18">
        <f>_xlfn.IFNA(VLOOKUP(CONCATENATE($A667,"_",$B667), 'Srbench noise 0'!$A$1:$AH$1300, 18, FALSE),"")</f>
        <v>5.8</v>
      </c>
      <c r="H667" s="18" t="str">
        <f>_xlfn.IFNA(VLOOKUP(CONCATENATE($A667,"_",$B667), 'Srbench noise 0'!$A$1:$AH$1300, 28, FALSE),"")</f>
        <v>0.5*x0*x1*x2</v>
      </c>
      <c r="I667" s="18">
        <f t="shared" si="90"/>
        <v>1</v>
      </c>
      <c r="J667" s="18">
        <f t="shared" si="91"/>
        <v>1</v>
      </c>
      <c r="K667" s="4">
        <f t="shared" si="92"/>
        <v>1</v>
      </c>
      <c r="L667" s="3">
        <f>_xlfn.IFNA(VLOOKUP(CONCATENATE($A667,"_",$B667), 'Srbench noise 0.001'!$A$1:$AH$1300, 32, FALSE),"")</f>
        <v>1</v>
      </c>
      <c r="M667" s="18">
        <f>_xlfn.IFNA(VLOOKUP(CONCATENATE($A667,"_",$B667), 'Srbench noise 0.001'!$A$1:$AH$1300, 34, FALSE),"")</f>
        <v>0</v>
      </c>
      <c r="N667" s="18">
        <f>_xlfn.IFNA(VLOOKUP(CONCATENATE($A667,"_",$B667), 'Srbench noise 0.001'!$A$1:$AH$1300, 16, FALSE),"")</f>
        <v>5</v>
      </c>
      <c r="O667" s="18">
        <f>_xlfn.IFNA(VLOOKUP(CONCATENATE($A667,"_",$B667), 'Srbench noise 0.001'!$A$1:$AH$1300, 18, FALSE),"")</f>
        <v>4.4000000000000004</v>
      </c>
      <c r="P667" s="18" t="str">
        <f>_xlfn.IFNA(VLOOKUP(CONCATENATE($A667,"_",$B667), 'Srbench noise 0.001'!$A$1:$AH$1300, 28, FALSE),"")</f>
        <v>0.5*x0*x1*x2</v>
      </c>
      <c r="Q667" s="18">
        <f t="shared" si="93"/>
        <v>1</v>
      </c>
      <c r="R667" s="18">
        <f t="shared" si="94"/>
        <v>1</v>
      </c>
      <c r="S667" s="4">
        <f t="shared" si="97"/>
        <v>1</v>
      </c>
      <c r="T667" s="3">
        <f>_xlfn.IFNA(VLOOKUP(CONCATENATE($A667,"_",$B667), 'Srbench noise 0.01'!$A$1:$AH$1300, 32, FALSE),"")</f>
        <v>1</v>
      </c>
      <c r="U667" s="18">
        <f>_xlfn.IFNA(VLOOKUP(CONCATENATE($A667,"_",$B667), 'Srbench noise 0.01'!$A$1:$AH$1300, 34, FALSE),"")</f>
        <v>0</v>
      </c>
      <c r="V667" s="18">
        <f>_xlfn.IFNA(VLOOKUP(CONCATENATE($A667,"_",$B667), 'Srbench noise 0.01'!$A$1:$AH$1300, 16, FALSE),"")</f>
        <v>5</v>
      </c>
      <c r="W667" s="18">
        <f>_xlfn.IFNA(VLOOKUP(CONCATENATE($A667,"_",$B667), 'Srbench noise 0.01'!$A$1:$AH$1300, 18, FALSE),"")</f>
        <v>5.3</v>
      </c>
      <c r="X667" s="18" t="str">
        <f>_xlfn.IFNA(VLOOKUP(CONCATENATE($A667,"_",$B667), 'Srbench noise 0.01'!$A$1:$AH$1300, 28, FALSE),"")</f>
        <v>0.5*x0*x1*x2</v>
      </c>
      <c r="Y667" s="18">
        <f t="shared" si="95"/>
        <v>1</v>
      </c>
      <c r="Z667" s="18">
        <f t="shared" si="96"/>
        <v>1</v>
      </c>
      <c r="AA667" s="4">
        <f t="shared" si="98"/>
        <v>1</v>
      </c>
    </row>
    <row r="668" spans="1:27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0'!$A$1:$AH$1300, 32, FALSE),"")</f>
        <v>1</v>
      </c>
      <c r="E668" s="18">
        <f>_xlfn.IFNA(VLOOKUP(CONCATENATE($A668,"_",$B668), 'Srbench noise 0'!$A$1:$AH$1300, 34, FALSE),"")</f>
        <v>0</v>
      </c>
      <c r="F668" s="18">
        <f>_xlfn.IFNA(VLOOKUP(CONCATENATE($A668,"_",$B668), 'Srbench noise 0'!$A$1:$AH$1300, 16, FALSE),"")</f>
        <v>5</v>
      </c>
      <c r="G668" s="18">
        <f>_xlfn.IFNA(VLOOKUP(CONCATENATE($A668,"_",$B668), 'Srbench noise 0'!$A$1:$AH$1300, 18, FALSE),"")</f>
        <v>5.0999999999999996</v>
      </c>
      <c r="H668" s="18" t="str">
        <f>_xlfn.IFNA(VLOOKUP(CONCATENATE($A668,"_",$B668), 'Srbench noise 0'!$A$1:$AH$1300, 28, FALSE),"")</f>
        <v>0.5*x0*x1*x2</v>
      </c>
      <c r="I668" s="18">
        <f t="shared" si="90"/>
        <v>1</v>
      </c>
      <c r="J668" s="18">
        <f t="shared" si="91"/>
        <v>1</v>
      </c>
      <c r="K668" s="4">
        <f t="shared" si="92"/>
        <v>1</v>
      </c>
      <c r="L668" s="3">
        <f>_xlfn.IFNA(VLOOKUP(CONCATENATE($A668,"_",$B668), 'Srbench noise 0.001'!$A$1:$AH$1300, 32, FALSE),"")</f>
        <v>1</v>
      </c>
      <c r="M668" s="18">
        <f>_xlfn.IFNA(VLOOKUP(CONCATENATE($A668,"_",$B668), 'Srbench noise 0.001'!$A$1:$AH$1300, 34, FALSE),"")</f>
        <v>0</v>
      </c>
      <c r="N668" s="18">
        <f>_xlfn.IFNA(VLOOKUP(CONCATENATE($A668,"_",$B668), 'Srbench noise 0.001'!$A$1:$AH$1300, 16, FALSE),"")</f>
        <v>5</v>
      </c>
      <c r="O668" s="18">
        <f>_xlfn.IFNA(VLOOKUP(CONCATENATE($A668,"_",$B668), 'Srbench noise 0.001'!$A$1:$AH$1300, 18, FALSE),"")</f>
        <v>5.2</v>
      </c>
      <c r="P668" s="18" t="str">
        <f>_xlfn.IFNA(VLOOKUP(CONCATENATE($A668,"_",$B668), 'Srbench noise 0.001'!$A$1:$AH$1300, 28, FALSE),"")</f>
        <v>0.5*x0*x1*x2</v>
      </c>
      <c r="Q668" s="18">
        <f t="shared" si="93"/>
        <v>1</v>
      </c>
      <c r="R668" s="18">
        <f t="shared" si="94"/>
        <v>1</v>
      </c>
      <c r="S668" s="4">
        <f t="shared" si="97"/>
        <v>1</v>
      </c>
      <c r="T668" s="3">
        <f>_xlfn.IFNA(VLOOKUP(CONCATENATE($A668,"_",$B668), 'Srbench noise 0.01'!$A$1:$AH$1300, 32, FALSE),"")</f>
        <v>1</v>
      </c>
      <c r="U668" s="18">
        <f>_xlfn.IFNA(VLOOKUP(CONCATENATE($A668,"_",$B668), 'Srbench noise 0.01'!$A$1:$AH$1300, 34, FALSE),"")</f>
        <v>0</v>
      </c>
      <c r="V668" s="18">
        <f>_xlfn.IFNA(VLOOKUP(CONCATENATE($A668,"_",$B668), 'Srbench noise 0.01'!$A$1:$AH$1300, 16, FALSE),"")</f>
        <v>5</v>
      </c>
      <c r="W668" s="18">
        <f>_xlfn.IFNA(VLOOKUP(CONCATENATE($A668,"_",$B668), 'Srbench noise 0.01'!$A$1:$AH$1300, 18, FALSE),"")</f>
        <v>6.7</v>
      </c>
      <c r="X668" s="18" t="str">
        <f>_xlfn.IFNA(VLOOKUP(CONCATENATE($A668,"_",$B668), 'Srbench noise 0.01'!$A$1:$AH$1300, 28, FALSE),"")</f>
        <v>0.5*x0*x1*x2</v>
      </c>
      <c r="Y668" s="18">
        <f t="shared" si="95"/>
        <v>1</v>
      </c>
      <c r="Z668" s="18">
        <f t="shared" si="96"/>
        <v>1</v>
      </c>
      <c r="AA668" s="4">
        <f t="shared" si="98"/>
        <v>1</v>
      </c>
    </row>
    <row r="669" spans="1:27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0'!$A$1:$AH$1300, 32, FALSE),"")</f>
        <v>1</v>
      </c>
      <c r="E669" s="18">
        <f>_xlfn.IFNA(VLOOKUP(CONCATENATE($A669,"_",$B669), 'Srbench noise 0'!$A$1:$AH$1300, 34, FALSE),"")</f>
        <v>0</v>
      </c>
      <c r="F669" s="18">
        <f>_xlfn.IFNA(VLOOKUP(CONCATENATE($A669,"_",$B669), 'Srbench noise 0'!$A$1:$AH$1300, 16, FALSE),"")</f>
        <v>5</v>
      </c>
      <c r="G669" s="18">
        <f>_xlfn.IFNA(VLOOKUP(CONCATENATE($A669,"_",$B669), 'Srbench noise 0'!$A$1:$AH$1300, 18, FALSE),"")</f>
        <v>5.0999999999999996</v>
      </c>
      <c r="H669" s="18" t="str">
        <f>_xlfn.IFNA(VLOOKUP(CONCATENATE($A669,"_",$B669), 'Srbench noise 0'!$A$1:$AH$1300, 28, FALSE),"")</f>
        <v>0.5*x0*x1*x2</v>
      </c>
      <c r="I669" s="18">
        <f t="shared" si="90"/>
        <v>1</v>
      </c>
      <c r="J669" s="18">
        <f t="shared" si="91"/>
        <v>1</v>
      </c>
      <c r="K669" s="4">
        <f t="shared" si="92"/>
        <v>1</v>
      </c>
      <c r="L669" s="3">
        <f>_xlfn.IFNA(VLOOKUP(CONCATENATE($A669,"_",$B669), 'Srbench noise 0.001'!$A$1:$AH$1300, 32, FALSE),"")</f>
        <v>1</v>
      </c>
      <c r="M669" s="18">
        <f>_xlfn.IFNA(VLOOKUP(CONCATENATE($A669,"_",$B669), 'Srbench noise 0.001'!$A$1:$AH$1300, 34, FALSE),"")</f>
        <v>0</v>
      </c>
      <c r="N669" s="18">
        <f>_xlfn.IFNA(VLOOKUP(CONCATENATE($A669,"_",$B669), 'Srbench noise 0.001'!$A$1:$AH$1300, 16, FALSE),"")</f>
        <v>5</v>
      </c>
      <c r="O669" s="18">
        <f>_xlfn.IFNA(VLOOKUP(CONCATENATE($A669,"_",$B669), 'Srbench noise 0.001'!$A$1:$AH$1300, 18, FALSE),"")</f>
        <v>5.2</v>
      </c>
      <c r="P669" s="18" t="str">
        <f>_xlfn.IFNA(VLOOKUP(CONCATENATE($A669,"_",$B669), 'Srbench noise 0.001'!$A$1:$AH$1300, 28, FALSE),"")</f>
        <v>0.5*x0*x1*x2</v>
      </c>
      <c r="Q669" s="18">
        <f t="shared" si="93"/>
        <v>1</v>
      </c>
      <c r="R669" s="18">
        <f t="shared" si="94"/>
        <v>1</v>
      </c>
      <c r="S669" s="4">
        <f t="shared" si="97"/>
        <v>1</v>
      </c>
      <c r="T669" s="3">
        <f>_xlfn.IFNA(VLOOKUP(CONCATENATE($A669,"_",$B669), 'Srbench noise 0.01'!$A$1:$AH$1300, 32, FALSE),"")</f>
        <v>1</v>
      </c>
      <c r="U669" s="18">
        <f>_xlfn.IFNA(VLOOKUP(CONCATENATE($A669,"_",$B669), 'Srbench noise 0.01'!$A$1:$AH$1300, 34, FALSE),"")</f>
        <v>0</v>
      </c>
      <c r="V669" s="18">
        <f>_xlfn.IFNA(VLOOKUP(CONCATENATE($A669,"_",$B669), 'Srbench noise 0.01'!$A$1:$AH$1300, 16, FALSE),"")</f>
        <v>5</v>
      </c>
      <c r="W669" s="18">
        <f>_xlfn.IFNA(VLOOKUP(CONCATENATE($A669,"_",$B669), 'Srbench noise 0.01'!$A$1:$AH$1300, 18, FALSE),"")</f>
        <v>5.0999999999999996</v>
      </c>
      <c r="X669" s="18" t="str">
        <f>_xlfn.IFNA(VLOOKUP(CONCATENATE($A669,"_",$B669), 'Srbench noise 0.01'!$A$1:$AH$1300, 28, FALSE),"")</f>
        <v>0.5*x0*x1*x2</v>
      </c>
      <c r="Y669" s="18">
        <f t="shared" si="95"/>
        <v>1</v>
      </c>
      <c r="Z669" s="18">
        <f t="shared" si="96"/>
        <v>1</v>
      </c>
      <c r="AA669" s="4">
        <f t="shared" si="98"/>
        <v>1</v>
      </c>
    </row>
    <row r="670" spans="1:27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0'!$A$1:$AH$1300, 32, FALSE),"")</f>
        <v>1</v>
      </c>
      <c r="E670" s="18">
        <f>_xlfn.IFNA(VLOOKUP(CONCATENATE($A670,"_",$B670), 'Srbench noise 0'!$A$1:$AH$1300, 34, FALSE),"")</f>
        <v>0</v>
      </c>
      <c r="F670" s="18">
        <f>_xlfn.IFNA(VLOOKUP(CONCATENATE($A670,"_",$B670), 'Srbench noise 0'!$A$1:$AH$1300, 16, FALSE),"")</f>
        <v>5</v>
      </c>
      <c r="G670" s="18">
        <f>_xlfn.IFNA(VLOOKUP(CONCATENATE($A670,"_",$B670), 'Srbench noise 0'!$A$1:$AH$1300, 18, FALSE),"")</f>
        <v>5.9</v>
      </c>
      <c r="H670" s="18" t="str">
        <f>_xlfn.IFNA(VLOOKUP(CONCATENATE($A670,"_",$B670), 'Srbench noise 0'!$A$1:$AH$1300, 28, FALSE),"")</f>
        <v>0.5*x0*x1*x2</v>
      </c>
      <c r="I670" s="18">
        <f t="shared" si="90"/>
        <v>1</v>
      </c>
      <c r="J670" s="18">
        <f t="shared" si="91"/>
        <v>1</v>
      </c>
      <c r="K670" s="4">
        <f t="shared" si="92"/>
        <v>1</v>
      </c>
      <c r="L670" s="3">
        <f>_xlfn.IFNA(VLOOKUP(CONCATENATE($A670,"_",$B670), 'Srbench noise 0.001'!$A$1:$AH$1300, 32, FALSE),"")</f>
        <v>1</v>
      </c>
      <c r="M670" s="18">
        <f>_xlfn.IFNA(VLOOKUP(CONCATENATE($A670,"_",$B670), 'Srbench noise 0.001'!$A$1:$AH$1300, 34, FALSE),"")</f>
        <v>0</v>
      </c>
      <c r="N670" s="18">
        <f>_xlfn.IFNA(VLOOKUP(CONCATENATE($A670,"_",$B670), 'Srbench noise 0.001'!$A$1:$AH$1300, 16, FALSE),"")</f>
        <v>5</v>
      </c>
      <c r="O670" s="18">
        <f>_xlfn.IFNA(VLOOKUP(CONCATENATE($A670,"_",$B670), 'Srbench noise 0.001'!$A$1:$AH$1300, 18, FALSE),"")</f>
        <v>5</v>
      </c>
      <c r="P670" s="18" t="str">
        <f>_xlfn.IFNA(VLOOKUP(CONCATENATE($A670,"_",$B670), 'Srbench noise 0.001'!$A$1:$AH$1300, 28, FALSE),"")</f>
        <v>0.5*x0*x1*x2</v>
      </c>
      <c r="Q670" s="18">
        <f t="shared" si="93"/>
        <v>1</v>
      </c>
      <c r="R670" s="18">
        <f t="shared" si="94"/>
        <v>1</v>
      </c>
      <c r="S670" s="4">
        <f t="shared" si="97"/>
        <v>1</v>
      </c>
      <c r="T670" s="3">
        <f>_xlfn.IFNA(VLOOKUP(CONCATENATE($A670,"_",$B670), 'Srbench noise 0.01'!$A$1:$AH$1300, 32, FALSE),"")</f>
        <v>1</v>
      </c>
      <c r="U670" s="18">
        <f>_xlfn.IFNA(VLOOKUP(CONCATENATE($A670,"_",$B670), 'Srbench noise 0.01'!$A$1:$AH$1300, 34, FALSE),"")</f>
        <v>0</v>
      </c>
      <c r="V670" s="18">
        <f>_xlfn.IFNA(VLOOKUP(CONCATENATE($A670,"_",$B670), 'Srbench noise 0.01'!$A$1:$AH$1300, 16, FALSE),"")</f>
        <v>5</v>
      </c>
      <c r="W670" s="18">
        <f>_xlfn.IFNA(VLOOKUP(CONCATENATE($A670,"_",$B670), 'Srbench noise 0.01'!$A$1:$AH$1300, 18, FALSE),"")</f>
        <v>4.5999999999999996</v>
      </c>
      <c r="X670" s="18" t="str">
        <f>_xlfn.IFNA(VLOOKUP(CONCATENATE($A670,"_",$B670), 'Srbench noise 0.01'!$A$1:$AH$1300, 28, FALSE),"")</f>
        <v>0.5*x0*x1*x2</v>
      </c>
      <c r="Y670" s="18">
        <f t="shared" si="95"/>
        <v>1</v>
      </c>
      <c r="Z670" s="18">
        <f t="shared" si="96"/>
        <v>1</v>
      </c>
      <c r="AA670" s="4">
        <f t="shared" si="98"/>
        <v>1</v>
      </c>
    </row>
    <row r="671" spans="1:27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0'!$A$1:$AH$1300, 32, FALSE),"")</f>
        <v>1</v>
      </c>
      <c r="E671" s="18">
        <f>_xlfn.IFNA(VLOOKUP(CONCATENATE($A671,"_",$B671), 'Srbench noise 0'!$A$1:$AH$1300, 34, FALSE),"")</f>
        <v>0</v>
      </c>
      <c r="F671" s="18">
        <f>_xlfn.IFNA(VLOOKUP(CONCATENATE($A671,"_",$B671), 'Srbench noise 0'!$A$1:$AH$1300, 16, FALSE),"")</f>
        <v>5</v>
      </c>
      <c r="G671" s="18">
        <f>_xlfn.IFNA(VLOOKUP(CONCATENATE($A671,"_",$B671), 'Srbench noise 0'!$A$1:$AH$1300, 18, FALSE),"")</f>
        <v>6.3</v>
      </c>
      <c r="H671" s="18" t="str">
        <f>_xlfn.IFNA(VLOOKUP(CONCATENATE($A671,"_",$B671), 'Srbench noise 0'!$A$1:$AH$1300, 28, FALSE),"")</f>
        <v>0.5*x0*x1*x2</v>
      </c>
      <c r="I671" s="18">
        <f t="shared" si="90"/>
        <v>1</v>
      </c>
      <c r="J671" s="18">
        <f t="shared" si="91"/>
        <v>1</v>
      </c>
      <c r="K671" s="4">
        <f t="shared" si="92"/>
        <v>1</v>
      </c>
      <c r="L671" s="3">
        <f>_xlfn.IFNA(VLOOKUP(CONCATENATE($A671,"_",$B671), 'Srbench noise 0.001'!$A$1:$AH$1300, 32, FALSE),"")</f>
        <v>0.99999996000000002</v>
      </c>
      <c r="M671" s="18">
        <f>_xlfn.IFNA(VLOOKUP(CONCATENATE($A671,"_",$B671), 'Srbench noise 0.001'!$A$1:$AH$1300, 34, FALSE),"")</f>
        <v>2E-3</v>
      </c>
      <c r="N671" s="18">
        <f>_xlfn.IFNA(VLOOKUP(CONCATENATE($A671,"_",$B671), 'Srbench noise 0.001'!$A$1:$AH$1300, 16, FALSE),"")</f>
        <v>7</v>
      </c>
      <c r="O671" s="18">
        <f>_xlfn.IFNA(VLOOKUP(CONCATENATE($A671,"_",$B671), 'Srbench noise 0.001'!$A$1:$AH$1300, 18, FALSE),"")</f>
        <v>7.1</v>
      </c>
      <c r="P671" s="18" t="str">
        <f>_xlfn.IFNA(VLOOKUP(CONCATENATE($A671,"_",$B671), 'Srbench noise 0.001'!$A$1:$AH$1300, 28, FALSE),"")</f>
        <v>0.5*x0*x1*x2 + 0.002</v>
      </c>
      <c r="Q671" s="18">
        <f t="shared" si="93"/>
        <v>1</v>
      </c>
      <c r="R671" s="18">
        <f t="shared" si="94"/>
        <v>0</v>
      </c>
      <c r="S671" s="4">
        <f t="shared" si="97"/>
        <v>0</v>
      </c>
      <c r="T671" s="3">
        <f>_xlfn.IFNA(VLOOKUP(CONCATENATE($A671,"_",$B671), 'Srbench noise 0.01'!$A$1:$AH$1300, 32, FALSE),"")</f>
        <v>0.99999570000000004</v>
      </c>
      <c r="U671" s="18">
        <f>_xlfn.IFNA(VLOOKUP(CONCATENATE($A671,"_",$B671), 'Srbench noise 0.01'!$A$1:$AH$1300, 34, FALSE),"")</f>
        <v>0.02</v>
      </c>
      <c r="V671" s="18">
        <f>_xlfn.IFNA(VLOOKUP(CONCATENATE($A671,"_",$B671), 'Srbench noise 0.01'!$A$1:$AH$1300, 16, FALSE),"")</f>
        <v>7</v>
      </c>
      <c r="W671" s="18">
        <f>_xlfn.IFNA(VLOOKUP(CONCATENATE($A671,"_",$B671), 'Srbench noise 0.01'!$A$1:$AH$1300, 18, FALSE),"")</f>
        <v>6.7</v>
      </c>
      <c r="X671" s="18" t="str">
        <f>_xlfn.IFNA(VLOOKUP(CONCATENATE($A671,"_",$B671), 'Srbench noise 0.01'!$A$1:$AH$1300, 28, FALSE),"")</f>
        <v>0.5*x0*x1*x2 + 0.02</v>
      </c>
      <c r="Y671" s="18">
        <f t="shared" si="95"/>
        <v>1</v>
      </c>
      <c r="Z671" s="18">
        <f t="shared" si="96"/>
        <v>0</v>
      </c>
      <c r="AA671" s="4">
        <f t="shared" si="98"/>
        <v>0</v>
      </c>
    </row>
    <row r="672" spans="1:27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0'!$A$1:$AH$1300, 32, FALSE),"")</f>
        <v>1</v>
      </c>
      <c r="E672" s="18">
        <f>_xlfn.IFNA(VLOOKUP(CONCATENATE($A672,"_",$B672), 'Srbench noise 0'!$A$1:$AH$1300, 34, FALSE),"")</f>
        <v>0</v>
      </c>
      <c r="F672" s="18">
        <f>_xlfn.IFNA(VLOOKUP(CONCATENATE($A672,"_",$B672), 'Srbench noise 0'!$A$1:$AH$1300, 16, FALSE),"")</f>
        <v>5</v>
      </c>
      <c r="G672" s="18">
        <f>_xlfn.IFNA(VLOOKUP(CONCATENATE($A672,"_",$B672), 'Srbench noise 0'!$A$1:$AH$1300, 18, FALSE),"")</f>
        <v>5.9</v>
      </c>
      <c r="H672" s="18" t="str">
        <f>_xlfn.IFNA(VLOOKUP(CONCATENATE($A672,"_",$B672), 'Srbench noise 0'!$A$1:$AH$1300, 28, FALSE),"")</f>
        <v>0.5*x0*x1*x2</v>
      </c>
      <c r="I672" s="18">
        <f t="shared" si="90"/>
        <v>1</v>
      </c>
      <c r="J672" s="18">
        <f t="shared" si="91"/>
        <v>1</v>
      </c>
      <c r="K672" s="4">
        <f t="shared" si="92"/>
        <v>1</v>
      </c>
      <c r="L672" s="3">
        <f>_xlfn.IFNA(VLOOKUP(CONCATENATE($A672,"_",$B672), 'Srbench noise 0.001'!$A$1:$AH$1300, 32, FALSE),"")</f>
        <v>1</v>
      </c>
      <c r="M672" s="18">
        <f>_xlfn.IFNA(VLOOKUP(CONCATENATE($A672,"_",$B672), 'Srbench noise 0.001'!$A$1:$AH$1300, 34, FALSE),"")</f>
        <v>0</v>
      </c>
      <c r="N672" s="18">
        <f>_xlfn.IFNA(VLOOKUP(CONCATENATE($A672,"_",$B672), 'Srbench noise 0.001'!$A$1:$AH$1300, 16, FALSE),"")</f>
        <v>5</v>
      </c>
      <c r="O672" s="18">
        <f>_xlfn.IFNA(VLOOKUP(CONCATENATE($A672,"_",$B672), 'Srbench noise 0.001'!$A$1:$AH$1300, 18, FALSE),"")</f>
        <v>4.5999999999999996</v>
      </c>
      <c r="P672" s="18" t="str">
        <f>_xlfn.IFNA(VLOOKUP(CONCATENATE($A672,"_",$B672), 'Srbench noise 0.001'!$A$1:$AH$1300, 28, FALSE),"")</f>
        <v>0.5*x0*x1*x2</v>
      </c>
      <c r="Q672" s="18">
        <f t="shared" si="93"/>
        <v>1</v>
      </c>
      <c r="R672" s="18">
        <f t="shared" si="94"/>
        <v>1</v>
      </c>
      <c r="S672" s="4">
        <f t="shared" si="97"/>
        <v>1</v>
      </c>
      <c r="T672" s="3">
        <f>_xlfn.IFNA(VLOOKUP(CONCATENATE($A672,"_",$B672), 'Srbench noise 0.01'!$A$1:$AH$1300, 32, FALSE),"")</f>
        <v>1</v>
      </c>
      <c r="U672" s="18">
        <f>_xlfn.IFNA(VLOOKUP(CONCATENATE($A672,"_",$B672), 'Srbench noise 0.01'!$A$1:$AH$1300, 34, FALSE),"")</f>
        <v>0</v>
      </c>
      <c r="V672" s="18">
        <f>_xlfn.IFNA(VLOOKUP(CONCATENATE($A672,"_",$B672), 'Srbench noise 0.01'!$A$1:$AH$1300, 16, FALSE),"")</f>
        <v>5</v>
      </c>
      <c r="W672" s="18">
        <f>_xlfn.IFNA(VLOOKUP(CONCATENATE($A672,"_",$B672), 'Srbench noise 0.01'!$A$1:$AH$1300, 18, FALSE),"")</f>
        <v>4.5</v>
      </c>
      <c r="X672" s="18" t="str">
        <f>_xlfn.IFNA(VLOOKUP(CONCATENATE($A672,"_",$B672), 'Srbench noise 0.01'!$A$1:$AH$1300, 28, FALSE),"")</f>
        <v>0.5*x0*x1*x2</v>
      </c>
      <c r="Y672" s="18">
        <f t="shared" si="95"/>
        <v>1</v>
      </c>
      <c r="Z672" s="18">
        <f t="shared" si="96"/>
        <v>1</v>
      </c>
      <c r="AA672" s="4">
        <f t="shared" si="98"/>
        <v>1</v>
      </c>
    </row>
    <row r="673" spans="1:27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0'!$A$1:$AH$1300, 32, FALSE),"")</f>
        <v>1</v>
      </c>
      <c r="E673" s="18">
        <f>_xlfn.IFNA(VLOOKUP(CONCATENATE($A673,"_",$B673), 'Srbench noise 0'!$A$1:$AH$1300, 34, FALSE),"")</f>
        <v>0</v>
      </c>
      <c r="F673" s="18">
        <f>_xlfn.IFNA(VLOOKUP(CONCATENATE($A673,"_",$B673), 'Srbench noise 0'!$A$1:$AH$1300, 16, FALSE),"")</f>
        <v>5</v>
      </c>
      <c r="G673" s="18">
        <f>_xlfn.IFNA(VLOOKUP(CONCATENATE($A673,"_",$B673), 'Srbench noise 0'!$A$1:$AH$1300, 18, FALSE),"")</f>
        <v>5.4</v>
      </c>
      <c r="H673" s="18" t="str">
        <f>_xlfn.IFNA(VLOOKUP(CONCATENATE($A673,"_",$B673), 'Srbench noise 0'!$A$1:$AH$1300, 28, FALSE),"")</f>
        <v>0.5*x0*x1*x2</v>
      </c>
      <c r="I673" s="18">
        <f t="shared" si="90"/>
        <v>1</v>
      </c>
      <c r="J673" s="18">
        <f t="shared" si="91"/>
        <v>1</v>
      </c>
      <c r="K673" s="4">
        <f t="shared" si="92"/>
        <v>1</v>
      </c>
      <c r="L673" s="3">
        <f>_xlfn.IFNA(VLOOKUP(CONCATENATE($A673,"_",$B673), 'Srbench noise 0.001'!$A$1:$AH$1300, 32, FALSE),"")</f>
        <v>1</v>
      </c>
      <c r="M673" s="18">
        <f>_xlfn.IFNA(VLOOKUP(CONCATENATE($A673,"_",$B673), 'Srbench noise 0.001'!$A$1:$AH$1300, 34, FALSE),"")</f>
        <v>0</v>
      </c>
      <c r="N673" s="18">
        <f>_xlfn.IFNA(VLOOKUP(CONCATENATE($A673,"_",$B673), 'Srbench noise 0.001'!$A$1:$AH$1300, 16, FALSE),"")</f>
        <v>5</v>
      </c>
      <c r="O673" s="18">
        <f>_xlfn.IFNA(VLOOKUP(CONCATENATE($A673,"_",$B673), 'Srbench noise 0.001'!$A$1:$AH$1300, 18, FALSE),"")</f>
        <v>5.5</v>
      </c>
      <c r="P673" s="18" t="str">
        <f>_xlfn.IFNA(VLOOKUP(CONCATENATE($A673,"_",$B673), 'Srbench noise 0.001'!$A$1:$AH$1300, 28, FALSE),"")</f>
        <v>0.5*x0*x1*x2</v>
      </c>
      <c r="Q673" s="18">
        <f t="shared" si="93"/>
        <v>1</v>
      </c>
      <c r="R673" s="18">
        <f t="shared" si="94"/>
        <v>1</v>
      </c>
      <c r="S673" s="4">
        <f t="shared" si="97"/>
        <v>1</v>
      </c>
      <c r="T673" s="3">
        <f>_xlfn.IFNA(VLOOKUP(CONCATENATE($A673,"_",$B673), 'Srbench noise 0.01'!$A$1:$AH$1300, 32, FALSE),"")</f>
        <v>1</v>
      </c>
      <c r="U673" s="18">
        <f>_xlfn.IFNA(VLOOKUP(CONCATENATE($A673,"_",$B673), 'Srbench noise 0.01'!$A$1:$AH$1300, 34, FALSE),"")</f>
        <v>0</v>
      </c>
      <c r="V673" s="18">
        <f>_xlfn.IFNA(VLOOKUP(CONCATENATE($A673,"_",$B673), 'Srbench noise 0.01'!$A$1:$AH$1300, 16, FALSE),"")</f>
        <v>5</v>
      </c>
      <c r="W673" s="18">
        <f>_xlfn.IFNA(VLOOKUP(CONCATENATE($A673,"_",$B673), 'Srbench noise 0.01'!$A$1:$AH$1300, 18, FALSE),"")</f>
        <v>5.3</v>
      </c>
      <c r="X673" s="18" t="str">
        <f>_xlfn.IFNA(VLOOKUP(CONCATENATE($A673,"_",$B673), 'Srbench noise 0.01'!$A$1:$AH$1300, 28, FALSE),"")</f>
        <v>0.5*x0*x1*x2</v>
      </c>
      <c r="Y673" s="18">
        <f t="shared" si="95"/>
        <v>1</v>
      </c>
      <c r="Z673" s="18">
        <f t="shared" si="96"/>
        <v>1</v>
      </c>
      <c r="AA673" s="4">
        <f t="shared" si="98"/>
        <v>1</v>
      </c>
    </row>
    <row r="674" spans="1:27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0'!$A$1:$AH$1300, 32, FALSE),"")</f>
        <v>1</v>
      </c>
      <c r="E674" s="18">
        <f>_xlfn.IFNA(VLOOKUP(CONCATENATE($A674,"_",$B674), 'Srbench noise 0'!$A$1:$AH$1300, 34, FALSE),"")</f>
        <v>1E-8</v>
      </c>
      <c r="F674" s="18">
        <f>_xlfn.IFNA(VLOOKUP(CONCATENATE($A674,"_",$B674), 'Srbench noise 0'!$A$1:$AH$1300, 16, FALSE),"")</f>
        <v>7</v>
      </c>
      <c r="G674" s="18">
        <f>_xlfn.IFNA(VLOOKUP(CONCATENATE($A674,"_",$B674), 'Srbench noise 0'!$A$1:$AH$1300, 18, FALSE),"")</f>
        <v>7.5</v>
      </c>
      <c r="H674" s="18" t="str">
        <f>_xlfn.IFNA(VLOOKUP(CONCATENATE($A674,"_",$B674), 'Srbench noise 0'!$A$1:$AH$1300, 28, FALSE),"")</f>
        <v>0.07957747*x0*x1/x2</v>
      </c>
      <c r="I674" s="18">
        <f t="shared" si="90"/>
        <v>1</v>
      </c>
      <c r="J674" s="18">
        <f t="shared" si="91"/>
        <v>1</v>
      </c>
      <c r="K674" s="4">
        <f t="shared" si="92"/>
        <v>1</v>
      </c>
      <c r="L674" s="3">
        <f>_xlfn.IFNA(VLOOKUP(CONCATENATE($A674,"_",$B674), 'Srbench noise 0.001'!$A$1:$AH$1300, 32, FALSE),"")</f>
        <v>0.99992681000000005</v>
      </c>
      <c r="M674" s="18">
        <f>_xlfn.IFNA(VLOOKUP(CONCATENATE($A674,"_",$B674), 'Srbench noise 0.001'!$A$1:$AH$1300, 34, FALSE),"")</f>
        <v>1.9575299999999999E-3</v>
      </c>
      <c r="N674" s="18">
        <f>_xlfn.IFNA(VLOOKUP(CONCATENATE($A674,"_",$B674), 'Srbench noise 0.001'!$A$1:$AH$1300, 16, FALSE),"")</f>
        <v>7</v>
      </c>
      <c r="O674" s="18">
        <f>_xlfn.IFNA(VLOOKUP(CONCATENATE($A674,"_",$B674), 'Srbench noise 0.001'!$A$1:$AH$1300, 18, FALSE),"")</f>
        <v>7.6</v>
      </c>
      <c r="P674" s="18" t="str">
        <f>_xlfn.IFNA(VLOOKUP(CONCATENATE($A674,"_",$B674), 'Srbench noise 0.001'!$A$1:$AH$1300, 28, FALSE),"")</f>
        <v>0.08*x0*x1/x2</v>
      </c>
      <c r="Q674" s="18">
        <f t="shared" si="93"/>
        <v>1</v>
      </c>
      <c r="R674" s="18">
        <f t="shared" si="94"/>
        <v>0</v>
      </c>
      <c r="S674" s="4">
        <f t="shared" si="97"/>
        <v>0</v>
      </c>
      <c r="T674" s="3">
        <f>_xlfn.IFNA(VLOOKUP(CONCATENATE($A674,"_",$B674), 'Srbench noise 0.01'!$A$1:$AH$1300, 32, FALSE),"")</f>
        <v>0.99992681000000005</v>
      </c>
      <c r="U674" s="18">
        <f>_xlfn.IFNA(VLOOKUP(CONCATENATE($A674,"_",$B674), 'Srbench noise 0.01'!$A$1:$AH$1300, 34, FALSE),"")</f>
        <v>1.9575299999999999E-3</v>
      </c>
      <c r="V674" s="18">
        <f>_xlfn.IFNA(VLOOKUP(CONCATENATE($A674,"_",$B674), 'Srbench noise 0.01'!$A$1:$AH$1300, 16, FALSE),"")</f>
        <v>7</v>
      </c>
      <c r="W674" s="18">
        <f>_xlfn.IFNA(VLOOKUP(CONCATENATE($A674,"_",$B674), 'Srbench noise 0.01'!$A$1:$AH$1300, 18, FALSE),"")</f>
        <v>8.1999999999999993</v>
      </c>
      <c r="X674" s="18" t="str">
        <f>_xlfn.IFNA(VLOOKUP(CONCATENATE($A674,"_",$B674), 'Srbench noise 0.01'!$A$1:$AH$1300, 28, FALSE),"")</f>
        <v>0.08*x0*x1/x2</v>
      </c>
      <c r="Y674" s="18">
        <f t="shared" si="95"/>
        <v>1</v>
      </c>
      <c r="Z674" s="18">
        <f t="shared" si="96"/>
        <v>0</v>
      </c>
      <c r="AA674" s="4">
        <f t="shared" si="98"/>
        <v>0</v>
      </c>
    </row>
    <row r="675" spans="1:27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0'!$A$1:$AH$1300, 32, FALSE),"")</f>
        <v>1</v>
      </c>
      <c r="E675" s="18">
        <f>_xlfn.IFNA(VLOOKUP(CONCATENATE($A675,"_",$B675), 'Srbench noise 0'!$A$1:$AH$1300, 34, FALSE),"")</f>
        <v>1E-8</v>
      </c>
      <c r="F675" s="18">
        <f>_xlfn.IFNA(VLOOKUP(CONCATENATE($A675,"_",$B675), 'Srbench noise 0'!$A$1:$AH$1300, 16, FALSE),"")</f>
        <v>7</v>
      </c>
      <c r="G675" s="18">
        <f>_xlfn.IFNA(VLOOKUP(CONCATENATE($A675,"_",$B675), 'Srbench noise 0'!$A$1:$AH$1300, 18, FALSE),"")</f>
        <v>7.9</v>
      </c>
      <c r="H675" s="18" t="str">
        <f>_xlfn.IFNA(VLOOKUP(CONCATENATE($A675,"_",$B675), 'Srbench noise 0'!$A$1:$AH$1300, 28, FALSE),"")</f>
        <v>0.07957747*x0*x1/x2</v>
      </c>
      <c r="I675" s="18">
        <f t="shared" si="90"/>
        <v>1</v>
      </c>
      <c r="J675" s="18">
        <f t="shared" si="91"/>
        <v>1</v>
      </c>
      <c r="K675" s="4">
        <f t="shared" si="92"/>
        <v>1</v>
      </c>
      <c r="L675" s="3">
        <f>_xlfn.IFNA(VLOOKUP(CONCATENATE($A675,"_",$B675), 'Srbench noise 0.001'!$A$1:$AH$1300, 32, FALSE),"")</f>
        <v>0.99992700000000001</v>
      </c>
      <c r="M675" s="18">
        <f>_xlfn.IFNA(VLOOKUP(CONCATENATE($A675,"_",$B675), 'Srbench noise 0.001'!$A$1:$AH$1300, 34, FALSE),"")</f>
        <v>1.95301E-3</v>
      </c>
      <c r="N675" s="18">
        <f>_xlfn.IFNA(VLOOKUP(CONCATENATE($A675,"_",$B675), 'Srbench noise 0.001'!$A$1:$AH$1300, 16, FALSE),"")</f>
        <v>7</v>
      </c>
      <c r="O675" s="18">
        <f>_xlfn.IFNA(VLOOKUP(CONCATENATE($A675,"_",$B675), 'Srbench noise 0.001'!$A$1:$AH$1300, 18, FALSE),"")</f>
        <v>6.9</v>
      </c>
      <c r="P675" s="18" t="str">
        <f>_xlfn.IFNA(VLOOKUP(CONCATENATE($A675,"_",$B675), 'Srbench noise 0.001'!$A$1:$AH$1300, 28, FALSE),"")</f>
        <v>0.08*x0*x1/x2</v>
      </c>
      <c r="Q675" s="18">
        <f t="shared" si="93"/>
        <v>1</v>
      </c>
      <c r="R675" s="18">
        <f t="shared" si="94"/>
        <v>0</v>
      </c>
      <c r="S675" s="4">
        <f t="shared" si="97"/>
        <v>0</v>
      </c>
      <c r="T675" s="3">
        <f>_xlfn.IFNA(VLOOKUP(CONCATENATE($A675,"_",$B675), 'Srbench noise 0.01'!$A$1:$AH$1300, 32, FALSE),"")</f>
        <v>0.99992700000000001</v>
      </c>
      <c r="U675" s="18">
        <f>_xlfn.IFNA(VLOOKUP(CONCATENATE($A675,"_",$B675), 'Srbench noise 0.01'!$A$1:$AH$1300, 34, FALSE),"")</f>
        <v>1.95301E-3</v>
      </c>
      <c r="V675" s="18">
        <f>_xlfn.IFNA(VLOOKUP(CONCATENATE($A675,"_",$B675), 'Srbench noise 0.01'!$A$1:$AH$1300, 16, FALSE),"")</f>
        <v>7</v>
      </c>
      <c r="W675" s="18">
        <f>_xlfn.IFNA(VLOOKUP(CONCATENATE($A675,"_",$B675), 'Srbench noise 0.01'!$A$1:$AH$1300, 18, FALSE),"")</f>
        <v>8</v>
      </c>
      <c r="X675" s="18" t="str">
        <f>_xlfn.IFNA(VLOOKUP(CONCATENATE($A675,"_",$B675), 'Srbench noise 0.01'!$A$1:$AH$1300, 28, FALSE),"")</f>
        <v>0.08*x0*x1/x2</v>
      </c>
      <c r="Y675" s="18">
        <f t="shared" si="95"/>
        <v>1</v>
      </c>
      <c r="Z675" s="18">
        <f t="shared" si="96"/>
        <v>0</v>
      </c>
      <c r="AA675" s="4">
        <f t="shared" si="98"/>
        <v>0</v>
      </c>
    </row>
    <row r="676" spans="1:27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0'!$A$1:$AH$1300, 32, FALSE),"")</f>
        <v>1</v>
      </c>
      <c r="E676" s="18">
        <f>_xlfn.IFNA(VLOOKUP(CONCATENATE($A676,"_",$B676), 'Srbench noise 0'!$A$1:$AH$1300, 34, FALSE),"")</f>
        <v>1E-8</v>
      </c>
      <c r="F676" s="18">
        <f>_xlfn.IFNA(VLOOKUP(CONCATENATE($A676,"_",$B676), 'Srbench noise 0'!$A$1:$AH$1300, 16, FALSE),"")</f>
        <v>7</v>
      </c>
      <c r="G676" s="18">
        <f>_xlfn.IFNA(VLOOKUP(CONCATENATE($A676,"_",$B676), 'Srbench noise 0'!$A$1:$AH$1300, 18, FALSE),"")</f>
        <v>7.1</v>
      </c>
      <c r="H676" s="18" t="str">
        <f>_xlfn.IFNA(VLOOKUP(CONCATENATE($A676,"_",$B676), 'Srbench noise 0'!$A$1:$AH$1300, 28, FALSE),"")</f>
        <v>0.07957747*x0*x1/x2</v>
      </c>
      <c r="I676" s="18">
        <f t="shared" si="90"/>
        <v>1</v>
      </c>
      <c r="J676" s="18">
        <f t="shared" si="91"/>
        <v>1</v>
      </c>
      <c r="K676" s="4">
        <f t="shared" si="92"/>
        <v>1</v>
      </c>
      <c r="L676" s="3">
        <f>_xlfn.IFNA(VLOOKUP(CONCATENATE($A676,"_",$B676), 'Srbench noise 0.001'!$A$1:$AH$1300, 32, FALSE),"")</f>
        <v>0.99992639000000005</v>
      </c>
      <c r="M676" s="18">
        <f>_xlfn.IFNA(VLOOKUP(CONCATENATE($A676,"_",$B676), 'Srbench noise 0.001'!$A$1:$AH$1300, 34, FALSE),"")</f>
        <v>1.9503299999999999E-3</v>
      </c>
      <c r="N676" s="18">
        <f>_xlfn.IFNA(VLOOKUP(CONCATENATE($A676,"_",$B676), 'Srbench noise 0.001'!$A$1:$AH$1300, 16, FALSE),"")</f>
        <v>7</v>
      </c>
      <c r="O676" s="18">
        <f>_xlfn.IFNA(VLOOKUP(CONCATENATE($A676,"_",$B676), 'Srbench noise 0.001'!$A$1:$AH$1300, 18, FALSE),"")</f>
        <v>7.1</v>
      </c>
      <c r="P676" s="18" t="str">
        <f>_xlfn.IFNA(VLOOKUP(CONCATENATE($A676,"_",$B676), 'Srbench noise 0.001'!$A$1:$AH$1300, 28, FALSE),"")</f>
        <v>0.08*x0*x1/x2</v>
      </c>
      <c r="Q676" s="18">
        <f t="shared" si="93"/>
        <v>1</v>
      </c>
      <c r="R676" s="18">
        <f t="shared" si="94"/>
        <v>0</v>
      </c>
      <c r="S676" s="4">
        <f t="shared" si="97"/>
        <v>0</v>
      </c>
      <c r="T676" s="3">
        <f>_xlfn.IFNA(VLOOKUP(CONCATENATE($A676,"_",$B676), 'Srbench noise 0.01'!$A$1:$AH$1300, 32, FALSE),"")</f>
        <v>0.99992639000000005</v>
      </c>
      <c r="U676" s="18">
        <f>_xlfn.IFNA(VLOOKUP(CONCATENATE($A676,"_",$B676), 'Srbench noise 0.01'!$A$1:$AH$1300, 34, FALSE),"")</f>
        <v>1.9503299999999999E-3</v>
      </c>
      <c r="V676" s="18">
        <f>_xlfn.IFNA(VLOOKUP(CONCATENATE($A676,"_",$B676), 'Srbench noise 0.01'!$A$1:$AH$1300, 16, FALSE),"")</f>
        <v>7</v>
      </c>
      <c r="W676" s="18">
        <f>_xlfn.IFNA(VLOOKUP(CONCATENATE($A676,"_",$B676), 'Srbench noise 0.01'!$A$1:$AH$1300, 18, FALSE),"")</f>
        <v>7.5</v>
      </c>
      <c r="X676" s="18" t="str">
        <f>_xlfn.IFNA(VLOOKUP(CONCATENATE($A676,"_",$B676), 'Srbench noise 0.01'!$A$1:$AH$1300, 28, FALSE),"")</f>
        <v>0.08*x0*x1/x2</v>
      </c>
      <c r="Y676" s="18">
        <f t="shared" si="95"/>
        <v>1</v>
      </c>
      <c r="Z676" s="18">
        <f t="shared" si="96"/>
        <v>0</v>
      </c>
      <c r="AA676" s="4">
        <f t="shared" si="98"/>
        <v>0</v>
      </c>
    </row>
    <row r="677" spans="1:27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0'!$A$1:$AH$1300, 32, FALSE),"")</f>
        <v>1</v>
      </c>
      <c r="E677" s="18">
        <f>_xlfn.IFNA(VLOOKUP(CONCATENATE($A677,"_",$B677), 'Srbench noise 0'!$A$1:$AH$1300, 34, FALSE),"")</f>
        <v>1E-8</v>
      </c>
      <c r="F677" s="18">
        <f>_xlfn.IFNA(VLOOKUP(CONCATENATE($A677,"_",$B677), 'Srbench noise 0'!$A$1:$AH$1300, 16, FALSE),"")</f>
        <v>7</v>
      </c>
      <c r="G677" s="18">
        <f>_xlfn.IFNA(VLOOKUP(CONCATENATE($A677,"_",$B677), 'Srbench noise 0'!$A$1:$AH$1300, 18, FALSE),"")</f>
        <v>7.7</v>
      </c>
      <c r="H677" s="18" t="str">
        <f>_xlfn.IFNA(VLOOKUP(CONCATENATE($A677,"_",$B677), 'Srbench noise 0'!$A$1:$AH$1300, 28, FALSE),"")</f>
        <v>0.07957747*x0*x1/x2</v>
      </c>
      <c r="I677" s="18">
        <f t="shared" si="90"/>
        <v>1</v>
      </c>
      <c r="J677" s="18">
        <f t="shared" si="91"/>
        <v>1</v>
      </c>
      <c r="K677" s="4">
        <f t="shared" si="92"/>
        <v>1</v>
      </c>
      <c r="L677" s="3">
        <f>_xlfn.IFNA(VLOOKUP(CONCATENATE($A677,"_",$B677), 'Srbench noise 0.001'!$A$1:$AH$1300, 32, FALSE),"")</f>
        <v>0.99992652999999998</v>
      </c>
      <c r="M677" s="18">
        <f>_xlfn.IFNA(VLOOKUP(CONCATENATE($A677,"_",$B677), 'Srbench noise 0.001'!$A$1:$AH$1300, 34, FALSE),"")</f>
        <v>1.95225E-3</v>
      </c>
      <c r="N677" s="18">
        <f>_xlfn.IFNA(VLOOKUP(CONCATENATE($A677,"_",$B677), 'Srbench noise 0.001'!$A$1:$AH$1300, 16, FALSE),"")</f>
        <v>7</v>
      </c>
      <c r="O677" s="18">
        <f>_xlfn.IFNA(VLOOKUP(CONCATENATE($A677,"_",$B677), 'Srbench noise 0.001'!$A$1:$AH$1300, 18, FALSE),"")</f>
        <v>6.3</v>
      </c>
      <c r="P677" s="18" t="str">
        <f>_xlfn.IFNA(VLOOKUP(CONCATENATE($A677,"_",$B677), 'Srbench noise 0.001'!$A$1:$AH$1300, 28, FALSE),"")</f>
        <v>0.08*x0*x1/x2</v>
      </c>
      <c r="Q677" s="18">
        <f t="shared" si="93"/>
        <v>1</v>
      </c>
      <c r="R677" s="18">
        <f t="shared" si="94"/>
        <v>0</v>
      </c>
      <c r="S677" s="4">
        <f t="shared" si="97"/>
        <v>0</v>
      </c>
      <c r="T677" s="3">
        <f>_xlfn.IFNA(VLOOKUP(CONCATENATE($A677,"_",$B677), 'Srbench noise 0.01'!$A$1:$AH$1300, 32, FALSE),"")</f>
        <v>0.99992652999999998</v>
      </c>
      <c r="U677" s="18">
        <f>_xlfn.IFNA(VLOOKUP(CONCATENATE($A677,"_",$B677), 'Srbench noise 0.01'!$A$1:$AH$1300, 34, FALSE),"")</f>
        <v>1.95225E-3</v>
      </c>
      <c r="V677" s="18">
        <f>_xlfn.IFNA(VLOOKUP(CONCATENATE($A677,"_",$B677), 'Srbench noise 0.01'!$A$1:$AH$1300, 16, FALSE),"")</f>
        <v>7</v>
      </c>
      <c r="W677" s="18">
        <f>_xlfn.IFNA(VLOOKUP(CONCATENATE($A677,"_",$B677), 'Srbench noise 0.01'!$A$1:$AH$1300, 18, FALSE),"")</f>
        <v>6.6</v>
      </c>
      <c r="X677" s="18" t="str">
        <f>_xlfn.IFNA(VLOOKUP(CONCATENATE($A677,"_",$B677), 'Srbench noise 0.01'!$A$1:$AH$1300, 28, FALSE),"")</f>
        <v>0.08*x0*x1/x2</v>
      </c>
      <c r="Y677" s="18">
        <f t="shared" si="95"/>
        <v>1</v>
      </c>
      <c r="Z677" s="18">
        <f t="shared" si="96"/>
        <v>0</v>
      </c>
      <c r="AA677" s="4">
        <f t="shared" si="98"/>
        <v>0</v>
      </c>
    </row>
    <row r="678" spans="1:27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0'!$A$1:$AH$1300, 32, FALSE),"")</f>
        <v>1</v>
      </c>
      <c r="E678" s="18">
        <f>_xlfn.IFNA(VLOOKUP(CONCATENATE($A678,"_",$B678), 'Srbench noise 0'!$A$1:$AH$1300, 34, FALSE),"")</f>
        <v>1E-8</v>
      </c>
      <c r="F678" s="18">
        <f>_xlfn.IFNA(VLOOKUP(CONCATENATE($A678,"_",$B678), 'Srbench noise 0'!$A$1:$AH$1300, 16, FALSE),"")</f>
        <v>7</v>
      </c>
      <c r="G678" s="18">
        <f>_xlfn.IFNA(VLOOKUP(CONCATENATE($A678,"_",$B678), 'Srbench noise 0'!$A$1:$AH$1300, 18, FALSE),"")</f>
        <v>7.3</v>
      </c>
      <c r="H678" s="18" t="str">
        <f>_xlfn.IFNA(VLOOKUP(CONCATENATE($A678,"_",$B678), 'Srbench noise 0'!$A$1:$AH$1300, 28, FALSE),"")</f>
        <v>0.07957747*x0*x1/x2</v>
      </c>
      <c r="I678" s="18">
        <f t="shared" si="90"/>
        <v>1</v>
      </c>
      <c r="J678" s="18">
        <f t="shared" si="91"/>
        <v>1</v>
      </c>
      <c r="K678" s="4">
        <f t="shared" si="92"/>
        <v>1</v>
      </c>
      <c r="L678" s="3">
        <f>_xlfn.IFNA(VLOOKUP(CONCATENATE($A678,"_",$B678), 'Srbench noise 0.001'!$A$1:$AH$1300, 32, FALSE),"")</f>
        <v>0.99992758999999998</v>
      </c>
      <c r="M678" s="18">
        <f>_xlfn.IFNA(VLOOKUP(CONCATENATE($A678,"_",$B678), 'Srbench noise 0.001'!$A$1:$AH$1300, 34, FALSE),"")</f>
        <v>1.9592400000000001E-3</v>
      </c>
      <c r="N678" s="18">
        <f>_xlfn.IFNA(VLOOKUP(CONCATENATE($A678,"_",$B678), 'Srbench noise 0.001'!$A$1:$AH$1300, 16, FALSE),"")</f>
        <v>7</v>
      </c>
      <c r="O678" s="18">
        <f>_xlfn.IFNA(VLOOKUP(CONCATENATE($A678,"_",$B678), 'Srbench noise 0.001'!$A$1:$AH$1300, 18, FALSE),"")</f>
        <v>7.5</v>
      </c>
      <c r="P678" s="18" t="str">
        <f>_xlfn.IFNA(VLOOKUP(CONCATENATE($A678,"_",$B678), 'Srbench noise 0.001'!$A$1:$AH$1300, 28, FALSE),"")</f>
        <v>0.08*x0*x1/x2</v>
      </c>
      <c r="Q678" s="18">
        <f t="shared" si="93"/>
        <v>1</v>
      </c>
      <c r="R678" s="18">
        <f t="shared" si="94"/>
        <v>0</v>
      </c>
      <c r="S678" s="4">
        <f t="shared" si="97"/>
        <v>0</v>
      </c>
      <c r="T678" s="3">
        <f>_xlfn.IFNA(VLOOKUP(CONCATENATE($A678,"_",$B678), 'Srbench noise 0.01'!$A$1:$AH$1300, 32, FALSE),"")</f>
        <v>0.99992758999999998</v>
      </c>
      <c r="U678" s="18">
        <f>_xlfn.IFNA(VLOOKUP(CONCATENATE($A678,"_",$B678), 'Srbench noise 0.01'!$A$1:$AH$1300, 34, FALSE),"")</f>
        <v>1.9592400000000001E-3</v>
      </c>
      <c r="V678" s="18">
        <f>_xlfn.IFNA(VLOOKUP(CONCATENATE($A678,"_",$B678), 'Srbench noise 0.01'!$A$1:$AH$1300, 16, FALSE),"")</f>
        <v>7</v>
      </c>
      <c r="W678" s="18">
        <f>_xlfn.IFNA(VLOOKUP(CONCATENATE($A678,"_",$B678), 'Srbench noise 0.01'!$A$1:$AH$1300, 18, FALSE),"")</f>
        <v>7.9</v>
      </c>
      <c r="X678" s="18" t="str">
        <f>_xlfn.IFNA(VLOOKUP(CONCATENATE($A678,"_",$B678), 'Srbench noise 0.01'!$A$1:$AH$1300, 28, FALSE),"")</f>
        <v>0.08*x0*x1/x2</v>
      </c>
      <c r="Y678" s="18">
        <f t="shared" si="95"/>
        <v>1</v>
      </c>
      <c r="Z678" s="18">
        <f t="shared" si="96"/>
        <v>0</v>
      </c>
      <c r="AA678" s="4">
        <f t="shared" si="98"/>
        <v>0</v>
      </c>
    </row>
    <row r="679" spans="1:27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0'!$A$1:$AH$1300, 32, FALSE),"")</f>
        <v>1</v>
      </c>
      <c r="E679" s="18">
        <f>_xlfn.IFNA(VLOOKUP(CONCATENATE($A679,"_",$B679), 'Srbench noise 0'!$A$1:$AH$1300, 34, FALSE),"")</f>
        <v>1E-8</v>
      </c>
      <c r="F679" s="18">
        <f>_xlfn.IFNA(VLOOKUP(CONCATENATE($A679,"_",$B679), 'Srbench noise 0'!$A$1:$AH$1300, 16, FALSE),"")</f>
        <v>7</v>
      </c>
      <c r="G679" s="18">
        <f>_xlfn.IFNA(VLOOKUP(CONCATENATE($A679,"_",$B679), 'Srbench noise 0'!$A$1:$AH$1300, 18, FALSE),"")</f>
        <v>7.7</v>
      </c>
      <c r="H679" s="18" t="str">
        <f>_xlfn.IFNA(VLOOKUP(CONCATENATE($A679,"_",$B679), 'Srbench noise 0'!$A$1:$AH$1300, 28, FALSE),"")</f>
        <v>0.07957747*x0*x1/x2</v>
      </c>
      <c r="I679" s="18">
        <f t="shared" si="90"/>
        <v>1</v>
      </c>
      <c r="J679" s="18">
        <f t="shared" si="91"/>
        <v>1</v>
      </c>
      <c r="K679" s="4">
        <f t="shared" si="92"/>
        <v>1</v>
      </c>
      <c r="L679" s="3">
        <f>_xlfn.IFNA(VLOOKUP(CONCATENATE($A679,"_",$B679), 'Srbench noise 0.001'!$A$1:$AH$1300, 32, FALSE),"")</f>
        <v>0.99992723999999999</v>
      </c>
      <c r="M679" s="18">
        <f>_xlfn.IFNA(VLOOKUP(CONCATENATE($A679,"_",$B679), 'Srbench noise 0.001'!$A$1:$AH$1300, 34, FALSE),"")</f>
        <v>1.9747599999999999E-3</v>
      </c>
      <c r="N679" s="18">
        <f>_xlfn.IFNA(VLOOKUP(CONCATENATE($A679,"_",$B679), 'Srbench noise 0.001'!$A$1:$AH$1300, 16, FALSE),"")</f>
        <v>7</v>
      </c>
      <c r="O679" s="18">
        <f>_xlfn.IFNA(VLOOKUP(CONCATENATE($A679,"_",$B679), 'Srbench noise 0.001'!$A$1:$AH$1300, 18, FALSE),"")</f>
        <v>7.5</v>
      </c>
      <c r="P679" s="18" t="str">
        <f>_xlfn.IFNA(VLOOKUP(CONCATENATE($A679,"_",$B679), 'Srbench noise 0.001'!$A$1:$AH$1300, 28, FALSE),"")</f>
        <v>0.08*x0*x1/x2</v>
      </c>
      <c r="Q679" s="18">
        <f t="shared" si="93"/>
        <v>1</v>
      </c>
      <c r="R679" s="18">
        <f t="shared" si="94"/>
        <v>0</v>
      </c>
      <c r="S679" s="4">
        <f t="shared" si="97"/>
        <v>0</v>
      </c>
      <c r="T679" s="3">
        <f>_xlfn.IFNA(VLOOKUP(CONCATENATE($A679,"_",$B679), 'Srbench noise 0.01'!$A$1:$AH$1300, 32, FALSE),"")</f>
        <v>0.99992723999999999</v>
      </c>
      <c r="U679" s="18">
        <f>_xlfn.IFNA(VLOOKUP(CONCATENATE($A679,"_",$B679), 'Srbench noise 0.01'!$A$1:$AH$1300, 34, FALSE),"")</f>
        <v>1.9747599999999999E-3</v>
      </c>
      <c r="V679" s="18">
        <f>_xlfn.IFNA(VLOOKUP(CONCATENATE($A679,"_",$B679), 'Srbench noise 0.01'!$A$1:$AH$1300, 16, FALSE),"")</f>
        <v>7</v>
      </c>
      <c r="W679" s="18">
        <f>_xlfn.IFNA(VLOOKUP(CONCATENATE($A679,"_",$B679), 'Srbench noise 0.01'!$A$1:$AH$1300, 18, FALSE),"")</f>
        <v>7</v>
      </c>
      <c r="X679" s="18" t="str">
        <f>_xlfn.IFNA(VLOOKUP(CONCATENATE($A679,"_",$B679), 'Srbench noise 0.01'!$A$1:$AH$1300, 28, FALSE),"")</f>
        <v>0.08*x0*x1/x2</v>
      </c>
      <c r="Y679" s="18">
        <f t="shared" si="95"/>
        <v>1</v>
      </c>
      <c r="Z679" s="18">
        <f t="shared" si="96"/>
        <v>0</v>
      </c>
      <c r="AA679" s="4">
        <f t="shared" si="98"/>
        <v>0</v>
      </c>
    </row>
    <row r="680" spans="1:27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0'!$A$1:$AH$1300, 32, FALSE),"")</f>
        <v>1</v>
      </c>
      <c r="E680" s="18">
        <f>_xlfn.IFNA(VLOOKUP(CONCATENATE($A680,"_",$B680), 'Srbench noise 0'!$A$1:$AH$1300, 34, FALSE),"")</f>
        <v>1E-8</v>
      </c>
      <c r="F680" s="18">
        <f>_xlfn.IFNA(VLOOKUP(CONCATENATE($A680,"_",$B680), 'Srbench noise 0'!$A$1:$AH$1300, 16, FALSE),"")</f>
        <v>7</v>
      </c>
      <c r="G680" s="18">
        <f>_xlfn.IFNA(VLOOKUP(CONCATENATE($A680,"_",$B680), 'Srbench noise 0'!$A$1:$AH$1300, 18, FALSE),"")</f>
        <v>7.6</v>
      </c>
      <c r="H680" s="18" t="str">
        <f>_xlfn.IFNA(VLOOKUP(CONCATENATE($A680,"_",$B680), 'Srbench noise 0'!$A$1:$AH$1300, 28, FALSE),"")</f>
        <v>0.07957747*x0*x1/x2</v>
      </c>
      <c r="I680" s="18">
        <f t="shared" si="90"/>
        <v>1</v>
      </c>
      <c r="J680" s="18">
        <f t="shared" si="91"/>
        <v>1</v>
      </c>
      <c r="K680" s="4">
        <f t="shared" si="92"/>
        <v>1</v>
      </c>
      <c r="L680" s="3">
        <f>_xlfn.IFNA(VLOOKUP(CONCATENATE($A680,"_",$B680), 'Srbench noise 0.001'!$A$1:$AH$1300, 32, FALSE),"")</f>
        <v>0.99992639000000005</v>
      </c>
      <c r="M680" s="18">
        <f>_xlfn.IFNA(VLOOKUP(CONCATENATE($A680,"_",$B680), 'Srbench noise 0.001'!$A$1:$AH$1300, 34, FALSE),"")</f>
        <v>1.9337499999999999E-3</v>
      </c>
      <c r="N680" s="18">
        <f>_xlfn.IFNA(VLOOKUP(CONCATENATE($A680,"_",$B680), 'Srbench noise 0.001'!$A$1:$AH$1300, 16, FALSE),"")</f>
        <v>7</v>
      </c>
      <c r="O680" s="18">
        <f>_xlfn.IFNA(VLOOKUP(CONCATENATE($A680,"_",$B680), 'Srbench noise 0.001'!$A$1:$AH$1300, 18, FALSE),"")</f>
        <v>6.8</v>
      </c>
      <c r="P680" s="18" t="str">
        <f>_xlfn.IFNA(VLOOKUP(CONCATENATE($A680,"_",$B680), 'Srbench noise 0.001'!$A$1:$AH$1300, 28, FALSE),"")</f>
        <v>0.08*x0*x1/x2</v>
      </c>
      <c r="Q680" s="18">
        <f t="shared" si="93"/>
        <v>1</v>
      </c>
      <c r="R680" s="18">
        <f t="shared" si="94"/>
        <v>0</v>
      </c>
      <c r="S680" s="4">
        <f t="shared" si="97"/>
        <v>0</v>
      </c>
      <c r="T680" s="3">
        <f>_xlfn.IFNA(VLOOKUP(CONCATENATE($A680,"_",$B680), 'Srbench noise 0.01'!$A$1:$AH$1300, 32, FALSE),"")</f>
        <v>0.99992639000000005</v>
      </c>
      <c r="U680" s="18">
        <f>_xlfn.IFNA(VLOOKUP(CONCATENATE($A680,"_",$B680), 'Srbench noise 0.01'!$A$1:$AH$1300, 34, FALSE),"")</f>
        <v>1.9337499999999999E-3</v>
      </c>
      <c r="V680" s="18">
        <f>_xlfn.IFNA(VLOOKUP(CONCATENATE($A680,"_",$B680), 'Srbench noise 0.01'!$A$1:$AH$1300, 16, FALSE),"")</f>
        <v>7</v>
      </c>
      <c r="W680" s="18">
        <f>_xlfn.IFNA(VLOOKUP(CONCATENATE($A680,"_",$B680), 'Srbench noise 0.01'!$A$1:$AH$1300, 18, FALSE),"")</f>
        <v>7.9</v>
      </c>
      <c r="X680" s="18" t="str">
        <f>_xlfn.IFNA(VLOOKUP(CONCATENATE($A680,"_",$B680), 'Srbench noise 0.01'!$A$1:$AH$1300, 28, FALSE),"")</f>
        <v>0.08*x0*x1/x2</v>
      </c>
      <c r="Y680" s="18">
        <f t="shared" si="95"/>
        <v>1</v>
      </c>
      <c r="Z680" s="18">
        <f t="shared" si="96"/>
        <v>0</v>
      </c>
      <c r="AA680" s="4">
        <f t="shared" si="98"/>
        <v>0</v>
      </c>
    </row>
    <row r="681" spans="1:27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0'!$A$1:$AH$1300, 32, FALSE),"")</f>
        <v>1</v>
      </c>
      <c r="E681" s="18">
        <f>_xlfn.IFNA(VLOOKUP(CONCATENATE($A681,"_",$B681), 'Srbench noise 0'!$A$1:$AH$1300, 34, FALSE),"")</f>
        <v>1E-8</v>
      </c>
      <c r="F681" s="18">
        <f>_xlfn.IFNA(VLOOKUP(CONCATENATE($A681,"_",$B681), 'Srbench noise 0'!$A$1:$AH$1300, 16, FALSE),"")</f>
        <v>7</v>
      </c>
      <c r="G681" s="18">
        <f>_xlfn.IFNA(VLOOKUP(CONCATENATE($A681,"_",$B681), 'Srbench noise 0'!$A$1:$AH$1300, 18, FALSE),"")</f>
        <v>7.8</v>
      </c>
      <c r="H681" s="18" t="str">
        <f>_xlfn.IFNA(VLOOKUP(CONCATENATE($A681,"_",$B681), 'Srbench noise 0'!$A$1:$AH$1300, 28, FALSE),"")</f>
        <v>0.07957747*x0*x1/x2</v>
      </c>
      <c r="I681" s="18">
        <f t="shared" si="90"/>
        <v>1</v>
      </c>
      <c r="J681" s="18">
        <f t="shared" si="91"/>
        <v>1</v>
      </c>
      <c r="K681" s="4">
        <f t="shared" si="92"/>
        <v>1</v>
      </c>
      <c r="L681" s="3">
        <f>_xlfn.IFNA(VLOOKUP(CONCATENATE($A681,"_",$B681), 'Srbench noise 0.001'!$A$1:$AH$1300, 32, FALSE),"")</f>
        <v>0.99992665999999997</v>
      </c>
      <c r="M681" s="18">
        <f>_xlfn.IFNA(VLOOKUP(CONCATENATE($A681,"_",$B681), 'Srbench noise 0.001'!$A$1:$AH$1300, 34, FALSE),"")</f>
        <v>1.9595400000000001E-3</v>
      </c>
      <c r="N681" s="18">
        <f>_xlfn.IFNA(VLOOKUP(CONCATENATE($A681,"_",$B681), 'Srbench noise 0.001'!$A$1:$AH$1300, 16, FALSE),"")</f>
        <v>7</v>
      </c>
      <c r="O681" s="18">
        <f>_xlfn.IFNA(VLOOKUP(CONCATENATE($A681,"_",$B681), 'Srbench noise 0.001'!$A$1:$AH$1300, 18, FALSE),"")</f>
        <v>8</v>
      </c>
      <c r="P681" s="18" t="str">
        <f>_xlfn.IFNA(VLOOKUP(CONCATENATE($A681,"_",$B681), 'Srbench noise 0.001'!$A$1:$AH$1300, 28, FALSE),"")</f>
        <v>0.08*x0*x1/x2</v>
      </c>
      <c r="Q681" s="18">
        <f t="shared" si="93"/>
        <v>1</v>
      </c>
      <c r="R681" s="18">
        <f t="shared" si="94"/>
        <v>0</v>
      </c>
      <c r="S681" s="4">
        <f t="shared" si="97"/>
        <v>0</v>
      </c>
      <c r="T681" s="3">
        <f>_xlfn.IFNA(VLOOKUP(CONCATENATE($A681,"_",$B681), 'Srbench noise 0.01'!$A$1:$AH$1300, 32, FALSE),"")</f>
        <v>0.99992665999999997</v>
      </c>
      <c r="U681" s="18">
        <f>_xlfn.IFNA(VLOOKUP(CONCATENATE($A681,"_",$B681), 'Srbench noise 0.01'!$A$1:$AH$1300, 34, FALSE),"")</f>
        <v>1.9595400000000001E-3</v>
      </c>
      <c r="V681" s="18">
        <f>_xlfn.IFNA(VLOOKUP(CONCATENATE($A681,"_",$B681), 'Srbench noise 0.01'!$A$1:$AH$1300, 16, FALSE),"")</f>
        <v>7</v>
      </c>
      <c r="W681" s="18">
        <f>_xlfn.IFNA(VLOOKUP(CONCATENATE($A681,"_",$B681), 'Srbench noise 0.01'!$A$1:$AH$1300, 18, FALSE),"")</f>
        <v>7.5</v>
      </c>
      <c r="X681" s="18" t="str">
        <f>_xlfn.IFNA(VLOOKUP(CONCATENATE($A681,"_",$B681), 'Srbench noise 0.01'!$A$1:$AH$1300, 28, FALSE),"")</f>
        <v>0.08*x0*x1/x2</v>
      </c>
      <c r="Y681" s="18">
        <f t="shared" si="95"/>
        <v>1</v>
      </c>
      <c r="Z681" s="18">
        <f t="shared" si="96"/>
        <v>0</v>
      </c>
      <c r="AA681" s="4">
        <f t="shared" si="98"/>
        <v>0</v>
      </c>
    </row>
    <row r="682" spans="1:27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0'!$A$1:$AH$1300, 32, FALSE),"")</f>
        <v>1</v>
      </c>
      <c r="E682" s="18">
        <f>_xlfn.IFNA(VLOOKUP(CONCATENATE($A682,"_",$B682), 'Srbench noise 0'!$A$1:$AH$1300, 34, FALSE),"")</f>
        <v>1E-8</v>
      </c>
      <c r="F682" s="18">
        <f>_xlfn.IFNA(VLOOKUP(CONCATENATE($A682,"_",$B682), 'Srbench noise 0'!$A$1:$AH$1300, 16, FALSE),"")</f>
        <v>7</v>
      </c>
      <c r="G682" s="18">
        <f>_xlfn.IFNA(VLOOKUP(CONCATENATE($A682,"_",$B682), 'Srbench noise 0'!$A$1:$AH$1300, 18, FALSE),"")</f>
        <v>6.7</v>
      </c>
      <c r="H682" s="18" t="str">
        <f>_xlfn.IFNA(VLOOKUP(CONCATENATE($A682,"_",$B682), 'Srbench noise 0'!$A$1:$AH$1300, 28, FALSE),"")</f>
        <v>0.07957747*x0*x1/x2</v>
      </c>
      <c r="I682" s="18">
        <f t="shared" si="90"/>
        <v>1</v>
      </c>
      <c r="J682" s="18">
        <f t="shared" si="91"/>
        <v>1</v>
      </c>
      <c r="K682" s="4">
        <f t="shared" si="92"/>
        <v>1</v>
      </c>
      <c r="L682" s="3">
        <f>_xlfn.IFNA(VLOOKUP(CONCATENATE($A682,"_",$B682), 'Srbench noise 0.001'!$A$1:$AH$1300, 32, FALSE),"")</f>
        <v>0.99992661999999999</v>
      </c>
      <c r="M682" s="18">
        <f>_xlfn.IFNA(VLOOKUP(CONCATENATE($A682,"_",$B682), 'Srbench noise 0.001'!$A$1:$AH$1300, 34, FALSE),"")</f>
        <v>1.9536000000000002E-3</v>
      </c>
      <c r="N682" s="18">
        <f>_xlfn.IFNA(VLOOKUP(CONCATENATE($A682,"_",$B682), 'Srbench noise 0.001'!$A$1:$AH$1300, 16, FALSE),"")</f>
        <v>7</v>
      </c>
      <c r="O682" s="18">
        <f>_xlfn.IFNA(VLOOKUP(CONCATENATE($A682,"_",$B682), 'Srbench noise 0.001'!$A$1:$AH$1300, 18, FALSE),"")</f>
        <v>6.9</v>
      </c>
      <c r="P682" s="18" t="str">
        <f>_xlfn.IFNA(VLOOKUP(CONCATENATE($A682,"_",$B682), 'Srbench noise 0.001'!$A$1:$AH$1300, 28, FALSE),"")</f>
        <v>0.08*x0*x1/x2</v>
      </c>
      <c r="Q682" s="18">
        <f t="shared" si="93"/>
        <v>1</v>
      </c>
      <c r="R682" s="18">
        <f t="shared" si="94"/>
        <v>0</v>
      </c>
      <c r="S682" s="4">
        <f t="shared" si="97"/>
        <v>0</v>
      </c>
      <c r="T682" s="3">
        <f>_xlfn.IFNA(VLOOKUP(CONCATENATE($A682,"_",$B682), 'Srbench noise 0.01'!$A$1:$AH$1300, 32, FALSE),"")</f>
        <v>0.99992661999999999</v>
      </c>
      <c r="U682" s="18">
        <f>_xlfn.IFNA(VLOOKUP(CONCATENATE($A682,"_",$B682), 'Srbench noise 0.01'!$A$1:$AH$1300, 34, FALSE),"")</f>
        <v>1.9536000000000002E-3</v>
      </c>
      <c r="V682" s="18">
        <f>_xlfn.IFNA(VLOOKUP(CONCATENATE($A682,"_",$B682), 'Srbench noise 0.01'!$A$1:$AH$1300, 16, FALSE),"")</f>
        <v>7</v>
      </c>
      <c r="W682" s="18">
        <f>_xlfn.IFNA(VLOOKUP(CONCATENATE($A682,"_",$B682), 'Srbench noise 0.01'!$A$1:$AH$1300, 18, FALSE),"")</f>
        <v>6.8</v>
      </c>
      <c r="X682" s="18" t="str">
        <f>_xlfn.IFNA(VLOOKUP(CONCATENATE($A682,"_",$B682), 'Srbench noise 0.01'!$A$1:$AH$1300, 28, FALSE),"")</f>
        <v>0.08*x0*x1/x2</v>
      </c>
      <c r="Y682" s="18">
        <f t="shared" si="95"/>
        <v>1</v>
      </c>
      <c r="Z682" s="18">
        <f t="shared" si="96"/>
        <v>0</v>
      </c>
      <c r="AA682" s="4">
        <f t="shared" si="98"/>
        <v>0</v>
      </c>
    </row>
    <row r="683" spans="1:27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0'!$A$1:$AH$1300, 32, FALSE),"")</f>
        <v>1</v>
      </c>
      <c r="E683" s="18">
        <f>_xlfn.IFNA(VLOOKUP(CONCATENATE($A683,"_",$B683), 'Srbench noise 0'!$A$1:$AH$1300, 34, FALSE),"")</f>
        <v>1E-8</v>
      </c>
      <c r="F683" s="18">
        <f>_xlfn.IFNA(VLOOKUP(CONCATENATE($A683,"_",$B683), 'Srbench noise 0'!$A$1:$AH$1300, 16, FALSE),"")</f>
        <v>7</v>
      </c>
      <c r="G683" s="18">
        <f>_xlfn.IFNA(VLOOKUP(CONCATENATE($A683,"_",$B683), 'Srbench noise 0'!$A$1:$AH$1300, 18, FALSE),"")</f>
        <v>7.3</v>
      </c>
      <c r="H683" s="18" t="str">
        <f>_xlfn.IFNA(VLOOKUP(CONCATENATE($A683,"_",$B683), 'Srbench noise 0'!$A$1:$AH$1300, 28, FALSE),"")</f>
        <v>0.07957747*x0*x1/x2</v>
      </c>
      <c r="I683" s="18">
        <f t="shared" si="90"/>
        <v>1</v>
      </c>
      <c r="J683" s="18">
        <f t="shared" si="91"/>
        <v>1</v>
      </c>
      <c r="K683" s="4">
        <f t="shared" si="92"/>
        <v>1</v>
      </c>
      <c r="L683" s="3">
        <f>_xlfn.IFNA(VLOOKUP(CONCATENATE($A683,"_",$B683), 'Srbench noise 0.001'!$A$1:$AH$1300, 32, FALSE),"")</f>
        <v>0.99992702</v>
      </c>
      <c r="M683" s="18">
        <f>_xlfn.IFNA(VLOOKUP(CONCATENATE($A683,"_",$B683), 'Srbench noise 0.001'!$A$1:$AH$1300, 34, FALSE),"")</f>
        <v>1.9605199999999999E-3</v>
      </c>
      <c r="N683" s="18">
        <f>_xlfn.IFNA(VLOOKUP(CONCATENATE($A683,"_",$B683), 'Srbench noise 0.001'!$A$1:$AH$1300, 16, FALSE),"")</f>
        <v>7</v>
      </c>
      <c r="O683" s="18">
        <f>_xlfn.IFNA(VLOOKUP(CONCATENATE($A683,"_",$B683), 'Srbench noise 0.001'!$A$1:$AH$1300, 18, FALSE),"")</f>
        <v>7.1</v>
      </c>
      <c r="P683" s="18" t="str">
        <f>_xlfn.IFNA(VLOOKUP(CONCATENATE($A683,"_",$B683), 'Srbench noise 0.001'!$A$1:$AH$1300, 28, FALSE),"")</f>
        <v>0.08*x0*x1/x2</v>
      </c>
      <c r="Q683" s="18">
        <f t="shared" si="93"/>
        <v>1</v>
      </c>
      <c r="R683" s="18">
        <f t="shared" si="94"/>
        <v>0</v>
      </c>
      <c r="S683" s="4">
        <f t="shared" si="97"/>
        <v>0</v>
      </c>
      <c r="T683" s="3">
        <f>_xlfn.IFNA(VLOOKUP(CONCATENATE($A683,"_",$B683), 'Srbench noise 0.01'!$A$1:$AH$1300, 32, FALSE),"")</f>
        <v>0.99992702</v>
      </c>
      <c r="U683" s="18">
        <f>_xlfn.IFNA(VLOOKUP(CONCATENATE($A683,"_",$B683), 'Srbench noise 0.01'!$A$1:$AH$1300, 34, FALSE),"")</f>
        <v>1.9605199999999999E-3</v>
      </c>
      <c r="V683" s="18">
        <f>_xlfn.IFNA(VLOOKUP(CONCATENATE($A683,"_",$B683), 'Srbench noise 0.01'!$A$1:$AH$1300, 16, FALSE),"")</f>
        <v>7</v>
      </c>
      <c r="W683" s="18">
        <f>_xlfn.IFNA(VLOOKUP(CONCATENATE($A683,"_",$B683), 'Srbench noise 0.01'!$A$1:$AH$1300, 18, FALSE),"")</f>
        <v>6.9</v>
      </c>
      <c r="X683" s="18" t="str">
        <f>_xlfn.IFNA(VLOOKUP(CONCATENATE($A683,"_",$B683), 'Srbench noise 0.01'!$A$1:$AH$1300, 28, FALSE),"")</f>
        <v>0.08*x0*x1/x2</v>
      </c>
      <c r="Y683" s="18">
        <f t="shared" si="95"/>
        <v>1</v>
      </c>
      <c r="Z683" s="18">
        <f t="shared" si="96"/>
        <v>0</v>
      </c>
      <c r="AA683" s="4">
        <f t="shared" si="98"/>
        <v>0</v>
      </c>
    </row>
    <row r="684" spans="1:27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0'!$A$1:$AH$1300, 32, FALSE),"")</f>
        <v>1</v>
      </c>
      <c r="E684" s="18">
        <f>_xlfn.IFNA(VLOOKUP(CONCATENATE($A684,"_",$B684), 'Srbench noise 0'!$A$1:$AH$1300, 34, FALSE),"")</f>
        <v>1.4000000000000001E-7</v>
      </c>
      <c r="F684" s="18">
        <f>_xlfn.IFNA(VLOOKUP(CONCATENATE($A684,"_",$B684), 'Srbench noise 0'!$A$1:$AH$1300, 16, FALSE),"")</f>
        <v>9</v>
      </c>
      <c r="G684" s="18">
        <f>_xlfn.IFNA(VLOOKUP(CONCATENATE($A684,"_",$B684), 'Srbench noise 0'!$A$1:$AH$1300, 18, FALSE),"")</f>
        <v>20.2</v>
      </c>
      <c r="H684" s="18" t="str">
        <f>_xlfn.IFNA(VLOOKUP(CONCATENATE($A684,"_",$B684), 'Srbench noise 0'!$A$1:$AH$1300, 28, FALSE),"")</f>
        <v>6.28318531*x0*x2*x3*x4/x1</v>
      </c>
      <c r="I684" s="18">
        <f t="shared" si="90"/>
        <v>1</v>
      </c>
      <c r="J684" s="18">
        <f t="shared" si="91"/>
        <v>1</v>
      </c>
      <c r="K684" s="4">
        <f t="shared" si="92"/>
        <v>1</v>
      </c>
      <c r="L684" s="3">
        <f>_xlfn.IFNA(VLOOKUP(CONCATENATE($A684,"_",$B684), 'Srbench noise 0.001'!$A$1:$AH$1300, 32, FALSE),"")</f>
        <v>1</v>
      </c>
      <c r="M684" s="18">
        <f>_xlfn.IFNA(VLOOKUP(CONCATENATE($A684,"_",$B684), 'Srbench noise 0.001'!$A$1:$AH$1300, 34, FALSE),"")</f>
        <v>8.9173900000000007E-3</v>
      </c>
      <c r="N684" s="18">
        <f>_xlfn.IFNA(VLOOKUP(CONCATENATE($A684,"_",$B684), 'Srbench noise 0.001'!$A$1:$AH$1300, 16, FALSE),"")</f>
        <v>9</v>
      </c>
      <c r="O684" s="18">
        <f>_xlfn.IFNA(VLOOKUP(CONCATENATE($A684,"_",$B684), 'Srbench noise 0.001'!$A$1:$AH$1300, 18, FALSE),"")</f>
        <v>19.7</v>
      </c>
      <c r="P684" s="18" t="str">
        <f>_xlfn.IFNA(VLOOKUP(CONCATENATE($A684,"_",$B684), 'Srbench noise 0.001'!$A$1:$AH$1300, 28, FALSE),"")</f>
        <v>6.283*x0*x2*x3*x4/x1</v>
      </c>
      <c r="Q684" s="18">
        <f t="shared" si="93"/>
        <v>1</v>
      </c>
      <c r="R684" s="18">
        <f t="shared" si="94"/>
        <v>0</v>
      </c>
      <c r="S684" s="4">
        <f t="shared" si="97"/>
        <v>0</v>
      </c>
      <c r="T684" s="3">
        <f>_xlfn.IFNA(VLOOKUP(CONCATENATE($A684,"_",$B684), 'Srbench noise 0.01'!$A$1:$AH$1300, 32, FALSE),"")</f>
        <v>0.99999952000000003</v>
      </c>
      <c r="U684" s="18">
        <f>_xlfn.IFNA(VLOOKUP(CONCATENATE($A684,"_",$B684), 'Srbench noise 0.01'!$A$1:$AH$1300, 34, FALSE),"")</f>
        <v>0.15328394000000001</v>
      </c>
      <c r="V684" s="18">
        <f>_xlfn.IFNA(VLOOKUP(CONCATENATE($A684,"_",$B684), 'Srbench noise 0.01'!$A$1:$AH$1300, 16, FALSE),"")</f>
        <v>9</v>
      </c>
      <c r="W684" s="18">
        <f>_xlfn.IFNA(VLOOKUP(CONCATENATE($A684,"_",$B684), 'Srbench noise 0.01'!$A$1:$AH$1300, 18, FALSE),"")</f>
        <v>3601.2</v>
      </c>
      <c r="X684" s="18" t="str">
        <f>_xlfn.IFNA(VLOOKUP(CONCATENATE($A684,"_",$B684), 'Srbench noise 0.01'!$A$1:$AH$1300, 28, FALSE),"")</f>
        <v>6.28*x0*x2*x3*x4/x1</v>
      </c>
      <c r="Y684" s="18">
        <f t="shared" si="95"/>
        <v>1</v>
      </c>
      <c r="Z684" s="18">
        <f t="shared" si="96"/>
        <v>0</v>
      </c>
      <c r="AA684" s="4">
        <f t="shared" si="98"/>
        <v>0</v>
      </c>
    </row>
    <row r="685" spans="1:27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0'!$A$1:$AH$1300, 32, FALSE),"")</f>
        <v>1</v>
      </c>
      <c r="E685" s="18">
        <f>_xlfn.IFNA(VLOOKUP(CONCATENATE($A685,"_",$B685), 'Srbench noise 0'!$A$1:$AH$1300, 34, FALSE),"")</f>
        <v>1.4000000000000001E-7</v>
      </c>
      <c r="F685" s="18">
        <f>_xlfn.IFNA(VLOOKUP(CONCATENATE($A685,"_",$B685), 'Srbench noise 0'!$A$1:$AH$1300, 16, FALSE),"")</f>
        <v>9</v>
      </c>
      <c r="G685" s="18">
        <f>_xlfn.IFNA(VLOOKUP(CONCATENATE($A685,"_",$B685), 'Srbench noise 0'!$A$1:$AH$1300, 18, FALSE),"")</f>
        <v>25.3</v>
      </c>
      <c r="H685" s="18" t="str">
        <f>_xlfn.IFNA(VLOOKUP(CONCATENATE($A685,"_",$B685), 'Srbench noise 0'!$A$1:$AH$1300, 28, FALSE),"")</f>
        <v>6.28318531*x0*x2*x3*x4/x1</v>
      </c>
      <c r="I685" s="18">
        <f t="shared" si="90"/>
        <v>1</v>
      </c>
      <c r="J685" s="18">
        <f t="shared" si="91"/>
        <v>1</v>
      </c>
      <c r="K685" s="4">
        <f t="shared" si="92"/>
        <v>1</v>
      </c>
      <c r="L685" s="3">
        <f>_xlfn.IFNA(VLOOKUP(CONCATENATE($A685,"_",$B685), 'Srbench noise 0.001'!$A$1:$AH$1300, 32, FALSE),"")</f>
        <v>1</v>
      </c>
      <c r="M685" s="18">
        <f>_xlfn.IFNA(VLOOKUP(CONCATENATE($A685,"_",$B685), 'Srbench noise 0.001'!$A$1:$AH$1300, 34, FALSE),"")</f>
        <v>8.8984700000000003E-3</v>
      </c>
      <c r="N685" s="18">
        <f>_xlfn.IFNA(VLOOKUP(CONCATENATE($A685,"_",$B685), 'Srbench noise 0.001'!$A$1:$AH$1300, 16, FALSE),"")</f>
        <v>9</v>
      </c>
      <c r="O685" s="18">
        <f>_xlfn.IFNA(VLOOKUP(CONCATENATE($A685,"_",$B685), 'Srbench noise 0.001'!$A$1:$AH$1300, 18, FALSE),"")</f>
        <v>19.3</v>
      </c>
      <c r="P685" s="18" t="str">
        <f>_xlfn.IFNA(VLOOKUP(CONCATENATE($A685,"_",$B685), 'Srbench noise 0.001'!$A$1:$AH$1300, 28, FALSE),"")</f>
        <v>6.283*x0*x2*x3*x4/x1</v>
      </c>
      <c r="Q685" s="18">
        <f t="shared" si="93"/>
        <v>1</v>
      </c>
      <c r="R685" s="18">
        <f t="shared" si="94"/>
        <v>0</v>
      </c>
      <c r="S685" s="4">
        <f t="shared" si="97"/>
        <v>0</v>
      </c>
      <c r="T685" s="3">
        <f>_xlfn.IFNA(VLOOKUP(CONCATENATE($A685,"_",$B685), 'Srbench noise 0.01'!$A$1:$AH$1300, 32, FALSE),"")</f>
        <v>0.99999952000000003</v>
      </c>
      <c r="U685" s="18">
        <f>_xlfn.IFNA(VLOOKUP(CONCATENATE($A685,"_",$B685), 'Srbench noise 0.01'!$A$1:$AH$1300, 34, FALSE),"")</f>
        <v>0.15295884000000001</v>
      </c>
      <c r="V685" s="18">
        <f>_xlfn.IFNA(VLOOKUP(CONCATENATE($A685,"_",$B685), 'Srbench noise 0.01'!$A$1:$AH$1300, 16, FALSE),"")</f>
        <v>9</v>
      </c>
      <c r="W685" s="18">
        <f>_xlfn.IFNA(VLOOKUP(CONCATENATE($A685,"_",$B685), 'Srbench noise 0.01'!$A$1:$AH$1300, 18, FALSE),"")</f>
        <v>3600.8</v>
      </c>
      <c r="X685" s="18" t="str">
        <f>_xlfn.IFNA(VLOOKUP(CONCATENATE($A685,"_",$B685), 'Srbench noise 0.01'!$A$1:$AH$1300, 28, FALSE),"")</f>
        <v>6.28*x0*x2*x3*x4/x1</v>
      </c>
      <c r="Y685" s="18">
        <f t="shared" si="95"/>
        <v>1</v>
      </c>
      <c r="Z685" s="18">
        <f t="shared" si="96"/>
        <v>0</v>
      </c>
      <c r="AA685" s="4">
        <f t="shared" si="98"/>
        <v>0</v>
      </c>
    </row>
    <row r="686" spans="1:27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0'!$A$1:$AH$1300, 32, FALSE),"")</f>
        <v>1</v>
      </c>
      <c r="E686" s="18">
        <f>_xlfn.IFNA(VLOOKUP(CONCATENATE($A686,"_",$B686), 'Srbench noise 0'!$A$1:$AH$1300, 34, FALSE),"")</f>
        <v>1.3E-7</v>
      </c>
      <c r="F686" s="18">
        <f>_xlfn.IFNA(VLOOKUP(CONCATENATE($A686,"_",$B686), 'Srbench noise 0'!$A$1:$AH$1300, 16, FALSE),"")</f>
        <v>9</v>
      </c>
      <c r="G686" s="18">
        <f>_xlfn.IFNA(VLOOKUP(CONCATENATE($A686,"_",$B686), 'Srbench noise 0'!$A$1:$AH$1300, 18, FALSE),"")</f>
        <v>21</v>
      </c>
      <c r="H686" s="18" t="str">
        <f>_xlfn.IFNA(VLOOKUP(CONCATENATE($A686,"_",$B686), 'Srbench noise 0'!$A$1:$AH$1300, 28, FALSE),"")</f>
        <v>6.28318531*x0*x2*x3*x4/x1</v>
      </c>
      <c r="I686" s="18">
        <f t="shared" si="90"/>
        <v>1</v>
      </c>
      <c r="J686" s="18">
        <f t="shared" si="91"/>
        <v>1</v>
      </c>
      <c r="K686" s="4">
        <f t="shared" si="92"/>
        <v>1</v>
      </c>
      <c r="L686" s="3">
        <f>_xlfn.IFNA(VLOOKUP(CONCATENATE($A686,"_",$B686), 'Srbench noise 0.001'!$A$1:$AH$1300, 32, FALSE),"")</f>
        <v>1</v>
      </c>
      <c r="M686" s="18">
        <f>_xlfn.IFNA(VLOOKUP(CONCATENATE($A686,"_",$B686), 'Srbench noise 0.001'!$A$1:$AH$1300, 34, FALSE),"")</f>
        <v>8.8614399999999999E-3</v>
      </c>
      <c r="N686" s="18">
        <f>_xlfn.IFNA(VLOOKUP(CONCATENATE($A686,"_",$B686), 'Srbench noise 0.001'!$A$1:$AH$1300, 16, FALSE),"")</f>
        <v>9</v>
      </c>
      <c r="O686" s="18">
        <f>_xlfn.IFNA(VLOOKUP(CONCATENATE($A686,"_",$B686), 'Srbench noise 0.001'!$A$1:$AH$1300, 18, FALSE),"")</f>
        <v>19.600000000000001</v>
      </c>
      <c r="P686" s="18" t="str">
        <f>_xlfn.IFNA(VLOOKUP(CONCATENATE($A686,"_",$B686), 'Srbench noise 0.001'!$A$1:$AH$1300, 28, FALSE),"")</f>
        <v>6.283*x0*x2*x3*x4/x1</v>
      </c>
      <c r="Q686" s="18">
        <f t="shared" si="93"/>
        <v>1</v>
      </c>
      <c r="R686" s="18">
        <f t="shared" si="94"/>
        <v>0</v>
      </c>
      <c r="S686" s="4">
        <f t="shared" si="97"/>
        <v>0</v>
      </c>
      <c r="T686" s="3">
        <f>_xlfn.IFNA(VLOOKUP(CONCATENATE($A686,"_",$B686), 'Srbench noise 0.01'!$A$1:$AH$1300, 32, FALSE),"")</f>
        <v>0.99999952000000003</v>
      </c>
      <c r="U686" s="18">
        <f>_xlfn.IFNA(VLOOKUP(CONCATENATE($A686,"_",$B686), 'Srbench noise 0.01'!$A$1:$AH$1300, 34, FALSE),"")</f>
        <v>0.15232229</v>
      </c>
      <c r="V686" s="18">
        <f>_xlfn.IFNA(VLOOKUP(CONCATENATE($A686,"_",$B686), 'Srbench noise 0.01'!$A$1:$AH$1300, 16, FALSE),"")</f>
        <v>9</v>
      </c>
      <c r="W686" s="18">
        <f>_xlfn.IFNA(VLOOKUP(CONCATENATE($A686,"_",$B686), 'Srbench noise 0.01'!$A$1:$AH$1300, 18, FALSE),"")</f>
        <v>3600.9</v>
      </c>
      <c r="X686" s="18" t="str">
        <f>_xlfn.IFNA(VLOOKUP(CONCATENATE($A686,"_",$B686), 'Srbench noise 0.01'!$A$1:$AH$1300, 28, FALSE),"")</f>
        <v>6.28*x0*x2*x3*x4/x1</v>
      </c>
      <c r="Y686" s="18">
        <f t="shared" si="95"/>
        <v>1</v>
      </c>
      <c r="Z686" s="18">
        <f t="shared" si="96"/>
        <v>0</v>
      </c>
      <c r="AA686" s="4">
        <f t="shared" si="98"/>
        <v>0</v>
      </c>
    </row>
    <row r="687" spans="1:27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0'!$A$1:$AH$1300, 32, FALSE),"")</f>
        <v>1</v>
      </c>
      <c r="E687" s="18">
        <f>_xlfn.IFNA(VLOOKUP(CONCATENATE($A687,"_",$B687), 'Srbench noise 0'!$A$1:$AH$1300, 34, FALSE),"")</f>
        <v>1.4000000000000001E-7</v>
      </c>
      <c r="F687" s="18">
        <f>_xlfn.IFNA(VLOOKUP(CONCATENATE($A687,"_",$B687), 'Srbench noise 0'!$A$1:$AH$1300, 16, FALSE),"")</f>
        <v>9</v>
      </c>
      <c r="G687" s="18">
        <f>_xlfn.IFNA(VLOOKUP(CONCATENATE($A687,"_",$B687), 'Srbench noise 0'!$A$1:$AH$1300, 18, FALSE),"")</f>
        <v>19.2</v>
      </c>
      <c r="H687" s="18" t="str">
        <f>_xlfn.IFNA(VLOOKUP(CONCATENATE($A687,"_",$B687), 'Srbench noise 0'!$A$1:$AH$1300, 28, FALSE),"")</f>
        <v>6.28318531*x0*x2*x3*x4/x1</v>
      </c>
      <c r="I687" s="18">
        <f t="shared" si="90"/>
        <v>1</v>
      </c>
      <c r="J687" s="18">
        <f t="shared" si="91"/>
        <v>1</v>
      </c>
      <c r="K687" s="4">
        <f t="shared" si="92"/>
        <v>1</v>
      </c>
      <c r="L687" s="3" t="str">
        <f>_xlfn.IFNA(VLOOKUP(CONCATENATE($A687,"_",$B687), 'Srbench noise 0.001'!$A$1:$AH$1300, 32, FALSE),"")</f>
        <v/>
      </c>
      <c r="M687" s="18" t="str">
        <f>_xlfn.IFNA(VLOOKUP(CONCATENATE($A687,"_",$B687), 'Srbench noise 0.001'!$A$1:$AH$1300, 34, FALSE),"")</f>
        <v/>
      </c>
      <c r="N687" s="18" t="str">
        <f>_xlfn.IFNA(VLOOKUP(CONCATENATE($A687,"_",$B687), 'Srbench noise 0.001'!$A$1:$AH$1300, 16, FALSE),"")</f>
        <v/>
      </c>
      <c r="O687" s="18" t="str">
        <f>_xlfn.IFNA(VLOOKUP(CONCATENATE($A687,"_",$B687), 'Srbench noise 0.001'!$A$1:$AH$1300, 18, FALSE),"")</f>
        <v/>
      </c>
      <c r="P687" s="18" t="str">
        <f>_xlfn.IFNA(VLOOKUP(CONCATENATE($A687,"_",$B687), 'Srbench noise 0.001'!$A$1:$AH$1300, 28, FALSE),"")</f>
        <v/>
      </c>
      <c r="Q687" s="18">
        <f t="shared" si="93"/>
        <v>1</v>
      </c>
      <c r="R687" s="18">
        <f t="shared" si="94"/>
        <v>0</v>
      </c>
      <c r="S687" s="4">
        <f t="shared" si="97"/>
        <v>0</v>
      </c>
      <c r="T687" s="3">
        <f>_xlfn.IFNA(VLOOKUP(CONCATENATE($A687,"_",$B687), 'Srbench noise 0.01'!$A$1:$AH$1300, 32, FALSE),"")</f>
        <v>0.99999780000000005</v>
      </c>
      <c r="U687" s="18">
        <f>_xlfn.IFNA(VLOOKUP(CONCATENATE($A687,"_",$B687), 'Srbench noise 0.01'!$A$1:$AH$1300, 34, FALSE),"")</f>
        <v>0.32694619000000003</v>
      </c>
      <c r="V687" s="18">
        <f>_xlfn.IFNA(VLOOKUP(CONCATENATE($A687,"_",$B687), 'Srbench noise 0.01'!$A$1:$AH$1300, 16, FALSE),"")</f>
        <v>9</v>
      </c>
      <c r="W687" s="18">
        <f>_xlfn.IFNA(VLOOKUP(CONCATENATE($A687,"_",$B687), 'Srbench noise 0.01'!$A$1:$AH$1300, 18, FALSE),"")</f>
        <v>3600.6</v>
      </c>
      <c r="X687" s="18" t="str">
        <f>_xlfn.IFNA(VLOOKUP(CONCATENATE($A687,"_",$B687), 'Srbench noise 0.01'!$A$1:$AH$1300, 28, FALSE),"")</f>
        <v>6.29*x0*x2*x3*x4/x1</v>
      </c>
      <c r="Y687" s="18">
        <f t="shared" si="95"/>
        <v>1</v>
      </c>
      <c r="Z687" s="18">
        <f t="shared" si="96"/>
        <v>0</v>
      </c>
      <c r="AA687" s="4">
        <f t="shared" si="98"/>
        <v>0</v>
      </c>
    </row>
    <row r="688" spans="1:27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0'!$A$1:$AH$1300, 32, FALSE),"")</f>
        <v>1</v>
      </c>
      <c r="E688" s="18">
        <f>_xlfn.IFNA(VLOOKUP(CONCATENATE($A688,"_",$B688), 'Srbench noise 0'!$A$1:$AH$1300, 34, FALSE),"")</f>
        <v>1.3E-7</v>
      </c>
      <c r="F688" s="18">
        <f>_xlfn.IFNA(VLOOKUP(CONCATENATE($A688,"_",$B688), 'Srbench noise 0'!$A$1:$AH$1300, 16, FALSE),"")</f>
        <v>9</v>
      </c>
      <c r="G688" s="18">
        <f>_xlfn.IFNA(VLOOKUP(CONCATENATE($A688,"_",$B688), 'Srbench noise 0'!$A$1:$AH$1300, 18, FALSE),"")</f>
        <v>21.9</v>
      </c>
      <c r="H688" s="18" t="str">
        <f>_xlfn.IFNA(VLOOKUP(CONCATENATE($A688,"_",$B688), 'Srbench noise 0'!$A$1:$AH$1300, 28, FALSE),"")</f>
        <v>6.28318531*x0*x2*x3*x4/x1</v>
      </c>
      <c r="I688" s="18">
        <f t="shared" si="90"/>
        <v>1</v>
      </c>
      <c r="J688" s="18">
        <f t="shared" si="91"/>
        <v>1</v>
      </c>
      <c r="K688" s="4">
        <f t="shared" si="92"/>
        <v>1</v>
      </c>
      <c r="L688" s="3">
        <f>_xlfn.IFNA(VLOOKUP(CONCATENATE($A688,"_",$B688), 'Srbench noise 0.001'!$A$1:$AH$1300, 32, FALSE),"")</f>
        <v>1</v>
      </c>
      <c r="M688" s="18">
        <f>_xlfn.IFNA(VLOOKUP(CONCATENATE($A688,"_",$B688), 'Srbench noise 0.001'!$A$1:$AH$1300, 34, FALSE),"")</f>
        <v>8.7874600000000004E-3</v>
      </c>
      <c r="N688" s="18">
        <f>_xlfn.IFNA(VLOOKUP(CONCATENATE($A688,"_",$B688), 'Srbench noise 0.001'!$A$1:$AH$1300, 16, FALSE),"")</f>
        <v>9</v>
      </c>
      <c r="O688" s="18">
        <f>_xlfn.IFNA(VLOOKUP(CONCATENATE($A688,"_",$B688), 'Srbench noise 0.001'!$A$1:$AH$1300, 18, FALSE),"")</f>
        <v>21.5</v>
      </c>
      <c r="P688" s="18" t="str">
        <f>_xlfn.IFNA(VLOOKUP(CONCATENATE($A688,"_",$B688), 'Srbench noise 0.001'!$A$1:$AH$1300, 28, FALSE),"")</f>
        <v>6.283*x0*x2*x3*x4/x1</v>
      </c>
      <c r="Q688" s="18">
        <f t="shared" si="93"/>
        <v>1</v>
      </c>
      <c r="R688" s="18">
        <f t="shared" si="94"/>
        <v>0</v>
      </c>
      <c r="S688" s="4">
        <f t="shared" si="97"/>
        <v>0</v>
      </c>
      <c r="T688" s="3">
        <f>_xlfn.IFNA(VLOOKUP(CONCATENATE($A688,"_",$B688), 'Srbench noise 0.01'!$A$1:$AH$1300, 32, FALSE),"")</f>
        <v>0.99999950999999998</v>
      </c>
      <c r="U688" s="18">
        <f>_xlfn.IFNA(VLOOKUP(CONCATENATE($A688,"_",$B688), 'Srbench noise 0.01'!$A$1:$AH$1300, 34, FALSE),"")</f>
        <v>0.15105052999999999</v>
      </c>
      <c r="V688" s="18">
        <f>_xlfn.IFNA(VLOOKUP(CONCATENATE($A688,"_",$B688), 'Srbench noise 0.01'!$A$1:$AH$1300, 16, FALSE),"")</f>
        <v>9</v>
      </c>
      <c r="W688" s="18">
        <f>_xlfn.IFNA(VLOOKUP(CONCATENATE($A688,"_",$B688), 'Srbench noise 0.01'!$A$1:$AH$1300, 18, FALSE),"")</f>
        <v>3601</v>
      </c>
      <c r="X688" s="18" t="str">
        <f>_xlfn.IFNA(VLOOKUP(CONCATENATE($A688,"_",$B688), 'Srbench noise 0.01'!$A$1:$AH$1300, 28, FALSE),"")</f>
        <v>6.28*x0*x2*x3*x4/x1</v>
      </c>
      <c r="Y688" s="18">
        <f t="shared" si="95"/>
        <v>1</v>
      </c>
      <c r="Z688" s="18">
        <f t="shared" si="96"/>
        <v>0</v>
      </c>
      <c r="AA688" s="4">
        <f t="shared" si="98"/>
        <v>0</v>
      </c>
    </row>
    <row r="689" spans="1:27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0'!$A$1:$AH$1300, 32, FALSE),"")</f>
        <v>1</v>
      </c>
      <c r="E689" s="18">
        <f>_xlfn.IFNA(VLOOKUP(CONCATENATE($A689,"_",$B689), 'Srbench noise 0'!$A$1:$AH$1300, 34, FALSE),"")</f>
        <v>1.3E-7</v>
      </c>
      <c r="F689" s="18">
        <f>_xlfn.IFNA(VLOOKUP(CONCATENATE($A689,"_",$B689), 'Srbench noise 0'!$A$1:$AH$1300, 16, FALSE),"")</f>
        <v>9</v>
      </c>
      <c r="G689" s="18">
        <f>_xlfn.IFNA(VLOOKUP(CONCATENATE($A689,"_",$B689), 'Srbench noise 0'!$A$1:$AH$1300, 18, FALSE),"")</f>
        <v>20.399999999999999</v>
      </c>
      <c r="H689" s="18" t="str">
        <f>_xlfn.IFNA(VLOOKUP(CONCATENATE($A689,"_",$B689), 'Srbench noise 0'!$A$1:$AH$1300, 28, FALSE),"")</f>
        <v>6.28318531*x0*x2*x3*x4/x1</v>
      </c>
      <c r="I689" s="18">
        <f t="shared" si="90"/>
        <v>1</v>
      </c>
      <c r="J689" s="18">
        <f t="shared" si="91"/>
        <v>1</v>
      </c>
      <c r="K689" s="4">
        <f t="shared" si="92"/>
        <v>1</v>
      </c>
      <c r="L689" s="3">
        <f>_xlfn.IFNA(VLOOKUP(CONCATENATE($A689,"_",$B689), 'Srbench noise 0.001'!$A$1:$AH$1300, 32, FALSE),"")</f>
        <v>0.99999998000000001</v>
      </c>
      <c r="M689" s="18">
        <f>_xlfn.IFNA(VLOOKUP(CONCATENATE($A689,"_",$B689), 'Srbench noise 0.001'!$A$1:$AH$1300, 34, FALSE),"")</f>
        <v>2.7693829999999999E-2</v>
      </c>
      <c r="N689" s="18">
        <f>_xlfn.IFNA(VLOOKUP(CONCATENATE($A689,"_",$B689), 'Srbench noise 0.001'!$A$1:$AH$1300, 16, FALSE),"")</f>
        <v>11</v>
      </c>
      <c r="O689" s="18">
        <f>_xlfn.IFNA(VLOOKUP(CONCATENATE($A689,"_",$B689), 'Srbench noise 0.001'!$A$1:$AH$1300, 18, FALSE),"")</f>
        <v>18.8</v>
      </c>
      <c r="P689" s="18" t="str">
        <f>_xlfn.IFNA(VLOOKUP(CONCATENATE($A689,"_",$B689), 'Srbench noise 0.001'!$A$1:$AH$1300, 28, FALSE),"")</f>
        <v>6.283*x0*x2*x3*x4/x1 + 0.033</v>
      </c>
      <c r="Q689" s="18">
        <f t="shared" si="93"/>
        <v>1</v>
      </c>
      <c r="R689" s="18">
        <f t="shared" si="94"/>
        <v>0</v>
      </c>
      <c r="S689" s="4">
        <f t="shared" si="97"/>
        <v>0</v>
      </c>
      <c r="T689" s="3">
        <f>_xlfn.IFNA(VLOOKUP(CONCATENATE($A689,"_",$B689), 'Srbench noise 0.01'!$A$1:$AH$1300, 32, FALSE),"")</f>
        <v>0.99999868000000003</v>
      </c>
      <c r="U689" s="18">
        <f>_xlfn.IFNA(VLOOKUP(CONCATENATE($A689,"_",$B689), 'Srbench noise 0.01'!$A$1:$AH$1300, 34, FALSE),"")</f>
        <v>0.25145789000000002</v>
      </c>
      <c r="V689" s="18">
        <f>_xlfn.IFNA(VLOOKUP(CONCATENATE($A689,"_",$B689), 'Srbench noise 0.01'!$A$1:$AH$1300, 16, FALSE),"")</f>
        <v>11</v>
      </c>
      <c r="W689" s="18">
        <f>_xlfn.IFNA(VLOOKUP(CONCATENATE($A689,"_",$B689), 'Srbench noise 0.01'!$A$1:$AH$1300, 18, FALSE),"")</f>
        <v>3600.6</v>
      </c>
      <c r="X689" s="18" t="str">
        <f>_xlfn.IFNA(VLOOKUP(CONCATENATE($A689,"_",$B689), 'Srbench noise 0.01'!$A$1:$AH$1300, 28, FALSE),"")</f>
        <v>6.28*x0*x2*x3*x4/x1 + 0.33</v>
      </c>
      <c r="Y689" s="18">
        <f t="shared" si="95"/>
        <v>1</v>
      </c>
      <c r="Z689" s="18">
        <f t="shared" si="96"/>
        <v>0</v>
      </c>
      <c r="AA689" s="4">
        <f t="shared" si="98"/>
        <v>0</v>
      </c>
    </row>
    <row r="690" spans="1:27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0'!$A$1:$AH$1300, 32, FALSE),"")</f>
        <v>1</v>
      </c>
      <c r="E690" s="18">
        <f>_xlfn.IFNA(VLOOKUP(CONCATENATE($A690,"_",$B690), 'Srbench noise 0'!$A$1:$AH$1300, 34, FALSE),"")</f>
        <v>1.4000000000000001E-7</v>
      </c>
      <c r="F690" s="18">
        <f>_xlfn.IFNA(VLOOKUP(CONCATENATE($A690,"_",$B690), 'Srbench noise 0'!$A$1:$AH$1300, 16, FALSE),"")</f>
        <v>9</v>
      </c>
      <c r="G690" s="18">
        <f>_xlfn.IFNA(VLOOKUP(CONCATENATE($A690,"_",$B690), 'Srbench noise 0'!$A$1:$AH$1300, 18, FALSE),"")</f>
        <v>18</v>
      </c>
      <c r="H690" s="18" t="str">
        <f>_xlfn.IFNA(VLOOKUP(CONCATENATE($A690,"_",$B690), 'Srbench noise 0'!$A$1:$AH$1300, 28, FALSE),"")</f>
        <v>6.28318531*x0*x2*x3*x4/x1</v>
      </c>
      <c r="I690" s="18">
        <f t="shared" si="90"/>
        <v>1</v>
      </c>
      <c r="J690" s="18">
        <f t="shared" si="91"/>
        <v>1</v>
      </c>
      <c r="K690" s="4">
        <f t="shared" si="92"/>
        <v>1</v>
      </c>
      <c r="L690" s="3">
        <f>_xlfn.IFNA(VLOOKUP(CONCATENATE($A690,"_",$B690), 'Srbench noise 0.001'!$A$1:$AH$1300, 32, FALSE),"")</f>
        <v>1</v>
      </c>
      <c r="M690" s="18">
        <f>_xlfn.IFNA(VLOOKUP(CONCATENATE($A690,"_",$B690), 'Srbench noise 0.001'!$A$1:$AH$1300, 34, FALSE),"")</f>
        <v>8.8808399999999992E-3</v>
      </c>
      <c r="N690" s="18">
        <f>_xlfn.IFNA(VLOOKUP(CONCATENATE($A690,"_",$B690), 'Srbench noise 0.001'!$A$1:$AH$1300, 16, FALSE),"")</f>
        <v>9</v>
      </c>
      <c r="O690" s="18">
        <f>_xlfn.IFNA(VLOOKUP(CONCATENATE($A690,"_",$B690), 'Srbench noise 0.001'!$A$1:$AH$1300, 18, FALSE),"")</f>
        <v>15.8</v>
      </c>
      <c r="P690" s="18" t="str">
        <f>_xlfn.IFNA(VLOOKUP(CONCATENATE($A690,"_",$B690), 'Srbench noise 0.001'!$A$1:$AH$1300, 28, FALSE),"")</f>
        <v>6.283*x0*x2*x3*x4/x1</v>
      </c>
      <c r="Q690" s="18">
        <f t="shared" si="93"/>
        <v>1</v>
      </c>
      <c r="R690" s="18">
        <f t="shared" si="94"/>
        <v>0</v>
      </c>
      <c r="S690" s="4">
        <f t="shared" si="97"/>
        <v>0</v>
      </c>
      <c r="T690" s="3">
        <f>_xlfn.IFNA(VLOOKUP(CONCATENATE($A690,"_",$B690), 'Srbench noise 0.01'!$A$1:$AH$1300, 32, FALSE),"")</f>
        <v>0.99999780000000005</v>
      </c>
      <c r="U690" s="18">
        <f>_xlfn.IFNA(VLOOKUP(CONCATENATE($A690,"_",$B690), 'Srbench noise 0.01'!$A$1:$AH$1300, 34, FALSE),"")</f>
        <v>0.32659374000000002</v>
      </c>
      <c r="V690" s="18">
        <f>_xlfn.IFNA(VLOOKUP(CONCATENATE($A690,"_",$B690), 'Srbench noise 0.01'!$A$1:$AH$1300, 16, FALSE),"")</f>
        <v>9</v>
      </c>
      <c r="W690" s="18">
        <f>_xlfn.IFNA(VLOOKUP(CONCATENATE($A690,"_",$B690), 'Srbench noise 0.01'!$A$1:$AH$1300, 18, FALSE),"")</f>
        <v>3600.2</v>
      </c>
      <c r="X690" s="18" t="str">
        <f>_xlfn.IFNA(VLOOKUP(CONCATENATE($A690,"_",$B690), 'Srbench noise 0.01'!$A$1:$AH$1300, 28, FALSE),"")</f>
        <v>6.29*x0*x2*x3*x4/x1</v>
      </c>
      <c r="Y690" s="18">
        <f t="shared" si="95"/>
        <v>1</v>
      </c>
      <c r="Z690" s="18">
        <f t="shared" si="96"/>
        <v>0</v>
      </c>
      <c r="AA690" s="4">
        <f t="shared" si="98"/>
        <v>0</v>
      </c>
    </row>
    <row r="691" spans="1:27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0'!$A$1:$AH$1300, 32, FALSE),"")</f>
        <v>1</v>
      </c>
      <c r="E691" s="18">
        <f>_xlfn.IFNA(VLOOKUP(CONCATENATE($A691,"_",$B691), 'Srbench noise 0'!$A$1:$AH$1300, 34, FALSE),"")</f>
        <v>1.3E-7</v>
      </c>
      <c r="F691" s="18">
        <f>_xlfn.IFNA(VLOOKUP(CONCATENATE($A691,"_",$B691), 'Srbench noise 0'!$A$1:$AH$1300, 16, FALSE),"")</f>
        <v>9</v>
      </c>
      <c r="G691" s="18">
        <f>_xlfn.IFNA(VLOOKUP(CONCATENATE($A691,"_",$B691), 'Srbench noise 0'!$A$1:$AH$1300, 18, FALSE),"")</f>
        <v>21.2</v>
      </c>
      <c r="H691" s="18" t="str">
        <f>_xlfn.IFNA(VLOOKUP(CONCATENATE($A691,"_",$B691), 'Srbench noise 0'!$A$1:$AH$1300, 28, FALSE),"")</f>
        <v>6.28318531*x0*x2*x3*x4/x1</v>
      </c>
      <c r="I691" s="18">
        <f t="shared" si="90"/>
        <v>1</v>
      </c>
      <c r="J691" s="18">
        <f t="shared" si="91"/>
        <v>1</v>
      </c>
      <c r="K691" s="4">
        <f t="shared" si="92"/>
        <v>1</v>
      </c>
      <c r="L691" s="3">
        <f>_xlfn.IFNA(VLOOKUP(CONCATENATE($A691,"_",$B691), 'Srbench noise 0.001'!$A$1:$AH$1300, 32, FALSE),"")</f>
        <v>1</v>
      </c>
      <c r="M691" s="18">
        <f>_xlfn.IFNA(VLOOKUP(CONCATENATE($A691,"_",$B691), 'Srbench noise 0.001'!$A$1:$AH$1300, 34, FALSE),"")</f>
        <v>8.8378999999999992E-3</v>
      </c>
      <c r="N691" s="18">
        <f>_xlfn.IFNA(VLOOKUP(CONCATENATE($A691,"_",$B691), 'Srbench noise 0.001'!$A$1:$AH$1300, 16, FALSE),"")</f>
        <v>9</v>
      </c>
      <c r="O691" s="18">
        <f>_xlfn.IFNA(VLOOKUP(CONCATENATE($A691,"_",$B691), 'Srbench noise 0.001'!$A$1:$AH$1300, 18, FALSE),"")</f>
        <v>21.7</v>
      </c>
      <c r="P691" s="18" t="str">
        <f>_xlfn.IFNA(VLOOKUP(CONCATENATE($A691,"_",$B691), 'Srbench noise 0.001'!$A$1:$AH$1300, 28, FALSE),"")</f>
        <v>6.283*x0*x2*x3*x4/x1</v>
      </c>
      <c r="Q691" s="18">
        <f t="shared" si="93"/>
        <v>1</v>
      </c>
      <c r="R691" s="18">
        <f t="shared" si="94"/>
        <v>0</v>
      </c>
      <c r="S691" s="4">
        <f t="shared" si="97"/>
        <v>0</v>
      </c>
      <c r="T691" s="3">
        <f>_xlfn.IFNA(VLOOKUP(CONCATENATE($A691,"_",$B691), 'Srbench noise 0.01'!$A$1:$AH$1300, 32, FALSE),"")</f>
        <v>0.99999952000000003</v>
      </c>
      <c r="U691" s="18">
        <f>_xlfn.IFNA(VLOOKUP(CONCATENATE($A691,"_",$B691), 'Srbench noise 0.01'!$A$1:$AH$1300, 34, FALSE),"")</f>
        <v>0.15191771000000001</v>
      </c>
      <c r="V691" s="18">
        <f>_xlfn.IFNA(VLOOKUP(CONCATENATE($A691,"_",$B691), 'Srbench noise 0.01'!$A$1:$AH$1300, 16, FALSE),"")</f>
        <v>9</v>
      </c>
      <c r="W691" s="18">
        <f>_xlfn.IFNA(VLOOKUP(CONCATENATE($A691,"_",$B691), 'Srbench noise 0.01'!$A$1:$AH$1300, 18, FALSE),"")</f>
        <v>3600.5</v>
      </c>
      <c r="X691" s="18" t="str">
        <f>_xlfn.IFNA(VLOOKUP(CONCATENATE($A691,"_",$B691), 'Srbench noise 0.01'!$A$1:$AH$1300, 28, FALSE),"")</f>
        <v>6.28*x0*x2*x3*x4/x1</v>
      </c>
      <c r="Y691" s="18">
        <f t="shared" si="95"/>
        <v>1</v>
      </c>
      <c r="Z691" s="18">
        <f t="shared" si="96"/>
        <v>0</v>
      </c>
      <c r="AA691" s="4">
        <f t="shared" si="98"/>
        <v>0</v>
      </c>
    </row>
    <row r="692" spans="1:27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0'!$A$1:$AH$1300, 32, FALSE),"")</f>
        <v>1</v>
      </c>
      <c r="E692" s="18">
        <f>_xlfn.IFNA(VLOOKUP(CONCATENATE($A692,"_",$B692), 'Srbench noise 0'!$A$1:$AH$1300, 34, FALSE),"")</f>
        <v>1.3E-7</v>
      </c>
      <c r="F692" s="18">
        <f>_xlfn.IFNA(VLOOKUP(CONCATENATE($A692,"_",$B692), 'Srbench noise 0'!$A$1:$AH$1300, 16, FALSE),"")</f>
        <v>9</v>
      </c>
      <c r="G692" s="18">
        <f>_xlfn.IFNA(VLOOKUP(CONCATENATE($A692,"_",$B692), 'Srbench noise 0'!$A$1:$AH$1300, 18, FALSE),"")</f>
        <v>14.5</v>
      </c>
      <c r="H692" s="18" t="str">
        <f>_xlfn.IFNA(VLOOKUP(CONCATENATE($A692,"_",$B692), 'Srbench noise 0'!$A$1:$AH$1300, 28, FALSE),"")</f>
        <v>6.28318531*x0*x2*x3*x4/x1</v>
      </c>
      <c r="I692" s="18">
        <f t="shared" si="90"/>
        <v>1</v>
      </c>
      <c r="J692" s="18">
        <f t="shared" si="91"/>
        <v>1</v>
      </c>
      <c r="K692" s="4">
        <f t="shared" si="92"/>
        <v>1</v>
      </c>
      <c r="L692" s="3">
        <f>_xlfn.IFNA(VLOOKUP(CONCATENATE($A692,"_",$B692), 'Srbench noise 0.001'!$A$1:$AH$1300, 32, FALSE),"")</f>
        <v>0.99999996999999996</v>
      </c>
      <c r="M692" s="18">
        <f>_xlfn.IFNA(VLOOKUP(CONCATENATE($A692,"_",$B692), 'Srbench noise 0.001'!$A$1:$AH$1300, 34, FALSE),"")</f>
        <v>3.8623770000000002E-2</v>
      </c>
      <c r="N692" s="18">
        <f>_xlfn.IFNA(VLOOKUP(CONCATENATE($A692,"_",$B692), 'Srbench noise 0.001'!$A$1:$AH$1300, 16, FALSE),"")</f>
        <v>9</v>
      </c>
      <c r="O692" s="18">
        <f>_xlfn.IFNA(VLOOKUP(CONCATENATE($A692,"_",$B692), 'Srbench noise 0.001'!$A$1:$AH$1300, 18, FALSE),"")</f>
        <v>14.7</v>
      </c>
      <c r="P692" s="18" t="str">
        <f>_xlfn.IFNA(VLOOKUP(CONCATENATE($A692,"_",$B692), 'Srbench noise 0.001'!$A$1:$AH$1300, 28, FALSE),"")</f>
        <v>6.284*x0*x2*x3*x4/x1</v>
      </c>
      <c r="Q692" s="18">
        <f t="shared" si="93"/>
        <v>1</v>
      </c>
      <c r="R692" s="18">
        <f t="shared" si="94"/>
        <v>0</v>
      </c>
      <c r="S692" s="4">
        <f t="shared" si="97"/>
        <v>0</v>
      </c>
      <c r="T692" s="3">
        <f>_xlfn.IFNA(VLOOKUP(CONCATENATE($A692,"_",$B692), 'Srbench noise 0.01'!$A$1:$AH$1300, 32, FALSE),"")</f>
        <v>0.99999777999999995</v>
      </c>
      <c r="U692" s="18">
        <f>_xlfn.IFNA(VLOOKUP(CONCATENATE($A692,"_",$B692), 'Srbench noise 0.01'!$A$1:$AH$1300, 34, FALSE),"")</f>
        <v>0.32307773000000001</v>
      </c>
      <c r="V692" s="18">
        <f>_xlfn.IFNA(VLOOKUP(CONCATENATE($A692,"_",$B692), 'Srbench noise 0.01'!$A$1:$AH$1300, 16, FALSE),"")</f>
        <v>9</v>
      </c>
      <c r="W692" s="18">
        <f>_xlfn.IFNA(VLOOKUP(CONCATENATE($A692,"_",$B692), 'Srbench noise 0.01'!$A$1:$AH$1300, 18, FALSE),"")</f>
        <v>3600.4</v>
      </c>
      <c r="X692" s="18" t="str">
        <f>_xlfn.IFNA(VLOOKUP(CONCATENATE($A692,"_",$B692), 'Srbench noise 0.01'!$A$1:$AH$1300, 28, FALSE),"")</f>
        <v>6.29*x0*x2*x3*x4/x1</v>
      </c>
      <c r="Y692" s="18">
        <f t="shared" si="95"/>
        <v>1</v>
      </c>
      <c r="Z692" s="18">
        <f t="shared" si="96"/>
        <v>0</v>
      </c>
      <c r="AA692" s="4">
        <f t="shared" si="98"/>
        <v>0</v>
      </c>
    </row>
    <row r="693" spans="1:27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0'!$A$1:$AH$1300, 32, FALSE),"")</f>
        <v>1</v>
      </c>
      <c r="E693" s="18">
        <f>_xlfn.IFNA(VLOOKUP(CONCATENATE($A693,"_",$B693), 'Srbench noise 0'!$A$1:$AH$1300, 34, FALSE),"")</f>
        <v>1.4000000000000001E-7</v>
      </c>
      <c r="F693" s="18">
        <f>_xlfn.IFNA(VLOOKUP(CONCATENATE($A693,"_",$B693), 'Srbench noise 0'!$A$1:$AH$1300, 16, FALSE),"")</f>
        <v>9</v>
      </c>
      <c r="G693" s="18">
        <f>_xlfn.IFNA(VLOOKUP(CONCATENATE($A693,"_",$B693), 'Srbench noise 0'!$A$1:$AH$1300, 18, FALSE),"")</f>
        <v>20.100000000000001</v>
      </c>
      <c r="H693" s="18" t="str">
        <f>_xlfn.IFNA(VLOOKUP(CONCATENATE($A693,"_",$B693), 'Srbench noise 0'!$A$1:$AH$1300, 28, FALSE),"")</f>
        <v>6.28318531*x0*x2*x3*x4/x1</v>
      </c>
      <c r="I693" s="18">
        <f t="shared" si="90"/>
        <v>1</v>
      </c>
      <c r="J693" s="18">
        <f t="shared" si="91"/>
        <v>1</v>
      </c>
      <c r="K693" s="4">
        <f t="shared" si="92"/>
        <v>1</v>
      </c>
      <c r="L693" s="3">
        <f>_xlfn.IFNA(VLOOKUP(CONCATENATE($A693,"_",$B693), 'Srbench noise 0.001'!$A$1:$AH$1300, 32, FALSE),"")</f>
        <v>1</v>
      </c>
      <c r="M693" s="18">
        <f>_xlfn.IFNA(VLOOKUP(CONCATENATE($A693,"_",$B693), 'Srbench noise 0.001'!$A$1:$AH$1300, 34, FALSE),"")</f>
        <v>8.9014799999999998E-3</v>
      </c>
      <c r="N693" s="18">
        <f>_xlfn.IFNA(VLOOKUP(CONCATENATE($A693,"_",$B693), 'Srbench noise 0.001'!$A$1:$AH$1300, 16, FALSE),"")</f>
        <v>9</v>
      </c>
      <c r="O693" s="18">
        <f>_xlfn.IFNA(VLOOKUP(CONCATENATE($A693,"_",$B693), 'Srbench noise 0.001'!$A$1:$AH$1300, 18, FALSE),"")</f>
        <v>16.399999999999999</v>
      </c>
      <c r="P693" s="18" t="str">
        <f>_xlfn.IFNA(VLOOKUP(CONCATENATE($A693,"_",$B693), 'Srbench noise 0.001'!$A$1:$AH$1300, 28, FALSE),"")</f>
        <v>6.283*x0*x2*x3*x4/x1</v>
      </c>
      <c r="Q693" s="18">
        <f t="shared" si="93"/>
        <v>1</v>
      </c>
      <c r="R693" s="18">
        <f t="shared" si="94"/>
        <v>0</v>
      </c>
      <c r="S693" s="4">
        <f t="shared" si="97"/>
        <v>0</v>
      </c>
      <c r="T693" s="3">
        <f>_xlfn.IFNA(VLOOKUP(CONCATENATE($A693,"_",$B693), 'Srbench noise 0.01'!$A$1:$AH$1300, 32, FALSE),"")</f>
        <v>0.99999780999999999</v>
      </c>
      <c r="U693" s="18">
        <f>_xlfn.IFNA(VLOOKUP(CONCATENATE($A693,"_",$B693), 'Srbench noise 0.01'!$A$1:$AH$1300, 34, FALSE),"")</f>
        <v>0.32735310000000001</v>
      </c>
      <c r="V693" s="18">
        <f>_xlfn.IFNA(VLOOKUP(CONCATENATE($A693,"_",$B693), 'Srbench noise 0.01'!$A$1:$AH$1300, 16, FALSE),"")</f>
        <v>9</v>
      </c>
      <c r="W693" s="18">
        <f>_xlfn.IFNA(VLOOKUP(CONCATENATE($A693,"_",$B693), 'Srbench noise 0.01'!$A$1:$AH$1300, 18, FALSE),"")</f>
        <v>3600.1</v>
      </c>
      <c r="X693" s="18" t="str">
        <f>_xlfn.IFNA(VLOOKUP(CONCATENATE($A693,"_",$B693), 'Srbench noise 0.01'!$A$1:$AH$1300, 28, FALSE),"")</f>
        <v>6.29*x0*x2*x3*x4/x1</v>
      </c>
      <c r="Y693" s="18">
        <f t="shared" si="95"/>
        <v>1</v>
      </c>
      <c r="Z693" s="18">
        <f t="shared" si="96"/>
        <v>0</v>
      </c>
      <c r="AA693" s="4">
        <f t="shared" si="98"/>
        <v>0</v>
      </c>
    </row>
    <row r="694" spans="1:27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0'!$A$1:$AH$1300, 32, FALSE),"")</f>
        <v>1</v>
      </c>
      <c r="E694" s="18">
        <f>_xlfn.IFNA(VLOOKUP(CONCATENATE($A694,"_",$B694), 'Srbench noise 0'!$A$1:$AH$1300, 34, FALSE),"")</f>
        <v>1E-8</v>
      </c>
      <c r="F694" s="18">
        <f>_xlfn.IFNA(VLOOKUP(CONCATENATE($A694,"_",$B694), 'Srbench noise 0'!$A$1:$AH$1300, 16, FALSE),"")</f>
        <v>7</v>
      </c>
      <c r="G694" s="18">
        <f>_xlfn.IFNA(VLOOKUP(CONCATENATE($A694,"_",$B694), 'Srbench noise 0'!$A$1:$AH$1300, 18, FALSE),"")</f>
        <v>7.6</v>
      </c>
      <c r="H694" s="18" t="str">
        <f>_xlfn.IFNA(VLOOKUP(CONCATENATE($A694,"_",$B694), 'Srbench noise 0'!$A$1:$AH$1300, 28, FALSE),"")</f>
        <v>0.15915494*x0*x1/x2</v>
      </c>
      <c r="I694" s="18">
        <f t="shared" si="90"/>
        <v>1</v>
      </c>
      <c r="J694" s="18">
        <f t="shared" si="91"/>
        <v>1</v>
      </c>
      <c r="K694" s="4">
        <f t="shared" si="92"/>
        <v>1</v>
      </c>
      <c r="L694" s="3">
        <f>_xlfn.IFNA(VLOOKUP(CONCATENATE($A694,"_",$B694), 'Srbench noise 0.001'!$A$1:$AH$1300, 32, FALSE),"")</f>
        <v>0.99999757</v>
      </c>
      <c r="M694" s="18">
        <f>_xlfn.IFNA(VLOOKUP(CONCATENATE($A694,"_",$B694), 'Srbench noise 0.001'!$A$1:$AH$1300, 34, FALSE),"")</f>
        <v>7.2303999999999999E-4</v>
      </c>
      <c r="N694" s="18">
        <f>_xlfn.IFNA(VLOOKUP(CONCATENATE($A694,"_",$B694), 'Srbench noise 0.001'!$A$1:$AH$1300, 16, FALSE),"")</f>
        <v>7</v>
      </c>
      <c r="O694" s="18">
        <f>_xlfn.IFNA(VLOOKUP(CONCATENATE($A694,"_",$B694), 'Srbench noise 0.001'!$A$1:$AH$1300, 18, FALSE),"")</f>
        <v>7.3</v>
      </c>
      <c r="P694" s="18" t="str">
        <f>_xlfn.IFNA(VLOOKUP(CONCATENATE($A694,"_",$B694), 'Srbench noise 0.001'!$A$1:$AH$1300, 28, FALSE),"")</f>
        <v>0.159*x0*x1/x2</v>
      </c>
      <c r="Q694" s="18">
        <f t="shared" si="93"/>
        <v>1</v>
      </c>
      <c r="R694" s="18" t="str">
        <f t="shared" si="94"/>
        <v>?</v>
      </c>
      <c r="S694" s="4">
        <v>1</v>
      </c>
      <c r="T694" s="3">
        <f>_xlfn.IFNA(VLOOKUP(CONCATENATE($A694,"_",$B694), 'Srbench noise 0.01'!$A$1:$AH$1300, 32, FALSE),"")</f>
        <v>0.99992773000000001</v>
      </c>
      <c r="U694" s="18">
        <f>_xlfn.IFNA(VLOOKUP(CONCATENATE($A694,"_",$B694), 'Srbench noise 0.01'!$A$1:$AH$1300, 34, FALSE),"")</f>
        <v>3.9434400000000003E-3</v>
      </c>
      <c r="V694" s="18">
        <f>_xlfn.IFNA(VLOOKUP(CONCATENATE($A694,"_",$B694), 'Srbench noise 0.01'!$A$1:$AH$1300, 16, FALSE),"")</f>
        <v>7</v>
      </c>
      <c r="W694" s="18">
        <f>_xlfn.IFNA(VLOOKUP(CONCATENATE($A694,"_",$B694), 'Srbench noise 0.01'!$A$1:$AH$1300, 18, FALSE),"")</f>
        <v>7.3</v>
      </c>
      <c r="X694" s="18" t="str">
        <f>_xlfn.IFNA(VLOOKUP(CONCATENATE($A694,"_",$B694), 'Srbench noise 0.01'!$A$1:$AH$1300, 28, FALSE),"")</f>
        <v>0.16*x0*x1/x2</v>
      </c>
      <c r="Y694" s="18">
        <f t="shared" si="95"/>
        <v>1</v>
      </c>
      <c r="Z694" s="18">
        <f t="shared" si="96"/>
        <v>0</v>
      </c>
      <c r="AA694" s="4">
        <f t="shared" si="98"/>
        <v>0</v>
      </c>
    </row>
    <row r="695" spans="1:27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0'!$A$1:$AH$1300, 32, FALSE),"")</f>
        <v>1</v>
      </c>
      <c r="E695" s="18">
        <f>_xlfn.IFNA(VLOOKUP(CONCATENATE($A695,"_",$B695), 'Srbench noise 0'!$A$1:$AH$1300, 34, FALSE),"")</f>
        <v>1E-8</v>
      </c>
      <c r="F695" s="18">
        <f>_xlfn.IFNA(VLOOKUP(CONCATENATE($A695,"_",$B695), 'Srbench noise 0'!$A$1:$AH$1300, 16, FALSE),"")</f>
        <v>7</v>
      </c>
      <c r="G695" s="18">
        <f>_xlfn.IFNA(VLOOKUP(CONCATENATE($A695,"_",$B695), 'Srbench noise 0'!$A$1:$AH$1300, 18, FALSE),"")</f>
        <v>7.5</v>
      </c>
      <c r="H695" s="18" t="str">
        <f>_xlfn.IFNA(VLOOKUP(CONCATENATE($A695,"_",$B695), 'Srbench noise 0'!$A$1:$AH$1300, 28, FALSE),"")</f>
        <v>0.15915494*x0*x1/x2</v>
      </c>
      <c r="I695" s="18">
        <f t="shared" si="90"/>
        <v>1</v>
      </c>
      <c r="J695" s="18">
        <f t="shared" si="91"/>
        <v>1</v>
      </c>
      <c r="K695" s="4">
        <f t="shared" si="92"/>
        <v>1</v>
      </c>
      <c r="L695" s="3">
        <f>_xlfn.IFNA(VLOOKUP(CONCATENATE($A695,"_",$B695), 'Srbench noise 0.001'!$A$1:$AH$1300, 32, FALSE),"")</f>
        <v>0.99999755000000001</v>
      </c>
      <c r="M695" s="18">
        <f>_xlfn.IFNA(VLOOKUP(CONCATENATE($A695,"_",$B695), 'Srbench noise 0.001'!$A$1:$AH$1300, 34, FALSE),"")</f>
        <v>7.1874999999999999E-4</v>
      </c>
      <c r="N695" s="18">
        <f>_xlfn.IFNA(VLOOKUP(CONCATENATE($A695,"_",$B695), 'Srbench noise 0.001'!$A$1:$AH$1300, 16, FALSE),"")</f>
        <v>7</v>
      </c>
      <c r="O695" s="18">
        <f>_xlfn.IFNA(VLOOKUP(CONCATENATE($A695,"_",$B695), 'Srbench noise 0.001'!$A$1:$AH$1300, 18, FALSE),"")</f>
        <v>6.1</v>
      </c>
      <c r="P695" s="18" t="str">
        <f>_xlfn.IFNA(VLOOKUP(CONCATENATE($A695,"_",$B695), 'Srbench noise 0.001'!$A$1:$AH$1300, 28, FALSE),"")</f>
        <v>0.159*x0*x1/x2</v>
      </c>
      <c r="Q695" s="18">
        <f t="shared" si="93"/>
        <v>1</v>
      </c>
      <c r="R695" s="18" t="str">
        <f t="shared" si="94"/>
        <v>?</v>
      </c>
      <c r="S695" s="4">
        <v>1</v>
      </c>
      <c r="T695" s="3">
        <f>_xlfn.IFNA(VLOOKUP(CONCATENATE($A695,"_",$B695), 'Srbench noise 0.01'!$A$1:$AH$1300, 32, FALSE),"")</f>
        <v>0.99992727000000003</v>
      </c>
      <c r="U695" s="18">
        <f>_xlfn.IFNA(VLOOKUP(CONCATENATE($A695,"_",$B695), 'Srbench noise 0.01'!$A$1:$AH$1300, 34, FALSE),"")</f>
        <v>3.9200399999999996E-3</v>
      </c>
      <c r="V695" s="18">
        <f>_xlfn.IFNA(VLOOKUP(CONCATENATE($A695,"_",$B695), 'Srbench noise 0.01'!$A$1:$AH$1300, 16, FALSE),"")</f>
        <v>7</v>
      </c>
      <c r="W695" s="18">
        <f>_xlfn.IFNA(VLOOKUP(CONCATENATE($A695,"_",$B695), 'Srbench noise 0.01'!$A$1:$AH$1300, 18, FALSE),"")</f>
        <v>5.6</v>
      </c>
      <c r="X695" s="18" t="str">
        <f>_xlfn.IFNA(VLOOKUP(CONCATENATE($A695,"_",$B695), 'Srbench noise 0.01'!$A$1:$AH$1300, 28, FALSE),"")</f>
        <v>0.16*x0*x1/x2</v>
      </c>
      <c r="Y695" s="18">
        <f t="shared" si="95"/>
        <v>1</v>
      </c>
      <c r="Z695" s="18">
        <f t="shared" si="96"/>
        <v>0</v>
      </c>
      <c r="AA695" s="4">
        <f t="shared" si="98"/>
        <v>0</v>
      </c>
    </row>
    <row r="696" spans="1:27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0'!$A$1:$AH$1300, 32, FALSE),"")</f>
        <v>1</v>
      </c>
      <c r="E696" s="18">
        <f>_xlfn.IFNA(VLOOKUP(CONCATENATE($A696,"_",$B696), 'Srbench noise 0'!$A$1:$AH$1300, 34, FALSE),"")</f>
        <v>1E-8</v>
      </c>
      <c r="F696" s="18">
        <f>_xlfn.IFNA(VLOOKUP(CONCATENATE($A696,"_",$B696), 'Srbench noise 0'!$A$1:$AH$1300, 16, FALSE),"")</f>
        <v>7</v>
      </c>
      <c r="G696" s="18">
        <f>_xlfn.IFNA(VLOOKUP(CONCATENATE($A696,"_",$B696), 'Srbench noise 0'!$A$1:$AH$1300, 18, FALSE),"")</f>
        <v>7.3</v>
      </c>
      <c r="H696" s="18" t="str">
        <f>_xlfn.IFNA(VLOOKUP(CONCATENATE($A696,"_",$B696), 'Srbench noise 0'!$A$1:$AH$1300, 28, FALSE),"")</f>
        <v>0.15915494*x0*x1/x2</v>
      </c>
      <c r="I696" s="18">
        <f t="shared" si="90"/>
        <v>1</v>
      </c>
      <c r="J696" s="18">
        <f t="shared" si="91"/>
        <v>1</v>
      </c>
      <c r="K696" s="4">
        <f t="shared" si="92"/>
        <v>1</v>
      </c>
      <c r="L696" s="3">
        <f>_xlfn.IFNA(VLOOKUP(CONCATENATE($A696,"_",$B696), 'Srbench noise 0.001'!$A$1:$AH$1300, 32, FALSE),"")</f>
        <v>0.99999753999999996</v>
      </c>
      <c r="M696" s="18">
        <f>_xlfn.IFNA(VLOOKUP(CONCATENATE($A696,"_",$B696), 'Srbench noise 0.001'!$A$1:$AH$1300, 34, FALSE),"")</f>
        <v>7.1878000000000003E-4</v>
      </c>
      <c r="N696" s="18">
        <f>_xlfn.IFNA(VLOOKUP(CONCATENATE($A696,"_",$B696), 'Srbench noise 0.001'!$A$1:$AH$1300, 16, FALSE),"")</f>
        <v>7</v>
      </c>
      <c r="O696" s="18">
        <f>_xlfn.IFNA(VLOOKUP(CONCATENATE($A696,"_",$B696), 'Srbench noise 0.001'!$A$1:$AH$1300, 18, FALSE),"")</f>
        <v>7.9</v>
      </c>
      <c r="P696" s="18" t="str">
        <f>_xlfn.IFNA(VLOOKUP(CONCATENATE($A696,"_",$B696), 'Srbench noise 0.001'!$A$1:$AH$1300, 28, FALSE),"")</f>
        <v>0.159*x0*x1/x2</v>
      </c>
      <c r="Q696" s="18">
        <f t="shared" si="93"/>
        <v>1</v>
      </c>
      <c r="R696" s="18" t="str">
        <f t="shared" si="94"/>
        <v>?</v>
      </c>
      <c r="S696" s="4">
        <v>1</v>
      </c>
      <c r="T696" s="3">
        <f>_xlfn.IFNA(VLOOKUP(CONCATENATE($A696,"_",$B696), 'Srbench noise 0.01'!$A$1:$AH$1300, 32, FALSE),"")</f>
        <v>0.99992685999999997</v>
      </c>
      <c r="U696" s="18">
        <f>_xlfn.IFNA(VLOOKUP(CONCATENATE($A696,"_",$B696), 'Srbench noise 0.01'!$A$1:$AH$1300, 34, FALSE),"")</f>
        <v>3.9202200000000003E-3</v>
      </c>
      <c r="V696" s="18">
        <f>_xlfn.IFNA(VLOOKUP(CONCATENATE($A696,"_",$B696), 'Srbench noise 0.01'!$A$1:$AH$1300, 16, FALSE),"")</f>
        <v>7</v>
      </c>
      <c r="W696" s="18">
        <f>_xlfn.IFNA(VLOOKUP(CONCATENATE($A696,"_",$B696), 'Srbench noise 0.01'!$A$1:$AH$1300, 18, FALSE),"")</f>
        <v>6.7</v>
      </c>
      <c r="X696" s="18" t="str">
        <f>_xlfn.IFNA(VLOOKUP(CONCATENATE($A696,"_",$B696), 'Srbench noise 0.01'!$A$1:$AH$1300, 28, FALSE),"")</f>
        <v>0.16*x0*x1/x2</v>
      </c>
      <c r="Y696" s="18">
        <f t="shared" si="95"/>
        <v>1</v>
      </c>
      <c r="Z696" s="18">
        <f t="shared" si="96"/>
        <v>0</v>
      </c>
      <c r="AA696" s="4">
        <f t="shared" si="98"/>
        <v>0</v>
      </c>
    </row>
    <row r="697" spans="1:27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0'!$A$1:$AH$1300, 32, FALSE),"")</f>
        <v>1</v>
      </c>
      <c r="E697" s="18">
        <f>_xlfn.IFNA(VLOOKUP(CONCATENATE($A697,"_",$B697), 'Srbench noise 0'!$A$1:$AH$1300, 34, FALSE),"")</f>
        <v>1E-8</v>
      </c>
      <c r="F697" s="18">
        <f>_xlfn.IFNA(VLOOKUP(CONCATENATE($A697,"_",$B697), 'Srbench noise 0'!$A$1:$AH$1300, 16, FALSE),"")</f>
        <v>7</v>
      </c>
      <c r="G697" s="18">
        <f>_xlfn.IFNA(VLOOKUP(CONCATENATE($A697,"_",$B697), 'Srbench noise 0'!$A$1:$AH$1300, 18, FALSE),"")</f>
        <v>6.8</v>
      </c>
      <c r="H697" s="18" t="str">
        <f>_xlfn.IFNA(VLOOKUP(CONCATENATE($A697,"_",$B697), 'Srbench noise 0'!$A$1:$AH$1300, 28, FALSE),"")</f>
        <v>0.15915494*x0*x1/x2</v>
      </c>
      <c r="I697" s="18">
        <f t="shared" si="90"/>
        <v>1</v>
      </c>
      <c r="J697" s="18">
        <f t="shared" si="91"/>
        <v>1</v>
      </c>
      <c r="K697" s="4">
        <f t="shared" si="92"/>
        <v>1</v>
      </c>
      <c r="L697" s="3">
        <f>_xlfn.IFNA(VLOOKUP(CONCATENATE($A697,"_",$B697), 'Srbench noise 0.001'!$A$1:$AH$1300, 32, FALSE),"")</f>
        <v>0.99999755999999995</v>
      </c>
      <c r="M697" s="18">
        <f>_xlfn.IFNA(VLOOKUP(CONCATENATE($A697,"_",$B697), 'Srbench noise 0.001'!$A$1:$AH$1300, 34, FALSE),"")</f>
        <v>7.2073000000000005E-4</v>
      </c>
      <c r="N697" s="18">
        <f>_xlfn.IFNA(VLOOKUP(CONCATENATE($A697,"_",$B697), 'Srbench noise 0.001'!$A$1:$AH$1300, 16, FALSE),"")</f>
        <v>7</v>
      </c>
      <c r="O697" s="18">
        <f>_xlfn.IFNA(VLOOKUP(CONCATENATE($A697,"_",$B697), 'Srbench noise 0.001'!$A$1:$AH$1300, 18, FALSE),"")</f>
        <v>5.8</v>
      </c>
      <c r="P697" s="18" t="str">
        <f>_xlfn.IFNA(VLOOKUP(CONCATENATE($A697,"_",$B697), 'Srbench noise 0.001'!$A$1:$AH$1300, 28, FALSE),"")</f>
        <v>0.159*x0*x1/x2</v>
      </c>
      <c r="Q697" s="18">
        <f t="shared" si="93"/>
        <v>1</v>
      </c>
      <c r="R697" s="18" t="str">
        <f t="shared" si="94"/>
        <v>?</v>
      </c>
      <c r="S697" s="4">
        <v>1</v>
      </c>
      <c r="T697" s="3">
        <f>_xlfn.IFNA(VLOOKUP(CONCATENATE($A697,"_",$B697), 'Srbench noise 0.01'!$A$1:$AH$1300, 32, FALSE),"")</f>
        <v>0.99992734999999999</v>
      </c>
      <c r="U697" s="18">
        <f>_xlfn.IFNA(VLOOKUP(CONCATENATE($A697,"_",$B697), 'Srbench noise 0.01'!$A$1:$AH$1300, 34, FALSE),"")</f>
        <v>3.9308700000000004E-3</v>
      </c>
      <c r="V697" s="18">
        <f>_xlfn.IFNA(VLOOKUP(CONCATENATE($A697,"_",$B697), 'Srbench noise 0.01'!$A$1:$AH$1300, 16, FALSE),"")</f>
        <v>7</v>
      </c>
      <c r="W697" s="18">
        <f>_xlfn.IFNA(VLOOKUP(CONCATENATE($A697,"_",$B697), 'Srbench noise 0.01'!$A$1:$AH$1300, 18, FALSE),"")</f>
        <v>5.3</v>
      </c>
      <c r="X697" s="18" t="str">
        <f>_xlfn.IFNA(VLOOKUP(CONCATENATE($A697,"_",$B697), 'Srbench noise 0.01'!$A$1:$AH$1300, 28, FALSE),"")</f>
        <v>0.16*x0*x1/x2</v>
      </c>
      <c r="Y697" s="18">
        <f t="shared" si="95"/>
        <v>1</v>
      </c>
      <c r="Z697" s="18">
        <f t="shared" si="96"/>
        <v>0</v>
      </c>
      <c r="AA697" s="4">
        <f t="shared" si="98"/>
        <v>0</v>
      </c>
    </row>
    <row r="698" spans="1:27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0'!$A$1:$AH$1300, 32, FALSE),"")</f>
        <v>1</v>
      </c>
      <c r="E698" s="18">
        <f>_xlfn.IFNA(VLOOKUP(CONCATENATE($A698,"_",$B698), 'Srbench noise 0'!$A$1:$AH$1300, 34, FALSE),"")</f>
        <v>1E-8</v>
      </c>
      <c r="F698" s="18">
        <f>_xlfn.IFNA(VLOOKUP(CONCATENATE($A698,"_",$B698), 'Srbench noise 0'!$A$1:$AH$1300, 16, FALSE),"")</f>
        <v>7</v>
      </c>
      <c r="G698" s="18">
        <f>_xlfn.IFNA(VLOOKUP(CONCATENATE($A698,"_",$B698), 'Srbench noise 0'!$A$1:$AH$1300, 18, FALSE),"")</f>
        <v>7.9</v>
      </c>
      <c r="H698" s="18" t="str">
        <f>_xlfn.IFNA(VLOOKUP(CONCATENATE($A698,"_",$B698), 'Srbench noise 0'!$A$1:$AH$1300, 28, FALSE),"")</f>
        <v>0.15915494*x0*x1/x2</v>
      </c>
      <c r="I698" s="18">
        <f t="shared" si="90"/>
        <v>1</v>
      </c>
      <c r="J698" s="18">
        <f t="shared" si="91"/>
        <v>1</v>
      </c>
      <c r="K698" s="4">
        <f t="shared" si="92"/>
        <v>1</v>
      </c>
      <c r="L698" s="3">
        <f>_xlfn.IFNA(VLOOKUP(CONCATENATE($A698,"_",$B698), 'Srbench noise 0.001'!$A$1:$AH$1300, 32, FALSE),"")</f>
        <v>0.99999755999999995</v>
      </c>
      <c r="M698" s="18">
        <f>_xlfn.IFNA(VLOOKUP(CONCATENATE($A698,"_",$B698), 'Srbench noise 0.001'!$A$1:$AH$1300, 34, FALSE),"")</f>
        <v>7.2053999999999998E-4</v>
      </c>
      <c r="N698" s="18">
        <f>_xlfn.IFNA(VLOOKUP(CONCATENATE($A698,"_",$B698), 'Srbench noise 0.001'!$A$1:$AH$1300, 16, FALSE),"")</f>
        <v>7</v>
      </c>
      <c r="O698" s="18">
        <f>_xlfn.IFNA(VLOOKUP(CONCATENATE($A698,"_",$B698), 'Srbench noise 0.001'!$A$1:$AH$1300, 18, FALSE),"")</f>
        <v>7.6</v>
      </c>
      <c r="P698" s="18" t="str">
        <f>_xlfn.IFNA(VLOOKUP(CONCATENATE($A698,"_",$B698), 'Srbench noise 0.001'!$A$1:$AH$1300, 28, FALSE),"")</f>
        <v>0.159*x0*x1/x2</v>
      </c>
      <c r="Q698" s="18">
        <f t="shared" si="93"/>
        <v>1</v>
      </c>
      <c r="R698" s="18" t="str">
        <f t="shared" si="94"/>
        <v>?</v>
      </c>
      <c r="S698" s="4">
        <v>1</v>
      </c>
      <c r="T698" s="3">
        <f>_xlfn.IFNA(VLOOKUP(CONCATENATE($A698,"_",$B698), 'Srbench noise 0.01'!$A$1:$AH$1300, 32, FALSE),"")</f>
        <v>0.99992733</v>
      </c>
      <c r="U698" s="18">
        <f>_xlfn.IFNA(VLOOKUP(CONCATENATE($A698,"_",$B698), 'Srbench noise 0.01'!$A$1:$AH$1300, 34, FALSE),"")</f>
        <v>3.9297999999999998E-3</v>
      </c>
      <c r="V698" s="18">
        <f>_xlfn.IFNA(VLOOKUP(CONCATENATE($A698,"_",$B698), 'Srbench noise 0.01'!$A$1:$AH$1300, 16, FALSE),"")</f>
        <v>7</v>
      </c>
      <c r="W698" s="18">
        <f>_xlfn.IFNA(VLOOKUP(CONCATENATE($A698,"_",$B698), 'Srbench noise 0.01'!$A$1:$AH$1300, 18, FALSE),"")</f>
        <v>7.2</v>
      </c>
      <c r="X698" s="18" t="str">
        <f>_xlfn.IFNA(VLOOKUP(CONCATENATE($A698,"_",$B698), 'Srbench noise 0.01'!$A$1:$AH$1300, 28, FALSE),"")</f>
        <v>0.16*x0*x1/x2</v>
      </c>
      <c r="Y698" s="18">
        <f t="shared" si="95"/>
        <v>1</v>
      </c>
      <c r="Z698" s="18">
        <f t="shared" si="96"/>
        <v>0</v>
      </c>
      <c r="AA698" s="4">
        <f t="shared" si="98"/>
        <v>0</v>
      </c>
    </row>
    <row r="699" spans="1:27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0'!$A$1:$AH$1300, 32, FALSE),"")</f>
        <v>1</v>
      </c>
      <c r="E699" s="18">
        <f>_xlfn.IFNA(VLOOKUP(CONCATENATE($A699,"_",$B699), 'Srbench noise 0'!$A$1:$AH$1300, 34, FALSE),"")</f>
        <v>1E-8</v>
      </c>
      <c r="F699" s="18">
        <f>_xlfn.IFNA(VLOOKUP(CONCATENATE($A699,"_",$B699), 'Srbench noise 0'!$A$1:$AH$1300, 16, FALSE),"")</f>
        <v>7</v>
      </c>
      <c r="G699" s="18">
        <f>_xlfn.IFNA(VLOOKUP(CONCATENATE($A699,"_",$B699), 'Srbench noise 0'!$A$1:$AH$1300, 18, FALSE),"")</f>
        <v>7</v>
      </c>
      <c r="H699" s="18" t="str">
        <f>_xlfn.IFNA(VLOOKUP(CONCATENATE($A699,"_",$B699), 'Srbench noise 0'!$A$1:$AH$1300, 28, FALSE),"")</f>
        <v>0.15915494*x0*x1/x2</v>
      </c>
      <c r="I699" s="18">
        <f t="shared" si="90"/>
        <v>1</v>
      </c>
      <c r="J699" s="18">
        <f t="shared" si="91"/>
        <v>1</v>
      </c>
      <c r="K699" s="4">
        <f t="shared" si="92"/>
        <v>1</v>
      </c>
      <c r="L699" s="3">
        <f>_xlfn.IFNA(VLOOKUP(CONCATENATE($A699,"_",$B699), 'Srbench noise 0.001'!$A$1:$AH$1300, 32, FALSE),"")</f>
        <v>0.99999753999999996</v>
      </c>
      <c r="M699" s="18">
        <f>_xlfn.IFNA(VLOOKUP(CONCATENATE($A699,"_",$B699), 'Srbench noise 0.001'!$A$1:$AH$1300, 34, FALSE),"")</f>
        <v>7.1653000000000005E-4</v>
      </c>
      <c r="N699" s="18">
        <f>_xlfn.IFNA(VLOOKUP(CONCATENATE($A699,"_",$B699), 'Srbench noise 0.001'!$A$1:$AH$1300, 16, FALSE),"")</f>
        <v>7</v>
      </c>
      <c r="O699" s="18">
        <f>_xlfn.IFNA(VLOOKUP(CONCATENATE($A699,"_",$B699), 'Srbench noise 0.001'!$A$1:$AH$1300, 18, FALSE),"")</f>
        <v>6.8</v>
      </c>
      <c r="P699" s="18" t="str">
        <f>_xlfn.IFNA(VLOOKUP(CONCATENATE($A699,"_",$B699), 'Srbench noise 0.001'!$A$1:$AH$1300, 28, FALSE),"")</f>
        <v>0.159*x0*x1/x2</v>
      </c>
      <c r="Q699" s="18">
        <f t="shared" si="93"/>
        <v>1</v>
      </c>
      <c r="R699" s="18" t="str">
        <f t="shared" si="94"/>
        <v>?</v>
      </c>
      <c r="S699" s="4">
        <v>1</v>
      </c>
      <c r="T699" s="3">
        <f>_xlfn.IFNA(VLOOKUP(CONCATENATE($A699,"_",$B699), 'Srbench noise 0.01'!$A$1:$AH$1300, 32, FALSE),"")</f>
        <v>0.99992669000000001</v>
      </c>
      <c r="U699" s="18">
        <f>_xlfn.IFNA(VLOOKUP(CONCATENATE($A699,"_",$B699), 'Srbench noise 0.01'!$A$1:$AH$1300, 34, FALSE),"")</f>
        <v>3.9079700000000002E-3</v>
      </c>
      <c r="V699" s="18">
        <f>_xlfn.IFNA(VLOOKUP(CONCATENATE($A699,"_",$B699), 'Srbench noise 0.01'!$A$1:$AH$1300, 16, FALSE),"")</f>
        <v>7</v>
      </c>
      <c r="W699" s="18">
        <f>_xlfn.IFNA(VLOOKUP(CONCATENATE($A699,"_",$B699), 'Srbench noise 0.01'!$A$1:$AH$1300, 18, FALSE),"")</f>
        <v>6.2</v>
      </c>
      <c r="X699" s="18" t="str">
        <f>_xlfn.IFNA(VLOOKUP(CONCATENATE($A699,"_",$B699), 'Srbench noise 0.01'!$A$1:$AH$1300, 28, FALSE),"")</f>
        <v>0.16*x0*x1/x2</v>
      </c>
      <c r="Y699" s="18">
        <f t="shared" si="95"/>
        <v>1</v>
      </c>
      <c r="Z699" s="18">
        <f t="shared" si="96"/>
        <v>0</v>
      </c>
      <c r="AA699" s="4">
        <f t="shared" si="98"/>
        <v>0</v>
      </c>
    </row>
    <row r="700" spans="1:27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0'!$A$1:$AH$1300, 32, FALSE),"")</f>
        <v>1</v>
      </c>
      <c r="E700" s="18">
        <f>_xlfn.IFNA(VLOOKUP(CONCATENATE($A700,"_",$B700), 'Srbench noise 0'!$A$1:$AH$1300, 34, FALSE),"")</f>
        <v>1E-8</v>
      </c>
      <c r="F700" s="18">
        <f>_xlfn.IFNA(VLOOKUP(CONCATENATE($A700,"_",$B700), 'Srbench noise 0'!$A$1:$AH$1300, 16, FALSE),"")</f>
        <v>7</v>
      </c>
      <c r="G700" s="18">
        <f>_xlfn.IFNA(VLOOKUP(CONCATENATE($A700,"_",$B700), 'Srbench noise 0'!$A$1:$AH$1300, 18, FALSE),"")</f>
        <v>7.6</v>
      </c>
      <c r="H700" s="18" t="str">
        <f>_xlfn.IFNA(VLOOKUP(CONCATENATE($A700,"_",$B700), 'Srbench noise 0'!$A$1:$AH$1300, 28, FALSE),"")</f>
        <v>0.15915494*x0*x1/x2</v>
      </c>
      <c r="I700" s="18">
        <f t="shared" si="90"/>
        <v>1</v>
      </c>
      <c r="J700" s="18">
        <f t="shared" si="91"/>
        <v>1</v>
      </c>
      <c r="K700" s="4">
        <f t="shared" si="92"/>
        <v>1</v>
      </c>
      <c r="L700" s="3">
        <f>_xlfn.IFNA(VLOOKUP(CONCATENATE($A700,"_",$B700), 'Srbench noise 0.001'!$A$1:$AH$1300, 32, FALSE),"")</f>
        <v>0.99999753999999996</v>
      </c>
      <c r="M700" s="18">
        <f>_xlfn.IFNA(VLOOKUP(CONCATENATE($A700,"_",$B700), 'Srbench noise 0.001'!$A$1:$AH$1300, 34, FALSE),"")</f>
        <v>7.2212000000000003E-4</v>
      </c>
      <c r="N700" s="18">
        <f>_xlfn.IFNA(VLOOKUP(CONCATENATE($A700,"_",$B700), 'Srbench noise 0.001'!$A$1:$AH$1300, 16, FALSE),"")</f>
        <v>7</v>
      </c>
      <c r="O700" s="18">
        <f>_xlfn.IFNA(VLOOKUP(CONCATENATE($A700,"_",$B700), 'Srbench noise 0.001'!$A$1:$AH$1300, 18, FALSE),"")</f>
        <v>6</v>
      </c>
      <c r="P700" s="18" t="str">
        <f>_xlfn.IFNA(VLOOKUP(CONCATENATE($A700,"_",$B700), 'Srbench noise 0.001'!$A$1:$AH$1300, 28, FALSE),"")</f>
        <v>0.159*x0*x1/x2</v>
      </c>
      <c r="Q700" s="18">
        <f t="shared" si="93"/>
        <v>1</v>
      </c>
      <c r="R700" s="18" t="str">
        <f t="shared" si="94"/>
        <v>?</v>
      </c>
      <c r="S700" s="4">
        <v>1</v>
      </c>
      <c r="T700" s="3">
        <f>_xlfn.IFNA(VLOOKUP(CONCATENATE($A700,"_",$B700), 'Srbench noise 0.01'!$A$1:$AH$1300, 32, FALSE),"")</f>
        <v>0.99992678000000002</v>
      </c>
      <c r="U700" s="18">
        <f>_xlfn.IFNA(VLOOKUP(CONCATENATE($A700,"_",$B700), 'Srbench noise 0.01'!$A$1:$AH$1300, 34, FALSE),"")</f>
        <v>3.9384299999999997E-3</v>
      </c>
      <c r="V700" s="18">
        <f>_xlfn.IFNA(VLOOKUP(CONCATENATE($A700,"_",$B700), 'Srbench noise 0.01'!$A$1:$AH$1300, 16, FALSE),"")</f>
        <v>7</v>
      </c>
      <c r="W700" s="18">
        <f>_xlfn.IFNA(VLOOKUP(CONCATENATE($A700,"_",$B700), 'Srbench noise 0.01'!$A$1:$AH$1300, 18, FALSE),"")</f>
        <v>5.7</v>
      </c>
      <c r="X700" s="18" t="str">
        <f>_xlfn.IFNA(VLOOKUP(CONCATENATE($A700,"_",$B700), 'Srbench noise 0.01'!$A$1:$AH$1300, 28, FALSE),"")</f>
        <v>0.16*x0*x1/x2</v>
      </c>
      <c r="Y700" s="18">
        <f t="shared" si="95"/>
        <v>1</v>
      </c>
      <c r="Z700" s="18">
        <f t="shared" si="96"/>
        <v>0</v>
      </c>
      <c r="AA700" s="4">
        <f t="shared" si="98"/>
        <v>0</v>
      </c>
    </row>
    <row r="701" spans="1:27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0'!$A$1:$AH$1300, 32, FALSE),"")</f>
        <v>1</v>
      </c>
      <c r="E701" s="18">
        <f>_xlfn.IFNA(VLOOKUP(CONCATENATE($A701,"_",$B701), 'Srbench noise 0'!$A$1:$AH$1300, 34, FALSE),"")</f>
        <v>1E-8</v>
      </c>
      <c r="F701" s="18">
        <f>_xlfn.IFNA(VLOOKUP(CONCATENATE($A701,"_",$B701), 'Srbench noise 0'!$A$1:$AH$1300, 16, FALSE),"")</f>
        <v>7</v>
      </c>
      <c r="G701" s="18">
        <f>_xlfn.IFNA(VLOOKUP(CONCATENATE($A701,"_",$B701), 'Srbench noise 0'!$A$1:$AH$1300, 18, FALSE),"")</f>
        <v>7.8</v>
      </c>
      <c r="H701" s="18" t="str">
        <f>_xlfn.IFNA(VLOOKUP(CONCATENATE($A701,"_",$B701), 'Srbench noise 0'!$A$1:$AH$1300, 28, FALSE),"")</f>
        <v>0.15915494*x0*x1/x2</v>
      </c>
      <c r="I701" s="18">
        <f t="shared" si="90"/>
        <v>1</v>
      </c>
      <c r="J701" s="18">
        <f t="shared" si="91"/>
        <v>1</v>
      </c>
      <c r="K701" s="4">
        <f t="shared" si="92"/>
        <v>1</v>
      </c>
      <c r="L701" s="3">
        <f>_xlfn.IFNA(VLOOKUP(CONCATENATE($A701,"_",$B701), 'Srbench noise 0.001'!$A$1:$AH$1300, 32, FALSE),"")</f>
        <v>0.99999757</v>
      </c>
      <c r="M701" s="18">
        <f>_xlfn.IFNA(VLOOKUP(CONCATENATE($A701,"_",$B701), 'Srbench noise 0.001'!$A$1:$AH$1300, 34, FALSE),"")</f>
        <v>7.1823999999999998E-4</v>
      </c>
      <c r="N701" s="18">
        <f>_xlfn.IFNA(VLOOKUP(CONCATENATE($A701,"_",$B701), 'Srbench noise 0.001'!$A$1:$AH$1300, 16, FALSE),"")</f>
        <v>7</v>
      </c>
      <c r="O701" s="18">
        <f>_xlfn.IFNA(VLOOKUP(CONCATENATE($A701,"_",$B701), 'Srbench noise 0.001'!$A$1:$AH$1300, 18, FALSE),"")</f>
        <v>8.3000000000000007</v>
      </c>
      <c r="P701" s="18" t="str">
        <f>_xlfn.IFNA(VLOOKUP(CONCATENATE($A701,"_",$B701), 'Srbench noise 0.001'!$A$1:$AH$1300, 28, FALSE),"")</f>
        <v>0.159*x0*x1/x2</v>
      </c>
      <c r="Q701" s="18">
        <f t="shared" si="93"/>
        <v>1</v>
      </c>
      <c r="R701" s="18" t="str">
        <f t="shared" si="94"/>
        <v>?</v>
      </c>
      <c r="S701" s="4">
        <v>1</v>
      </c>
      <c r="T701" s="3">
        <f>_xlfn.IFNA(VLOOKUP(CONCATENATE($A701,"_",$B701), 'Srbench noise 0.01'!$A$1:$AH$1300, 32, FALSE),"")</f>
        <v>0.99992773000000001</v>
      </c>
      <c r="U701" s="18">
        <f>_xlfn.IFNA(VLOOKUP(CONCATENATE($A701,"_",$B701), 'Srbench noise 0.01'!$A$1:$AH$1300, 34, FALSE),"")</f>
        <v>3.9172900000000004E-3</v>
      </c>
      <c r="V701" s="18">
        <f>_xlfn.IFNA(VLOOKUP(CONCATENATE($A701,"_",$B701), 'Srbench noise 0.01'!$A$1:$AH$1300, 16, FALSE),"")</f>
        <v>7</v>
      </c>
      <c r="W701" s="18">
        <f>_xlfn.IFNA(VLOOKUP(CONCATENATE($A701,"_",$B701), 'Srbench noise 0.01'!$A$1:$AH$1300, 18, FALSE),"")</f>
        <v>7.7</v>
      </c>
      <c r="X701" s="18" t="str">
        <f>_xlfn.IFNA(VLOOKUP(CONCATENATE($A701,"_",$B701), 'Srbench noise 0.01'!$A$1:$AH$1300, 28, FALSE),"")</f>
        <v>0.16*x0*x1/x2</v>
      </c>
      <c r="Y701" s="18">
        <f t="shared" si="95"/>
        <v>1</v>
      </c>
      <c r="Z701" s="18">
        <f t="shared" si="96"/>
        <v>0</v>
      </c>
      <c r="AA701" s="4">
        <f t="shared" si="98"/>
        <v>0</v>
      </c>
    </row>
    <row r="702" spans="1:27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0'!$A$1:$AH$1300, 32, FALSE),"")</f>
        <v>1</v>
      </c>
      <c r="E702" s="18">
        <f>_xlfn.IFNA(VLOOKUP(CONCATENATE($A702,"_",$B702), 'Srbench noise 0'!$A$1:$AH$1300, 34, FALSE),"")</f>
        <v>1E-8</v>
      </c>
      <c r="F702" s="18">
        <f>_xlfn.IFNA(VLOOKUP(CONCATENATE($A702,"_",$B702), 'Srbench noise 0'!$A$1:$AH$1300, 16, FALSE),"")</f>
        <v>7</v>
      </c>
      <c r="G702" s="18">
        <f>_xlfn.IFNA(VLOOKUP(CONCATENATE($A702,"_",$B702), 'Srbench noise 0'!$A$1:$AH$1300, 18, FALSE),"")</f>
        <v>6.1</v>
      </c>
      <c r="H702" s="18" t="str">
        <f>_xlfn.IFNA(VLOOKUP(CONCATENATE($A702,"_",$B702), 'Srbench noise 0'!$A$1:$AH$1300, 28, FALSE),"")</f>
        <v>0.15915494*x0*x1/x2</v>
      </c>
      <c r="I702" s="18">
        <f t="shared" si="90"/>
        <v>1</v>
      </c>
      <c r="J702" s="18">
        <f t="shared" si="91"/>
        <v>1</v>
      </c>
      <c r="K702" s="4">
        <f t="shared" si="92"/>
        <v>1</v>
      </c>
      <c r="L702" s="3">
        <f>_xlfn.IFNA(VLOOKUP(CONCATENATE($A702,"_",$B702), 'Srbench noise 0.001'!$A$1:$AH$1300, 32, FALSE),"")</f>
        <v>0.99999753999999996</v>
      </c>
      <c r="M702" s="18">
        <f>_xlfn.IFNA(VLOOKUP(CONCATENATE($A702,"_",$B702), 'Srbench noise 0.001'!$A$1:$AH$1300, 34, FALSE),"")</f>
        <v>7.1730999999999997E-4</v>
      </c>
      <c r="N702" s="18">
        <f>_xlfn.IFNA(VLOOKUP(CONCATENATE($A702,"_",$B702), 'Srbench noise 0.001'!$A$1:$AH$1300, 16, FALSE),"")</f>
        <v>7</v>
      </c>
      <c r="O702" s="18">
        <f>_xlfn.IFNA(VLOOKUP(CONCATENATE($A702,"_",$B702), 'Srbench noise 0.001'!$A$1:$AH$1300, 18, FALSE),"")</f>
        <v>5.7</v>
      </c>
      <c r="P702" s="18" t="str">
        <f>_xlfn.IFNA(VLOOKUP(CONCATENATE($A702,"_",$B702), 'Srbench noise 0.001'!$A$1:$AH$1300, 28, FALSE),"")</f>
        <v>0.159*x0*x1/x2</v>
      </c>
      <c r="Q702" s="18">
        <f t="shared" si="93"/>
        <v>1</v>
      </c>
      <c r="R702" s="18" t="str">
        <f t="shared" si="94"/>
        <v>?</v>
      </c>
      <c r="S702" s="4">
        <v>1</v>
      </c>
      <c r="T702" s="3">
        <f>_xlfn.IFNA(VLOOKUP(CONCATENATE($A702,"_",$B702), 'Srbench noise 0.01'!$A$1:$AH$1300, 32, FALSE),"")</f>
        <v>0.99992681999999999</v>
      </c>
      <c r="U702" s="18">
        <f>_xlfn.IFNA(VLOOKUP(CONCATENATE($A702,"_",$B702), 'Srbench noise 0.01'!$A$1:$AH$1300, 34, FALSE),"")</f>
        <v>3.9121900000000003E-3</v>
      </c>
      <c r="V702" s="18">
        <f>_xlfn.IFNA(VLOOKUP(CONCATENATE($A702,"_",$B702), 'Srbench noise 0.01'!$A$1:$AH$1300, 16, FALSE),"")</f>
        <v>7</v>
      </c>
      <c r="W702" s="18">
        <f>_xlfn.IFNA(VLOOKUP(CONCATENATE($A702,"_",$B702), 'Srbench noise 0.01'!$A$1:$AH$1300, 18, FALSE),"")</f>
        <v>5.4</v>
      </c>
      <c r="X702" s="18" t="str">
        <f>_xlfn.IFNA(VLOOKUP(CONCATENATE($A702,"_",$B702), 'Srbench noise 0.01'!$A$1:$AH$1300, 28, FALSE),"")</f>
        <v>0.16*x0*x1/x2</v>
      </c>
      <c r="Y702" s="18">
        <f t="shared" si="95"/>
        <v>1</v>
      </c>
      <c r="Z702" s="18">
        <f t="shared" si="96"/>
        <v>0</v>
      </c>
      <c r="AA702" s="4">
        <f t="shared" si="98"/>
        <v>0</v>
      </c>
    </row>
    <row r="703" spans="1:27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0'!$A$1:$AH$1300, 32, FALSE),"")</f>
        <v>1</v>
      </c>
      <c r="E703" s="18">
        <f>_xlfn.IFNA(VLOOKUP(CONCATENATE($A703,"_",$B703), 'Srbench noise 0'!$A$1:$AH$1300, 34, FALSE),"")</f>
        <v>1E-8</v>
      </c>
      <c r="F703" s="18">
        <f>_xlfn.IFNA(VLOOKUP(CONCATENATE($A703,"_",$B703), 'Srbench noise 0'!$A$1:$AH$1300, 16, FALSE),"")</f>
        <v>7</v>
      </c>
      <c r="G703" s="18">
        <f>_xlfn.IFNA(VLOOKUP(CONCATENATE($A703,"_",$B703), 'Srbench noise 0'!$A$1:$AH$1300, 18, FALSE),"")</f>
        <v>7.7</v>
      </c>
      <c r="H703" s="18" t="str">
        <f>_xlfn.IFNA(VLOOKUP(CONCATENATE($A703,"_",$B703), 'Srbench noise 0'!$A$1:$AH$1300, 28, FALSE),"")</f>
        <v>0.15915494*x0*x1/x2</v>
      </c>
      <c r="I703" s="18">
        <f t="shared" si="90"/>
        <v>1</v>
      </c>
      <c r="J703" s="18">
        <f t="shared" si="91"/>
        <v>1</v>
      </c>
      <c r="K703" s="4">
        <f t="shared" si="92"/>
        <v>1</v>
      </c>
      <c r="L703" s="3">
        <f>_xlfn.IFNA(VLOOKUP(CONCATENATE($A703,"_",$B703), 'Srbench noise 0.001'!$A$1:$AH$1300, 32, FALSE),"")</f>
        <v>0.99999755999999995</v>
      </c>
      <c r="M703" s="18">
        <f>_xlfn.IFNA(VLOOKUP(CONCATENATE($A703,"_",$B703), 'Srbench noise 0.001'!$A$1:$AH$1300, 34, FALSE),"")</f>
        <v>7.2148999999999998E-4</v>
      </c>
      <c r="N703" s="18">
        <f>_xlfn.IFNA(VLOOKUP(CONCATENATE($A703,"_",$B703), 'Srbench noise 0.001'!$A$1:$AH$1300, 16, FALSE),"")</f>
        <v>7</v>
      </c>
      <c r="O703" s="18">
        <f>_xlfn.IFNA(VLOOKUP(CONCATENATE($A703,"_",$B703), 'Srbench noise 0.001'!$A$1:$AH$1300, 18, FALSE),"")</f>
        <v>6.5</v>
      </c>
      <c r="P703" s="18" t="str">
        <f>_xlfn.IFNA(VLOOKUP(CONCATENATE($A703,"_",$B703), 'Srbench noise 0.001'!$A$1:$AH$1300, 28, FALSE),"")</f>
        <v>0.159*x0*x1/x2</v>
      </c>
      <c r="Q703" s="18">
        <f t="shared" si="93"/>
        <v>1</v>
      </c>
      <c r="R703" s="18" t="str">
        <f t="shared" si="94"/>
        <v>?</v>
      </c>
      <c r="S703" s="4">
        <v>1</v>
      </c>
      <c r="T703" s="3">
        <f>_xlfn.IFNA(VLOOKUP(CONCATENATE($A703,"_",$B703), 'Srbench noise 0.01'!$A$1:$AH$1300, 32, FALSE),"")</f>
        <v>0.99992729999999996</v>
      </c>
      <c r="U703" s="18">
        <f>_xlfn.IFNA(VLOOKUP(CONCATENATE($A703,"_",$B703), 'Srbench noise 0.01'!$A$1:$AH$1300, 34, FALSE),"")</f>
        <v>3.9349900000000002E-3</v>
      </c>
      <c r="V703" s="18">
        <f>_xlfn.IFNA(VLOOKUP(CONCATENATE($A703,"_",$B703), 'Srbench noise 0.01'!$A$1:$AH$1300, 16, FALSE),"")</f>
        <v>7</v>
      </c>
      <c r="W703" s="18">
        <f>_xlfn.IFNA(VLOOKUP(CONCATENATE($A703,"_",$B703), 'Srbench noise 0.01'!$A$1:$AH$1300, 18, FALSE),"")</f>
        <v>5.8</v>
      </c>
      <c r="X703" s="18" t="str">
        <f>_xlfn.IFNA(VLOOKUP(CONCATENATE($A703,"_",$B703), 'Srbench noise 0.01'!$A$1:$AH$1300, 28, FALSE),"")</f>
        <v>0.16*x0*x1/x2</v>
      </c>
      <c r="Y703" s="18">
        <f t="shared" si="95"/>
        <v>1</v>
      </c>
      <c r="Z703" s="18">
        <f t="shared" si="96"/>
        <v>0</v>
      </c>
      <c r="AA703" s="4">
        <f t="shared" si="98"/>
        <v>0</v>
      </c>
    </row>
    <row r="704" spans="1:27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0'!$A$1:$AH$1300, 32, FALSE),"")</f>
        <v>0.99972589999999995</v>
      </c>
      <c r="E704" s="18">
        <f>_xlfn.IFNA(VLOOKUP(CONCATENATE($A704,"_",$B704), 'Srbench noise 0'!$A$1:$AH$1300, 34, FALSE),"")</f>
        <v>5.23837E-3</v>
      </c>
      <c r="F704" s="18">
        <f>_xlfn.IFNA(VLOOKUP(CONCATENATE($A704,"_",$B704), 'Srbench noise 0'!$A$1:$AH$1300, 16, FALSE),"")</f>
        <v>23</v>
      </c>
      <c r="G704" s="18">
        <f>_xlfn.IFNA(VLOOKUP(CONCATENATE($A704,"_",$B704), 'Srbench noise 0'!$A$1:$AH$1300, 18, FALSE),"")</f>
        <v>3600.7</v>
      </c>
      <c r="H704" s="18" t="str">
        <f>_xlfn.IFNA(VLOOKUP(CONCATENATE($A704,"_",$B704), 'Srbench noise 0'!$A$1:$AH$1300, 28, FALSE),"")</f>
        <v>x0*(0.50356936 - 0.18097823*(1 - 0.66666667*sin(log(x1*x2/(x3*x4))))**2)</v>
      </c>
      <c r="I704" s="18">
        <f t="shared" si="90"/>
        <v>1</v>
      </c>
      <c r="J704" s="18">
        <f t="shared" si="91"/>
        <v>0</v>
      </c>
      <c r="K704" s="4">
        <f t="shared" si="92"/>
        <v>0</v>
      </c>
      <c r="L704" s="3">
        <f>_xlfn.IFNA(VLOOKUP(CONCATENATE($A704,"_",$B704), 'Srbench noise 0.001'!$A$1:$AH$1300, 32, FALSE),"")</f>
        <v>0.99891112999999998</v>
      </c>
      <c r="M704" s="18">
        <f>_xlfn.IFNA(VLOOKUP(CONCATENATE($A704,"_",$B704), 'Srbench noise 0.001'!$A$1:$AH$1300, 34, FALSE),"")</f>
        <v>1.0440649999999999E-2</v>
      </c>
      <c r="N704" s="18">
        <f>_xlfn.IFNA(VLOOKUP(CONCATENATE($A704,"_",$B704), 'Srbench noise 0.001'!$A$1:$AH$1300, 16, FALSE),"")</f>
        <v>20</v>
      </c>
      <c r="O704" s="18">
        <f>_xlfn.IFNA(VLOOKUP(CONCATENATE($A704,"_",$B704), 'Srbench noise 0.001'!$A$1:$AH$1300, 18, FALSE),"")</f>
        <v>606.20000000000005</v>
      </c>
      <c r="P704" s="18" t="str">
        <f>_xlfn.IFNA(VLOOKUP(CONCATENATE($A704,"_",$B704), 'Srbench noise 0.001'!$A$1:$AH$1300, 28, FALSE),"")</f>
        <v>x0*(0.151 - 0.315*sin(sin(log(x1*x2/(x3*x4))) + 10))</v>
      </c>
      <c r="Q704" s="18">
        <f t="shared" si="93"/>
        <v>0</v>
      </c>
      <c r="R704" s="18">
        <f t="shared" si="94"/>
        <v>0</v>
      </c>
      <c r="S704" s="4">
        <f t="shared" si="97"/>
        <v>0</v>
      </c>
      <c r="T704" s="3">
        <f>_xlfn.IFNA(VLOOKUP(CONCATENATE($A704,"_",$B704), 'Srbench noise 0.01'!$A$1:$AH$1300, 32, FALSE),"")</f>
        <v>0.99420845000000002</v>
      </c>
      <c r="U704" s="18">
        <f>_xlfn.IFNA(VLOOKUP(CONCATENATE($A704,"_",$B704), 'Srbench noise 0.01'!$A$1:$AH$1300, 34, FALSE),"")</f>
        <v>2.407888E-2</v>
      </c>
      <c r="V704" s="18">
        <f>_xlfn.IFNA(VLOOKUP(CONCATENATE($A704,"_",$B704), 'Srbench noise 0.01'!$A$1:$AH$1300, 16, FALSE),"")</f>
        <v>33</v>
      </c>
      <c r="W704" s="18">
        <f>_xlfn.IFNA(VLOOKUP(CONCATENATE($A704,"_",$B704), 'Srbench noise 0.01'!$A$1:$AH$1300, 18, FALSE),"")</f>
        <v>327.8</v>
      </c>
      <c r="X704" s="18" t="str">
        <f>_xlfn.IFNA(VLOOKUP(CONCATENATE($A704,"_",$B704), 'Srbench noise 0.01'!$A$1:$AH$1300, 28, FALSE),"")</f>
        <v>x0*(0.37*log(x1*sin(0.5*x2/(x3*x4)) + 0.5*sin(x1*x2/(x3*x4)) + 0.25) + 0.26)</v>
      </c>
      <c r="Y704" s="18">
        <f t="shared" si="95"/>
        <v>0</v>
      </c>
      <c r="Z704" s="18">
        <f t="shared" si="96"/>
        <v>0</v>
      </c>
      <c r="AA704" s="4">
        <f t="shared" si="98"/>
        <v>0</v>
      </c>
    </row>
    <row r="705" spans="1:27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0'!$A$1:$AH$1300, 32, FALSE),"")</f>
        <v>0.99577201000000004</v>
      </c>
      <c r="E705" s="18">
        <f>_xlfn.IFNA(VLOOKUP(CONCATENATE($A705,"_",$B705), 'Srbench noise 0'!$A$1:$AH$1300, 34, FALSE),"")</f>
        <v>2.0638569999999998E-2</v>
      </c>
      <c r="F705" s="18">
        <f>_xlfn.IFNA(VLOOKUP(CONCATENATE($A705,"_",$B705), 'Srbench noise 0'!$A$1:$AH$1300, 16, FALSE),"")</f>
        <v>28</v>
      </c>
      <c r="G705" s="18">
        <f>_xlfn.IFNA(VLOOKUP(CONCATENATE($A705,"_",$B705), 'Srbench noise 0'!$A$1:$AH$1300, 18, FALSE),"")</f>
        <v>3600.8</v>
      </c>
      <c r="H705" s="18" t="str">
        <f>_xlfn.IFNA(VLOOKUP(CONCATENATE($A705,"_",$B705), 'Srbench noise 0'!$A$1:$AH$1300, 28, FALSE),"")</f>
        <v>-0.75832735*sin(x0*log(x0**(-0.5) + sin(0.31830989*x3*x4/(x1*x2)))) + 0.83023459 - 0.32698227/x0</v>
      </c>
      <c r="I705" s="18">
        <f t="shared" si="90"/>
        <v>0</v>
      </c>
      <c r="J705" s="18">
        <f t="shared" si="91"/>
        <v>0</v>
      </c>
      <c r="K705" s="4">
        <f t="shared" si="92"/>
        <v>0</v>
      </c>
      <c r="L705" s="3">
        <f>_xlfn.IFNA(VLOOKUP(CONCATENATE($A705,"_",$B705), 'Srbench noise 0.001'!$A$1:$AH$1300, 32, FALSE),"")</f>
        <v>0.99968778000000003</v>
      </c>
      <c r="M705" s="18">
        <f>_xlfn.IFNA(VLOOKUP(CONCATENATE($A705,"_",$B705), 'Srbench noise 0.001'!$A$1:$AH$1300, 34, FALSE),"")</f>
        <v>5.6084500000000001E-3</v>
      </c>
      <c r="N705" s="18">
        <f>_xlfn.IFNA(VLOOKUP(CONCATENATE($A705,"_",$B705), 'Srbench noise 0.001'!$A$1:$AH$1300, 16, FALSE),"")</f>
        <v>24</v>
      </c>
      <c r="O705" s="18">
        <f>_xlfn.IFNA(VLOOKUP(CONCATENATE($A705,"_",$B705), 'Srbench noise 0.001'!$A$1:$AH$1300, 18, FALSE),"")</f>
        <v>538.29999999999995</v>
      </c>
      <c r="P705" s="18" t="str">
        <f>_xlfn.IFNA(VLOOKUP(CONCATENATE($A705,"_",$B705), 'Srbench noise 0.001'!$A$1:$AH$1300, 28, FALSE),"")</f>
        <v>x0*(1.163*sin(1/(2 + x3**2*x4**2/(x1**2*x2**2))) - 0.056)</v>
      </c>
      <c r="Q705" s="18">
        <f t="shared" si="93"/>
        <v>1</v>
      </c>
      <c r="R705" s="18">
        <f t="shared" si="94"/>
        <v>0</v>
      </c>
      <c r="S705" s="4">
        <f t="shared" si="97"/>
        <v>0</v>
      </c>
      <c r="T705" s="3">
        <f>_xlfn.IFNA(VLOOKUP(CONCATENATE($A705,"_",$B705), 'Srbench noise 0.01'!$A$1:$AH$1300, 32, FALSE),"")</f>
        <v>0.98985261000000002</v>
      </c>
      <c r="U705" s="18">
        <f>_xlfn.IFNA(VLOOKUP(CONCATENATE($A705,"_",$B705), 'Srbench noise 0.01'!$A$1:$AH$1300, 34, FALSE),"")</f>
        <v>3.1973479999999999E-2</v>
      </c>
      <c r="V705" s="18">
        <f>_xlfn.IFNA(VLOOKUP(CONCATENATE($A705,"_",$B705), 'Srbench noise 0.01'!$A$1:$AH$1300, 16, FALSE),"")</f>
        <v>20</v>
      </c>
      <c r="W705" s="18">
        <f>_xlfn.IFNA(VLOOKUP(CONCATENATE($A705,"_",$B705), 'Srbench noise 0.01'!$A$1:$AH$1300, 18, FALSE),"")</f>
        <v>454.3</v>
      </c>
      <c r="X705" s="18" t="str">
        <f>_xlfn.IFNA(VLOOKUP(CONCATENATE($A705,"_",$B705), 'Srbench noise 0.01'!$A$1:$AH$1300, 28, FALSE),"")</f>
        <v>x0*(0.84 - 0.9*sin(sin(0.3*x3*x4/(x1*x2)) + 0.3))</v>
      </c>
      <c r="Y705" s="18">
        <f t="shared" si="95"/>
        <v>0</v>
      </c>
      <c r="Z705" s="18">
        <f t="shared" si="96"/>
        <v>0</v>
      </c>
      <c r="AA705" s="4">
        <f t="shared" si="98"/>
        <v>0</v>
      </c>
    </row>
    <row r="706" spans="1:27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0'!$A$1:$AH$1300, 32, FALSE),"")</f>
        <v>0.98991251000000002</v>
      </c>
      <c r="E706" s="18">
        <f>_xlfn.IFNA(VLOOKUP(CONCATENATE($A706,"_",$B706), 'Srbench noise 0'!$A$1:$AH$1300, 34, FALSE),"")</f>
        <v>3.179444E-2</v>
      </c>
      <c r="F706" s="18">
        <f>_xlfn.IFNA(VLOOKUP(CONCATENATE($A706,"_",$B706), 'Srbench noise 0'!$A$1:$AH$1300, 16, FALSE),"")</f>
        <v>20</v>
      </c>
      <c r="G706" s="18">
        <f>_xlfn.IFNA(VLOOKUP(CONCATENATE($A706,"_",$B706), 'Srbench noise 0'!$A$1:$AH$1300, 18, FALSE),"")</f>
        <v>3600.2</v>
      </c>
      <c r="H706" s="18" t="str">
        <f>_xlfn.IFNA(VLOOKUP(CONCATENATE($A706,"_",$B706), 'Srbench noise 0'!$A$1:$AH$1300, 28, FALSE),"")</f>
        <v>-0.48850124*x0*x3/(x1*x2/x4 + 0.5*x3) + 0.64119799*x0</v>
      </c>
      <c r="I706" s="18">
        <f t="shared" si="90"/>
        <v>0</v>
      </c>
      <c r="J706" s="18">
        <f t="shared" si="91"/>
        <v>0</v>
      </c>
      <c r="K706" s="4">
        <f t="shared" si="92"/>
        <v>0</v>
      </c>
      <c r="L706" s="3">
        <f>_xlfn.IFNA(VLOOKUP(CONCATENATE($A706,"_",$B706), 'Srbench noise 0.001'!$A$1:$AH$1300, 32, FALSE),"")</f>
        <v>0.98999795999999995</v>
      </c>
      <c r="M706" s="18">
        <f>_xlfn.IFNA(VLOOKUP(CONCATENATE($A706,"_",$B706), 'Srbench noise 0.001'!$A$1:$AH$1300, 34, FALSE),"")</f>
        <v>3.1659489999999998E-2</v>
      </c>
      <c r="N706" s="18">
        <f>_xlfn.IFNA(VLOOKUP(CONCATENATE($A706,"_",$B706), 'Srbench noise 0.001'!$A$1:$AH$1300, 16, FALSE),"")</f>
        <v>20</v>
      </c>
      <c r="O706" s="18">
        <f>_xlfn.IFNA(VLOOKUP(CONCATENATE($A706,"_",$B706), 'Srbench noise 0.001'!$A$1:$AH$1300, 18, FALSE),"")</f>
        <v>3601.8</v>
      </c>
      <c r="P706" s="18" t="str">
        <f>_xlfn.IFNA(VLOOKUP(CONCATENATE($A706,"_",$B706), 'Srbench noise 0.001'!$A$1:$AH$1300, 28, FALSE),"")</f>
        <v>-0.489*x0*x3/(x1*x2/x4 + 0.5*x3) + 0.641*x0</v>
      </c>
      <c r="Q706" s="18">
        <f t="shared" si="93"/>
        <v>0</v>
      </c>
      <c r="R706" s="18">
        <f t="shared" si="94"/>
        <v>0</v>
      </c>
      <c r="S706" s="4">
        <f t="shared" si="97"/>
        <v>0</v>
      </c>
      <c r="T706" s="3">
        <f>_xlfn.IFNA(VLOOKUP(CONCATENATE($A706,"_",$B706), 'Srbench noise 0.01'!$A$1:$AH$1300, 32, FALSE),"")</f>
        <v>0.99555168000000005</v>
      </c>
      <c r="U706" s="18">
        <f>_xlfn.IFNA(VLOOKUP(CONCATENATE($A706,"_",$B706), 'Srbench noise 0.01'!$A$1:$AH$1300, 34, FALSE),"")</f>
        <v>2.1113380000000001E-2</v>
      </c>
      <c r="V706" s="18">
        <f>_xlfn.IFNA(VLOOKUP(CONCATENATE($A706,"_",$B706), 'Srbench noise 0.01'!$A$1:$AH$1300, 16, FALSE),"")</f>
        <v>19</v>
      </c>
      <c r="W706" s="18">
        <f>_xlfn.IFNA(VLOOKUP(CONCATENATE($A706,"_",$B706), 'Srbench noise 0.01'!$A$1:$AH$1300, 18, FALSE),"")</f>
        <v>1476.3</v>
      </c>
      <c r="X706" s="18" t="str">
        <f>_xlfn.IFNA(VLOOKUP(CONCATENATE($A706,"_",$B706), 'Srbench noise 0.01'!$A$1:$AH$1300, 28, FALSE),"")</f>
        <v>x0*(0.27*sin(log(x1*x2/(x3*x4)) + 0.45) + 0.21)</v>
      </c>
      <c r="Y706" s="18">
        <f t="shared" si="95"/>
        <v>0</v>
      </c>
      <c r="Z706" s="18">
        <f t="shared" si="96"/>
        <v>0</v>
      </c>
      <c r="AA706" s="4">
        <f t="shared" si="98"/>
        <v>0</v>
      </c>
    </row>
    <row r="707" spans="1:27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0'!$A$1:$AH$1300, 32, FALSE),"")</f>
        <v>0.96110898</v>
      </c>
      <c r="E707" s="18">
        <f>_xlfn.IFNA(VLOOKUP(CONCATENATE($A707,"_",$B707), 'Srbench noise 0'!$A$1:$AH$1300, 34, FALSE),"")</f>
        <v>6.2461089999999997E-2</v>
      </c>
      <c r="F707" s="18">
        <f>_xlfn.IFNA(VLOOKUP(CONCATENATE($A707,"_",$B707), 'Srbench noise 0'!$A$1:$AH$1300, 16, FALSE),"")</f>
        <v>22</v>
      </c>
      <c r="G707" s="18">
        <f>_xlfn.IFNA(VLOOKUP(CONCATENATE($A707,"_",$B707), 'Srbench noise 0'!$A$1:$AH$1300, 18, FALSE),"")</f>
        <v>3600.5</v>
      </c>
      <c r="H707" s="18" t="str">
        <f>_xlfn.IFNA(VLOOKUP(CONCATENATE($A707,"_",$B707), 'Srbench noise 0'!$A$1:$AH$1300, 28, FALSE),"")</f>
        <v>0.11133976*x0*x1 + 0.14667063*x0*x2 - 0.12309383*x0*x4*log(x3 + 0.5) + 0.18773172*sin(x2) - 0.13248158</v>
      </c>
      <c r="I707" s="18">
        <f t="shared" si="90"/>
        <v>0</v>
      </c>
      <c r="J707" s="18">
        <f t="shared" si="91"/>
        <v>0</v>
      </c>
      <c r="K707" s="4">
        <f t="shared" si="92"/>
        <v>0</v>
      </c>
      <c r="L707" s="3">
        <f>_xlfn.IFNA(VLOOKUP(CONCATENATE($A707,"_",$B707), 'Srbench noise 0.001'!$A$1:$AH$1300, 32, FALSE),"")</f>
        <v>0.96100865000000002</v>
      </c>
      <c r="M707" s="18">
        <f>_xlfn.IFNA(VLOOKUP(CONCATENATE($A707,"_",$B707), 'Srbench noise 0.001'!$A$1:$AH$1300, 34, FALSE),"")</f>
        <v>6.2541609999999997E-2</v>
      </c>
      <c r="N707" s="18">
        <f>_xlfn.IFNA(VLOOKUP(CONCATENATE($A707,"_",$B707), 'Srbench noise 0.001'!$A$1:$AH$1300, 16, FALSE),"")</f>
        <v>22</v>
      </c>
      <c r="O707" s="18">
        <f>_xlfn.IFNA(VLOOKUP(CONCATENATE($A707,"_",$B707), 'Srbench noise 0.001'!$A$1:$AH$1300, 18, FALSE),"")</f>
        <v>3601.2</v>
      </c>
      <c r="P707" s="18" t="str">
        <f>_xlfn.IFNA(VLOOKUP(CONCATENATE($A707,"_",$B707), 'Srbench noise 0.001'!$A$1:$AH$1300, 28, FALSE),"")</f>
        <v>0.111*x0*x1 + 0.147*x0*x2 - 0.123*x0*x4*log(x3 + 0.5) + 0.188*sin(x2) - 0.132</v>
      </c>
      <c r="Q707" s="18">
        <f t="shared" si="93"/>
        <v>0</v>
      </c>
      <c r="R707" s="18">
        <f t="shared" si="94"/>
        <v>0</v>
      </c>
      <c r="S707" s="4">
        <f t="shared" si="97"/>
        <v>0</v>
      </c>
      <c r="T707" s="3">
        <f>_xlfn.IFNA(VLOOKUP(CONCATENATE($A707,"_",$B707), 'Srbench noise 0.01'!$A$1:$AH$1300, 32, FALSE),"")</f>
        <v>0.95345029999999997</v>
      </c>
      <c r="U707" s="18">
        <f>_xlfn.IFNA(VLOOKUP(CONCATENATE($A707,"_",$B707), 'Srbench noise 0.01'!$A$1:$AH$1300, 34, FALSE),"")</f>
        <v>6.8335019999999996E-2</v>
      </c>
      <c r="V707" s="18">
        <f>_xlfn.IFNA(VLOOKUP(CONCATENATE($A707,"_",$B707), 'Srbench noise 0.01'!$A$1:$AH$1300, 16, FALSE),"")</f>
        <v>22</v>
      </c>
      <c r="W707" s="18">
        <f>_xlfn.IFNA(VLOOKUP(CONCATENATE($A707,"_",$B707), 'Srbench noise 0.01'!$A$1:$AH$1300, 18, FALSE),"")</f>
        <v>3601.6</v>
      </c>
      <c r="X707" s="18" t="str">
        <f>_xlfn.IFNA(VLOOKUP(CONCATENATE($A707,"_",$B707), 'Srbench noise 0.01'!$A$1:$AH$1300, 28, FALSE),"")</f>
        <v>0.11*x0*x1 + 0.15*x0*x2 - 0.12*x0*x4*log(x3 + 0.5) + 0.19*sin(x2) - 0.13</v>
      </c>
      <c r="Y707" s="18">
        <f t="shared" si="95"/>
        <v>0</v>
      </c>
      <c r="Z707" s="18">
        <f t="shared" si="96"/>
        <v>0</v>
      </c>
      <c r="AA707" s="4">
        <f t="shared" si="98"/>
        <v>0</v>
      </c>
    </row>
    <row r="708" spans="1:27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0'!$A$1:$AH$1300, 32, FALSE),"")</f>
        <v>0.98118910000000004</v>
      </c>
      <c r="E708" s="18">
        <f>_xlfn.IFNA(VLOOKUP(CONCATENATE($A708,"_",$B708), 'Srbench noise 0'!$A$1:$AH$1300, 34, FALSE),"")</f>
        <v>4.3285369999999997E-2</v>
      </c>
      <c r="F708" s="18">
        <f>_xlfn.IFNA(VLOOKUP(CONCATENATE($A708,"_",$B708), 'Srbench noise 0'!$A$1:$AH$1300, 16, FALSE),"")</f>
        <v>19</v>
      </c>
      <c r="G708" s="18">
        <f>_xlfn.IFNA(VLOOKUP(CONCATENATE($A708,"_",$B708), 'Srbench noise 0'!$A$1:$AH$1300, 18, FALSE),"")</f>
        <v>3601.8</v>
      </c>
      <c r="H708" s="18" t="str">
        <f>_xlfn.IFNA(VLOOKUP(CONCATENATE($A708,"_",$B708), 'Srbench noise 0'!$A$1:$AH$1300, 28, FALSE),"")</f>
        <v>-1.37674345*x0*(x3*x4)**0.5/(x1*x2 + 3.14159265) + 0.70001812*x0</v>
      </c>
      <c r="I708" s="18">
        <f t="shared" si="90"/>
        <v>0</v>
      </c>
      <c r="J708" s="18">
        <f t="shared" si="91"/>
        <v>0</v>
      </c>
      <c r="K708" s="4">
        <f t="shared" si="92"/>
        <v>0</v>
      </c>
      <c r="L708" s="3">
        <f>_xlfn.IFNA(VLOOKUP(CONCATENATE($A708,"_",$B708), 'Srbench noise 0.001'!$A$1:$AH$1300, 32, FALSE),"")</f>
        <v>0.98119895999999995</v>
      </c>
      <c r="M708" s="18">
        <f>_xlfn.IFNA(VLOOKUP(CONCATENATE($A708,"_",$B708), 'Srbench noise 0.001'!$A$1:$AH$1300, 34, FALSE),"")</f>
        <v>4.3274029999999998E-2</v>
      </c>
      <c r="N708" s="18">
        <f>_xlfn.IFNA(VLOOKUP(CONCATENATE($A708,"_",$B708), 'Srbench noise 0.001'!$A$1:$AH$1300, 16, FALSE),"")</f>
        <v>19</v>
      </c>
      <c r="O708" s="18">
        <f>_xlfn.IFNA(VLOOKUP(CONCATENATE($A708,"_",$B708), 'Srbench noise 0.001'!$A$1:$AH$1300, 18, FALSE),"")</f>
        <v>3601</v>
      </c>
      <c r="P708" s="18" t="str">
        <f>_xlfn.IFNA(VLOOKUP(CONCATENATE($A708,"_",$B708), 'Srbench noise 0.001'!$A$1:$AH$1300, 28, FALSE),"")</f>
        <v>-1.377*x0*(x3*x4)**0.5/(x1*x2 + 3.142) + 0.7*x0</v>
      </c>
      <c r="Q708" s="18">
        <f t="shared" si="93"/>
        <v>0</v>
      </c>
      <c r="R708" s="18">
        <f t="shared" si="94"/>
        <v>0</v>
      </c>
      <c r="S708" s="4">
        <f t="shared" si="97"/>
        <v>0</v>
      </c>
      <c r="T708" s="3">
        <f>_xlfn.IFNA(VLOOKUP(CONCATENATE($A708,"_",$B708), 'Srbench noise 0.01'!$A$1:$AH$1300, 32, FALSE),"")</f>
        <v>0.98954737999999998</v>
      </c>
      <c r="U708" s="18">
        <f>_xlfn.IFNA(VLOOKUP(CONCATENATE($A708,"_",$B708), 'Srbench noise 0.01'!$A$1:$AH$1300, 34, FALSE),"")</f>
        <v>3.2266280000000001E-2</v>
      </c>
      <c r="V708" s="18">
        <f>_xlfn.IFNA(VLOOKUP(CONCATENATE($A708,"_",$B708), 'Srbench noise 0.01'!$A$1:$AH$1300, 16, FALSE),"")</f>
        <v>19</v>
      </c>
      <c r="W708" s="18">
        <f>_xlfn.IFNA(VLOOKUP(CONCATENATE($A708,"_",$B708), 'Srbench noise 0.01'!$A$1:$AH$1300, 18, FALSE),"")</f>
        <v>2082.9</v>
      </c>
      <c r="X708" s="18" t="str">
        <f>_xlfn.IFNA(VLOOKUP(CONCATENATE($A708,"_",$B708), 'Srbench noise 0.01'!$A$1:$AH$1300, 28, FALSE),"")</f>
        <v>x0*(0.75 - 0.79*sin(0.3*x3*x4/(x1*x2))**0.5)</v>
      </c>
      <c r="Y708" s="18">
        <f t="shared" si="95"/>
        <v>0</v>
      </c>
      <c r="Z708" s="18">
        <f t="shared" si="96"/>
        <v>0</v>
      </c>
      <c r="AA708" s="4">
        <f t="shared" si="98"/>
        <v>0</v>
      </c>
    </row>
    <row r="709" spans="1:27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0'!$A$1:$AH$1300, 32, FALSE),"")</f>
        <v>0.99971862</v>
      </c>
      <c r="E709" s="18">
        <f>_xlfn.IFNA(VLOOKUP(CONCATENATE($A709,"_",$B709), 'Srbench noise 0'!$A$1:$AH$1300, 34, FALSE),"")</f>
        <v>5.2881600000000001E-3</v>
      </c>
      <c r="F709" s="18">
        <f>_xlfn.IFNA(VLOOKUP(CONCATENATE($A709,"_",$B709), 'Srbench noise 0'!$A$1:$AH$1300, 16, FALSE),"")</f>
        <v>23</v>
      </c>
      <c r="G709" s="18">
        <f>_xlfn.IFNA(VLOOKUP(CONCATENATE($A709,"_",$B709), 'Srbench noise 0'!$A$1:$AH$1300, 18, FALSE),"")</f>
        <v>3600.4</v>
      </c>
      <c r="H709" s="18" t="str">
        <f>_xlfn.IFNA(VLOOKUP(CONCATENATE($A709,"_",$B709), 'Srbench noise 0'!$A$1:$AH$1300, 28, FALSE),"")</f>
        <v>x0*(0.50350555 - 0.18043663*(1 - 0.66666667*sin(log(x1*x2/(x3*x4))))**2)</v>
      </c>
      <c r="I709" s="18">
        <f t="shared" ref="I709:I772" si="99">IF(D709&gt;0.999,1,0)</f>
        <v>1</v>
      </c>
      <c r="J709" s="18">
        <f t="shared" ref="J709:J772" si="100">IF(AND(D709=1, E709&lt;0.000001),1,IF(AND(D709&gt;0.999,E709&lt;0.001),"?",0))</f>
        <v>0</v>
      </c>
      <c r="K709" s="4">
        <f t="shared" ref="K709:K772" si="101">IF(J709&lt;&gt;"?",J709,"")</f>
        <v>0</v>
      </c>
      <c r="L709" s="3">
        <f>_xlfn.IFNA(VLOOKUP(CONCATENATE($A709,"_",$B709), 'Srbench noise 0.001'!$A$1:$AH$1300, 32, FALSE),"")</f>
        <v>0.99964898000000002</v>
      </c>
      <c r="M709" s="18">
        <f>_xlfn.IFNA(VLOOKUP(CONCATENATE($A709,"_",$B709), 'Srbench noise 0.001'!$A$1:$AH$1300, 34, FALSE),"")</f>
        <v>5.9064299999999998E-3</v>
      </c>
      <c r="N709" s="18">
        <f>_xlfn.IFNA(VLOOKUP(CONCATENATE($A709,"_",$B709), 'Srbench noise 0.001'!$A$1:$AH$1300, 16, FALSE),"")</f>
        <v>23</v>
      </c>
      <c r="O709" s="18">
        <f>_xlfn.IFNA(VLOOKUP(CONCATENATE($A709,"_",$B709), 'Srbench noise 0.001'!$A$1:$AH$1300, 18, FALSE),"")</f>
        <v>984.8</v>
      </c>
      <c r="P709" s="18" t="str">
        <f>_xlfn.IFNA(VLOOKUP(CONCATENATE($A709,"_",$B709), 'Srbench noise 0.001'!$A$1:$AH$1300, 28, FALSE),"")</f>
        <v>x0*(0.504 - 0.18*(1 - 0.667*sin(log(x1*x2/(x3*x4))))**2)</v>
      </c>
      <c r="Q709" s="18">
        <f t="shared" ref="Q709:Q772" si="102">IF(L709&gt;0.999,1,0)</f>
        <v>1</v>
      </c>
      <c r="R709" s="18">
        <f t="shared" ref="R709:R772" si="103">IF(AND(L709=1, M709&lt;0.000001),1,IF(AND(L709&gt;0.999,M709&lt;0.001),"?",0))</f>
        <v>0</v>
      </c>
      <c r="S709" s="4">
        <f t="shared" ref="S709:S763" si="104">IF(R709&lt;&gt;"?",R709,"")</f>
        <v>0</v>
      </c>
      <c r="T709" s="3">
        <f>_xlfn.IFNA(VLOOKUP(CONCATENATE($A709,"_",$B709), 'Srbench noise 0.01'!$A$1:$AH$1300, 32, FALSE),"")</f>
        <v>0.99694885</v>
      </c>
      <c r="U709" s="18">
        <f>_xlfn.IFNA(VLOOKUP(CONCATENATE($A709,"_",$B709), 'Srbench noise 0.01'!$A$1:$AH$1300, 34, FALSE),"")</f>
        <v>1.7413720000000001E-2</v>
      </c>
      <c r="V709" s="18">
        <f>_xlfn.IFNA(VLOOKUP(CONCATENATE($A709,"_",$B709), 'Srbench noise 0.01'!$A$1:$AH$1300, 16, FALSE),"")</f>
        <v>20</v>
      </c>
      <c r="W709" s="18">
        <f>_xlfn.IFNA(VLOOKUP(CONCATENATE($A709,"_",$B709), 'Srbench noise 0.01'!$A$1:$AH$1300, 18, FALSE),"")</f>
        <v>238</v>
      </c>
      <c r="X709" s="18" t="str">
        <f>_xlfn.IFNA(VLOOKUP(CONCATENATE($A709,"_",$B709), 'Srbench noise 0.01'!$A$1:$AH$1300, 28, FALSE),"")</f>
        <v>x0*(0.3*sin(sin(log(x1*x2/(x3*x4))) + 0.5) + 0.17)</v>
      </c>
      <c r="Y709" s="18">
        <f t="shared" ref="Y709:Y772" si="105">IF(T709&gt;0.999,1,0)</f>
        <v>0</v>
      </c>
      <c r="Z709" s="18">
        <f t="shared" ref="Z709:Z772" si="106">IF(AND(T709=1, U709&lt;0.000001),1,IF(AND(T709&gt;0.999,U709&lt;0.001),"?",0))</f>
        <v>0</v>
      </c>
      <c r="AA709" s="4">
        <f t="shared" ref="AA709:AA763" si="107">IF(Z709&lt;&gt;"?",Z709,"")</f>
        <v>0</v>
      </c>
    </row>
    <row r="710" spans="1:27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0'!$A$1:$AH$1300, 32, FALSE),"")</f>
        <v>0.99971642000000005</v>
      </c>
      <c r="E710" s="18">
        <f>_xlfn.IFNA(VLOOKUP(CONCATENATE($A710,"_",$B710), 'Srbench noise 0'!$A$1:$AH$1300, 34, FALSE),"")</f>
        <v>5.3263099999999999E-3</v>
      </c>
      <c r="F710" s="18">
        <f>_xlfn.IFNA(VLOOKUP(CONCATENATE($A710,"_",$B710), 'Srbench noise 0'!$A$1:$AH$1300, 16, FALSE),"")</f>
        <v>23</v>
      </c>
      <c r="G710" s="18">
        <f>_xlfn.IFNA(VLOOKUP(CONCATENATE($A710,"_",$B710), 'Srbench noise 0'!$A$1:$AH$1300, 18, FALSE),"")</f>
        <v>3600.9</v>
      </c>
      <c r="H710" s="18" t="str">
        <f>_xlfn.IFNA(VLOOKUP(CONCATENATE($A710,"_",$B710), 'Srbench noise 0'!$A$1:$AH$1300, 28, FALSE),"")</f>
        <v>x0*(0.50376904 - 0.18124124*(1 - 0.66666667*sin(log(x1*x2/(x3*x4))))**2)</v>
      </c>
      <c r="I710" s="18">
        <f t="shared" si="99"/>
        <v>1</v>
      </c>
      <c r="J710" s="18">
        <f t="shared" si="100"/>
        <v>0</v>
      </c>
      <c r="K710" s="4">
        <f t="shared" si="101"/>
        <v>0</v>
      </c>
      <c r="L710" s="3">
        <f>_xlfn.IFNA(VLOOKUP(CONCATENATE($A710,"_",$B710), 'Srbench noise 0.001'!$A$1:$AH$1300, 32, FALSE),"")</f>
        <v>0.99972444000000005</v>
      </c>
      <c r="M710" s="18">
        <f>_xlfn.IFNA(VLOOKUP(CONCATENATE($A710,"_",$B710), 'Srbench noise 0.001'!$A$1:$AH$1300, 34, FALSE),"")</f>
        <v>5.2504300000000004E-3</v>
      </c>
      <c r="N710" s="18">
        <f>_xlfn.IFNA(VLOOKUP(CONCATENATE($A710,"_",$B710), 'Srbench noise 0.001'!$A$1:$AH$1300, 16, FALSE),"")</f>
        <v>23</v>
      </c>
      <c r="O710" s="18">
        <f>_xlfn.IFNA(VLOOKUP(CONCATENATE($A710,"_",$B710), 'Srbench noise 0.001'!$A$1:$AH$1300, 18, FALSE),"")</f>
        <v>2810.4</v>
      </c>
      <c r="P710" s="18" t="str">
        <f>_xlfn.IFNA(VLOOKUP(CONCATENATE($A710,"_",$B710), 'Srbench noise 0.001'!$A$1:$AH$1300, 28, FALSE),"")</f>
        <v>x0*(0.504 - 0.181*(1 - 0.667*sin(log(x1*x2/(x3*x4))))**2)</v>
      </c>
      <c r="Q710" s="18">
        <f t="shared" si="102"/>
        <v>1</v>
      </c>
      <c r="R710" s="18">
        <f t="shared" si="103"/>
        <v>0</v>
      </c>
      <c r="S710" s="4">
        <f t="shared" si="104"/>
        <v>0</v>
      </c>
      <c r="T710" s="3">
        <f>_xlfn.IFNA(VLOOKUP(CONCATENATE($A710,"_",$B710), 'Srbench noise 0.01'!$A$1:$AH$1300, 32, FALSE),"")</f>
        <v>0.99561272999999995</v>
      </c>
      <c r="U710" s="18">
        <f>_xlfn.IFNA(VLOOKUP(CONCATENATE($A710,"_",$B710), 'Srbench noise 0.01'!$A$1:$AH$1300, 34, FALSE),"")</f>
        <v>2.0949990000000002E-2</v>
      </c>
      <c r="V710" s="18">
        <f>_xlfn.IFNA(VLOOKUP(CONCATENATE($A710,"_",$B710), 'Srbench noise 0.01'!$A$1:$AH$1300, 16, FALSE),"")</f>
        <v>29</v>
      </c>
      <c r="W710" s="18">
        <f>_xlfn.IFNA(VLOOKUP(CONCATENATE($A710,"_",$B710), 'Srbench noise 0.01'!$A$1:$AH$1300, 18, FALSE),"")</f>
        <v>411.3</v>
      </c>
      <c r="X710" s="18" t="str">
        <f>_xlfn.IFNA(VLOOKUP(CONCATENATE($A710,"_",$B710), 'Srbench noise 0.01'!$A$1:$AH$1300, 28, FALSE),"")</f>
        <v>-0.07*x0*x1*x2/(x3*x4) + 1.23*x0*x1/(x1 + x3*x4/x2) - 0.23*x0</v>
      </c>
      <c r="Y710" s="18">
        <f t="shared" si="105"/>
        <v>0</v>
      </c>
      <c r="Z710" s="18">
        <f t="shared" si="106"/>
        <v>0</v>
      </c>
      <c r="AA710" s="4">
        <f t="shared" si="107"/>
        <v>0</v>
      </c>
    </row>
    <row r="711" spans="1:27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0'!$A$1:$AH$1300, 32, FALSE),"")</f>
        <v>0.99973179999999995</v>
      </c>
      <c r="E711" s="18">
        <f>_xlfn.IFNA(VLOOKUP(CONCATENATE($A711,"_",$B711), 'Srbench noise 0'!$A$1:$AH$1300, 34, FALSE),"")</f>
        <v>5.2021999999999997E-3</v>
      </c>
      <c r="F711" s="18">
        <f>_xlfn.IFNA(VLOOKUP(CONCATENATE($A711,"_",$B711), 'Srbench noise 0'!$A$1:$AH$1300, 16, FALSE),"")</f>
        <v>23</v>
      </c>
      <c r="G711" s="18">
        <f>_xlfn.IFNA(VLOOKUP(CONCATENATE($A711,"_",$B711), 'Srbench noise 0'!$A$1:$AH$1300, 18, FALSE),"")</f>
        <v>3600.5</v>
      </c>
      <c r="H711" s="18" t="str">
        <f>_xlfn.IFNA(VLOOKUP(CONCATENATE($A711,"_",$B711), 'Srbench noise 0'!$A$1:$AH$1300, 28, FALSE),"")</f>
        <v>x0*(0.50388685 - 0.18116988*(1 - 0.66666667*sin(log(x1*x2/(x3*x4))))**2)</v>
      </c>
      <c r="I711" s="18">
        <f t="shared" si="99"/>
        <v>1</v>
      </c>
      <c r="J711" s="18">
        <f t="shared" si="100"/>
        <v>0</v>
      </c>
      <c r="K711" s="4">
        <f t="shared" si="101"/>
        <v>0</v>
      </c>
      <c r="L711" s="3">
        <f>_xlfn.IFNA(VLOOKUP(CONCATENATE($A711,"_",$B711), 'Srbench noise 0.001'!$A$1:$AH$1300, 32, FALSE),"")</f>
        <v>0.99973343000000003</v>
      </c>
      <c r="M711" s="18">
        <f>_xlfn.IFNA(VLOOKUP(CONCATENATE($A711,"_",$B711), 'Srbench noise 0.001'!$A$1:$AH$1300, 34, FALSE),"")</f>
        <v>5.18638E-3</v>
      </c>
      <c r="N711" s="18">
        <f>_xlfn.IFNA(VLOOKUP(CONCATENATE($A711,"_",$B711), 'Srbench noise 0.001'!$A$1:$AH$1300, 16, FALSE),"")</f>
        <v>23</v>
      </c>
      <c r="O711" s="18">
        <f>_xlfn.IFNA(VLOOKUP(CONCATENATE($A711,"_",$B711), 'Srbench noise 0.001'!$A$1:$AH$1300, 18, FALSE),"")</f>
        <v>3279</v>
      </c>
      <c r="P711" s="18" t="str">
        <f>_xlfn.IFNA(VLOOKUP(CONCATENATE($A711,"_",$B711), 'Srbench noise 0.001'!$A$1:$AH$1300, 28, FALSE),"")</f>
        <v>x0*(0.504 - 0.181*(1 - 0.667*sin(log(x1*x2/(x3*x4))))**2)</v>
      </c>
      <c r="Q711" s="18">
        <f t="shared" si="102"/>
        <v>1</v>
      </c>
      <c r="R711" s="18">
        <f t="shared" si="103"/>
        <v>0</v>
      </c>
      <c r="S711" s="4">
        <f t="shared" si="104"/>
        <v>0</v>
      </c>
      <c r="T711" s="3">
        <f>_xlfn.IFNA(VLOOKUP(CONCATENATE($A711,"_",$B711), 'Srbench noise 0.01'!$A$1:$AH$1300, 32, FALSE),"")</f>
        <v>0.99778179</v>
      </c>
      <c r="U711" s="18">
        <f>_xlfn.IFNA(VLOOKUP(CONCATENATE($A711,"_",$B711), 'Srbench noise 0.01'!$A$1:$AH$1300, 34, FALSE),"")</f>
        <v>1.496106E-2</v>
      </c>
      <c r="V711" s="18">
        <f>_xlfn.IFNA(VLOOKUP(CONCATENATE($A711,"_",$B711), 'Srbench noise 0.01'!$A$1:$AH$1300, 16, FALSE),"")</f>
        <v>20</v>
      </c>
      <c r="W711" s="18">
        <f>_xlfn.IFNA(VLOOKUP(CONCATENATE($A711,"_",$B711), 'Srbench noise 0.01'!$A$1:$AH$1300, 18, FALSE),"")</f>
        <v>416</v>
      </c>
      <c r="X711" s="18" t="str">
        <f>_xlfn.IFNA(VLOOKUP(CONCATENATE($A711,"_",$B711), 'Srbench noise 0.01'!$A$1:$AH$1300, 28, FALSE),"")</f>
        <v>x0*(0.3*sin(sin(log(x1*x2/(x3*x4))) + 0.5) + 0.18)</v>
      </c>
      <c r="Y711" s="18">
        <f t="shared" si="105"/>
        <v>0</v>
      </c>
      <c r="Z711" s="18">
        <f t="shared" si="106"/>
        <v>0</v>
      </c>
      <c r="AA711" s="4">
        <f t="shared" si="107"/>
        <v>0</v>
      </c>
    </row>
    <row r="712" spans="1:27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0'!$A$1:$AH$1300, 32, FALSE),"")</f>
        <v>0.99974079000000005</v>
      </c>
      <c r="E712" s="18">
        <f>_xlfn.IFNA(VLOOKUP(CONCATENATE($A712,"_",$B712), 'Srbench noise 0'!$A$1:$AH$1300, 34, FALSE),"")</f>
        <v>5.0943799999999999E-3</v>
      </c>
      <c r="F712" s="18">
        <f>_xlfn.IFNA(VLOOKUP(CONCATENATE($A712,"_",$B712), 'Srbench noise 0'!$A$1:$AH$1300, 16, FALSE),"")</f>
        <v>23</v>
      </c>
      <c r="G712" s="18">
        <f>_xlfn.IFNA(VLOOKUP(CONCATENATE($A712,"_",$B712), 'Srbench noise 0'!$A$1:$AH$1300, 18, FALSE),"")</f>
        <v>3601.8</v>
      </c>
      <c r="H712" s="18" t="str">
        <f>_xlfn.IFNA(VLOOKUP(CONCATENATE($A712,"_",$B712), 'Srbench noise 0'!$A$1:$AH$1300, 28, FALSE),"")</f>
        <v>x0*(0.50381801 - 0.18087606*(1 - 0.66666667*sin(log(x1*x2/(x3*x4))))**2)</v>
      </c>
      <c r="I712" s="18">
        <f t="shared" si="99"/>
        <v>1</v>
      </c>
      <c r="J712" s="18">
        <f t="shared" si="100"/>
        <v>0</v>
      </c>
      <c r="K712" s="4">
        <f t="shared" si="101"/>
        <v>0</v>
      </c>
      <c r="L712" s="3">
        <f>_xlfn.IFNA(VLOOKUP(CONCATENATE($A712,"_",$B712), 'Srbench noise 0.001'!$A$1:$AH$1300, 32, FALSE),"")</f>
        <v>0.99895003999999998</v>
      </c>
      <c r="M712" s="18">
        <f>_xlfn.IFNA(VLOOKUP(CONCATENATE($A712,"_",$B712), 'Srbench noise 0.001'!$A$1:$AH$1300, 34, FALSE),"")</f>
        <v>1.025297E-2</v>
      </c>
      <c r="N712" s="18">
        <f>_xlfn.IFNA(VLOOKUP(CONCATENATE($A712,"_",$B712), 'Srbench noise 0.001'!$A$1:$AH$1300, 16, FALSE),"")</f>
        <v>20</v>
      </c>
      <c r="O712" s="18">
        <f>_xlfn.IFNA(VLOOKUP(CONCATENATE($A712,"_",$B712), 'Srbench noise 0.001'!$A$1:$AH$1300, 18, FALSE),"")</f>
        <v>775.9</v>
      </c>
      <c r="P712" s="18" t="str">
        <f>_xlfn.IFNA(VLOOKUP(CONCATENATE($A712,"_",$B712), 'Srbench noise 0.001'!$A$1:$AH$1300, 28, FALSE),"")</f>
        <v>x0*(0.152 - 0.315*sin(sin(log(x1*x2/(x3*x4))) + 10))</v>
      </c>
      <c r="Q712" s="18">
        <f t="shared" si="102"/>
        <v>0</v>
      </c>
      <c r="R712" s="18">
        <f t="shared" si="103"/>
        <v>0</v>
      </c>
      <c r="S712" s="4">
        <f t="shared" si="104"/>
        <v>0</v>
      </c>
      <c r="T712" s="3">
        <f>_xlfn.IFNA(VLOOKUP(CONCATENATE($A712,"_",$B712), 'Srbench noise 0.01'!$A$1:$AH$1300, 32, FALSE),"")</f>
        <v>0.99589649999999996</v>
      </c>
      <c r="U712" s="18">
        <f>_xlfn.IFNA(VLOOKUP(CONCATENATE($A712,"_",$B712), 'Srbench noise 0.01'!$A$1:$AH$1300, 34, FALSE),"")</f>
        <v>2.026936E-2</v>
      </c>
      <c r="V712" s="18">
        <f>_xlfn.IFNA(VLOOKUP(CONCATENATE($A712,"_",$B712), 'Srbench noise 0.01'!$A$1:$AH$1300, 16, FALSE),"")</f>
        <v>18</v>
      </c>
      <c r="W712" s="18">
        <f>_xlfn.IFNA(VLOOKUP(CONCATENATE($A712,"_",$B712), 'Srbench noise 0.01'!$A$1:$AH$1300, 18, FALSE),"")</f>
        <v>2323.5</v>
      </c>
      <c r="X712" s="18" t="str">
        <f>_xlfn.IFNA(VLOOKUP(CONCATENATE($A712,"_",$B712), 'Srbench noise 0.01'!$A$1:$AH$1300, 28, FALSE),"")</f>
        <v>x0*(0.75*sin(0.5**(x3*x4/(x1*x2))) - 0.04)</v>
      </c>
      <c r="Y712" s="18">
        <f t="shared" si="105"/>
        <v>0</v>
      </c>
      <c r="Z712" s="18">
        <f t="shared" si="106"/>
        <v>0</v>
      </c>
      <c r="AA712" s="4">
        <f t="shared" si="107"/>
        <v>0</v>
      </c>
    </row>
    <row r="713" spans="1:27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0'!$A$1:$AH$1300, 32, FALSE),"")</f>
        <v>0.98896983999999999</v>
      </c>
      <c r="E713" s="18">
        <f>_xlfn.IFNA(VLOOKUP(CONCATENATE($A713,"_",$B713), 'Srbench noise 0'!$A$1:$AH$1300, 34, FALSE),"")</f>
        <v>3.325616E-2</v>
      </c>
      <c r="F713" s="18">
        <f>_xlfn.IFNA(VLOOKUP(CONCATENATE($A713,"_",$B713), 'Srbench noise 0'!$A$1:$AH$1300, 16, FALSE),"")</f>
        <v>36</v>
      </c>
      <c r="G713" s="18">
        <f>_xlfn.IFNA(VLOOKUP(CONCATENATE($A713,"_",$B713), 'Srbench noise 0'!$A$1:$AH$1300, 18, FALSE),"")</f>
        <v>3600.3</v>
      </c>
      <c r="H713" s="18" t="str">
        <f>_xlfn.IFNA(VLOOKUP(CONCATENATE($A713,"_",$B713), 'Srbench noise 0'!$A$1:$AH$1300, 28, FALSE),"")</f>
        <v>2.17762682*(x0/(1 + 0.25*x3**2*x4**2*(x0 + 1)**2/(x1**2*x2**2))**0.25)**0.5 - 2.41134562 + 0.77549743/x0</v>
      </c>
      <c r="I713" s="18">
        <f t="shared" si="99"/>
        <v>0</v>
      </c>
      <c r="J713" s="18">
        <f t="shared" si="100"/>
        <v>0</v>
      </c>
      <c r="K713" s="4">
        <f t="shared" si="101"/>
        <v>0</v>
      </c>
      <c r="L713" s="3">
        <f>_xlfn.IFNA(VLOOKUP(CONCATENATE($A713,"_",$B713), 'Srbench noise 0.001'!$A$1:$AH$1300, 32, FALSE),"")</f>
        <v>0.99005509999999997</v>
      </c>
      <c r="M713" s="18">
        <f>_xlfn.IFNA(VLOOKUP(CONCATENATE($A713,"_",$B713), 'Srbench noise 0.001'!$A$1:$AH$1300, 34, FALSE),"")</f>
        <v>3.1577769999999998E-2</v>
      </c>
      <c r="N713" s="18">
        <f>_xlfn.IFNA(VLOOKUP(CONCATENATE($A713,"_",$B713), 'Srbench noise 0.001'!$A$1:$AH$1300, 16, FALSE),"")</f>
        <v>19</v>
      </c>
      <c r="O713" s="18">
        <f>_xlfn.IFNA(VLOOKUP(CONCATENATE($A713,"_",$B713), 'Srbench noise 0.001'!$A$1:$AH$1300, 18, FALSE),"")</f>
        <v>3600.6</v>
      </c>
      <c r="P713" s="18" t="str">
        <f>_xlfn.IFNA(VLOOKUP(CONCATENATE($A713,"_",$B713), 'Srbench noise 0.001'!$A$1:$AH$1300, 28, FALSE),"")</f>
        <v>0.996*x0*x2/(x2 + 0.45*x3*x4/x1) - 0.375*x0</v>
      </c>
      <c r="Q713" s="18">
        <f t="shared" si="102"/>
        <v>0</v>
      </c>
      <c r="R713" s="18">
        <f t="shared" si="103"/>
        <v>0</v>
      </c>
      <c r="S713" s="4">
        <f t="shared" si="104"/>
        <v>0</v>
      </c>
      <c r="T713" s="3">
        <f>_xlfn.IFNA(VLOOKUP(CONCATENATE($A713,"_",$B713), 'Srbench noise 0.01'!$A$1:$AH$1300, 32, FALSE),"")</f>
        <v>0.98860391000000003</v>
      </c>
      <c r="U713" s="18">
        <f>_xlfn.IFNA(VLOOKUP(CONCATENATE($A713,"_",$B713), 'Srbench noise 0.01'!$A$1:$AH$1300, 34, FALSE),"")</f>
        <v>3.3803300000000001E-2</v>
      </c>
      <c r="V713" s="18">
        <f>_xlfn.IFNA(VLOOKUP(CONCATENATE($A713,"_",$B713), 'Srbench noise 0.01'!$A$1:$AH$1300, 16, FALSE),"")</f>
        <v>36</v>
      </c>
      <c r="W713" s="18">
        <f>_xlfn.IFNA(VLOOKUP(CONCATENATE($A713,"_",$B713), 'Srbench noise 0.01'!$A$1:$AH$1300, 18, FALSE),"")</f>
        <v>3601.4</v>
      </c>
      <c r="X713" s="18" t="str">
        <f>_xlfn.IFNA(VLOOKUP(CONCATENATE($A713,"_",$B713), 'Srbench noise 0.01'!$A$1:$AH$1300, 28, FALSE),"")</f>
        <v>2.18*(x0/(1 + 0.25*x3**2*x4**2*(x0 + 1)**2/(x1**2*x2**2))**0.25)**0.5 - 2.41 + 0.78/x0</v>
      </c>
      <c r="Y713" s="18">
        <f t="shared" si="105"/>
        <v>0</v>
      </c>
      <c r="Z713" s="18">
        <f t="shared" si="106"/>
        <v>0</v>
      </c>
      <c r="AA713" s="4">
        <f t="shared" si="107"/>
        <v>0</v>
      </c>
    </row>
    <row r="714" spans="1:27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0'!$A$1:$AH$1300, 32, FALSE),"")</f>
        <v>0.99935220000000002</v>
      </c>
      <c r="E714" s="18">
        <f>_xlfn.IFNA(VLOOKUP(CONCATENATE($A714,"_",$B714), 'Srbench noise 0'!$A$1:$AH$1300, 34, FALSE),"")</f>
        <v>0.12803344</v>
      </c>
      <c r="F714" s="18">
        <f>_xlfn.IFNA(VLOOKUP(CONCATENATE($A714,"_",$B714), 'Srbench noise 0'!$A$1:$AH$1300, 16, FALSE),"")</f>
        <v>98</v>
      </c>
      <c r="G714" s="18">
        <f>_xlfn.IFNA(VLOOKUP(CONCATENATE($A714,"_",$B714), 'Srbench noise 0'!$A$1:$AH$1300, 18, FALSE),"")</f>
        <v>3603.9</v>
      </c>
      <c r="H714" s="18" t="str">
        <f>_xlfn.IFNA(VLOOKUP(CONCATENATE($A714,"_",$B714), 'Srbench noise 0'!$A$1:$AH$1300,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 s="18">
        <f t="shared" si="99"/>
        <v>1</v>
      </c>
      <c r="J714" s="18">
        <f t="shared" si="100"/>
        <v>0</v>
      </c>
      <c r="K714" s="4">
        <f t="shared" si="101"/>
        <v>0</v>
      </c>
      <c r="L714" s="3">
        <f>_xlfn.IFNA(VLOOKUP(CONCATENATE($A714,"_",$B714), 'Srbench noise 0.001'!$A$1:$AH$1300, 32, FALSE),"")</f>
        <v>0.99891397999999998</v>
      </c>
      <c r="M714" s="18">
        <f>_xlfn.IFNA(VLOOKUP(CONCATENATE($A714,"_",$B714), 'Srbench noise 0.001'!$A$1:$AH$1300, 34, FALSE),"")</f>
        <v>0.16577617</v>
      </c>
      <c r="N714" s="18">
        <f>_xlfn.IFNA(VLOOKUP(CONCATENATE($A714,"_",$B714), 'Srbench noise 0.001'!$A$1:$AH$1300, 16, FALSE),"")</f>
        <v>81</v>
      </c>
      <c r="O714" s="18">
        <f>_xlfn.IFNA(VLOOKUP(CONCATENATE($A714,"_",$B714), 'Srbench noise 0.001'!$A$1:$AH$1300, 18, FALSE),"")</f>
        <v>1305.3</v>
      </c>
      <c r="P714" s="18" t="str">
        <f>_xlfn.IFNA(VLOOKUP(CONCATENATE($A714,"_",$B714), 'Srbench noise 0.001'!$A$1:$AH$1300, 28, FALSE),"")</f>
        <v>x0*(0.401*x2 + x3*x4*(-0.026*x1**2*log(x1*x2/(x3*x4))*sin(log(x1*x2/(x3*x4))) + 0.026*x1**2*sin(log(x1*x2/(x3*x4))) + 0.052*x1**2 + 0.597*x1 + 0.751*log(x1)*cos(log(x2/(x3*x4))) - 0.48))/(x3*x4)</v>
      </c>
      <c r="Q714" s="18">
        <f t="shared" si="102"/>
        <v>0</v>
      </c>
      <c r="R714" s="18">
        <f t="shared" si="103"/>
        <v>0</v>
      </c>
      <c r="S714" s="4">
        <f t="shared" si="104"/>
        <v>0</v>
      </c>
      <c r="T714" s="3">
        <f>_xlfn.IFNA(VLOOKUP(CONCATENATE($A714,"_",$B714), 'Srbench noise 0.01'!$A$1:$AH$1300, 32, FALSE),"")</f>
        <v>0.99256805999999997</v>
      </c>
      <c r="U714" s="18">
        <f>_xlfn.IFNA(VLOOKUP(CONCATENATE($A714,"_",$B714), 'Srbench noise 0.01'!$A$1:$AH$1300, 34, FALSE),"")</f>
        <v>0.43366595000000002</v>
      </c>
      <c r="V714" s="18">
        <f>_xlfn.IFNA(VLOOKUP(CONCATENATE($A714,"_",$B714), 'Srbench noise 0.01'!$A$1:$AH$1300, 16, FALSE),"")</f>
        <v>40</v>
      </c>
      <c r="W714" s="18">
        <f>_xlfn.IFNA(VLOOKUP(CONCATENATE($A714,"_",$B714), 'Srbench noise 0.01'!$A$1:$AH$1300, 18, FALSE),"")</f>
        <v>656.1</v>
      </c>
      <c r="X714" s="18" t="str">
        <f>_xlfn.IFNA(VLOOKUP(CONCATENATE($A714,"_",$B714), 'Srbench noise 0.01'!$A$1:$AH$1300, 28, FALSE),"")</f>
        <v>1.17*x0*x1 - 0.6*x0*x3*x4/(x2 + x3/x1) + 0.02*x0*x3*x4**2/x2 + 1.42*cos(0.15*x0*x3/x2) - 1.59</v>
      </c>
      <c r="Y714" s="18">
        <f t="shared" si="105"/>
        <v>0</v>
      </c>
      <c r="Z714" s="18">
        <f t="shared" si="106"/>
        <v>0</v>
      </c>
      <c r="AA714" s="4">
        <f t="shared" si="107"/>
        <v>0</v>
      </c>
    </row>
    <row r="715" spans="1:27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0'!$A$1:$AH$1300, 32, FALSE),"")</f>
        <v>0.99970183000000001</v>
      </c>
      <c r="E715" s="18">
        <f>_xlfn.IFNA(VLOOKUP(CONCATENATE($A715,"_",$B715), 'Srbench noise 0'!$A$1:$AH$1300, 34, FALSE),"")</f>
        <v>8.6758799999999997E-2</v>
      </c>
      <c r="F715" s="18">
        <f>_xlfn.IFNA(VLOOKUP(CONCATENATE($A715,"_",$B715), 'Srbench noise 0'!$A$1:$AH$1300, 16, FALSE),"")</f>
        <v>45</v>
      </c>
      <c r="G715" s="18">
        <f>_xlfn.IFNA(VLOOKUP(CONCATENATE($A715,"_",$B715), 'Srbench noise 0'!$A$1:$AH$1300, 18, FALSE),"")</f>
        <v>3601.6</v>
      </c>
      <c r="H715" s="18" t="str">
        <f>_xlfn.IFNA(VLOOKUP(CONCATENATE($A715,"_",$B715), 'Srbench noise 0'!$A$1:$AH$1300, 28, FALSE),"")</f>
        <v>-0.12223968*x0*x1*sin(1.44269504*log(x1/(-1 + 10*x3*x4/x2)) + 1) + 1.20486172*x0*x1 - 1.07781261*x0*x4/(x2/x3 + x4/x1)</v>
      </c>
      <c r="I715" s="18">
        <f t="shared" si="99"/>
        <v>1</v>
      </c>
      <c r="J715" s="18">
        <f t="shared" si="100"/>
        <v>0</v>
      </c>
      <c r="K715" s="4">
        <f t="shared" si="101"/>
        <v>0</v>
      </c>
      <c r="L715" s="3">
        <f>_xlfn.IFNA(VLOOKUP(CONCATENATE($A715,"_",$B715), 'Srbench noise 0.001'!$A$1:$AH$1300, 32, FALSE),"")</f>
        <v>0.99977258999999996</v>
      </c>
      <c r="M715" s="18">
        <f>_xlfn.IFNA(VLOOKUP(CONCATENATE($A715,"_",$B715), 'Srbench noise 0.001'!$A$1:$AH$1300, 34, FALSE),"")</f>
        <v>7.576753E-2</v>
      </c>
      <c r="N715" s="18">
        <f>_xlfn.IFNA(VLOOKUP(CONCATENATE($A715,"_",$B715), 'Srbench noise 0.001'!$A$1:$AH$1300, 16, FALSE),"")</f>
        <v>71</v>
      </c>
      <c r="O715" s="18">
        <f>_xlfn.IFNA(VLOOKUP(CONCATENATE($A715,"_",$B715), 'Srbench noise 0.001'!$A$1:$AH$1300, 18, FALSE),"")</f>
        <v>2952.9</v>
      </c>
      <c r="P715" s="18" t="str">
        <f>_xlfn.IFNA(VLOOKUP(CONCATENATE($A715,"_",$B715), 'Srbench noise 0.001'!$A$1:$AH$1300, 28, FALSE),"")</f>
        <v>0.114*x0*x1*sin(log((x1/(1/(exp(x1) + 1) + x3*x4/x2) + 0.318 - 1/(exp(x1) + 1) + 1/(1/(x1 + 1) + x3*x4/x2))**2)) + 1.236*x0*x1 - 1.125*x0*x4/(x2/x3 + x4/x1)</v>
      </c>
      <c r="Q715" s="18">
        <f t="shared" si="102"/>
        <v>1</v>
      </c>
      <c r="R715" s="18">
        <f t="shared" si="103"/>
        <v>0</v>
      </c>
      <c r="S715" s="4">
        <f t="shared" si="104"/>
        <v>0</v>
      </c>
      <c r="T715" s="3">
        <f>_xlfn.IFNA(VLOOKUP(CONCATENATE($A715,"_",$B715), 'Srbench noise 0.01'!$A$1:$AH$1300, 32, FALSE),"")</f>
        <v>0.99050061</v>
      </c>
      <c r="U715" s="18">
        <f>_xlfn.IFNA(VLOOKUP(CONCATENATE($A715,"_",$B715), 'Srbench noise 0.01'!$A$1:$AH$1300, 34, FALSE),"")</f>
        <v>0.48969852000000003</v>
      </c>
      <c r="V715" s="18">
        <f>_xlfn.IFNA(VLOOKUP(CONCATENATE($A715,"_",$B715), 'Srbench noise 0.01'!$A$1:$AH$1300, 16, FALSE),"")</f>
        <v>28</v>
      </c>
      <c r="W715" s="18">
        <f>_xlfn.IFNA(VLOOKUP(CONCATENATE($A715,"_",$B715), 'Srbench noise 0.01'!$A$1:$AH$1300, 18, FALSE),"")</f>
        <v>181.5</v>
      </c>
      <c r="X715" s="18" t="str">
        <f>_xlfn.IFNA(VLOOKUP(CONCATENATE($A715,"_",$B715), 'Srbench noise 0.01'!$A$1:$AH$1300, 28, FALSE),"")</f>
        <v>1.16*x0*x1 - 0.25*x0*x3*x4/(0.5*x2 + x4/x1) - 0.28*x0*x4/x2</v>
      </c>
      <c r="Y715" s="18">
        <f t="shared" si="105"/>
        <v>0</v>
      </c>
      <c r="Z715" s="18">
        <f t="shared" si="106"/>
        <v>0</v>
      </c>
      <c r="AA715" s="4">
        <f t="shared" si="107"/>
        <v>0</v>
      </c>
    </row>
    <row r="716" spans="1:27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0'!$A$1:$AH$1300, 32, FALSE),"")</f>
        <v>0.99999028999999995</v>
      </c>
      <c r="E716" s="18">
        <f>_xlfn.IFNA(VLOOKUP(CONCATENATE($A716,"_",$B716), 'Srbench noise 0'!$A$1:$AH$1300, 34, FALSE),"")</f>
        <v>1.566209E-2</v>
      </c>
      <c r="F716" s="18">
        <f>_xlfn.IFNA(VLOOKUP(CONCATENATE($A716,"_",$B716), 'Srbench noise 0'!$A$1:$AH$1300, 16, FALSE),"")</f>
        <v>49</v>
      </c>
      <c r="G716" s="18">
        <f>_xlfn.IFNA(VLOOKUP(CONCATENATE($A716,"_",$B716), 'Srbench noise 0'!$A$1:$AH$1300, 18, FALSE),"")</f>
        <v>3602</v>
      </c>
      <c r="H716" s="18" t="str">
        <f>_xlfn.IFNA(VLOOKUP(CONCATENATE($A716,"_",$B716), 'Srbench noise 0'!$A$1:$AH$1300, 28, FALSE),"")</f>
        <v>1.05654434*x0*x1/(0.84147098 + x3**2*x4**2/(x1**2*x2**2))**0.5 - 0.01665484*x0*x1 - 0.14206865*x0*x1/(1 + 0.83333333*x3**2*x4**2/(x1**2*x2**2))**8 + 0.00495303</v>
      </c>
      <c r="I716" s="18">
        <f t="shared" si="99"/>
        <v>1</v>
      </c>
      <c r="J716" s="18">
        <f t="shared" si="100"/>
        <v>0</v>
      </c>
      <c r="K716" s="4">
        <f t="shared" si="101"/>
        <v>0</v>
      </c>
      <c r="L716" s="3">
        <f>_xlfn.IFNA(VLOOKUP(CONCATENATE($A716,"_",$B716), 'Srbench noise 0.001'!$A$1:$AH$1300, 32, FALSE),"")</f>
        <v>0.99997177999999998</v>
      </c>
      <c r="M716" s="18">
        <f>_xlfn.IFNA(VLOOKUP(CONCATENATE($A716,"_",$B716), 'Srbench noise 0.001'!$A$1:$AH$1300, 34, FALSE),"")</f>
        <v>2.6696850000000001E-2</v>
      </c>
      <c r="N716" s="18">
        <f>_xlfn.IFNA(VLOOKUP(CONCATENATE($A716,"_",$B716), 'Srbench noise 0.001'!$A$1:$AH$1300, 16, FALSE),"")</f>
        <v>48</v>
      </c>
      <c r="O716" s="18">
        <f>_xlfn.IFNA(VLOOKUP(CONCATENATE($A716,"_",$B716), 'Srbench noise 0.001'!$A$1:$AH$1300, 18, FALSE),"")</f>
        <v>1665.6</v>
      </c>
      <c r="P716" s="18" t="str">
        <f>_xlfn.IFNA(VLOOKUP(CONCATENATE($A716,"_",$B716), 'Srbench noise 0.001'!$A$1:$AH$1300, 28, FALSE),"")</f>
        <v>1.083*x0*x1/(0.9 + x3**2*x4**2/(x1**2*x2**2))**0.5 - 0.025*x0*x1 - 0.128*x0*x1/(1 + x3**2*x4**2/(x1**2*x2**2))**8 + 0.007</v>
      </c>
      <c r="Q716" s="18">
        <f t="shared" si="102"/>
        <v>1</v>
      </c>
      <c r="R716" s="18">
        <f t="shared" si="103"/>
        <v>0</v>
      </c>
      <c r="S716" s="4">
        <f t="shared" si="104"/>
        <v>0</v>
      </c>
      <c r="T716" s="3">
        <f>_xlfn.IFNA(VLOOKUP(CONCATENATE($A716,"_",$B716), 'Srbench noise 0.01'!$A$1:$AH$1300, 32, FALSE),"")</f>
        <v>0.99857808000000003</v>
      </c>
      <c r="U716" s="18">
        <f>_xlfn.IFNA(VLOOKUP(CONCATENATE($A716,"_",$B716), 'Srbench noise 0.01'!$A$1:$AH$1300, 34, FALSE),"")</f>
        <v>0.18951332000000001</v>
      </c>
      <c r="V716" s="18">
        <f>_xlfn.IFNA(VLOOKUP(CONCATENATE($A716,"_",$B716), 'Srbench noise 0.01'!$A$1:$AH$1300, 16, FALSE),"")</f>
        <v>24</v>
      </c>
      <c r="W716" s="18">
        <f>_xlfn.IFNA(VLOOKUP(CONCATENATE($A716,"_",$B716), 'Srbench noise 0.01'!$A$1:$AH$1300, 18, FALSE),"")</f>
        <v>642.9</v>
      </c>
      <c r="X716" s="18" t="str">
        <f>_xlfn.IFNA(VLOOKUP(CONCATENATE($A716,"_",$B716), 'Srbench noise 0.01'!$A$1:$AH$1300, 28, FALSE),"")</f>
        <v>1.06*x0*x1/(1 + 0.91*x3**2*x4**2/(x1**2*x2**2))**0.5 - 0.09</v>
      </c>
      <c r="Y716" s="18">
        <f t="shared" si="105"/>
        <v>0</v>
      </c>
      <c r="Z716" s="18">
        <f t="shared" si="106"/>
        <v>0</v>
      </c>
      <c r="AA716" s="4">
        <f t="shared" si="107"/>
        <v>0</v>
      </c>
    </row>
    <row r="717" spans="1:27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0'!$A$1:$AH$1300, 32, FALSE),"")</f>
        <v>0.99918552999999999</v>
      </c>
      <c r="E717" s="18">
        <f>_xlfn.IFNA(VLOOKUP(CONCATENATE($A717,"_",$B717), 'Srbench noise 0'!$A$1:$AH$1300, 34, FALSE),"")</f>
        <v>0.14365159</v>
      </c>
      <c r="F717" s="18">
        <f>_xlfn.IFNA(VLOOKUP(CONCATENATE($A717,"_",$B717), 'Srbench noise 0'!$A$1:$AH$1300, 16, FALSE),"")</f>
        <v>33</v>
      </c>
      <c r="G717" s="18">
        <f>_xlfn.IFNA(VLOOKUP(CONCATENATE($A717,"_",$B717), 'Srbench noise 0'!$A$1:$AH$1300, 18, FALSE),"")</f>
        <v>3600.9</v>
      </c>
      <c r="H717" s="18" t="str">
        <f>_xlfn.IFNA(VLOOKUP(CONCATENATE($A717,"_",$B717), 'Srbench noise 0'!$A$1:$AH$1300, 28, FALSE),"")</f>
        <v>0.99066954*x0*x1*sin(x1/(x1**2/(x4 + 2/x4) + x3**2*x4**2/x2**2)**0.5)</v>
      </c>
      <c r="I717" s="18">
        <f t="shared" si="99"/>
        <v>1</v>
      </c>
      <c r="J717" s="18">
        <f t="shared" si="100"/>
        <v>0</v>
      </c>
      <c r="K717" s="4">
        <f t="shared" si="101"/>
        <v>0</v>
      </c>
      <c r="L717" s="3">
        <f>_xlfn.IFNA(VLOOKUP(CONCATENATE($A717,"_",$B717), 'Srbench noise 0.001'!$A$1:$AH$1300, 32, FALSE),"")</f>
        <v>0.99918282000000003</v>
      </c>
      <c r="M717" s="18">
        <f>_xlfn.IFNA(VLOOKUP(CONCATENATE($A717,"_",$B717), 'Srbench noise 0.001'!$A$1:$AH$1300, 34, FALSE),"")</f>
        <v>0.14389002000000001</v>
      </c>
      <c r="N717" s="18">
        <f>_xlfn.IFNA(VLOOKUP(CONCATENATE($A717,"_",$B717), 'Srbench noise 0.001'!$A$1:$AH$1300, 16, FALSE),"")</f>
        <v>33</v>
      </c>
      <c r="O717" s="18">
        <f>_xlfn.IFNA(VLOOKUP(CONCATENATE($A717,"_",$B717), 'Srbench noise 0.001'!$A$1:$AH$1300, 18, FALSE),"")</f>
        <v>3601.3</v>
      </c>
      <c r="P717" s="18" t="str">
        <f>_xlfn.IFNA(VLOOKUP(CONCATENATE($A717,"_",$B717), 'Srbench noise 0.001'!$A$1:$AH$1300, 28, FALSE),"")</f>
        <v>0.991*x0*x1*sin(x1/(x1**2/(x4 + 2/x4) + x3**2*x4**2/x2**2)**0.5)</v>
      </c>
      <c r="Q717" s="18">
        <f t="shared" si="102"/>
        <v>1</v>
      </c>
      <c r="R717" s="18">
        <f t="shared" si="103"/>
        <v>0</v>
      </c>
      <c r="S717" s="4">
        <f t="shared" si="104"/>
        <v>0</v>
      </c>
      <c r="T717" s="3">
        <f>_xlfn.IFNA(VLOOKUP(CONCATENATE($A717,"_",$B717), 'Srbench noise 0.01'!$A$1:$AH$1300, 32, FALSE),"")</f>
        <v>0.99124171000000005</v>
      </c>
      <c r="U717" s="18">
        <f>_xlfn.IFNA(VLOOKUP(CONCATENATE($A717,"_",$B717), 'Srbench noise 0.01'!$A$1:$AH$1300, 34, FALSE),"")</f>
        <v>0.47106587</v>
      </c>
      <c r="V717" s="18">
        <f>_xlfn.IFNA(VLOOKUP(CONCATENATE($A717,"_",$B717), 'Srbench noise 0.01'!$A$1:$AH$1300, 16, FALSE),"")</f>
        <v>35</v>
      </c>
      <c r="W717" s="18">
        <f>_xlfn.IFNA(VLOOKUP(CONCATENATE($A717,"_",$B717), 'Srbench noise 0.01'!$A$1:$AH$1300, 18, FALSE),"")</f>
        <v>113.3</v>
      </c>
      <c r="X717" s="18" t="str">
        <f>_xlfn.IFNA(VLOOKUP(CONCATENATE($A717,"_",$B717), 'Srbench noise 0.01'!$A$1:$AH$1300, 28, FALSE),"")</f>
        <v>1.18*x0*x1 - 0.39*x0*x3*x4/(x2 + x4/(x1 - 0.5)) - 0.54*x0*x4/(x2 + x4/x1) - 0.13</v>
      </c>
      <c r="Y717" s="18">
        <f t="shared" si="105"/>
        <v>0</v>
      </c>
      <c r="Z717" s="18">
        <f t="shared" si="106"/>
        <v>0</v>
      </c>
      <c r="AA717" s="4">
        <f t="shared" si="107"/>
        <v>0</v>
      </c>
    </row>
    <row r="718" spans="1:27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0'!$A$1:$AH$1300, 32, FALSE),"")</f>
        <v>0.99759140999999996</v>
      </c>
      <c r="E718" s="18">
        <f>_xlfn.IFNA(VLOOKUP(CONCATENATE($A718,"_",$B718), 'Srbench noise 0'!$A$1:$AH$1300, 34, FALSE),"")</f>
        <v>0.24724392000000001</v>
      </c>
      <c r="F718" s="18">
        <f>_xlfn.IFNA(VLOOKUP(CONCATENATE($A718,"_",$B718), 'Srbench noise 0'!$A$1:$AH$1300, 16, FALSE),"")</f>
        <v>31</v>
      </c>
      <c r="G718" s="18">
        <f>_xlfn.IFNA(VLOOKUP(CONCATENATE($A718,"_",$B718), 'Srbench noise 0'!$A$1:$AH$1300, 18, FALSE),"")</f>
        <v>3600.5</v>
      </c>
      <c r="H718" s="18" t="str">
        <f>_xlfn.IFNA(VLOOKUP(CONCATENATE($A718,"_",$B718), 'Srbench noise 0'!$A$1:$AH$1300, 28, FALSE),"")</f>
        <v>0.21031468*x0*x1*exp(cos(x3*x4/(x2*(x1 + 0.2)))) + 0.48132093*x0*x1 - 0.08428941*x0*x3*x4/x2 - 0.05833104</v>
      </c>
      <c r="I718" s="18">
        <f t="shared" si="99"/>
        <v>0</v>
      </c>
      <c r="J718" s="18">
        <f t="shared" si="100"/>
        <v>0</v>
      </c>
      <c r="K718" s="4">
        <f t="shared" si="101"/>
        <v>0</v>
      </c>
      <c r="L718" s="3">
        <f>_xlfn.IFNA(VLOOKUP(CONCATENATE($A718,"_",$B718), 'Srbench noise 0.001'!$A$1:$AH$1300, 32, FALSE),"")</f>
        <v>0.99783431</v>
      </c>
      <c r="M718" s="18">
        <f>_xlfn.IFNA(VLOOKUP(CONCATENATE($A718,"_",$B718), 'Srbench noise 0.001'!$A$1:$AH$1300, 34, FALSE),"")</f>
        <v>0.23444556999999999</v>
      </c>
      <c r="N718" s="18">
        <f>_xlfn.IFNA(VLOOKUP(CONCATENATE($A718,"_",$B718), 'Srbench noise 0.001'!$A$1:$AH$1300, 16, FALSE),"")</f>
        <v>33</v>
      </c>
      <c r="O718" s="18">
        <f>_xlfn.IFNA(VLOOKUP(CONCATENATE($A718,"_",$B718), 'Srbench noise 0.001'!$A$1:$AH$1300, 18, FALSE),"")</f>
        <v>3602</v>
      </c>
      <c r="P718" s="18" t="str">
        <f>_xlfn.IFNA(VLOOKUP(CONCATENATE($A718,"_",$B718), 'Srbench noise 0.001'!$A$1:$AH$1300, 28, FALSE),"")</f>
        <v>0.426*x0*x1*cos(cos(x3*x4/(x2*(x1 + 0.25))) + 10) + 1.043*x0*x1 - 0.097*x0*x3*x4/x2 - 0.046</v>
      </c>
      <c r="Q718" s="18">
        <f t="shared" si="102"/>
        <v>0</v>
      </c>
      <c r="R718" s="18">
        <f t="shared" si="103"/>
        <v>0</v>
      </c>
      <c r="S718" s="4">
        <f t="shared" si="104"/>
        <v>0</v>
      </c>
      <c r="T718" s="3">
        <f>_xlfn.IFNA(VLOOKUP(CONCATENATE($A718,"_",$B718), 'Srbench noise 0.01'!$A$1:$AH$1300, 32, FALSE),"")</f>
        <v>0.99049456999999996</v>
      </c>
      <c r="U718" s="18">
        <f>_xlfn.IFNA(VLOOKUP(CONCATENATE($A718,"_",$B718), 'Srbench noise 0.01'!$A$1:$AH$1300, 34, FALSE),"")</f>
        <v>0.49116803999999997</v>
      </c>
      <c r="V718" s="18">
        <f>_xlfn.IFNA(VLOOKUP(CONCATENATE($A718,"_",$B718), 'Srbench noise 0.01'!$A$1:$AH$1300, 16, FALSE),"")</f>
        <v>24</v>
      </c>
      <c r="W718" s="18">
        <f>_xlfn.IFNA(VLOOKUP(CONCATENATE($A718,"_",$B718), 'Srbench noise 0.01'!$A$1:$AH$1300, 18, FALSE),"")</f>
        <v>110.7</v>
      </c>
      <c r="X718" s="18" t="str">
        <f>_xlfn.IFNA(VLOOKUP(CONCATENATE($A718,"_",$B718), 'Srbench noise 0.01'!$A$1:$AH$1300, 28, FALSE),"")</f>
        <v>x0*x1*(1.14*x1*x2 - 0.36*x3*x4 + 0.7857770254051*x3 - 0.5715958955356)/(x1*x2 + x3 - 0.5)</v>
      </c>
      <c r="Y718" s="18">
        <f t="shared" si="105"/>
        <v>0</v>
      </c>
      <c r="Z718" s="18">
        <f t="shared" si="106"/>
        <v>0</v>
      </c>
      <c r="AA718" s="4">
        <f t="shared" si="107"/>
        <v>0</v>
      </c>
    </row>
    <row r="719" spans="1:27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0'!$A$1:$AH$1300, 32, FALSE),"")</f>
        <v>0.9999055</v>
      </c>
      <c r="E719" s="18">
        <f>_xlfn.IFNA(VLOOKUP(CONCATENATE($A719,"_",$B719), 'Srbench noise 0'!$A$1:$AH$1300, 34, FALSE),"")</f>
        <v>4.9058570000000003E-2</v>
      </c>
      <c r="F719" s="18">
        <f>_xlfn.IFNA(VLOOKUP(CONCATENATE($A719,"_",$B719), 'Srbench noise 0'!$A$1:$AH$1300, 16, FALSE),"")</f>
        <v>31</v>
      </c>
      <c r="G719" s="18">
        <f>_xlfn.IFNA(VLOOKUP(CONCATENATE($A719,"_",$B719), 'Srbench noise 0'!$A$1:$AH$1300, 18, FALSE),"")</f>
        <v>3600.4</v>
      </c>
      <c r="H719" s="18" t="str">
        <f>_xlfn.IFNA(VLOOKUP(CONCATENATE($A719,"_",$B719), 'Srbench noise 0'!$A$1:$AH$1300, 28, FALSE),"")</f>
        <v>x0*(x1*x2*(0.58209073 - 0.43158527*sin(sin(log(x3*x4/(x1*x2))) + 100)) - 0.0372771*x3*x4)/x2</v>
      </c>
      <c r="I719" s="18">
        <f t="shared" si="99"/>
        <v>1</v>
      </c>
      <c r="J719" s="18">
        <f t="shared" si="100"/>
        <v>0</v>
      </c>
      <c r="K719" s="4">
        <f t="shared" si="101"/>
        <v>0</v>
      </c>
      <c r="L719" s="3">
        <f>_xlfn.IFNA(VLOOKUP(CONCATENATE($A719,"_",$B719), 'Srbench noise 0.001'!$A$1:$AH$1300, 32, FALSE),"")</f>
        <v>0.99988796000000002</v>
      </c>
      <c r="M719" s="18">
        <f>_xlfn.IFNA(VLOOKUP(CONCATENATE($A719,"_",$B719), 'Srbench noise 0.001'!$A$1:$AH$1300, 34, FALSE),"")</f>
        <v>5.3419599999999998E-2</v>
      </c>
      <c r="N719" s="18">
        <f>_xlfn.IFNA(VLOOKUP(CONCATENATE($A719,"_",$B719), 'Srbench noise 0.001'!$A$1:$AH$1300, 16, FALSE),"")</f>
        <v>31</v>
      </c>
      <c r="O719" s="18">
        <f>_xlfn.IFNA(VLOOKUP(CONCATENATE($A719,"_",$B719), 'Srbench noise 0.001'!$A$1:$AH$1300, 18, FALSE),"")</f>
        <v>1276.8</v>
      </c>
      <c r="P719" s="18" t="str">
        <f>_xlfn.IFNA(VLOOKUP(CONCATENATE($A719,"_",$B719), 'Srbench noise 0.001'!$A$1:$AH$1300, 28, FALSE),"")</f>
        <v>x0*(x1*x2*(0.592 - 0.425*sin(sin(log(x3*x4/(x1*x2))) - 0.514)) - 0.038*x3*x4)/x2</v>
      </c>
      <c r="Q719" s="18">
        <f t="shared" si="102"/>
        <v>1</v>
      </c>
      <c r="R719" s="18">
        <f t="shared" si="103"/>
        <v>0</v>
      </c>
      <c r="S719" s="4">
        <f t="shared" si="104"/>
        <v>0</v>
      </c>
      <c r="T719" s="3">
        <f>_xlfn.IFNA(VLOOKUP(CONCATENATE($A719,"_",$B719), 'Srbench noise 0.01'!$A$1:$AH$1300, 32, FALSE),"")</f>
        <v>0.99051540000000005</v>
      </c>
      <c r="U719" s="18">
        <f>_xlfn.IFNA(VLOOKUP(CONCATENATE($A719,"_",$B719), 'Srbench noise 0.01'!$A$1:$AH$1300, 34, FALSE),"")</f>
        <v>0.49149365</v>
      </c>
      <c r="V719" s="18">
        <f>_xlfn.IFNA(VLOOKUP(CONCATENATE($A719,"_",$B719), 'Srbench noise 0.01'!$A$1:$AH$1300, 16, FALSE),"")</f>
        <v>46</v>
      </c>
      <c r="W719" s="18">
        <f>_xlfn.IFNA(VLOOKUP(CONCATENATE($A719,"_",$B719), 'Srbench noise 0.01'!$A$1:$AH$1300, 18, FALSE),"")</f>
        <v>1385.7</v>
      </c>
      <c r="X719" s="18" t="str">
        <f>_xlfn.IFNA(VLOOKUP(CONCATENATE($A719,"_",$B719), 'Srbench noise 0.01'!$A$1:$AH$1300, 28, FALSE),"")</f>
        <v>1.16*x0*x1 - 0.42*x0*x3*x4/(x2 + x3/x1 + 1/x1) - 0.42*x0*x3/(x2 + x3/x1 + 1/x1) + 0.28 - 1.69/(x2 + 1)</v>
      </c>
      <c r="Y719" s="18">
        <f t="shared" si="105"/>
        <v>0</v>
      </c>
      <c r="Z719" s="18">
        <f t="shared" si="106"/>
        <v>0</v>
      </c>
      <c r="AA719" s="4">
        <f t="shared" si="107"/>
        <v>0</v>
      </c>
    </row>
    <row r="720" spans="1:27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0'!$A$1:$AH$1300, 32, FALSE),"")</f>
        <v>0.99957837999999999</v>
      </c>
      <c r="E720" s="18">
        <f>_xlfn.IFNA(VLOOKUP(CONCATENATE($A720,"_",$B720), 'Srbench noise 0'!$A$1:$AH$1300, 34, FALSE),"")</f>
        <v>0.10267270000000001</v>
      </c>
      <c r="F720" s="18">
        <f>_xlfn.IFNA(VLOOKUP(CONCATENATE($A720,"_",$B720), 'Srbench noise 0'!$A$1:$AH$1300, 16, FALSE),"")</f>
        <v>45</v>
      </c>
      <c r="G720" s="18">
        <f>_xlfn.IFNA(VLOOKUP(CONCATENATE($A720,"_",$B720), 'Srbench noise 0'!$A$1:$AH$1300, 18, FALSE),"")</f>
        <v>3600.9</v>
      </c>
      <c r="H720" s="18" t="str">
        <f>_xlfn.IFNA(VLOOKUP(CONCATENATE($A720,"_",$B720), 'Srbench noise 0'!$A$1:$AH$1300, 28, FALSE),"")</f>
        <v>0.75657246*x0*x1*sin(1/(x1/(x1 + 1)**2 + 0.45 + x3**2*x4**2/(x2**2*(x1 + 1)**2)) - 1/(x1 + 1)**2) + 0.24454577*x0*x1 - 0.01992287</v>
      </c>
      <c r="I720" s="18">
        <f t="shared" si="99"/>
        <v>1</v>
      </c>
      <c r="J720" s="18">
        <f t="shared" si="100"/>
        <v>0</v>
      </c>
      <c r="K720" s="4">
        <f t="shared" si="101"/>
        <v>0</v>
      </c>
      <c r="L720" s="3">
        <f>_xlfn.IFNA(VLOOKUP(CONCATENATE($A720,"_",$B720), 'Srbench noise 0.001'!$A$1:$AH$1300, 32, FALSE),"")</f>
        <v>0.99899939000000004</v>
      </c>
      <c r="M720" s="18">
        <f>_xlfn.IFNA(VLOOKUP(CONCATENATE($A720,"_",$B720), 'Srbench noise 0.001'!$A$1:$AH$1300, 34, FALSE),"")</f>
        <v>0.15817175</v>
      </c>
      <c r="N720" s="18">
        <f>_xlfn.IFNA(VLOOKUP(CONCATENATE($A720,"_",$B720), 'Srbench noise 0.001'!$A$1:$AH$1300, 16, FALSE),"")</f>
        <v>79</v>
      </c>
      <c r="O720" s="18">
        <f>_xlfn.IFNA(VLOOKUP(CONCATENATE($A720,"_",$B720), 'Srbench noise 0.001'!$A$1:$AH$1300, 18, FALSE),"")</f>
        <v>1904</v>
      </c>
      <c r="P720" s="18" t="str">
        <f>_xlfn.IFNA(VLOOKUP(CONCATENATE($A720,"_",$B720), 'Srbench noise 0.001'!$A$1:$AH$1300, 28, FALSE),"")</f>
        <v>-0.782*x0*x1*x2/(x2 + x3**2*x4**2/x1) + 1.449*x0*x1 + 1.404*x0*x1/(x2 + 3.142 + x3**2*x4**2/(x1*x2**2)) - 1.545*x0*x3*x4/(x2 + x3*x4/x1) + 1.17*x0/(1 + x3**2*x4**2/x1) - 0.047</v>
      </c>
      <c r="Q720" s="18">
        <f t="shared" si="102"/>
        <v>0</v>
      </c>
      <c r="R720" s="18">
        <f t="shared" si="103"/>
        <v>0</v>
      </c>
      <c r="S720" s="4">
        <f t="shared" si="104"/>
        <v>0</v>
      </c>
      <c r="T720" s="3">
        <f>_xlfn.IFNA(VLOOKUP(CONCATENATE($A720,"_",$B720), 'Srbench noise 0.01'!$A$1:$AH$1300, 32, FALSE),"")</f>
        <v>0.99363617000000004</v>
      </c>
      <c r="U720" s="18">
        <f>_xlfn.IFNA(VLOOKUP(CONCATENATE($A720,"_",$B720), 'Srbench noise 0.01'!$A$1:$AH$1300, 34, FALSE),"")</f>
        <v>0.39889259999999999</v>
      </c>
      <c r="V720" s="18">
        <f>_xlfn.IFNA(VLOOKUP(CONCATENATE($A720,"_",$B720), 'Srbench noise 0.01'!$A$1:$AH$1300, 16, FALSE),"")</f>
        <v>21</v>
      </c>
      <c r="W720" s="18">
        <f>_xlfn.IFNA(VLOOKUP(CONCATENATE($A720,"_",$B720), 'Srbench noise 0.01'!$A$1:$AH$1300, 18, FALSE),"")</f>
        <v>171.9</v>
      </c>
      <c r="X720" s="18" t="str">
        <f>_xlfn.IFNA(VLOOKUP(CONCATENATE($A720,"_",$B720), 'Srbench noise 0.01'!$A$1:$AH$1300, 28, FALSE),"")</f>
        <v>1.14*x0*x1 - 0.48*x0*x3*x4/(x2 + 0.25*x3*x4/x1)</v>
      </c>
      <c r="Y720" s="18">
        <f t="shared" si="105"/>
        <v>0</v>
      </c>
      <c r="Z720" s="18">
        <f t="shared" si="106"/>
        <v>0</v>
      </c>
      <c r="AA720" s="4">
        <f t="shared" si="107"/>
        <v>0</v>
      </c>
    </row>
    <row r="721" spans="1:27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0'!$A$1:$AH$1300, 32, FALSE),"")</f>
        <v>0.99112118000000005</v>
      </c>
      <c r="E721" s="18">
        <f>_xlfn.IFNA(VLOOKUP(CONCATENATE($A721,"_",$B721), 'Srbench noise 0'!$A$1:$AH$1300, 34, FALSE),"")</f>
        <v>0.47584205000000002</v>
      </c>
      <c r="F721" s="18">
        <f>_xlfn.IFNA(VLOOKUP(CONCATENATE($A721,"_",$B721), 'Srbench noise 0'!$A$1:$AH$1300, 16, FALSE),"")</f>
        <v>36</v>
      </c>
      <c r="G721" s="18">
        <f>_xlfn.IFNA(VLOOKUP(CONCATENATE($A721,"_",$B721), 'Srbench noise 0'!$A$1:$AH$1300, 18, FALSE),"")</f>
        <v>3600.7</v>
      </c>
      <c r="H721" s="18" t="str">
        <f>_xlfn.IFNA(VLOOKUP(CONCATENATE($A721,"_",$B721), 'Srbench noise 0'!$A$1:$AH$1300, 28, FALSE),"")</f>
        <v>1.08162256*x0*x1 - 1.27655857*x0*x3*x4**0.5/(x2 + x3/x1) + 0.463454*x0*x3/(0.31830989*x2 + x3/x1)</v>
      </c>
      <c r="I721" s="18">
        <f t="shared" si="99"/>
        <v>0</v>
      </c>
      <c r="J721" s="18">
        <f t="shared" si="100"/>
        <v>0</v>
      </c>
      <c r="K721" s="4">
        <f t="shared" si="101"/>
        <v>0</v>
      </c>
      <c r="L721" s="3">
        <f>_xlfn.IFNA(VLOOKUP(CONCATENATE($A721,"_",$B721), 'Srbench noise 0.001'!$A$1:$AH$1300, 32, FALSE),"")</f>
        <v>0.99777397999999995</v>
      </c>
      <c r="M721" s="18">
        <f>_xlfn.IFNA(VLOOKUP(CONCATENATE($A721,"_",$B721), 'Srbench noise 0.001'!$A$1:$AH$1300, 34, FALSE),"")</f>
        <v>0.23825930000000001</v>
      </c>
      <c r="N721" s="18">
        <f>_xlfn.IFNA(VLOOKUP(CONCATENATE($A721,"_",$B721), 'Srbench noise 0.001'!$A$1:$AH$1300, 16, FALSE),"")</f>
        <v>50</v>
      </c>
      <c r="O721" s="18">
        <f>_xlfn.IFNA(VLOOKUP(CONCATENATE($A721,"_",$B721), 'Srbench noise 0.001'!$A$1:$AH$1300, 18, FALSE),"")</f>
        <v>3601.4</v>
      </c>
      <c r="P721" s="18" t="str">
        <f>_xlfn.IFNA(VLOOKUP(CONCATENATE($A721,"_",$B721), 'Srbench noise 0.001'!$A$1:$AH$1300, 28, FALSE),"")</f>
        <v>0.133*x0*x1*cos(x3*x4/(x1*x2 + 1/x0))**2 + 0.235*x0*x1*cos(x3*x4/(x1*x2 + 1/x1)) + 0.684*x0*x1 - 0.081*x0*x3*x4/x2 - 0.088</v>
      </c>
      <c r="Q721" s="18">
        <f t="shared" si="102"/>
        <v>0</v>
      </c>
      <c r="R721" s="18">
        <f t="shared" si="103"/>
        <v>0</v>
      </c>
      <c r="S721" s="4">
        <f t="shared" si="104"/>
        <v>0</v>
      </c>
      <c r="T721" s="3">
        <f>_xlfn.IFNA(VLOOKUP(CONCATENATE($A721,"_",$B721), 'Srbench noise 0.01'!$A$1:$AH$1300, 32, FALSE),"")</f>
        <v>0.99048373000000001</v>
      </c>
      <c r="U721" s="18">
        <f>_xlfn.IFNA(VLOOKUP(CONCATENATE($A721,"_",$B721), 'Srbench noise 0.01'!$A$1:$AH$1300, 34, FALSE),"")</f>
        <v>0.49262751999999999</v>
      </c>
      <c r="V721" s="18">
        <f>_xlfn.IFNA(VLOOKUP(CONCATENATE($A721,"_",$B721), 'Srbench noise 0.01'!$A$1:$AH$1300, 16, FALSE),"")</f>
        <v>29</v>
      </c>
      <c r="W721" s="18">
        <f>_xlfn.IFNA(VLOOKUP(CONCATENATE($A721,"_",$B721), 'Srbench noise 0.01'!$A$1:$AH$1300, 18, FALSE),"")</f>
        <v>177.6</v>
      </c>
      <c r="X721" s="18" t="str">
        <f>_xlfn.IFNA(VLOOKUP(CONCATENATE($A721,"_",$B721), 'Srbench noise 0.01'!$A$1:$AH$1300, 28, FALSE),"")</f>
        <v>x0*(1.16*x1*(x2 + x3/x1) - 0.39*x3*x4 - 0.39*x3)/(x2 + x3/x1)</v>
      </c>
      <c r="Y721" s="18">
        <f t="shared" si="105"/>
        <v>0</v>
      </c>
      <c r="Z721" s="18">
        <f t="shared" si="106"/>
        <v>0</v>
      </c>
      <c r="AA721" s="4">
        <f t="shared" si="107"/>
        <v>0</v>
      </c>
    </row>
    <row r="722" spans="1:27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0'!$A$1:$AH$1300, 32, FALSE),"")</f>
        <v>0.99407957999999996</v>
      </c>
      <c r="E722" s="18">
        <f>_xlfn.IFNA(VLOOKUP(CONCATENATE($A722,"_",$B722), 'Srbench noise 0'!$A$1:$AH$1300, 34, FALSE),"")</f>
        <v>0.38582852000000001</v>
      </c>
      <c r="F722" s="18">
        <f>_xlfn.IFNA(VLOOKUP(CONCATENATE($A722,"_",$B722), 'Srbench noise 0'!$A$1:$AH$1300, 16, FALSE),"")</f>
        <v>24</v>
      </c>
      <c r="G722" s="18">
        <f>_xlfn.IFNA(VLOOKUP(CONCATENATE($A722,"_",$B722), 'Srbench noise 0'!$A$1:$AH$1300, 18, FALSE),"")</f>
        <v>3602.2</v>
      </c>
      <c r="H722" s="18" t="str">
        <f>_xlfn.IFNA(VLOOKUP(CONCATENATE($A722,"_",$B722), 'Srbench noise 0'!$A$1:$AH$1300, 28, FALSE),"")</f>
        <v>1.14383995*x0*x1 - 0.51643541*x0*x4/(x2/x3 + 0.3*x4/x1) + 0.07847496</v>
      </c>
      <c r="I722" s="18">
        <f t="shared" si="99"/>
        <v>0</v>
      </c>
      <c r="J722" s="18">
        <f t="shared" si="100"/>
        <v>0</v>
      </c>
      <c r="K722" s="4">
        <f t="shared" si="101"/>
        <v>0</v>
      </c>
      <c r="L722" s="3">
        <f>_xlfn.IFNA(VLOOKUP(CONCATENATE($A722,"_",$B722), 'Srbench noise 0.001'!$A$1:$AH$1300, 32, FALSE),"")</f>
        <v>0.99408244000000001</v>
      </c>
      <c r="M722" s="18">
        <f>_xlfn.IFNA(VLOOKUP(CONCATENATE($A722,"_",$B722), 'Srbench noise 0.001'!$A$1:$AH$1300, 34, FALSE),"")</f>
        <v>0.38573533999999998</v>
      </c>
      <c r="N722" s="18">
        <f>_xlfn.IFNA(VLOOKUP(CONCATENATE($A722,"_",$B722), 'Srbench noise 0.001'!$A$1:$AH$1300, 16, FALSE),"")</f>
        <v>24</v>
      </c>
      <c r="O722" s="18">
        <f>_xlfn.IFNA(VLOOKUP(CONCATENATE($A722,"_",$B722), 'Srbench noise 0.001'!$A$1:$AH$1300, 18, FALSE),"")</f>
        <v>3600.8</v>
      </c>
      <c r="P722" s="18" t="str">
        <f>_xlfn.IFNA(VLOOKUP(CONCATENATE($A722,"_",$B722), 'Srbench noise 0.001'!$A$1:$AH$1300, 28, FALSE),"")</f>
        <v>1.144*x0*x1 - 0.516*x0*x4/(x2/x3 + 0.3*x4/x1) + 0.079</v>
      </c>
      <c r="Q722" s="18">
        <f t="shared" si="102"/>
        <v>0</v>
      </c>
      <c r="R722" s="18">
        <f t="shared" si="103"/>
        <v>0</v>
      </c>
      <c r="S722" s="4">
        <f t="shared" si="104"/>
        <v>0</v>
      </c>
      <c r="T722" s="3">
        <f>_xlfn.IFNA(VLOOKUP(CONCATENATE($A722,"_",$B722), 'Srbench noise 0.01'!$A$1:$AH$1300, 32, FALSE),"")</f>
        <v>0.99083387000000001</v>
      </c>
      <c r="U722" s="18">
        <f>_xlfn.IFNA(VLOOKUP(CONCATENATE($A722,"_",$B722), 'Srbench noise 0.01'!$A$1:$AH$1300, 34, FALSE),"")</f>
        <v>0.48007738999999999</v>
      </c>
      <c r="V722" s="18">
        <f>_xlfn.IFNA(VLOOKUP(CONCATENATE($A722,"_",$B722), 'Srbench noise 0.01'!$A$1:$AH$1300, 16, FALSE),"")</f>
        <v>29</v>
      </c>
      <c r="W722" s="18">
        <f>_xlfn.IFNA(VLOOKUP(CONCATENATE($A722,"_",$B722), 'Srbench noise 0.01'!$A$1:$AH$1300, 18, FALSE),"")</f>
        <v>275.8</v>
      </c>
      <c r="X722" s="18" t="str">
        <f>_xlfn.IFNA(VLOOKUP(CONCATENATE($A722,"_",$B722), 'Srbench noise 0.01'!$A$1:$AH$1300, 28, FALSE),"")</f>
        <v>x0*(1.15*x1*(x2 + x4/x1) - 0.39*x3*x4 - 0.39*x4)/(x2 + x4/x1)</v>
      </c>
      <c r="Y722" s="18">
        <f t="shared" si="105"/>
        <v>0</v>
      </c>
      <c r="Z722" s="18">
        <f t="shared" si="106"/>
        <v>0</v>
      </c>
      <c r="AA722" s="4">
        <f t="shared" si="107"/>
        <v>0</v>
      </c>
    </row>
    <row r="723" spans="1:27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0'!$A$1:$AH$1300, 32, FALSE),"")</f>
        <v>0.99903721000000001</v>
      </c>
      <c r="E723" s="18">
        <f>_xlfn.IFNA(VLOOKUP(CONCATENATE($A723,"_",$B723), 'Srbench noise 0'!$A$1:$AH$1300, 34, FALSE),"")</f>
        <v>0.15552077</v>
      </c>
      <c r="F723" s="18">
        <f>_xlfn.IFNA(VLOOKUP(CONCATENATE($A723,"_",$B723), 'Srbench noise 0'!$A$1:$AH$1300, 16, FALSE),"")</f>
        <v>43</v>
      </c>
      <c r="G723" s="18">
        <f>_xlfn.IFNA(VLOOKUP(CONCATENATE($A723,"_",$B723), 'Srbench noise 0'!$A$1:$AH$1300, 18, FALSE),"")</f>
        <v>3601.4</v>
      </c>
      <c r="H723" s="18" t="str">
        <f>_xlfn.IFNA(VLOOKUP(CONCATENATE($A723,"_",$B723), 'Srbench noise 0'!$A$1:$AH$1300, 28, FALSE),"")</f>
        <v>-0.59270802*x0*x1**2/(0.31830989*x1 + x3*x4/x2) + 2.62444051*x0*x1 - 2.83990848*x0*x3/(x2/x4 + x3/x1) + 0.01521148*x0</v>
      </c>
      <c r="I723" s="18">
        <f t="shared" si="99"/>
        <v>1</v>
      </c>
      <c r="J723" s="18">
        <f t="shared" si="100"/>
        <v>0</v>
      </c>
      <c r="K723" s="4">
        <f t="shared" si="101"/>
        <v>0</v>
      </c>
      <c r="L723" s="3">
        <f>_xlfn.IFNA(VLOOKUP(CONCATENATE($A723,"_",$B723), 'Srbench noise 0.001'!$A$1:$AH$1300, 32, FALSE),"")</f>
        <v>0.99903438</v>
      </c>
      <c r="M723" s="18">
        <f>_xlfn.IFNA(VLOOKUP(CONCATENATE($A723,"_",$B723), 'Srbench noise 0.001'!$A$1:$AH$1300, 34, FALSE),"")</f>
        <v>0.15574964999999999</v>
      </c>
      <c r="N723" s="18">
        <f>_xlfn.IFNA(VLOOKUP(CONCATENATE($A723,"_",$B723), 'Srbench noise 0.001'!$A$1:$AH$1300, 16, FALSE),"")</f>
        <v>43</v>
      </c>
      <c r="O723" s="18">
        <f>_xlfn.IFNA(VLOOKUP(CONCATENATE($A723,"_",$B723), 'Srbench noise 0.001'!$A$1:$AH$1300, 18, FALSE),"")</f>
        <v>2204.5</v>
      </c>
      <c r="P723" s="18" t="str">
        <f>_xlfn.IFNA(VLOOKUP(CONCATENATE($A723,"_",$B723), 'Srbench noise 0.001'!$A$1:$AH$1300, 28, FALSE),"")</f>
        <v>-0.593*x0*x1**2/(0.318*x1 + x3*x4/x2) + 2.625*x0*x1 - 2.84*x0*x3/(x2/x4 + x3/x1) + 0.015*x0</v>
      </c>
      <c r="Q723" s="18">
        <f t="shared" si="102"/>
        <v>1</v>
      </c>
      <c r="R723" s="18">
        <f t="shared" si="103"/>
        <v>0</v>
      </c>
      <c r="S723" s="4">
        <f t="shared" si="104"/>
        <v>0</v>
      </c>
      <c r="T723" s="3">
        <f>_xlfn.IFNA(VLOOKUP(CONCATENATE($A723,"_",$B723), 'Srbench noise 0.01'!$A$1:$AH$1300, 32, FALSE),"")</f>
        <v>0.99302899</v>
      </c>
      <c r="U723" s="18">
        <f>_xlfn.IFNA(VLOOKUP(CONCATENATE($A723,"_",$B723), 'Srbench noise 0.01'!$A$1:$AH$1300, 34, FALSE),"")</f>
        <v>0.41847640000000003</v>
      </c>
      <c r="V723" s="18">
        <f>_xlfn.IFNA(VLOOKUP(CONCATENATE($A723,"_",$B723), 'Srbench noise 0.01'!$A$1:$AH$1300, 16, FALSE),"")</f>
        <v>39</v>
      </c>
      <c r="W723" s="18">
        <f>_xlfn.IFNA(VLOOKUP(CONCATENATE($A723,"_",$B723), 'Srbench noise 0.01'!$A$1:$AH$1300, 18, FALSE),"")</f>
        <v>398.5</v>
      </c>
      <c r="X723" s="18" t="str">
        <f>_xlfn.IFNA(VLOOKUP(CONCATENATE($A723,"_",$B723), 'Srbench noise 0.01'!$A$1:$AH$1300, 28, FALSE),"")</f>
        <v>1.18*x0*x1 - 1.68*x0*x3*x4**0.5/(x2 + x3/x1) + 0.54*x0*x3/(0.5*x2 + x3/(x1*x4))</v>
      </c>
      <c r="Y723" s="18">
        <f t="shared" si="105"/>
        <v>0</v>
      </c>
      <c r="Z723" s="18">
        <f t="shared" si="106"/>
        <v>0</v>
      </c>
      <c r="AA723" s="4">
        <f t="shared" si="107"/>
        <v>0</v>
      </c>
    </row>
    <row r="724" spans="1:27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0'!$A$1:$AH$1300, 32, FALSE),"")</f>
        <v>0.99449365000000001</v>
      </c>
      <c r="E724" s="18">
        <f>_xlfn.IFNA(VLOOKUP(CONCATENATE($A724,"_",$B724), 'Srbench noise 0'!$A$1:$AH$1300, 34, FALSE),"")</f>
        <v>8.3908739999999996E-2</v>
      </c>
      <c r="F724" s="18">
        <f>_xlfn.IFNA(VLOOKUP(CONCATENATE($A724,"_",$B724), 'Srbench noise 0'!$A$1:$AH$1300, 16, FALSE),"")</f>
        <v>45</v>
      </c>
      <c r="G724" s="18">
        <f>_xlfn.IFNA(VLOOKUP(CONCATENATE($A724,"_",$B724), 'Srbench noise 0'!$A$1:$AH$1300, 18, FALSE),"")</f>
        <v>3601.1</v>
      </c>
      <c r="H724" s="18" t="str">
        <f>_xlfn.IFNA(VLOOKUP(CONCATENATE($A724,"_",$B724), 'Srbench noise 0'!$A$1:$AH$1300, 28, FALSE),"")</f>
        <v>0.99067772*x0*x1/(x2*x3) + 1.62542257*(x0*x4/(x6*(2*x2*x3 + x5)) + x7/(x6*(2*x5 + log(x2*x3))))**2</v>
      </c>
      <c r="I724" s="18">
        <f t="shared" si="99"/>
        <v>0</v>
      </c>
      <c r="J724" s="18">
        <f t="shared" si="100"/>
        <v>0</v>
      </c>
      <c r="K724" s="4">
        <f t="shared" si="101"/>
        <v>0</v>
      </c>
      <c r="L724" s="3">
        <f>_xlfn.IFNA(VLOOKUP(CONCATENATE($A724,"_",$B724), 'Srbench noise 0.001'!$A$1:$AH$1300, 32, FALSE),"")</f>
        <v>0.99449493</v>
      </c>
      <c r="M724" s="18">
        <f>_xlfn.IFNA(VLOOKUP(CONCATENATE($A724,"_",$B724), 'Srbench noise 0.001'!$A$1:$AH$1300, 34, FALSE),"")</f>
        <v>8.3899009999999996E-2</v>
      </c>
      <c r="N724" s="18">
        <f>_xlfn.IFNA(VLOOKUP(CONCATENATE($A724,"_",$B724), 'Srbench noise 0.001'!$A$1:$AH$1300, 16, FALSE),"")</f>
        <v>45</v>
      </c>
      <c r="O724" s="18">
        <f>_xlfn.IFNA(VLOOKUP(CONCATENATE($A724,"_",$B724), 'Srbench noise 0.001'!$A$1:$AH$1300, 18, FALSE),"")</f>
        <v>3603.8</v>
      </c>
      <c r="P724" s="18" t="str">
        <f>_xlfn.IFNA(VLOOKUP(CONCATENATE($A724,"_",$B724), 'Srbench noise 0.001'!$A$1:$AH$1300, 28, FALSE),"")</f>
        <v>0.991*x0*x1/(x2*x3) + 1.625*(x0*x4/(x6*(2*x2*x3 + x5)) + x7/(x6*(2*x5 + log(x2*x3))))**2</v>
      </c>
      <c r="Q724" s="18">
        <f t="shared" si="102"/>
        <v>0</v>
      </c>
      <c r="R724" s="18">
        <f t="shared" si="103"/>
        <v>0</v>
      </c>
      <c r="S724" s="4">
        <f t="shared" si="104"/>
        <v>0</v>
      </c>
      <c r="T724" s="3">
        <f>_xlfn.IFNA(VLOOKUP(CONCATENATE($A724,"_",$B724), 'Srbench noise 0.01'!$A$1:$AH$1300, 32, FALSE),"")</f>
        <v>0.99468889000000005</v>
      </c>
      <c r="U724" s="18">
        <f>_xlfn.IFNA(VLOOKUP(CONCATENATE($A724,"_",$B724), 'Srbench noise 0.01'!$A$1:$AH$1300, 34, FALSE),"")</f>
        <v>8.2407789999999995E-2</v>
      </c>
      <c r="V724" s="18">
        <f>_xlfn.IFNA(VLOOKUP(CONCATENATE($A724,"_",$B724), 'Srbench noise 0.01'!$A$1:$AH$1300, 16, FALSE),"")</f>
        <v>28</v>
      </c>
      <c r="W724" s="18">
        <f>_xlfn.IFNA(VLOOKUP(CONCATENATE($A724,"_",$B724), 'Srbench noise 0.01'!$A$1:$AH$1300, 18, FALSE),"")</f>
        <v>534.6</v>
      </c>
      <c r="X724" s="18" t="str">
        <f>_xlfn.IFNA(VLOOKUP(CONCATENATE($A724,"_",$B724), 'Srbench noise 0.01'!$A$1:$AH$1300, 28, FALSE),"")</f>
        <v>1.02*x0*x1/(x2*x3) + 4.28*x0*x4/(x2*x3*x6/x7 + x5*x6)**2</v>
      </c>
      <c r="Y724" s="18">
        <f t="shared" si="105"/>
        <v>0</v>
      </c>
      <c r="Z724" s="18">
        <f t="shared" si="106"/>
        <v>0</v>
      </c>
      <c r="AA724" s="4">
        <f t="shared" si="107"/>
        <v>0</v>
      </c>
    </row>
    <row r="725" spans="1:27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0'!$A$1:$AH$1300, 32, FALSE),"")</f>
        <v>1</v>
      </c>
      <c r="E725" s="18">
        <f>_xlfn.IFNA(VLOOKUP(CONCATENATE($A725,"_",$B725), 'Srbench noise 0'!$A$1:$AH$1300, 34, FALSE),"")</f>
        <v>0</v>
      </c>
      <c r="F725" s="18">
        <f>_xlfn.IFNA(VLOOKUP(CONCATENATE($A725,"_",$B725), 'Srbench noise 0'!$A$1:$AH$1300, 16, FALSE),"")</f>
        <v>24</v>
      </c>
      <c r="G725" s="18">
        <f>_xlfn.IFNA(VLOOKUP(CONCATENATE($A725,"_",$B725), 'Srbench noise 0'!$A$1:$AH$1300, 18, FALSE),"")</f>
        <v>212</v>
      </c>
      <c r="H725" s="18" t="str">
        <f>_xlfn.IFNA(VLOOKUP(CONCATENATE($A725,"_",$B725), 'Srbench noise 0'!$A$1:$AH$1300, 28, FALSE),"")</f>
        <v>x0*(x1*x5*x6**2 + x4*x7)/(x2*x3*x5*x6**2)</v>
      </c>
      <c r="I725" s="18">
        <f t="shared" si="99"/>
        <v>1</v>
      </c>
      <c r="J725" s="18">
        <f t="shared" si="100"/>
        <v>1</v>
      </c>
      <c r="K725" s="4">
        <f t="shared" si="101"/>
        <v>1</v>
      </c>
      <c r="L725" s="3">
        <f>_xlfn.IFNA(VLOOKUP(CONCATENATE($A725,"_",$B725), 'Srbench noise 0.001'!$A$1:$AH$1300, 32, FALSE),"")</f>
        <v>1</v>
      </c>
      <c r="M725" s="18">
        <f>_xlfn.IFNA(VLOOKUP(CONCATENATE($A725,"_",$B725), 'Srbench noise 0.001'!$A$1:$AH$1300, 34, FALSE),"")</f>
        <v>0</v>
      </c>
      <c r="N725" s="18">
        <f>_xlfn.IFNA(VLOOKUP(CONCATENATE($A725,"_",$B725), 'Srbench noise 0.001'!$A$1:$AH$1300, 16, FALSE),"")</f>
        <v>24</v>
      </c>
      <c r="O725" s="18">
        <f>_xlfn.IFNA(VLOOKUP(CONCATENATE($A725,"_",$B725), 'Srbench noise 0.001'!$A$1:$AH$1300, 18, FALSE),"")</f>
        <v>218.8</v>
      </c>
      <c r="P725" s="18" t="str">
        <f>_xlfn.IFNA(VLOOKUP(CONCATENATE($A725,"_",$B725), 'Srbench noise 0.001'!$A$1:$AH$1300, 28, FALSE),"")</f>
        <v>x0*(x1*x5*x6**2 + x4*x7)/(x2*x3*x5*x6**2)</v>
      </c>
      <c r="Q725" s="18">
        <f t="shared" si="102"/>
        <v>1</v>
      </c>
      <c r="R725" s="18">
        <f t="shared" si="103"/>
        <v>1</v>
      </c>
      <c r="S725" s="4">
        <f t="shared" si="104"/>
        <v>1</v>
      </c>
      <c r="T725" s="3">
        <f>_xlfn.IFNA(VLOOKUP(CONCATENATE($A725,"_",$B725), 'Srbench noise 0.01'!$A$1:$AH$1300, 32, FALSE),"")</f>
        <v>1</v>
      </c>
      <c r="U725" s="18">
        <f>_xlfn.IFNA(VLOOKUP(CONCATENATE($A725,"_",$B725), 'Srbench noise 0.01'!$A$1:$AH$1300, 34, FALSE),"")</f>
        <v>0</v>
      </c>
      <c r="V725" s="18">
        <f>_xlfn.IFNA(VLOOKUP(CONCATENATE($A725,"_",$B725), 'Srbench noise 0.01'!$A$1:$AH$1300, 16, FALSE),"")</f>
        <v>24</v>
      </c>
      <c r="W725" s="18">
        <f>_xlfn.IFNA(VLOOKUP(CONCATENATE($A725,"_",$B725), 'Srbench noise 0.01'!$A$1:$AH$1300, 18, FALSE),"")</f>
        <v>199.2</v>
      </c>
      <c r="X725" s="18" t="str">
        <f>_xlfn.IFNA(VLOOKUP(CONCATENATE($A725,"_",$B725), 'Srbench noise 0.01'!$A$1:$AH$1300, 28, FALSE),"")</f>
        <v>x0*(x1*x5*x6**2 + x4*x7)/(x2*x3*x5*x6**2)</v>
      </c>
      <c r="Y725" s="18">
        <f t="shared" si="105"/>
        <v>1</v>
      </c>
      <c r="Z725" s="18">
        <f t="shared" si="106"/>
        <v>1</v>
      </c>
      <c r="AA725" s="4">
        <f t="shared" si="107"/>
        <v>1</v>
      </c>
    </row>
    <row r="726" spans="1:27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0'!$A$1:$AH$1300, 32, FALSE),"")</f>
        <v>0.99995752999999998</v>
      </c>
      <c r="E726" s="18">
        <f>_xlfn.IFNA(VLOOKUP(CONCATENATE($A726,"_",$B726), 'Srbench noise 0'!$A$1:$AH$1300, 34, FALSE),"")</f>
        <v>7.1953E-3</v>
      </c>
      <c r="F726" s="18">
        <f>_xlfn.IFNA(VLOOKUP(CONCATENATE($A726,"_",$B726), 'Srbench noise 0'!$A$1:$AH$1300, 16, FALSE),"")</f>
        <v>36</v>
      </c>
      <c r="G726" s="18">
        <f>_xlfn.IFNA(VLOOKUP(CONCATENATE($A726,"_",$B726), 'Srbench noise 0'!$A$1:$AH$1300, 18, FALSE),"")</f>
        <v>3602.2</v>
      </c>
      <c r="H726" s="18" t="str">
        <f>_xlfn.IFNA(VLOOKUP(CONCATENATE($A726,"_",$B726), 'Srbench noise 0'!$A$1:$AH$1300, 28, FALSE),"")</f>
        <v>1.00191584*x0*x1/(x2*x3) + 1.70345042*x0*x4*x7/(x2*(x3*x5*exp(x6)*sin(log(x6) + 1) - 0.6*x3*x5))</v>
      </c>
      <c r="I726" s="18">
        <f t="shared" si="99"/>
        <v>1</v>
      </c>
      <c r="J726" s="18">
        <f t="shared" si="100"/>
        <v>0</v>
      </c>
      <c r="K726" s="4">
        <f t="shared" si="101"/>
        <v>0</v>
      </c>
      <c r="L726" s="3">
        <f>_xlfn.IFNA(VLOOKUP(CONCATENATE($A726,"_",$B726), 'Srbench noise 0.001'!$A$1:$AH$1300, 32, FALSE),"")</f>
        <v>0.99954686000000004</v>
      </c>
      <c r="M726" s="18">
        <f>_xlfn.IFNA(VLOOKUP(CONCATENATE($A726,"_",$B726), 'Srbench noise 0.001'!$A$1:$AH$1300, 34, FALSE),"")</f>
        <v>2.350172E-2</v>
      </c>
      <c r="N726" s="18">
        <f>_xlfn.IFNA(VLOOKUP(CONCATENATE($A726,"_",$B726), 'Srbench noise 0.001'!$A$1:$AH$1300, 16, FALSE),"")</f>
        <v>40</v>
      </c>
      <c r="O726" s="18">
        <f>_xlfn.IFNA(VLOOKUP(CONCATENATE($A726,"_",$B726), 'Srbench noise 0.001'!$A$1:$AH$1300, 18, FALSE),"")</f>
        <v>542.79999999999995</v>
      </c>
      <c r="P726" s="18" t="str">
        <f>_xlfn.IFNA(VLOOKUP(CONCATENATE($A726,"_",$B726), 'Srbench noise 0.001'!$A$1:$AH$1300, 28, FALSE),"")</f>
        <v>0.998*x0*x1/(x2*x3) + 2.479*x0*x7/(x2*x3*(x5*x6 - 1.1*x5 + x5*exp(x6)/x4)) - 0.004*x7</v>
      </c>
      <c r="Q726" s="18">
        <f t="shared" si="102"/>
        <v>1</v>
      </c>
      <c r="R726" s="18">
        <f t="shared" si="103"/>
        <v>0</v>
      </c>
      <c r="S726" s="4">
        <f t="shared" si="104"/>
        <v>0</v>
      </c>
      <c r="T726" s="3">
        <f>_xlfn.IFNA(VLOOKUP(CONCATENATE($A726,"_",$B726), 'Srbench noise 0.01'!$A$1:$AH$1300, 32, FALSE),"")</f>
        <v>0.99941692999999998</v>
      </c>
      <c r="U726" s="18">
        <f>_xlfn.IFNA(VLOOKUP(CONCATENATE($A726,"_",$B726), 'Srbench noise 0.01'!$A$1:$AH$1300, 34, FALSE),"")</f>
        <v>2.665899E-2</v>
      </c>
      <c r="V726" s="18">
        <f>_xlfn.IFNA(VLOOKUP(CONCATENATE($A726,"_",$B726), 'Srbench noise 0.01'!$A$1:$AH$1300, 16, FALSE),"")</f>
        <v>36</v>
      </c>
      <c r="W726" s="18">
        <f>_xlfn.IFNA(VLOOKUP(CONCATENATE($A726,"_",$B726), 'Srbench noise 0.01'!$A$1:$AH$1300, 18, FALSE),"")</f>
        <v>525.9</v>
      </c>
      <c r="X726" s="18" t="str">
        <f>_xlfn.IFNA(VLOOKUP(CONCATENATE($A726,"_",$B726), 'Srbench noise 0.01'!$A$1:$AH$1300, 28, FALSE),"")</f>
        <v>x0*x1/(x2*x3) + 2.48*x0*x7/(x2*x3*(x5*x6 - 1.1*x5 + x5*exp(x6)/x4))</v>
      </c>
      <c r="Y726" s="18">
        <f t="shared" si="105"/>
        <v>1</v>
      </c>
      <c r="Z726" s="18">
        <f t="shared" si="106"/>
        <v>0</v>
      </c>
      <c r="AA726" s="4">
        <f t="shared" si="107"/>
        <v>0</v>
      </c>
    </row>
    <row r="727" spans="1:27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0'!$A$1:$AH$1300, 32, FALSE),"")</f>
        <v>1</v>
      </c>
      <c r="E727" s="18">
        <f>_xlfn.IFNA(VLOOKUP(CONCATENATE($A727,"_",$B727), 'Srbench noise 0'!$A$1:$AH$1300, 34, FALSE),"")</f>
        <v>0</v>
      </c>
      <c r="F727" s="18">
        <f>_xlfn.IFNA(VLOOKUP(CONCATENATE($A727,"_",$B727), 'Srbench noise 0'!$A$1:$AH$1300, 16, FALSE),"")</f>
        <v>24</v>
      </c>
      <c r="G727" s="18">
        <f>_xlfn.IFNA(VLOOKUP(CONCATENATE($A727,"_",$B727), 'Srbench noise 0'!$A$1:$AH$1300, 18, FALSE),"")</f>
        <v>1608.9</v>
      </c>
      <c r="H727" s="18" t="str">
        <f>_xlfn.IFNA(VLOOKUP(CONCATENATE($A727,"_",$B727), 'Srbench noise 0'!$A$1:$AH$1300, 28, FALSE),"")</f>
        <v>x0*(x1*x5*x6**2 + x4*x7)/(x2*x3*x5*x6**2)</v>
      </c>
      <c r="I727" s="18">
        <f t="shared" si="99"/>
        <v>1</v>
      </c>
      <c r="J727" s="18">
        <f t="shared" si="100"/>
        <v>1</v>
      </c>
      <c r="K727" s="4">
        <f t="shared" si="101"/>
        <v>1</v>
      </c>
      <c r="L727" s="3">
        <f>_xlfn.IFNA(VLOOKUP(CONCATENATE($A727,"_",$B727), 'Srbench noise 0.001'!$A$1:$AH$1300, 32, FALSE),"")</f>
        <v>1</v>
      </c>
      <c r="M727" s="18">
        <f>_xlfn.IFNA(VLOOKUP(CONCATENATE($A727,"_",$B727), 'Srbench noise 0.001'!$A$1:$AH$1300, 34, FALSE),"")</f>
        <v>0</v>
      </c>
      <c r="N727" s="18">
        <f>_xlfn.IFNA(VLOOKUP(CONCATENATE($A727,"_",$B727), 'Srbench noise 0.001'!$A$1:$AH$1300, 16, FALSE),"")</f>
        <v>24</v>
      </c>
      <c r="O727" s="18">
        <f>_xlfn.IFNA(VLOOKUP(CONCATENATE($A727,"_",$B727), 'Srbench noise 0.001'!$A$1:$AH$1300, 18, FALSE),"")</f>
        <v>1530.4</v>
      </c>
      <c r="P727" s="18" t="str">
        <f>_xlfn.IFNA(VLOOKUP(CONCATENATE($A727,"_",$B727), 'Srbench noise 0.001'!$A$1:$AH$1300, 28, FALSE),"")</f>
        <v>x0*(x1*x5*x6**2 + x4*x7)/(x2*x3*x5*x6**2)</v>
      </c>
      <c r="Q727" s="18">
        <f t="shared" si="102"/>
        <v>1</v>
      </c>
      <c r="R727" s="18">
        <f t="shared" si="103"/>
        <v>1</v>
      </c>
      <c r="S727" s="4">
        <f t="shared" si="104"/>
        <v>1</v>
      </c>
      <c r="T727" s="3">
        <f>_xlfn.IFNA(VLOOKUP(CONCATENATE($A727,"_",$B727), 'Srbench noise 0.01'!$A$1:$AH$1300, 32, FALSE),"")</f>
        <v>0.99859390000000003</v>
      </c>
      <c r="U727" s="18">
        <f>_xlfn.IFNA(VLOOKUP(CONCATENATE($A727,"_",$B727), 'Srbench noise 0.01'!$A$1:$AH$1300, 34, FALSE),"")</f>
        <v>4.1329240000000003E-2</v>
      </c>
      <c r="V727" s="18">
        <f>_xlfn.IFNA(VLOOKUP(CONCATENATE($A727,"_",$B727), 'Srbench noise 0.01'!$A$1:$AH$1300, 16, FALSE),"")</f>
        <v>51</v>
      </c>
      <c r="W727" s="18">
        <f>_xlfn.IFNA(VLOOKUP(CONCATENATE($A727,"_",$B727), 'Srbench noise 0.01'!$A$1:$AH$1300, 18, FALSE),"")</f>
        <v>696.7</v>
      </c>
      <c r="X727" s="18" t="str">
        <f>_xlfn.IFNA(VLOOKUP(CONCATENATE($A727,"_",$B727), 'Srbench noise 0.01'!$A$1:$AH$1300, 28, FALSE),"")</f>
        <v>x0*x1/(x2*x3) - 1.57*x0*x4/(x2*x3*(x6 + 1/(-x5/x7 - 1))*(-x5*x6/x7 - x5/x7 - 1))</v>
      </c>
      <c r="Y727" s="18">
        <f t="shared" si="105"/>
        <v>0</v>
      </c>
      <c r="Z727" s="18">
        <f t="shared" si="106"/>
        <v>0</v>
      </c>
      <c r="AA727" s="4">
        <f t="shared" si="107"/>
        <v>0</v>
      </c>
    </row>
    <row r="728" spans="1:27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0'!$A$1:$AH$1300, 32, FALSE),"")</f>
        <v>1</v>
      </c>
      <c r="E728" s="18">
        <f>_xlfn.IFNA(VLOOKUP(CONCATENATE($A728,"_",$B728), 'Srbench noise 0'!$A$1:$AH$1300, 34, FALSE),"")</f>
        <v>0</v>
      </c>
      <c r="F728" s="18">
        <f>_xlfn.IFNA(VLOOKUP(CONCATENATE($A728,"_",$B728), 'Srbench noise 0'!$A$1:$AH$1300, 16, FALSE),"")</f>
        <v>24</v>
      </c>
      <c r="G728" s="18">
        <f>_xlfn.IFNA(VLOOKUP(CONCATENATE($A728,"_",$B728), 'Srbench noise 0'!$A$1:$AH$1300, 18, FALSE),"")</f>
        <v>204.9</v>
      </c>
      <c r="H728" s="18" t="str">
        <f>_xlfn.IFNA(VLOOKUP(CONCATENATE($A728,"_",$B728), 'Srbench noise 0'!$A$1:$AH$1300, 28, FALSE),"")</f>
        <v>x0*(x1*x5*x6**2 + x4*x7)/(x2*x3*x5*x6**2)</v>
      </c>
      <c r="I728" s="18">
        <f t="shared" si="99"/>
        <v>1</v>
      </c>
      <c r="J728" s="18">
        <f t="shared" si="100"/>
        <v>1</v>
      </c>
      <c r="K728" s="4">
        <f t="shared" si="101"/>
        <v>1</v>
      </c>
      <c r="L728" s="3">
        <f>_xlfn.IFNA(VLOOKUP(CONCATENATE($A728,"_",$B728), 'Srbench noise 0.001'!$A$1:$AH$1300, 32, FALSE),"")</f>
        <v>1</v>
      </c>
      <c r="M728" s="18">
        <f>_xlfn.IFNA(VLOOKUP(CONCATENATE($A728,"_",$B728), 'Srbench noise 0.001'!$A$1:$AH$1300, 34, FALSE),"")</f>
        <v>0</v>
      </c>
      <c r="N728" s="18">
        <f>_xlfn.IFNA(VLOOKUP(CONCATENATE($A728,"_",$B728), 'Srbench noise 0.001'!$A$1:$AH$1300, 16, FALSE),"")</f>
        <v>24</v>
      </c>
      <c r="O728" s="18">
        <f>_xlfn.IFNA(VLOOKUP(CONCATENATE($A728,"_",$B728), 'Srbench noise 0.001'!$A$1:$AH$1300, 18, FALSE),"")</f>
        <v>215.1</v>
      </c>
      <c r="P728" s="18" t="str">
        <f>_xlfn.IFNA(VLOOKUP(CONCATENATE($A728,"_",$B728), 'Srbench noise 0.001'!$A$1:$AH$1300, 28, FALSE),"")</f>
        <v>x0*(x1*x5*x6**2 + x4*x7)/(x2*x3*x5*x6**2)</v>
      </c>
      <c r="Q728" s="18">
        <f t="shared" si="102"/>
        <v>1</v>
      </c>
      <c r="R728" s="18">
        <f t="shared" si="103"/>
        <v>1</v>
      </c>
      <c r="S728" s="4">
        <f t="shared" si="104"/>
        <v>1</v>
      </c>
      <c r="T728" s="3">
        <f>_xlfn.IFNA(VLOOKUP(CONCATENATE($A728,"_",$B728), 'Srbench noise 0.01'!$A$1:$AH$1300, 32, FALSE),"")</f>
        <v>1</v>
      </c>
      <c r="U728" s="18">
        <f>_xlfn.IFNA(VLOOKUP(CONCATENATE($A728,"_",$B728), 'Srbench noise 0.01'!$A$1:$AH$1300, 34, FALSE),"")</f>
        <v>0</v>
      </c>
      <c r="V728" s="18">
        <f>_xlfn.IFNA(VLOOKUP(CONCATENATE($A728,"_",$B728), 'Srbench noise 0.01'!$A$1:$AH$1300, 16, FALSE),"")</f>
        <v>24</v>
      </c>
      <c r="W728" s="18">
        <f>_xlfn.IFNA(VLOOKUP(CONCATENATE($A728,"_",$B728), 'Srbench noise 0.01'!$A$1:$AH$1300, 18, FALSE),"")</f>
        <v>220.8</v>
      </c>
      <c r="X728" s="18" t="str">
        <f>_xlfn.IFNA(VLOOKUP(CONCATENATE($A728,"_",$B728), 'Srbench noise 0.01'!$A$1:$AH$1300, 28, FALSE),"")</f>
        <v>x0*(x1*x5*x6**2 + x4*x7)/(x2*x3*x5*x6**2)</v>
      </c>
      <c r="Y728" s="18">
        <f t="shared" si="105"/>
        <v>1</v>
      </c>
      <c r="Z728" s="18">
        <f t="shared" si="106"/>
        <v>1</v>
      </c>
      <c r="AA728" s="4">
        <f t="shared" si="107"/>
        <v>1</v>
      </c>
    </row>
    <row r="729" spans="1:27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0'!$A$1:$AH$1300, 32, FALSE),"")</f>
        <v>1</v>
      </c>
      <c r="E729" s="18">
        <f>_xlfn.IFNA(VLOOKUP(CONCATENATE($A729,"_",$B729), 'Srbench noise 0'!$A$1:$AH$1300, 34, FALSE),"")</f>
        <v>0</v>
      </c>
      <c r="F729" s="18">
        <f>_xlfn.IFNA(VLOOKUP(CONCATENATE($A729,"_",$B729), 'Srbench noise 0'!$A$1:$AH$1300, 16, FALSE),"")</f>
        <v>24</v>
      </c>
      <c r="G729" s="18">
        <f>_xlfn.IFNA(VLOOKUP(CONCATENATE($A729,"_",$B729), 'Srbench noise 0'!$A$1:$AH$1300, 18, FALSE),"")</f>
        <v>1493.3</v>
      </c>
      <c r="H729" s="18" t="str">
        <f>_xlfn.IFNA(VLOOKUP(CONCATENATE($A729,"_",$B729), 'Srbench noise 0'!$A$1:$AH$1300, 28, FALSE),"")</f>
        <v>x0*(x1*x5*x6**2 + x4*x7)/(x2*x3*x5*x6**2)</v>
      </c>
      <c r="I729" s="18">
        <f t="shared" si="99"/>
        <v>1</v>
      </c>
      <c r="J729" s="18">
        <f t="shared" si="100"/>
        <v>1</v>
      </c>
      <c r="K729" s="4">
        <f t="shared" si="101"/>
        <v>1</v>
      </c>
      <c r="L729" s="3">
        <f>_xlfn.IFNA(VLOOKUP(CONCATENATE($A729,"_",$B729), 'Srbench noise 0.001'!$A$1:$AH$1300, 32, FALSE),"")</f>
        <v>0.99928413000000005</v>
      </c>
      <c r="M729" s="18">
        <f>_xlfn.IFNA(VLOOKUP(CONCATENATE($A729,"_",$B729), 'Srbench noise 0.001'!$A$1:$AH$1300, 34, FALSE),"")</f>
        <v>2.985353E-2</v>
      </c>
      <c r="N729" s="18">
        <f>_xlfn.IFNA(VLOOKUP(CONCATENATE($A729,"_",$B729), 'Srbench noise 0.001'!$A$1:$AH$1300, 16, FALSE),"")</f>
        <v>34</v>
      </c>
      <c r="O729" s="18">
        <f>_xlfn.IFNA(VLOOKUP(CONCATENATE($A729,"_",$B729), 'Srbench noise 0.001'!$A$1:$AH$1300, 18, FALSE),"")</f>
        <v>1417</v>
      </c>
      <c r="P729" s="18" t="str">
        <f>_xlfn.IFNA(VLOOKUP(CONCATENATE($A729,"_",$B729), 'Srbench noise 0.001'!$A$1:$AH$1300, 28, FALSE),"")</f>
        <v>0.996*x0*x1/(x2*x3) + 0.015 + 2.892*x4*x7/(x3*x5*x6**2*(0.707 + x2/x0)**2)</v>
      </c>
      <c r="Q729" s="18">
        <f t="shared" si="102"/>
        <v>1</v>
      </c>
      <c r="R729" s="18">
        <f t="shared" si="103"/>
        <v>0</v>
      </c>
      <c r="S729" s="4">
        <f t="shared" si="104"/>
        <v>0</v>
      </c>
      <c r="T729" s="3">
        <f>_xlfn.IFNA(VLOOKUP(CONCATENATE($A729,"_",$B729), 'Srbench noise 0.01'!$A$1:$AH$1300, 32, FALSE),"")</f>
        <v>0.99629893000000003</v>
      </c>
      <c r="U729" s="18">
        <f>_xlfn.IFNA(VLOOKUP(CONCATENATE($A729,"_",$B729), 'Srbench noise 0.01'!$A$1:$AH$1300, 34, FALSE),"")</f>
        <v>6.7879969999999998E-2</v>
      </c>
      <c r="V729" s="18">
        <f>_xlfn.IFNA(VLOOKUP(CONCATENATE($A729,"_",$B729), 'Srbench noise 0.01'!$A$1:$AH$1300, 16, FALSE),"")</f>
        <v>44</v>
      </c>
      <c r="W729" s="18">
        <f>_xlfn.IFNA(VLOOKUP(CONCATENATE($A729,"_",$B729), 'Srbench noise 0.01'!$A$1:$AH$1300, 18, FALSE),"")</f>
        <v>1255.8</v>
      </c>
      <c r="X729" s="18" t="str">
        <f>_xlfn.IFNA(VLOOKUP(CONCATENATE($A729,"_",$B729), 'Srbench noise 0.01'!$A$1:$AH$1300, 28, FALSE),"")</f>
        <v>0.13*x0**2*x4*x7/(x3*x5*x6**2) + 1.01*x0*x1/(x2*x3) - 0.01 + 1.56*x4*x7/(x2**2*x3*x5*x6**2)</v>
      </c>
      <c r="Y729" s="18">
        <f t="shared" si="105"/>
        <v>0</v>
      </c>
      <c r="Z729" s="18">
        <f t="shared" si="106"/>
        <v>0</v>
      </c>
      <c r="AA729" s="4">
        <f t="shared" si="107"/>
        <v>0</v>
      </c>
    </row>
    <row r="730" spans="1:27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0'!$A$1:$AH$1300, 32, FALSE),"")</f>
        <v>1</v>
      </c>
      <c r="E730" s="18">
        <f>_xlfn.IFNA(VLOOKUP(CONCATENATE($A730,"_",$B730), 'Srbench noise 0'!$A$1:$AH$1300, 34, FALSE),"")</f>
        <v>0</v>
      </c>
      <c r="F730" s="18">
        <f>_xlfn.IFNA(VLOOKUP(CONCATENATE($A730,"_",$B730), 'Srbench noise 0'!$A$1:$AH$1300, 16, FALSE),"")</f>
        <v>24</v>
      </c>
      <c r="G730" s="18">
        <f>_xlfn.IFNA(VLOOKUP(CONCATENATE($A730,"_",$B730), 'Srbench noise 0'!$A$1:$AH$1300, 18, FALSE),"")</f>
        <v>327.9</v>
      </c>
      <c r="H730" s="18" t="str">
        <f>_xlfn.IFNA(VLOOKUP(CONCATENATE($A730,"_",$B730), 'Srbench noise 0'!$A$1:$AH$1300, 28, FALSE),"")</f>
        <v>x0*(x1*x5*x6**2 + x4*x7)/(x2*x3*x5*x6**2)</v>
      </c>
      <c r="I730" s="18">
        <f t="shared" si="99"/>
        <v>1</v>
      </c>
      <c r="J730" s="18">
        <f t="shared" si="100"/>
        <v>1</v>
      </c>
      <c r="K730" s="4">
        <f t="shared" si="101"/>
        <v>1</v>
      </c>
      <c r="L730" s="3">
        <f>_xlfn.IFNA(VLOOKUP(CONCATENATE($A730,"_",$B730), 'Srbench noise 0.001'!$A$1:$AH$1300, 32, FALSE),"")</f>
        <v>1</v>
      </c>
      <c r="M730" s="18">
        <f>_xlfn.IFNA(VLOOKUP(CONCATENATE($A730,"_",$B730), 'Srbench noise 0.001'!$A$1:$AH$1300, 34, FALSE),"")</f>
        <v>0</v>
      </c>
      <c r="N730" s="18">
        <f>_xlfn.IFNA(VLOOKUP(CONCATENATE($A730,"_",$B730), 'Srbench noise 0.001'!$A$1:$AH$1300, 16, FALSE),"")</f>
        <v>24</v>
      </c>
      <c r="O730" s="18">
        <f>_xlfn.IFNA(VLOOKUP(CONCATENATE($A730,"_",$B730), 'Srbench noise 0.001'!$A$1:$AH$1300, 18, FALSE),"")</f>
        <v>344.2</v>
      </c>
      <c r="P730" s="18" t="str">
        <f>_xlfn.IFNA(VLOOKUP(CONCATENATE($A730,"_",$B730), 'Srbench noise 0.001'!$A$1:$AH$1300, 28, FALSE),"")</f>
        <v>x0*(x1*x5*x6**2 + x4*x7)/(x2*x3*x5*x6**2)</v>
      </c>
      <c r="Q730" s="18">
        <f t="shared" si="102"/>
        <v>1</v>
      </c>
      <c r="R730" s="18">
        <f t="shared" si="103"/>
        <v>1</v>
      </c>
      <c r="S730" s="4">
        <f t="shared" si="104"/>
        <v>1</v>
      </c>
      <c r="T730" s="3">
        <f>_xlfn.IFNA(VLOOKUP(CONCATENATE($A730,"_",$B730), 'Srbench noise 0.01'!$A$1:$AH$1300, 32, FALSE),"")</f>
        <v>1</v>
      </c>
      <c r="U730" s="18">
        <f>_xlfn.IFNA(VLOOKUP(CONCATENATE($A730,"_",$B730), 'Srbench noise 0.01'!$A$1:$AH$1300, 34, FALSE),"")</f>
        <v>0</v>
      </c>
      <c r="V730" s="18">
        <f>_xlfn.IFNA(VLOOKUP(CONCATENATE($A730,"_",$B730), 'Srbench noise 0.01'!$A$1:$AH$1300, 16, FALSE),"")</f>
        <v>24</v>
      </c>
      <c r="W730" s="18">
        <f>_xlfn.IFNA(VLOOKUP(CONCATENATE($A730,"_",$B730), 'Srbench noise 0.01'!$A$1:$AH$1300, 18, FALSE),"")</f>
        <v>317.10000000000002</v>
      </c>
      <c r="X730" s="18" t="str">
        <f>_xlfn.IFNA(VLOOKUP(CONCATENATE($A730,"_",$B730), 'Srbench noise 0.01'!$A$1:$AH$1300, 28, FALSE),"")</f>
        <v>x0*(x1*x5*x6**2 + x4*x7)/(x2*x3*x5*x6**2)</v>
      </c>
      <c r="Y730" s="18">
        <f t="shared" si="105"/>
        <v>1</v>
      </c>
      <c r="Z730" s="18">
        <f t="shared" si="106"/>
        <v>1</v>
      </c>
      <c r="AA730" s="4">
        <f t="shared" si="107"/>
        <v>1</v>
      </c>
    </row>
    <row r="731" spans="1:27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0'!$A$1:$AH$1300, 32, FALSE),"")</f>
        <v>1</v>
      </c>
      <c r="E731" s="18">
        <f>_xlfn.IFNA(VLOOKUP(CONCATENATE($A731,"_",$B731), 'Srbench noise 0'!$A$1:$AH$1300, 34, FALSE),"")</f>
        <v>0</v>
      </c>
      <c r="F731" s="18">
        <f>_xlfn.IFNA(VLOOKUP(CONCATENATE($A731,"_",$B731), 'Srbench noise 0'!$A$1:$AH$1300, 16, FALSE),"")</f>
        <v>24</v>
      </c>
      <c r="G731" s="18">
        <f>_xlfn.IFNA(VLOOKUP(CONCATENATE($A731,"_",$B731), 'Srbench noise 0'!$A$1:$AH$1300, 18, FALSE),"")</f>
        <v>487.5</v>
      </c>
      <c r="H731" s="18" t="str">
        <f>_xlfn.IFNA(VLOOKUP(CONCATENATE($A731,"_",$B731), 'Srbench noise 0'!$A$1:$AH$1300, 28, FALSE),"")</f>
        <v>x0*(x1*x5*x6**2 + x4*x7)/(x2*x3*x5*x6**2)</v>
      </c>
      <c r="I731" s="18">
        <f t="shared" si="99"/>
        <v>1</v>
      </c>
      <c r="J731" s="18">
        <f t="shared" si="100"/>
        <v>1</v>
      </c>
      <c r="K731" s="4">
        <f t="shared" si="101"/>
        <v>1</v>
      </c>
      <c r="L731" s="3">
        <f>_xlfn.IFNA(VLOOKUP(CONCATENATE($A731,"_",$B731), 'Srbench noise 0.001'!$A$1:$AH$1300, 32, FALSE),"")</f>
        <v>1</v>
      </c>
      <c r="M731" s="18">
        <f>_xlfn.IFNA(VLOOKUP(CONCATENATE($A731,"_",$B731), 'Srbench noise 0.001'!$A$1:$AH$1300, 34, FALSE),"")</f>
        <v>0</v>
      </c>
      <c r="N731" s="18">
        <f>_xlfn.IFNA(VLOOKUP(CONCATENATE($A731,"_",$B731), 'Srbench noise 0.001'!$A$1:$AH$1300, 16, FALSE),"")</f>
        <v>24</v>
      </c>
      <c r="O731" s="18">
        <f>_xlfn.IFNA(VLOOKUP(CONCATENATE($A731,"_",$B731), 'Srbench noise 0.001'!$A$1:$AH$1300, 18, FALSE),"")</f>
        <v>491.2</v>
      </c>
      <c r="P731" s="18" t="str">
        <f>_xlfn.IFNA(VLOOKUP(CONCATENATE($A731,"_",$B731), 'Srbench noise 0.001'!$A$1:$AH$1300, 28, FALSE),"")</f>
        <v>x0*(x1*x5*x6**2 + x4*x7)/(x2*x3*x5*x6**2)</v>
      </c>
      <c r="Q731" s="18">
        <f t="shared" si="102"/>
        <v>1</v>
      </c>
      <c r="R731" s="18">
        <f t="shared" si="103"/>
        <v>1</v>
      </c>
      <c r="S731" s="4">
        <f t="shared" si="104"/>
        <v>1</v>
      </c>
      <c r="T731" s="3">
        <f>_xlfn.IFNA(VLOOKUP(CONCATENATE($A731,"_",$B731), 'Srbench noise 0.01'!$A$1:$AH$1300, 32, FALSE),"")</f>
        <v>1</v>
      </c>
      <c r="U731" s="18">
        <f>_xlfn.IFNA(VLOOKUP(CONCATENATE($A731,"_",$B731), 'Srbench noise 0.01'!$A$1:$AH$1300, 34, FALSE),"")</f>
        <v>0</v>
      </c>
      <c r="V731" s="18">
        <f>_xlfn.IFNA(VLOOKUP(CONCATENATE($A731,"_",$B731), 'Srbench noise 0.01'!$A$1:$AH$1300, 16, FALSE),"")</f>
        <v>24</v>
      </c>
      <c r="W731" s="18">
        <f>_xlfn.IFNA(VLOOKUP(CONCATENATE($A731,"_",$B731), 'Srbench noise 0.01'!$A$1:$AH$1300, 18, FALSE),"")</f>
        <v>494.7</v>
      </c>
      <c r="X731" s="18" t="str">
        <f>_xlfn.IFNA(VLOOKUP(CONCATENATE($A731,"_",$B731), 'Srbench noise 0.01'!$A$1:$AH$1300, 28, FALSE),"")</f>
        <v>x0*(x1*x5*x6**2 + x4*x7)/(x2*x3*x5*x6**2)</v>
      </c>
      <c r="Y731" s="18">
        <f t="shared" si="105"/>
        <v>1</v>
      </c>
      <c r="Z731" s="18">
        <f t="shared" si="106"/>
        <v>1</v>
      </c>
      <c r="AA731" s="4">
        <f t="shared" si="107"/>
        <v>1</v>
      </c>
    </row>
    <row r="732" spans="1:27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0'!$A$1:$AH$1300, 32, FALSE),"")</f>
        <v>1</v>
      </c>
      <c r="E732" s="18">
        <f>_xlfn.IFNA(VLOOKUP(CONCATENATE($A732,"_",$B732), 'Srbench noise 0'!$A$1:$AH$1300, 34, FALSE),"")</f>
        <v>0</v>
      </c>
      <c r="F732" s="18">
        <f>_xlfn.IFNA(VLOOKUP(CONCATENATE($A732,"_",$B732), 'Srbench noise 0'!$A$1:$AH$1300, 16, FALSE),"")</f>
        <v>24</v>
      </c>
      <c r="G732" s="18">
        <f>_xlfn.IFNA(VLOOKUP(CONCATENATE($A732,"_",$B732), 'Srbench noise 0'!$A$1:$AH$1300, 18, FALSE),"")</f>
        <v>177.1</v>
      </c>
      <c r="H732" s="18" t="str">
        <f>_xlfn.IFNA(VLOOKUP(CONCATENATE($A732,"_",$B732), 'Srbench noise 0'!$A$1:$AH$1300, 28, FALSE),"")</f>
        <v>x0*(x1*x5*x6**2 + x4*x7)/(x2*x3*x5*x6**2)</v>
      </c>
      <c r="I732" s="18">
        <f t="shared" si="99"/>
        <v>1</v>
      </c>
      <c r="J732" s="18">
        <f t="shared" si="100"/>
        <v>1</v>
      </c>
      <c r="K732" s="4">
        <f t="shared" si="101"/>
        <v>1</v>
      </c>
      <c r="L732" s="3">
        <f>_xlfn.IFNA(VLOOKUP(CONCATENATE($A732,"_",$B732), 'Srbench noise 0.001'!$A$1:$AH$1300, 32, FALSE),"")</f>
        <v>1</v>
      </c>
      <c r="M732" s="18">
        <f>_xlfn.IFNA(VLOOKUP(CONCATENATE($A732,"_",$B732), 'Srbench noise 0.001'!$A$1:$AH$1300, 34, FALSE),"")</f>
        <v>0</v>
      </c>
      <c r="N732" s="18">
        <f>_xlfn.IFNA(VLOOKUP(CONCATENATE($A732,"_",$B732), 'Srbench noise 0.001'!$A$1:$AH$1300, 16, FALSE),"")</f>
        <v>24</v>
      </c>
      <c r="O732" s="18">
        <f>_xlfn.IFNA(VLOOKUP(CONCATENATE($A732,"_",$B732), 'Srbench noise 0.001'!$A$1:$AH$1300, 18, FALSE),"")</f>
        <v>187.3</v>
      </c>
      <c r="P732" s="18" t="str">
        <f>_xlfn.IFNA(VLOOKUP(CONCATENATE($A732,"_",$B732), 'Srbench noise 0.001'!$A$1:$AH$1300, 28, FALSE),"")</f>
        <v>x0*(x1*x5*x6**2 + x4*x7)/(x2*x3*x5*x6**2)</v>
      </c>
      <c r="Q732" s="18">
        <f t="shared" si="102"/>
        <v>1</v>
      </c>
      <c r="R732" s="18">
        <f t="shared" si="103"/>
        <v>1</v>
      </c>
      <c r="S732" s="4">
        <f t="shared" si="104"/>
        <v>1</v>
      </c>
      <c r="T732" s="3">
        <f>_xlfn.IFNA(VLOOKUP(CONCATENATE($A732,"_",$B732), 'Srbench noise 0.01'!$A$1:$AH$1300, 32, FALSE),"")</f>
        <v>1</v>
      </c>
      <c r="U732" s="18">
        <f>_xlfn.IFNA(VLOOKUP(CONCATENATE($A732,"_",$B732), 'Srbench noise 0.01'!$A$1:$AH$1300, 34, FALSE),"")</f>
        <v>0</v>
      </c>
      <c r="V732" s="18">
        <f>_xlfn.IFNA(VLOOKUP(CONCATENATE($A732,"_",$B732), 'Srbench noise 0.01'!$A$1:$AH$1300, 16, FALSE),"")</f>
        <v>24</v>
      </c>
      <c r="W732" s="18">
        <f>_xlfn.IFNA(VLOOKUP(CONCATENATE($A732,"_",$B732), 'Srbench noise 0.01'!$A$1:$AH$1300, 18, FALSE),"")</f>
        <v>198.5</v>
      </c>
      <c r="X732" s="18" t="str">
        <f>_xlfn.IFNA(VLOOKUP(CONCATENATE($A732,"_",$B732), 'Srbench noise 0.01'!$A$1:$AH$1300, 28, FALSE),"")</f>
        <v>x0*(x1*x5*x6**2 + x4*x7)/(x2*x3*x5*x6**2)</v>
      </c>
      <c r="Y732" s="18">
        <f t="shared" si="105"/>
        <v>1</v>
      </c>
      <c r="Z732" s="18">
        <f t="shared" si="106"/>
        <v>1</v>
      </c>
      <c r="AA732" s="4">
        <f t="shared" si="107"/>
        <v>1</v>
      </c>
    </row>
    <row r="733" spans="1:27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0'!$A$1:$AH$1300, 32, FALSE),"")</f>
        <v>0.99965353000000001</v>
      </c>
      <c r="E733" s="18">
        <f>_xlfn.IFNA(VLOOKUP(CONCATENATE($A733,"_",$B733), 'Srbench noise 0'!$A$1:$AH$1300, 34, FALSE),"")</f>
        <v>2.0653990000000001E-2</v>
      </c>
      <c r="F733" s="18">
        <f>_xlfn.IFNA(VLOOKUP(CONCATENATE($A733,"_",$B733), 'Srbench noise 0'!$A$1:$AH$1300, 16, FALSE),"")</f>
        <v>40</v>
      </c>
      <c r="G733" s="18">
        <f>_xlfn.IFNA(VLOOKUP(CONCATENATE($A733,"_",$B733), 'Srbench noise 0'!$A$1:$AH$1300, 18, FALSE),"")</f>
        <v>3600.9</v>
      </c>
      <c r="H733" s="18" t="str">
        <f>_xlfn.IFNA(VLOOKUP(CONCATENATE($A733,"_",$B733), 'Srbench noise 0'!$A$1:$AH$1300, 28, FALSE),"")</f>
        <v>1.01048067*x0*x1/(x2*x3) + 1.51368711*x0*x4/(x3*(x2*x5*exp(x6)/x7 - x2*x5/x7 + log(sin(x6)))) + 0.00964775</v>
      </c>
      <c r="I733" s="18">
        <f t="shared" si="99"/>
        <v>1</v>
      </c>
      <c r="J733" s="18">
        <f t="shared" si="100"/>
        <v>0</v>
      </c>
      <c r="K733" s="4">
        <f t="shared" si="101"/>
        <v>0</v>
      </c>
      <c r="L733" s="3">
        <f>_xlfn.IFNA(VLOOKUP(CONCATENATE($A733,"_",$B733), 'Srbench noise 0.001'!$A$1:$AH$1300, 32, FALSE),"")</f>
        <v>0.99904395999999995</v>
      </c>
      <c r="M733" s="18">
        <f>_xlfn.IFNA(VLOOKUP(CONCATENATE($A733,"_",$B733), 'Srbench noise 0.001'!$A$1:$AH$1300, 34, FALSE),"")</f>
        <v>3.4308989999999998E-2</v>
      </c>
      <c r="N733" s="18">
        <f>_xlfn.IFNA(VLOOKUP(CONCATENATE($A733,"_",$B733), 'Srbench noise 0.001'!$A$1:$AH$1300, 16, FALSE),"")</f>
        <v>36</v>
      </c>
      <c r="O733" s="18">
        <f>_xlfn.IFNA(VLOOKUP(CONCATENATE($A733,"_",$B733), 'Srbench noise 0.001'!$A$1:$AH$1300, 18, FALSE),"")</f>
        <v>711.1</v>
      </c>
      <c r="P733" s="18" t="str">
        <f>_xlfn.IFNA(VLOOKUP(CONCATENATE($A733,"_",$B733), 'Srbench noise 0.001'!$A$1:$AH$1300, 28, FALSE),"")</f>
        <v>0.995*x0*x1/(x2*x3) + 2.072*x0*x4/(x2*x3*(-0.25*x5 + x5*exp(x6)/x7 + log(x6)))</v>
      </c>
      <c r="Q733" s="18">
        <f t="shared" si="102"/>
        <v>1</v>
      </c>
      <c r="R733" s="18">
        <f t="shared" si="103"/>
        <v>0</v>
      </c>
      <c r="S733" s="4">
        <f t="shared" si="104"/>
        <v>0</v>
      </c>
      <c r="T733" s="3">
        <f>_xlfn.IFNA(VLOOKUP(CONCATENATE($A733,"_",$B733), 'Srbench noise 0.01'!$A$1:$AH$1300, 32, FALSE),"")</f>
        <v>0.99874868000000006</v>
      </c>
      <c r="U733" s="18">
        <f>_xlfn.IFNA(VLOOKUP(CONCATENATE($A733,"_",$B733), 'Srbench noise 0.01'!$A$1:$AH$1300, 34, FALSE),"")</f>
        <v>3.9251349999999997E-2</v>
      </c>
      <c r="V733" s="18">
        <f>_xlfn.IFNA(VLOOKUP(CONCATENATE($A733,"_",$B733), 'Srbench noise 0.01'!$A$1:$AH$1300, 16, FALSE),"")</f>
        <v>37</v>
      </c>
      <c r="W733" s="18">
        <f>_xlfn.IFNA(VLOOKUP(CONCATENATE($A733,"_",$B733), 'Srbench noise 0.01'!$A$1:$AH$1300, 18, FALSE),"")</f>
        <v>639.29999999999995</v>
      </c>
      <c r="X733" s="18" t="str">
        <f>_xlfn.IFNA(VLOOKUP(CONCATENATE($A733,"_",$B733), 'Srbench noise 0.01'!$A$1:$AH$1300, 28, FALSE),"")</f>
        <v>x0*x1/(x2*x3) + 2*x0*x4/(x2*x3*(x5*exp(x6)/x7 + log(x6) - 1/x7))</v>
      </c>
      <c r="Y733" s="18">
        <f t="shared" si="105"/>
        <v>0</v>
      </c>
      <c r="Z733" s="18">
        <f t="shared" si="106"/>
        <v>0</v>
      </c>
      <c r="AA733" s="4">
        <f t="shared" si="107"/>
        <v>0</v>
      </c>
    </row>
    <row r="734" spans="1:27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0'!$A$1:$AH$1300, 32, FALSE),"")</f>
        <v>1</v>
      </c>
      <c r="E734" s="18">
        <f>_xlfn.IFNA(VLOOKUP(CONCATENATE($A734,"_",$B734), 'Srbench noise 0'!$A$1:$AH$1300, 34, FALSE),"")</f>
        <v>0</v>
      </c>
      <c r="F734" s="18">
        <f>_xlfn.IFNA(VLOOKUP(CONCATENATE($A734,"_",$B734), 'Srbench noise 0'!$A$1:$AH$1300, 16, FALSE),"")</f>
        <v>6</v>
      </c>
      <c r="G734" s="18">
        <f>_xlfn.IFNA(VLOOKUP(CONCATENATE($A734,"_",$B734), 'Srbench noise 0'!$A$1:$AH$1300, 18, FALSE),"")</f>
        <v>10.9</v>
      </c>
      <c r="H734" s="18" t="str">
        <f>_xlfn.IFNA(VLOOKUP(CONCATENATE($A734,"_",$B734), 'Srbench noise 0'!$A$1:$AH$1300, 28, FALSE),"")</f>
        <v>x0*x1*(x2 + 1)</v>
      </c>
      <c r="I734" s="18">
        <f t="shared" si="99"/>
        <v>1</v>
      </c>
      <c r="J734" s="18">
        <f t="shared" si="100"/>
        <v>1</v>
      </c>
      <c r="K734" s="4">
        <f t="shared" si="101"/>
        <v>1</v>
      </c>
      <c r="L734" s="3">
        <f>_xlfn.IFNA(VLOOKUP(CONCATENATE($A734,"_",$B734), 'Srbench noise 0.001'!$A$1:$AH$1300, 32, FALSE),"")</f>
        <v>1</v>
      </c>
      <c r="M734" s="18">
        <f>_xlfn.IFNA(VLOOKUP(CONCATENATE($A734,"_",$B734), 'Srbench noise 0.001'!$A$1:$AH$1300, 34, FALSE),"")</f>
        <v>0</v>
      </c>
      <c r="N734" s="18">
        <f>_xlfn.IFNA(VLOOKUP(CONCATENATE($A734,"_",$B734), 'Srbench noise 0.001'!$A$1:$AH$1300, 16, FALSE),"")</f>
        <v>6</v>
      </c>
      <c r="O734" s="18">
        <f>_xlfn.IFNA(VLOOKUP(CONCATENATE($A734,"_",$B734), 'Srbench noise 0.001'!$A$1:$AH$1300, 18, FALSE),"")</f>
        <v>11.9</v>
      </c>
      <c r="P734" s="18" t="str">
        <f>_xlfn.IFNA(VLOOKUP(CONCATENATE($A734,"_",$B734), 'Srbench noise 0.001'!$A$1:$AH$1300, 28, FALSE),"")</f>
        <v>x0*x1*(x2 + 1)</v>
      </c>
      <c r="Q734" s="18">
        <f t="shared" si="102"/>
        <v>1</v>
      </c>
      <c r="R734" s="18">
        <f t="shared" si="103"/>
        <v>1</v>
      </c>
      <c r="S734" s="4">
        <f t="shared" si="104"/>
        <v>1</v>
      </c>
      <c r="T734" s="3">
        <f>_xlfn.IFNA(VLOOKUP(CONCATENATE($A734,"_",$B734), 'Srbench noise 0.01'!$A$1:$AH$1300, 32, FALSE),"")</f>
        <v>1</v>
      </c>
      <c r="U734" s="18">
        <f>_xlfn.IFNA(VLOOKUP(CONCATENATE($A734,"_",$B734), 'Srbench noise 0.01'!$A$1:$AH$1300, 34, FALSE),"")</f>
        <v>0</v>
      </c>
      <c r="V734" s="18">
        <f>_xlfn.IFNA(VLOOKUP(CONCATENATE($A734,"_",$B734), 'Srbench noise 0.01'!$A$1:$AH$1300, 16, FALSE),"")</f>
        <v>6</v>
      </c>
      <c r="W734" s="18">
        <f>_xlfn.IFNA(VLOOKUP(CONCATENATE($A734,"_",$B734), 'Srbench noise 0.01'!$A$1:$AH$1300, 18, FALSE),"")</f>
        <v>10.7</v>
      </c>
      <c r="X734" s="18" t="str">
        <f>_xlfn.IFNA(VLOOKUP(CONCATENATE($A734,"_",$B734), 'Srbench noise 0.01'!$A$1:$AH$1300, 28, FALSE),"")</f>
        <v>x0*x1*(x2 + 1)</v>
      </c>
      <c r="Y734" s="18">
        <f t="shared" si="105"/>
        <v>1</v>
      </c>
      <c r="Z734" s="18">
        <f t="shared" si="106"/>
        <v>1</v>
      </c>
      <c r="AA734" s="4">
        <f t="shared" si="107"/>
        <v>1</v>
      </c>
    </row>
    <row r="735" spans="1:27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0'!$A$1:$AH$1300, 32, FALSE),"")</f>
        <v>1</v>
      </c>
      <c r="E735" s="18">
        <f>_xlfn.IFNA(VLOOKUP(CONCATENATE($A735,"_",$B735), 'Srbench noise 0'!$A$1:$AH$1300, 34, FALSE),"")</f>
        <v>0</v>
      </c>
      <c r="F735" s="18">
        <f>_xlfn.IFNA(VLOOKUP(CONCATENATE($A735,"_",$B735), 'Srbench noise 0'!$A$1:$AH$1300, 16, FALSE),"")</f>
        <v>6</v>
      </c>
      <c r="G735" s="18">
        <f>_xlfn.IFNA(VLOOKUP(CONCATENATE($A735,"_",$B735), 'Srbench noise 0'!$A$1:$AH$1300, 18, FALSE),"")</f>
        <v>11.4</v>
      </c>
      <c r="H735" s="18" t="str">
        <f>_xlfn.IFNA(VLOOKUP(CONCATENATE($A735,"_",$B735), 'Srbench noise 0'!$A$1:$AH$1300, 28, FALSE),"")</f>
        <v>x0*x1*(x2 + 1)</v>
      </c>
      <c r="I735" s="18">
        <f t="shared" si="99"/>
        <v>1</v>
      </c>
      <c r="J735" s="18">
        <f t="shared" si="100"/>
        <v>1</v>
      </c>
      <c r="K735" s="4">
        <f t="shared" si="101"/>
        <v>1</v>
      </c>
      <c r="L735" s="3">
        <f>_xlfn.IFNA(VLOOKUP(CONCATENATE($A735,"_",$B735), 'Srbench noise 0.001'!$A$1:$AH$1300, 32, FALSE),"")</f>
        <v>1</v>
      </c>
      <c r="M735" s="18">
        <f>_xlfn.IFNA(VLOOKUP(CONCATENATE($A735,"_",$B735), 'Srbench noise 0.001'!$A$1:$AH$1300, 34, FALSE),"")</f>
        <v>0</v>
      </c>
      <c r="N735" s="18">
        <f>_xlfn.IFNA(VLOOKUP(CONCATENATE($A735,"_",$B735), 'Srbench noise 0.001'!$A$1:$AH$1300, 16, FALSE),"")</f>
        <v>6</v>
      </c>
      <c r="O735" s="18">
        <f>_xlfn.IFNA(VLOOKUP(CONCATENATE($A735,"_",$B735), 'Srbench noise 0.001'!$A$1:$AH$1300, 18, FALSE),"")</f>
        <v>11.8</v>
      </c>
      <c r="P735" s="18" t="str">
        <f>_xlfn.IFNA(VLOOKUP(CONCATENATE($A735,"_",$B735), 'Srbench noise 0.001'!$A$1:$AH$1300, 28, FALSE),"")</f>
        <v>x0*x1*(x2 + 1)</v>
      </c>
      <c r="Q735" s="18">
        <f t="shared" si="102"/>
        <v>1</v>
      </c>
      <c r="R735" s="18">
        <f t="shared" si="103"/>
        <v>1</v>
      </c>
      <c r="S735" s="4">
        <f t="shared" si="104"/>
        <v>1</v>
      </c>
      <c r="T735" s="3">
        <f>_xlfn.IFNA(VLOOKUP(CONCATENATE($A735,"_",$B735), 'Srbench noise 0.01'!$A$1:$AH$1300, 32, FALSE),"")</f>
        <v>1</v>
      </c>
      <c r="U735" s="18">
        <f>_xlfn.IFNA(VLOOKUP(CONCATENATE($A735,"_",$B735), 'Srbench noise 0.01'!$A$1:$AH$1300, 34, FALSE),"")</f>
        <v>0</v>
      </c>
      <c r="V735" s="18">
        <f>_xlfn.IFNA(VLOOKUP(CONCATENATE($A735,"_",$B735), 'Srbench noise 0.01'!$A$1:$AH$1300, 16, FALSE),"")</f>
        <v>6</v>
      </c>
      <c r="W735" s="18">
        <f>_xlfn.IFNA(VLOOKUP(CONCATENATE($A735,"_",$B735), 'Srbench noise 0.01'!$A$1:$AH$1300, 18, FALSE),"")</f>
        <v>10.3</v>
      </c>
      <c r="X735" s="18" t="str">
        <f>_xlfn.IFNA(VLOOKUP(CONCATENATE($A735,"_",$B735), 'Srbench noise 0.01'!$A$1:$AH$1300, 28, FALSE),"")</f>
        <v>x0*x1*(x2 + 1)</v>
      </c>
      <c r="Y735" s="18">
        <f t="shared" si="105"/>
        <v>1</v>
      </c>
      <c r="Z735" s="18">
        <f t="shared" si="106"/>
        <v>1</v>
      </c>
      <c r="AA735" s="4">
        <f t="shared" si="107"/>
        <v>1</v>
      </c>
    </row>
    <row r="736" spans="1:27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0'!$A$1:$AH$1300, 32, FALSE),"")</f>
        <v>1</v>
      </c>
      <c r="E736" s="18">
        <f>_xlfn.IFNA(VLOOKUP(CONCATENATE($A736,"_",$B736), 'Srbench noise 0'!$A$1:$AH$1300, 34, FALSE),"")</f>
        <v>0</v>
      </c>
      <c r="F736" s="18">
        <f>_xlfn.IFNA(VLOOKUP(CONCATENATE($A736,"_",$B736), 'Srbench noise 0'!$A$1:$AH$1300, 16, FALSE),"")</f>
        <v>6</v>
      </c>
      <c r="G736" s="18">
        <f>_xlfn.IFNA(VLOOKUP(CONCATENATE($A736,"_",$B736), 'Srbench noise 0'!$A$1:$AH$1300, 18, FALSE),"")</f>
        <v>11.2</v>
      </c>
      <c r="H736" s="18" t="str">
        <f>_xlfn.IFNA(VLOOKUP(CONCATENATE($A736,"_",$B736), 'Srbench noise 0'!$A$1:$AH$1300, 28, FALSE),"")</f>
        <v>x0*x1*(x2 + 1)</v>
      </c>
      <c r="I736" s="18">
        <f t="shared" si="99"/>
        <v>1</v>
      </c>
      <c r="J736" s="18">
        <f t="shared" si="100"/>
        <v>1</v>
      </c>
      <c r="K736" s="4">
        <f t="shared" si="101"/>
        <v>1</v>
      </c>
      <c r="L736" s="3">
        <f>_xlfn.IFNA(VLOOKUP(CONCATENATE($A736,"_",$B736), 'Srbench noise 0.001'!$A$1:$AH$1300, 32, FALSE),"")</f>
        <v>1</v>
      </c>
      <c r="M736" s="18">
        <f>_xlfn.IFNA(VLOOKUP(CONCATENATE($A736,"_",$B736), 'Srbench noise 0.001'!$A$1:$AH$1300, 34, FALSE),"")</f>
        <v>0</v>
      </c>
      <c r="N736" s="18">
        <f>_xlfn.IFNA(VLOOKUP(CONCATENATE($A736,"_",$B736), 'Srbench noise 0.001'!$A$1:$AH$1300, 16, FALSE),"")</f>
        <v>6</v>
      </c>
      <c r="O736" s="18">
        <f>_xlfn.IFNA(VLOOKUP(CONCATENATE($A736,"_",$B736), 'Srbench noise 0.001'!$A$1:$AH$1300, 18, FALSE),"")</f>
        <v>10.8</v>
      </c>
      <c r="P736" s="18" t="str">
        <f>_xlfn.IFNA(VLOOKUP(CONCATENATE($A736,"_",$B736), 'Srbench noise 0.001'!$A$1:$AH$1300, 28, FALSE),"")</f>
        <v>x0*x1*(x2 + 1)</v>
      </c>
      <c r="Q736" s="18">
        <f t="shared" si="102"/>
        <v>1</v>
      </c>
      <c r="R736" s="18">
        <f t="shared" si="103"/>
        <v>1</v>
      </c>
      <c r="S736" s="4">
        <f t="shared" si="104"/>
        <v>1</v>
      </c>
      <c r="T736" s="3">
        <f>_xlfn.IFNA(VLOOKUP(CONCATENATE($A736,"_",$B736), 'Srbench noise 0.01'!$A$1:$AH$1300, 32, FALSE),"")</f>
        <v>1</v>
      </c>
      <c r="U736" s="18">
        <f>_xlfn.IFNA(VLOOKUP(CONCATENATE($A736,"_",$B736), 'Srbench noise 0.01'!$A$1:$AH$1300, 34, FALSE),"")</f>
        <v>0</v>
      </c>
      <c r="V736" s="18">
        <f>_xlfn.IFNA(VLOOKUP(CONCATENATE($A736,"_",$B736), 'Srbench noise 0.01'!$A$1:$AH$1300, 16, FALSE),"")</f>
        <v>6</v>
      </c>
      <c r="W736" s="18">
        <f>_xlfn.IFNA(VLOOKUP(CONCATENATE($A736,"_",$B736), 'Srbench noise 0.01'!$A$1:$AH$1300, 18, FALSE),"")</f>
        <v>16</v>
      </c>
      <c r="X736" s="18" t="str">
        <f>_xlfn.IFNA(VLOOKUP(CONCATENATE($A736,"_",$B736), 'Srbench noise 0.01'!$A$1:$AH$1300, 28, FALSE),"")</f>
        <v>x0*x1*(x2 + 1)</v>
      </c>
      <c r="Y736" s="18">
        <f t="shared" si="105"/>
        <v>1</v>
      </c>
      <c r="Z736" s="18">
        <f t="shared" si="106"/>
        <v>1</v>
      </c>
      <c r="AA736" s="4">
        <f t="shared" si="107"/>
        <v>1</v>
      </c>
    </row>
    <row r="737" spans="1:27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0'!$A$1:$AH$1300, 32, FALSE),"")</f>
        <v>1</v>
      </c>
      <c r="E737" s="18">
        <f>_xlfn.IFNA(VLOOKUP(CONCATENATE($A737,"_",$B737), 'Srbench noise 0'!$A$1:$AH$1300, 34, FALSE),"")</f>
        <v>0</v>
      </c>
      <c r="F737" s="18">
        <f>_xlfn.IFNA(VLOOKUP(CONCATENATE($A737,"_",$B737), 'Srbench noise 0'!$A$1:$AH$1300, 16, FALSE),"")</f>
        <v>6</v>
      </c>
      <c r="G737" s="18">
        <f>_xlfn.IFNA(VLOOKUP(CONCATENATE($A737,"_",$B737), 'Srbench noise 0'!$A$1:$AH$1300, 18, FALSE),"")</f>
        <v>11.7</v>
      </c>
      <c r="H737" s="18" t="str">
        <f>_xlfn.IFNA(VLOOKUP(CONCATENATE($A737,"_",$B737), 'Srbench noise 0'!$A$1:$AH$1300, 28, FALSE),"")</f>
        <v>x0*x1*(x2 + 1)</v>
      </c>
      <c r="I737" s="18">
        <f t="shared" si="99"/>
        <v>1</v>
      </c>
      <c r="J737" s="18">
        <f t="shared" si="100"/>
        <v>1</v>
      </c>
      <c r="K737" s="4">
        <f t="shared" si="101"/>
        <v>1</v>
      </c>
      <c r="L737" s="3">
        <f>_xlfn.IFNA(VLOOKUP(CONCATENATE($A737,"_",$B737), 'Srbench noise 0.001'!$A$1:$AH$1300, 32, FALSE),"")</f>
        <v>1</v>
      </c>
      <c r="M737" s="18">
        <f>_xlfn.IFNA(VLOOKUP(CONCATENATE($A737,"_",$B737), 'Srbench noise 0.001'!$A$1:$AH$1300, 34, FALSE),"")</f>
        <v>0</v>
      </c>
      <c r="N737" s="18">
        <f>_xlfn.IFNA(VLOOKUP(CONCATENATE($A737,"_",$B737), 'Srbench noise 0.001'!$A$1:$AH$1300, 16, FALSE),"")</f>
        <v>6</v>
      </c>
      <c r="O737" s="18">
        <f>_xlfn.IFNA(VLOOKUP(CONCATENATE($A737,"_",$B737), 'Srbench noise 0.001'!$A$1:$AH$1300, 18, FALSE),"")</f>
        <v>10.6</v>
      </c>
      <c r="P737" s="18" t="str">
        <f>_xlfn.IFNA(VLOOKUP(CONCATENATE($A737,"_",$B737), 'Srbench noise 0.001'!$A$1:$AH$1300, 28, FALSE),"")</f>
        <v>x0*x1*(x2 + 1)</v>
      </c>
      <c r="Q737" s="18">
        <f t="shared" si="102"/>
        <v>1</v>
      </c>
      <c r="R737" s="18">
        <f t="shared" si="103"/>
        <v>1</v>
      </c>
      <c r="S737" s="4">
        <f t="shared" si="104"/>
        <v>1</v>
      </c>
      <c r="T737" s="3">
        <f>_xlfn.IFNA(VLOOKUP(CONCATENATE($A737,"_",$B737), 'Srbench noise 0.01'!$A$1:$AH$1300, 32, FALSE),"")</f>
        <v>1</v>
      </c>
      <c r="U737" s="18">
        <f>_xlfn.IFNA(VLOOKUP(CONCATENATE($A737,"_",$B737), 'Srbench noise 0.01'!$A$1:$AH$1300, 34, FALSE),"")</f>
        <v>0</v>
      </c>
      <c r="V737" s="18">
        <f>_xlfn.IFNA(VLOOKUP(CONCATENATE($A737,"_",$B737), 'Srbench noise 0.01'!$A$1:$AH$1300, 16, FALSE),"")</f>
        <v>6</v>
      </c>
      <c r="W737" s="18">
        <f>_xlfn.IFNA(VLOOKUP(CONCATENATE($A737,"_",$B737), 'Srbench noise 0.01'!$A$1:$AH$1300, 18, FALSE),"")</f>
        <v>11.4</v>
      </c>
      <c r="X737" s="18" t="str">
        <f>_xlfn.IFNA(VLOOKUP(CONCATENATE($A737,"_",$B737), 'Srbench noise 0.01'!$A$1:$AH$1300, 28, FALSE),"")</f>
        <v>x0*x1*(x2 + 1)</v>
      </c>
      <c r="Y737" s="18">
        <f t="shared" si="105"/>
        <v>1</v>
      </c>
      <c r="Z737" s="18">
        <f t="shared" si="106"/>
        <v>1</v>
      </c>
      <c r="AA737" s="4">
        <f t="shared" si="107"/>
        <v>1</v>
      </c>
    </row>
    <row r="738" spans="1:27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0'!$A$1:$AH$1300, 32, FALSE),"")</f>
        <v>1</v>
      </c>
      <c r="E738" s="18">
        <f>_xlfn.IFNA(VLOOKUP(CONCATENATE($A738,"_",$B738), 'Srbench noise 0'!$A$1:$AH$1300, 34, FALSE),"")</f>
        <v>0</v>
      </c>
      <c r="F738" s="18">
        <f>_xlfn.IFNA(VLOOKUP(CONCATENATE($A738,"_",$B738), 'Srbench noise 0'!$A$1:$AH$1300, 16, FALSE),"")</f>
        <v>6</v>
      </c>
      <c r="G738" s="18">
        <f>_xlfn.IFNA(VLOOKUP(CONCATENATE($A738,"_",$B738), 'Srbench noise 0'!$A$1:$AH$1300, 18, FALSE),"")</f>
        <v>11.2</v>
      </c>
      <c r="H738" s="18" t="str">
        <f>_xlfn.IFNA(VLOOKUP(CONCATENATE($A738,"_",$B738), 'Srbench noise 0'!$A$1:$AH$1300, 28, FALSE),"")</f>
        <v>x0*x1*(x2 + 1)</v>
      </c>
      <c r="I738" s="18">
        <f t="shared" si="99"/>
        <v>1</v>
      </c>
      <c r="J738" s="18">
        <f t="shared" si="100"/>
        <v>1</v>
      </c>
      <c r="K738" s="4">
        <f t="shared" si="101"/>
        <v>1</v>
      </c>
      <c r="L738" s="3">
        <f>_xlfn.IFNA(VLOOKUP(CONCATENATE($A738,"_",$B738), 'Srbench noise 0.001'!$A$1:$AH$1300, 32, FALSE),"")</f>
        <v>1</v>
      </c>
      <c r="M738" s="18">
        <f>_xlfn.IFNA(VLOOKUP(CONCATENATE($A738,"_",$B738), 'Srbench noise 0.001'!$A$1:$AH$1300, 34, FALSE),"")</f>
        <v>0</v>
      </c>
      <c r="N738" s="18">
        <f>_xlfn.IFNA(VLOOKUP(CONCATENATE($A738,"_",$B738), 'Srbench noise 0.001'!$A$1:$AH$1300, 16, FALSE),"")</f>
        <v>6</v>
      </c>
      <c r="O738" s="18">
        <f>_xlfn.IFNA(VLOOKUP(CONCATENATE($A738,"_",$B738), 'Srbench noise 0.001'!$A$1:$AH$1300, 18, FALSE),"")</f>
        <v>12.1</v>
      </c>
      <c r="P738" s="18" t="str">
        <f>_xlfn.IFNA(VLOOKUP(CONCATENATE($A738,"_",$B738), 'Srbench noise 0.001'!$A$1:$AH$1300, 28, FALSE),"")</f>
        <v>x0*x1*(x2 + 1)</v>
      </c>
      <c r="Q738" s="18">
        <f t="shared" si="102"/>
        <v>1</v>
      </c>
      <c r="R738" s="18">
        <f t="shared" si="103"/>
        <v>1</v>
      </c>
      <c r="S738" s="4">
        <f t="shared" si="104"/>
        <v>1</v>
      </c>
      <c r="T738" s="3">
        <f>_xlfn.IFNA(VLOOKUP(CONCATENATE($A738,"_",$B738), 'Srbench noise 0.01'!$A$1:$AH$1300, 32, FALSE),"")</f>
        <v>1</v>
      </c>
      <c r="U738" s="18">
        <f>_xlfn.IFNA(VLOOKUP(CONCATENATE($A738,"_",$B738), 'Srbench noise 0.01'!$A$1:$AH$1300, 34, FALSE),"")</f>
        <v>0</v>
      </c>
      <c r="V738" s="18">
        <f>_xlfn.IFNA(VLOOKUP(CONCATENATE($A738,"_",$B738), 'Srbench noise 0.01'!$A$1:$AH$1300, 16, FALSE),"")</f>
        <v>6</v>
      </c>
      <c r="W738" s="18">
        <f>_xlfn.IFNA(VLOOKUP(CONCATENATE($A738,"_",$B738), 'Srbench noise 0.01'!$A$1:$AH$1300, 18, FALSE),"")</f>
        <v>11</v>
      </c>
      <c r="X738" s="18" t="str">
        <f>_xlfn.IFNA(VLOOKUP(CONCATENATE($A738,"_",$B738), 'Srbench noise 0.01'!$A$1:$AH$1300, 28, FALSE),"")</f>
        <v>x0*x1*(x2 + 1)</v>
      </c>
      <c r="Y738" s="18">
        <f t="shared" si="105"/>
        <v>1</v>
      </c>
      <c r="Z738" s="18">
        <f t="shared" si="106"/>
        <v>1</v>
      </c>
      <c r="AA738" s="4">
        <f t="shared" si="107"/>
        <v>1</v>
      </c>
    </row>
    <row r="739" spans="1:27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0'!$A$1:$AH$1300, 32, FALSE),"")</f>
        <v>1</v>
      </c>
      <c r="E739" s="18">
        <f>_xlfn.IFNA(VLOOKUP(CONCATENATE($A739,"_",$B739), 'Srbench noise 0'!$A$1:$AH$1300, 34, FALSE),"")</f>
        <v>0</v>
      </c>
      <c r="F739" s="18">
        <f>_xlfn.IFNA(VLOOKUP(CONCATENATE($A739,"_",$B739), 'Srbench noise 0'!$A$1:$AH$1300, 16, FALSE),"")</f>
        <v>6</v>
      </c>
      <c r="G739" s="18">
        <f>_xlfn.IFNA(VLOOKUP(CONCATENATE($A739,"_",$B739), 'Srbench noise 0'!$A$1:$AH$1300, 18, FALSE),"")</f>
        <v>10.3</v>
      </c>
      <c r="H739" s="18" t="str">
        <f>_xlfn.IFNA(VLOOKUP(CONCATENATE($A739,"_",$B739), 'Srbench noise 0'!$A$1:$AH$1300, 28, FALSE),"")</f>
        <v>x0*x1*(x2 + 1)</v>
      </c>
      <c r="I739" s="18">
        <f t="shared" si="99"/>
        <v>1</v>
      </c>
      <c r="J739" s="18">
        <f t="shared" si="100"/>
        <v>1</v>
      </c>
      <c r="K739" s="4">
        <f t="shared" si="101"/>
        <v>1</v>
      </c>
      <c r="L739" s="3">
        <f>_xlfn.IFNA(VLOOKUP(CONCATENATE($A739,"_",$B739), 'Srbench noise 0.001'!$A$1:$AH$1300, 32, FALSE),"")</f>
        <v>1</v>
      </c>
      <c r="M739" s="18">
        <f>_xlfn.IFNA(VLOOKUP(CONCATENATE($A739,"_",$B739), 'Srbench noise 0.001'!$A$1:$AH$1300, 34, FALSE),"")</f>
        <v>0</v>
      </c>
      <c r="N739" s="18">
        <f>_xlfn.IFNA(VLOOKUP(CONCATENATE($A739,"_",$B739), 'Srbench noise 0.001'!$A$1:$AH$1300, 16, FALSE),"")</f>
        <v>6</v>
      </c>
      <c r="O739" s="18">
        <f>_xlfn.IFNA(VLOOKUP(CONCATENATE($A739,"_",$B739), 'Srbench noise 0.001'!$A$1:$AH$1300, 18, FALSE),"")</f>
        <v>10.9</v>
      </c>
      <c r="P739" s="18" t="str">
        <f>_xlfn.IFNA(VLOOKUP(CONCATENATE($A739,"_",$B739), 'Srbench noise 0.001'!$A$1:$AH$1300, 28, FALSE),"")</f>
        <v>x0*x1*(x2 + 1)</v>
      </c>
      <c r="Q739" s="18">
        <f t="shared" si="102"/>
        <v>1</v>
      </c>
      <c r="R739" s="18">
        <f t="shared" si="103"/>
        <v>1</v>
      </c>
      <c r="S739" s="4">
        <f t="shared" si="104"/>
        <v>1</v>
      </c>
      <c r="T739" s="3">
        <f>_xlfn.IFNA(VLOOKUP(CONCATENATE($A739,"_",$B739), 'Srbench noise 0.01'!$A$1:$AH$1300, 32, FALSE),"")</f>
        <v>1</v>
      </c>
      <c r="U739" s="18">
        <f>_xlfn.IFNA(VLOOKUP(CONCATENATE($A739,"_",$B739), 'Srbench noise 0.01'!$A$1:$AH$1300, 34, FALSE),"")</f>
        <v>0</v>
      </c>
      <c r="V739" s="18">
        <f>_xlfn.IFNA(VLOOKUP(CONCATENATE($A739,"_",$B739), 'Srbench noise 0.01'!$A$1:$AH$1300, 16, FALSE),"")</f>
        <v>6</v>
      </c>
      <c r="W739" s="18">
        <f>_xlfn.IFNA(VLOOKUP(CONCATENATE($A739,"_",$B739), 'Srbench noise 0.01'!$A$1:$AH$1300, 18, FALSE),"")</f>
        <v>10.7</v>
      </c>
      <c r="X739" s="18" t="str">
        <f>_xlfn.IFNA(VLOOKUP(CONCATENATE($A739,"_",$B739), 'Srbench noise 0.01'!$A$1:$AH$1300, 28, FALSE),"")</f>
        <v>x0*x1*(x2 + 1)</v>
      </c>
      <c r="Y739" s="18">
        <f t="shared" si="105"/>
        <v>1</v>
      </c>
      <c r="Z739" s="18">
        <f t="shared" si="106"/>
        <v>1</v>
      </c>
      <c r="AA739" s="4">
        <f t="shared" si="107"/>
        <v>1</v>
      </c>
    </row>
    <row r="740" spans="1:27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0'!$A$1:$AH$1300, 32, FALSE),"")</f>
        <v>1</v>
      </c>
      <c r="E740" s="18">
        <f>_xlfn.IFNA(VLOOKUP(CONCATENATE($A740,"_",$B740), 'Srbench noise 0'!$A$1:$AH$1300, 34, FALSE),"")</f>
        <v>0</v>
      </c>
      <c r="F740" s="18">
        <f>_xlfn.IFNA(VLOOKUP(CONCATENATE($A740,"_",$B740), 'Srbench noise 0'!$A$1:$AH$1300, 16, FALSE),"")</f>
        <v>6</v>
      </c>
      <c r="G740" s="18">
        <f>_xlfn.IFNA(VLOOKUP(CONCATENATE($A740,"_",$B740), 'Srbench noise 0'!$A$1:$AH$1300, 18, FALSE),"")</f>
        <v>10.5</v>
      </c>
      <c r="H740" s="18" t="str">
        <f>_xlfn.IFNA(VLOOKUP(CONCATENATE($A740,"_",$B740), 'Srbench noise 0'!$A$1:$AH$1300, 28, FALSE),"")</f>
        <v>x0*x1*(x2 + 1)</v>
      </c>
      <c r="I740" s="18">
        <f t="shared" si="99"/>
        <v>1</v>
      </c>
      <c r="J740" s="18">
        <f t="shared" si="100"/>
        <v>1</v>
      </c>
      <c r="K740" s="4">
        <f t="shared" si="101"/>
        <v>1</v>
      </c>
      <c r="L740" s="3">
        <f>_xlfn.IFNA(VLOOKUP(CONCATENATE($A740,"_",$B740), 'Srbench noise 0.001'!$A$1:$AH$1300, 32, FALSE),"")</f>
        <v>1</v>
      </c>
      <c r="M740" s="18">
        <f>_xlfn.IFNA(VLOOKUP(CONCATENATE($A740,"_",$B740), 'Srbench noise 0.001'!$A$1:$AH$1300, 34, FALSE),"")</f>
        <v>0</v>
      </c>
      <c r="N740" s="18">
        <f>_xlfn.IFNA(VLOOKUP(CONCATENATE($A740,"_",$B740), 'Srbench noise 0.001'!$A$1:$AH$1300, 16, FALSE),"")</f>
        <v>6</v>
      </c>
      <c r="O740" s="18">
        <f>_xlfn.IFNA(VLOOKUP(CONCATENATE($A740,"_",$B740), 'Srbench noise 0.001'!$A$1:$AH$1300, 18, FALSE),"")</f>
        <v>11.1</v>
      </c>
      <c r="P740" s="18" t="str">
        <f>_xlfn.IFNA(VLOOKUP(CONCATENATE($A740,"_",$B740), 'Srbench noise 0.001'!$A$1:$AH$1300, 28, FALSE),"")</f>
        <v>x0*x1*(x2 + 1)</v>
      </c>
      <c r="Q740" s="18">
        <f t="shared" si="102"/>
        <v>1</v>
      </c>
      <c r="R740" s="18">
        <f t="shared" si="103"/>
        <v>1</v>
      </c>
      <c r="S740" s="4">
        <f t="shared" si="104"/>
        <v>1</v>
      </c>
      <c r="T740" s="3">
        <f>_xlfn.IFNA(VLOOKUP(CONCATENATE($A740,"_",$B740), 'Srbench noise 0.01'!$A$1:$AH$1300, 32, FALSE),"")</f>
        <v>1</v>
      </c>
      <c r="U740" s="18">
        <f>_xlfn.IFNA(VLOOKUP(CONCATENATE($A740,"_",$B740), 'Srbench noise 0.01'!$A$1:$AH$1300, 34, FALSE),"")</f>
        <v>0</v>
      </c>
      <c r="V740" s="18">
        <f>_xlfn.IFNA(VLOOKUP(CONCATENATE($A740,"_",$B740), 'Srbench noise 0.01'!$A$1:$AH$1300, 16, FALSE),"")</f>
        <v>6</v>
      </c>
      <c r="W740" s="18">
        <f>_xlfn.IFNA(VLOOKUP(CONCATENATE($A740,"_",$B740), 'Srbench noise 0.01'!$A$1:$AH$1300, 18, FALSE),"")</f>
        <v>10.1</v>
      </c>
      <c r="X740" s="18" t="str">
        <f>_xlfn.IFNA(VLOOKUP(CONCATENATE($A740,"_",$B740), 'Srbench noise 0.01'!$A$1:$AH$1300, 28, FALSE),"")</f>
        <v>x0*x1*(x2 + 1)</v>
      </c>
      <c r="Y740" s="18">
        <f t="shared" si="105"/>
        <v>1</v>
      </c>
      <c r="Z740" s="18">
        <f t="shared" si="106"/>
        <v>1</v>
      </c>
      <c r="AA740" s="4">
        <f t="shared" si="107"/>
        <v>1</v>
      </c>
    </row>
    <row r="741" spans="1:27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0'!$A$1:$AH$1300, 32, FALSE),"")</f>
        <v>1</v>
      </c>
      <c r="E741" s="18">
        <f>_xlfn.IFNA(VLOOKUP(CONCATENATE($A741,"_",$B741), 'Srbench noise 0'!$A$1:$AH$1300, 34, FALSE),"")</f>
        <v>0</v>
      </c>
      <c r="F741" s="18">
        <f>_xlfn.IFNA(VLOOKUP(CONCATENATE($A741,"_",$B741), 'Srbench noise 0'!$A$1:$AH$1300, 16, FALSE),"")</f>
        <v>6</v>
      </c>
      <c r="G741" s="18">
        <f>_xlfn.IFNA(VLOOKUP(CONCATENATE($A741,"_",$B741), 'Srbench noise 0'!$A$1:$AH$1300, 18, FALSE),"")</f>
        <v>11.4</v>
      </c>
      <c r="H741" s="18" t="str">
        <f>_xlfn.IFNA(VLOOKUP(CONCATENATE($A741,"_",$B741), 'Srbench noise 0'!$A$1:$AH$1300, 28, FALSE),"")</f>
        <v>x0*x1*(x2 + 1)</v>
      </c>
      <c r="I741" s="18">
        <f t="shared" si="99"/>
        <v>1</v>
      </c>
      <c r="J741" s="18">
        <f t="shared" si="100"/>
        <v>1</v>
      </c>
      <c r="K741" s="4">
        <f t="shared" si="101"/>
        <v>1</v>
      </c>
      <c r="L741" s="3">
        <f>_xlfn.IFNA(VLOOKUP(CONCATENATE($A741,"_",$B741), 'Srbench noise 0.001'!$A$1:$AH$1300, 32, FALSE),"")</f>
        <v>1</v>
      </c>
      <c r="M741" s="18">
        <f>_xlfn.IFNA(VLOOKUP(CONCATENATE($A741,"_",$B741), 'Srbench noise 0.001'!$A$1:$AH$1300, 34, FALSE),"")</f>
        <v>0</v>
      </c>
      <c r="N741" s="18">
        <f>_xlfn.IFNA(VLOOKUP(CONCATENATE($A741,"_",$B741), 'Srbench noise 0.001'!$A$1:$AH$1300, 16, FALSE),"")</f>
        <v>6</v>
      </c>
      <c r="O741" s="18">
        <f>_xlfn.IFNA(VLOOKUP(CONCATENATE($A741,"_",$B741), 'Srbench noise 0.001'!$A$1:$AH$1300, 18, FALSE),"")</f>
        <v>11.9</v>
      </c>
      <c r="P741" s="18" t="str">
        <f>_xlfn.IFNA(VLOOKUP(CONCATENATE($A741,"_",$B741), 'Srbench noise 0.001'!$A$1:$AH$1300, 28, FALSE),"")</f>
        <v>x0*x1*(x2 + 1)</v>
      </c>
      <c r="Q741" s="18">
        <f t="shared" si="102"/>
        <v>1</v>
      </c>
      <c r="R741" s="18">
        <f t="shared" si="103"/>
        <v>1</v>
      </c>
      <c r="S741" s="4">
        <f t="shared" si="104"/>
        <v>1</v>
      </c>
      <c r="T741" s="3">
        <f>_xlfn.IFNA(VLOOKUP(CONCATENATE($A741,"_",$B741), 'Srbench noise 0.01'!$A$1:$AH$1300, 32, FALSE),"")</f>
        <v>1</v>
      </c>
      <c r="U741" s="18">
        <f>_xlfn.IFNA(VLOOKUP(CONCATENATE($A741,"_",$B741), 'Srbench noise 0.01'!$A$1:$AH$1300, 34, FALSE),"")</f>
        <v>0</v>
      </c>
      <c r="V741" s="18">
        <f>_xlfn.IFNA(VLOOKUP(CONCATENATE($A741,"_",$B741), 'Srbench noise 0.01'!$A$1:$AH$1300, 16, FALSE),"")</f>
        <v>6</v>
      </c>
      <c r="W741" s="18">
        <f>_xlfn.IFNA(VLOOKUP(CONCATENATE($A741,"_",$B741), 'Srbench noise 0.01'!$A$1:$AH$1300, 18, FALSE),"")</f>
        <v>17.3</v>
      </c>
      <c r="X741" s="18" t="str">
        <f>_xlfn.IFNA(VLOOKUP(CONCATENATE($A741,"_",$B741), 'Srbench noise 0.01'!$A$1:$AH$1300, 28, FALSE),"")</f>
        <v>x0*x1*(x2 + 1)</v>
      </c>
      <c r="Y741" s="18">
        <f t="shared" si="105"/>
        <v>1</v>
      </c>
      <c r="Z741" s="18">
        <f t="shared" si="106"/>
        <v>1</v>
      </c>
      <c r="AA741" s="4">
        <f t="shared" si="107"/>
        <v>1</v>
      </c>
    </row>
    <row r="742" spans="1:27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0'!$A$1:$AH$1300, 32, FALSE),"")</f>
        <v>1</v>
      </c>
      <c r="E742" s="18">
        <f>_xlfn.IFNA(VLOOKUP(CONCATENATE($A742,"_",$B742), 'Srbench noise 0'!$A$1:$AH$1300, 34, FALSE),"")</f>
        <v>0</v>
      </c>
      <c r="F742" s="18">
        <f>_xlfn.IFNA(VLOOKUP(CONCATENATE($A742,"_",$B742), 'Srbench noise 0'!$A$1:$AH$1300, 16, FALSE),"")</f>
        <v>6</v>
      </c>
      <c r="G742" s="18">
        <f>_xlfn.IFNA(VLOOKUP(CONCATENATE($A742,"_",$B742), 'Srbench noise 0'!$A$1:$AH$1300, 18, FALSE),"")</f>
        <v>10</v>
      </c>
      <c r="H742" s="18" t="str">
        <f>_xlfn.IFNA(VLOOKUP(CONCATENATE($A742,"_",$B742), 'Srbench noise 0'!$A$1:$AH$1300, 28, FALSE),"")</f>
        <v>x0*x1*(x2 + 1)</v>
      </c>
      <c r="I742" s="18">
        <f t="shared" si="99"/>
        <v>1</v>
      </c>
      <c r="J742" s="18">
        <f t="shared" si="100"/>
        <v>1</v>
      </c>
      <c r="K742" s="4">
        <f t="shared" si="101"/>
        <v>1</v>
      </c>
      <c r="L742" s="3">
        <f>_xlfn.IFNA(VLOOKUP(CONCATENATE($A742,"_",$B742), 'Srbench noise 0.001'!$A$1:$AH$1300, 32, FALSE),"")</f>
        <v>1</v>
      </c>
      <c r="M742" s="18">
        <f>_xlfn.IFNA(VLOOKUP(CONCATENATE($A742,"_",$B742), 'Srbench noise 0.001'!$A$1:$AH$1300, 34, FALSE),"")</f>
        <v>0</v>
      </c>
      <c r="N742" s="18">
        <f>_xlfn.IFNA(VLOOKUP(CONCATENATE($A742,"_",$B742), 'Srbench noise 0.001'!$A$1:$AH$1300, 16, FALSE),"")</f>
        <v>6</v>
      </c>
      <c r="O742" s="18">
        <f>_xlfn.IFNA(VLOOKUP(CONCATENATE($A742,"_",$B742), 'Srbench noise 0.001'!$A$1:$AH$1300, 18, FALSE),"")</f>
        <v>10.4</v>
      </c>
      <c r="P742" s="18" t="str">
        <f>_xlfn.IFNA(VLOOKUP(CONCATENATE($A742,"_",$B742), 'Srbench noise 0.001'!$A$1:$AH$1300, 28, FALSE),"")</f>
        <v>x0*x1*(x2 + 1)</v>
      </c>
      <c r="Q742" s="18">
        <f t="shared" si="102"/>
        <v>1</v>
      </c>
      <c r="R742" s="18">
        <f t="shared" si="103"/>
        <v>1</v>
      </c>
      <c r="S742" s="4">
        <f t="shared" si="104"/>
        <v>1</v>
      </c>
      <c r="T742" s="3">
        <f>_xlfn.IFNA(VLOOKUP(CONCATENATE($A742,"_",$B742), 'Srbench noise 0.01'!$A$1:$AH$1300, 32, FALSE),"")</f>
        <v>1</v>
      </c>
      <c r="U742" s="18">
        <f>_xlfn.IFNA(VLOOKUP(CONCATENATE($A742,"_",$B742), 'Srbench noise 0.01'!$A$1:$AH$1300, 34, FALSE),"")</f>
        <v>0</v>
      </c>
      <c r="V742" s="18">
        <f>_xlfn.IFNA(VLOOKUP(CONCATENATE($A742,"_",$B742), 'Srbench noise 0.01'!$A$1:$AH$1300, 16, FALSE),"")</f>
        <v>6</v>
      </c>
      <c r="W742" s="18">
        <f>_xlfn.IFNA(VLOOKUP(CONCATENATE($A742,"_",$B742), 'Srbench noise 0.01'!$A$1:$AH$1300, 18, FALSE),"")</f>
        <v>11.3</v>
      </c>
      <c r="X742" s="18" t="str">
        <f>_xlfn.IFNA(VLOOKUP(CONCATENATE($A742,"_",$B742), 'Srbench noise 0.01'!$A$1:$AH$1300, 28, FALSE),"")</f>
        <v>x0*x1*(x2 + 1)</v>
      </c>
      <c r="Y742" s="18">
        <f t="shared" si="105"/>
        <v>1</v>
      </c>
      <c r="Z742" s="18">
        <f t="shared" si="106"/>
        <v>1</v>
      </c>
      <c r="AA742" s="4">
        <f t="shared" si="107"/>
        <v>1</v>
      </c>
    </row>
    <row r="743" spans="1:27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0'!$A$1:$AH$1300, 32, FALSE),"")</f>
        <v>1</v>
      </c>
      <c r="E743" s="18">
        <f>_xlfn.IFNA(VLOOKUP(CONCATENATE($A743,"_",$B743), 'Srbench noise 0'!$A$1:$AH$1300, 34, FALSE),"")</f>
        <v>0</v>
      </c>
      <c r="F743" s="18">
        <f>_xlfn.IFNA(VLOOKUP(CONCATENATE($A743,"_",$B743), 'Srbench noise 0'!$A$1:$AH$1300, 16, FALSE),"")</f>
        <v>6</v>
      </c>
      <c r="G743" s="18">
        <f>_xlfn.IFNA(VLOOKUP(CONCATENATE($A743,"_",$B743), 'Srbench noise 0'!$A$1:$AH$1300, 18, FALSE),"")</f>
        <v>11.1</v>
      </c>
      <c r="H743" s="18" t="str">
        <f>_xlfn.IFNA(VLOOKUP(CONCATENATE($A743,"_",$B743), 'Srbench noise 0'!$A$1:$AH$1300, 28, FALSE),"")</f>
        <v>x0*x1*(x2 + 1)</v>
      </c>
      <c r="I743" s="18">
        <f t="shared" si="99"/>
        <v>1</v>
      </c>
      <c r="J743" s="18">
        <f t="shared" si="100"/>
        <v>1</v>
      </c>
      <c r="K743" s="4">
        <f t="shared" si="101"/>
        <v>1</v>
      </c>
      <c r="L743" s="3">
        <f>_xlfn.IFNA(VLOOKUP(CONCATENATE($A743,"_",$B743), 'Srbench noise 0.001'!$A$1:$AH$1300, 32, FALSE),"")</f>
        <v>1</v>
      </c>
      <c r="M743" s="18">
        <f>_xlfn.IFNA(VLOOKUP(CONCATENATE($A743,"_",$B743), 'Srbench noise 0.001'!$A$1:$AH$1300, 34, FALSE),"")</f>
        <v>0</v>
      </c>
      <c r="N743" s="18">
        <f>_xlfn.IFNA(VLOOKUP(CONCATENATE($A743,"_",$B743), 'Srbench noise 0.001'!$A$1:$AH$1300, 16, FALSE),"")</f>
        <v>6</v>
      </c>
      <c r="O743" s="18">
        <f>_xlfn.IFNA(VLOOKUP(CONCATENATE($A743,"_",$B743), 'Srbench noise 0.001'!$A$1:$AH$1300, 18, FALSE),"")</f>
        <v>12.1</v>
      </c>
      <c r="P743" s="18" t="str">
        <f>_xlfn.IFNA(VLOOKUP(CONCATENATE($A743,"_",$B743), 'Srbench noise 0.001'!$A$1:$AH$1300, 28, FALSE),"")</f>
        <v>x0*x1*(x2 + 1)</v>
      </c>
      <c r="Q743" s="18">
        <f t="shared" si="102"/>
        <v>1</v>
      </c>
      <c r="R743" s="18">
        <f t="shared" si="103"/>
        <v>1</v>
      </c>
      <c r="S743" s="4">
        <f t="shared" si="104"/>
        <v>1</v>
      </c>
      <c r="T743" s="3">
        <f>_xlfn.IFNA(VLOOKUP(CONCATENATE($A743,"_",$B743), 'Srbench noise 0.01'!$A$1:$AH$1300, 32, FALSE),"")</f>
        <v>1</v>
      </c>
      <c r="U743" s="18">
        <f>_xlfn.IFNA(VLOOKUP(CONCATENATE($A743,"_",$B743), 'Srbench noise 0.01'!$A$1:$AH$1300, 34, FALSE),"")</f>
        <v>0</v>
      </c>
      <c r="V743" s="18">
        <f>_xlfn.IFNA(VLOOKUP(CONCATENATE($A743,"_",$B743), 'Srbench noise 0.01'!$A$1:$AH$1300, 16, FALSE),"")</f>
        <v>6</v>
      </c>
      <c r="W743" s="18">
        <f>_xlfn.IFNA(VLOOKUP(CONCATENATE($A743,"_",$B743), 'Srbench noise 0.01'!$A$1:$AH$1300, 18, FALSE),"")</f>
        <v>10.3</v>
      </c>
      <c r="X743" s="18" t="str">
        <f>_xlfn.IFNA(VLOOKUP(CONCATENATE($A743,"_",$B743), 'Srbench noise 0.01'!$A$1:$AH$1300, 28, FALSE),"")</f>
        <v>x0*x1*(x2 + 1)</v>
      </c>
      <c r="Y743" s="18">
        <f t="shared" si="105"/>
        <v>1</v>
      </c>
      <c r="Z743" s="18">
        <f t="shared" si="106"/>
        <v>1</v>
      </c>
      <c r="AA743" s="4">
        <f t="shared" si="107"/>
        <v>1</v>
      </c>
    </row>
    <row r="744" spans="1:27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0'!$A$1:$AH$1300, 32, FALSE),"")</f>
        <v>1</v>
      </c>
      <c r="E744" s="18">
        <f>_xlfn.IFNA(VLOOKUP(CONCATENATE($A744,"_",$B744), 'Srbench noise 0'!$A$1:$AH$1300, 34, FALSE),"")</f>
        <v>0</v>
      </c>
      <c r="F744" s="18">
        <f>_xlfn.IFNA(VLOOKUP(CONCATENATE($A744,"_",$B744), 'Srbench noise 0'!$A$1:$AH$1300, 16, FALSE),"")</f>
        <v>10</v>
      </c>
      <c r="G744" s="18">
        <f>_xlfn.IFNA(VLOOKUP(CONCATENATE($A744,"_",$B744), 'Srbench noise 0'!$A$1:$AH$1300, 18, FALSE),"")</f>
        <v>7.1</v>
      </c>
      <c r="H744" s="18" t="str">
        <f>_xlfn.IFNA(VLOOKUP(CONCATENATE($A744,"_",$B744), 'Srbench noise 0'!$A$1:$AH$1300, 28, FALSE),"")</f>
        <v>-0.5*x0/(-x1 - 1)</v>
      </c>
      <c r="I744" s="18">
        <f t="shared" si="99"/>
        <v>1</v>
      </c>
      <c r="J744" s="18">
        <f t="shared" si="100"/>
        <v>1</v>
      </c>
      <c r="K744" s="4">
        <f t="shared" si="101"/>
        <v>1</v>
      </c>
      <c r="L744" s="3">
        <f>_xlfn.IFNA(VLOOKUP(CONCATENATE($A744,"_",$B744), 'Srbench noise 0.001'!$A$1:$AH$1300, 32, FALSE),"")</f>
        <v>1</v>
      </c>
      <c r="M744" s="18">
        <f>_xlfn.IFNA(VLOOKUP(CONCATENATE($A744,"_",$B744), 'Srbench noise 0.001'!$A$1:$AH$1300, 34, FALSE),"")</f>
        <v>0</v>
      </c>
      <c r="N744" s="18">
        <f>_xlfn.IFNA(VLOOKUP(CONCATENATE($A744,"_",$B744), 'Srbench noise 0.001'!$A$1:$AH$1300, 16, FALSE),"")</f>
        <v>10</v>
      </c>
      <c r="O744" s="18">
        <f>_xlfn.IFNA(VLOOKUP(CONCATENATE($A744,"_",$B744), 'Srbench noise 0.001'!$A$1:$AH$1300, 18, FALSE),"")</f>
        <v>8.4</v>
      </c>
      <c r="P744" s="18" t="str">
        <f>_xlfn.IFNA(VLOOKUP(CONCATENATE($A744,"_",$B744), 'Srbench noise 0.001'!$A$1:$AH$1300, 28, FALSE),"")</f>
        <v>-0.5*x0/(-x1 - 1)</v>
      </c>
      <c r="Q744" s="18">
        <f t="shared" si="102"/>
        <v>1</v>
      </c>
      <c r="R744" s="18">
        <f t="shared" si="103"/>
        <v>1</v>
      </c>
      <c r="S744" s="4">
        <f t="shared" si="104"/>
        <v>1</v>
      </c>
      <c r="T744" s="3">
        <f>_xlfn.IFNA(VLOOKUP(CONCATENATE($A744,"_",$B744), 'Srbench noise 0.01'!$A$1:$AH$1300, 32, FALSE),"")</f>
        <v>1</v>
      </c>
      <c r="U744" s="18">
        <f>_xlfn.IFNA(VLOOKUP(CONCATENATE($A744,"_",$B744), 'Srbench noise 0.01'!$A$1:$AH$1300, 34, FALSE),"")</f>
        <v>0</v>
      </c>
      <c r="V744" s="18">
        <f>_xlfn.IFNA(VLOOKUP(CONCATENATE($A744,"_",$B744), 'Srbench noise 0.01'!$A$1:$AH$1300, 16, FALSE),"")</f>
        <v>10</v>
      </c>
      <c r="W744" s="18">
        <f>_xlfn.IFNA(VLOOKUP(CONCATENATE($A744,"_",$B744), 'Srbench noise 0.01'!$A$1:$AH$1300, 18, FALSE),"")</f>
        <v>7.2</v>
      </c>
      <c r="X744" s="18" t="str">
        <f>_xlfn.IFNA(VLOOKUP(CONCATENATE($A744,"_",$B744), 'Srbench noise 0.01'!$A$1:$AH$1300, 28, FALSE),"")</f>
        <v>-0.5*x0/(-x1 - 1)</v>
      </c>
      <c r="Y744" s="18">
        <f t="shared" si="105"/>
        <v>1</v>
      </c>
      <c r="Z744" s="18">
        <f t="shared" si="106"/>
        <v>1</v>
      </c>
      <c r="AA744" s="4">
        <f t="shared" si="107"/>
        <v>1</v>
      </c>
    </row>
    <row r="745" spans="1:27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0'!$A$1:$AH$1300, 32, FALSE),"")</f>
        <v>1</v>
      </c>
      <c r="E745" s="18">
        <f>_xlfn.IFNA(VLOOKUP(CONCATENATE($A745,"_",$B745), 'Srbench noise 0'!$A$1:$AH$1300, 34, FALSE),"")</f>
        <v>0</v>
      </c>
      <c r="F745" s="18">
        <f>_xlfn.IFNA(VLOOKUP(CONCATENATE($A745,"_",$B745), 'Srbench noise 0'!$A$1:$AH$1300, 16, FALSE),"")</f>
        <v>10</v>
      </c>
      <c r="G745" s="18">
        <f>_xlfn.IFNA(VLOOKUP(CONCATENATE($A745,"_",$B745), 'Srbench noise 0'!$A$1:$AH$1300, 18, FALSE),"")</f>
        <v>8.3000000000000007</v>
      </c>
      <c r="H745" s="18" t="str">
        <f>_xlfn.IFNA(VLOOKUP(CONCATENATE($A745,"_",$B745), 'Srbench noise 0'!$A$1:$AH$1300, 28, FALSE),"")</f>
        <v>-0.5*x0/(-x1 - 1)</v>
      </c>
      <c r="I745" s="18">
        <f t="shared" si="99"/>
        <v>1</v>
      </c>
      <c r="J745" s="18">
        <f t="shared" si="100"/>
        <v>1</v>
      </c>
      <c r="K745" s="4">
        <f t="shared" si="101"/>
        <v>1</v>
      </c>
      <c r="L745" s="3">
        <f>_xlfn.IFNA(VLOOKUP(CONCATENATE($A745,"_",$B745), 'Srbench noise 0.001'!$A$1:$AH$1300, 32, FALSE),"")</f>
        <v>1</v>
      </c>
      <c r="M745" s="18">
        <f>_xlfn.IFNA(VLOOKUP(CONCATENATE($A745,"_",$B745), 'Srbench noise 0.001'!$A$1:$AH$1300, 34, FALSE),"")</f>
        <v>0</v>
      </c>
      <c r="N745" s="18">
        <f>_xlfn.IFNA(VLOOKUP(CONCATENATE($A745,"_",$B745), 'Srbench noise 0.001'!$A$1:$AH$1300, 16, FALSE),"")</f>
        <v>10</v>
      </c>
      <c r="O745" s="18">
        <f>_xlfn.IFNA(VLOOKUP(CONCATENATE($A745,"_",$B745), 'Srbench noise 0.001'!$A$1:$AH$1300, 18, FALSE),"")</f>
        <v>6.5</v>
      </c>
      <c r="P745" s="18" t="str">
        <f>_xlfn.IFNA(VLOOKUP(CONCATENATE($A745,"_",$B745), 'Srbench noise 0.001'!$A$1:$AH$1300, 28, FALSE),"")</f>
        <v>-0.5*x0/(-x1 - 1)</v>
      </c>
      <c r="Q745" s="18">
        <f t="shared" si="102"/>
        <v>1</v>
      </c>
      <c r="R745" s="18">
        <f t="shared" si="103"/>
        <v>1</v>
      </c>
      <c r="S745" s="4">
        <f t="shared" si="104"/>
        <v>1</v>
      </c>
      <c r="T745" s="3">
        <f>_xlfn.IFNA(VLOOKUP(CONCATENATE($A745,"_",$B745), 'Srbench noise 0.01'!$A$1:$AH$1300, 32, FALSE),"")</f>
        <v>1</v>
      </c>
      <c r="U745" s="18">
        <f>_xlfn.IFNA(VLOOKUP(CONCATENATE($A745,"_",$B745), 'Srbench noise 0.01'!$A$1:$AH$1300, 34, FALSE),"")</f>
        <v>0</v>
      </c>
      <c r="V745" s="18">
        <f>_xlfn.IFNA(VLOOKUP(CONCATENATE($A745,"_",$B745), 'Srbench noise 0.01'!$A$1:$AH$1300, 16, FALSE),"")</f>
        <v>10</v>
      </c>
      <c r="W745" s="18">
        <f>_xlfn.IFNA(VLOOKUP(CONCATENATE($A745,"_",$B745), 'Srbench noise 0.01'!$A$1:$AH$1300, 18, FALSE),"")</f>
        <v>7.4</v>
      </c>
      <c r="X745" s="18" t="str">
        <f>_xlfn.IFNA(VLOOKUP(CONCATENATE($A745,"_",$B745), 'Srbench noise 0.01'!$A$1:$AH$1300, 28, FALSE),"")</f>
        <v>-0.5*x0/(-x1 - 1)</v>
      </c>
      <c r="Y745" s="18">
        <f t="shared" si="105"/>
        <v>1</v>
      </c>
      <c r="Z745" s="18">
        <f t="shared" si="106"/>
        <v>1</v>
      </c>
      <c r="AA745" s="4">
        <f t="shared" si="107"/>
        <v>1</v>
      </c>
    </row>
    <row r="746" spans="1:27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0'!$A$1:$AH$1300, 32, FALSE),"")</f>
        <v>1</v>
      </c>
      <c r="E746" s="18">
        <f>_xlfn.IFNA(VLOOKUP(CONCATENATE($A746,"_",$B746), 'Srbench noise 0'!$A$1:$AH$1300, 34, FALSE),"")</f>
        <v>0</v>
      </c>
      <c r="F746" s="18">
        <f>_xlfn.IFNA(VLOOKUP(CONCATENATE($A746,"_",$B746), 'Srbench noise 0'!$A$1:$AH$1300, 16, FALSE),"")</f>
        <v>10</v>
      </c>
      <c r="G746" s="18">
        <f>_xlfn.IFNA(VLOOKUP(CONCATENATE($A746,"_",$B746), 'Srbench noise 0'!$A$1:$AH$1300, 18, FALSE),"")</f>
        <v>7.5</v>
      </c>
      <c r="H746" s="18" t="str">
        <f>_xlfn.IFNA(VLOOKUP(CONCATENATE($A746,"_",$B746), 'Srbench noise 0'!$A$1:$AH$1300, 28, FALSE),"")</f>
        <v>-0.5*x0/(-x1 - 1)</v>
      </c>
      <c r="I746" s="18">
        <f t="shared" si="99"/>
        <v>1</v>
      </c>
      <c r="J746" s="18">
        <f t="shared" si="100"/>
        <v>1</v>
      </c>
      <c r="K746" s="4">
        <f t="shared" si="101"/>
        <v>1</v>
      </c>
      <c r="L746" s="3">
        <f>_xlfn.IFNA(VLOOKUP(CONCATENATE($A746,"_",$B746), 'Srbench noise 0.001'!$A$1:$AH$1300, 32, FALSE),"")</f>
        <v>1</v>
      </c>
      <c r="M746" s="18">
        <f>_xlfn.IFNA(VLOOKUP(CONCATENATE($A746,"_",$B746), 'Srbench noise 0.001'!$A$1:$AH$1300, 34, FALSE),"")</f>
        <v>0</v>
      </c>
      <c r="N746" s="18">
        <f>_xlfn.IFNA(VLOOKUP(CONCATENATE($A746,"_",$B746), 'Srbench noise 0.001'!$A$1:$AH$1300, 16, FALSE),"")</f>
        <v>10</v>
      </c>
      <c r="O746" s="18">
        <f>_xlfn.IFNA(VLOOKUP(CONCATENATE($A746,"_",$B746), 'Srbench noise 0.001'!$A$1:$AH$1300, 18, FALSE),"")</f>
        <v>7.4</v>
      </c>
      <c r="P746" s="18" t="str">
        <f>_xlfn.IFNA(VLOOKUP(CONCATENATE($A746,"_",$B746), 'Srbench noise 0.001'!$A$1:$AH$1300, 28, FALSE),"")</f>
        <v>-0.5*x0/(-x1 - 1)</v>
      </c>
      <c r="Q746" s="18">
        <f t="shared" si="102"/>
        <v>1</v>
      </c>
      <c r="R746" s="18">
        <f t="shared" si="103"/>
        <v>1</v>
      </c>
      <c r="S746" s="4">
        <f t="shared" si="104"/>
        <v>1</v>
      </c>
      <c r="T746" s="3">
        <f>_xlfn.IFNA(VLOOKUP(CONCATENATE($A746,"_",$B746), 'Srbench noise 0.01'!$A$1:$AH$1300, 32, FALSE),"")</f>
        <v>1</v>
      </c>
      <c r="U746" s="18">
        <f>_xlfn.IFNA(VLOOKUP(CONCATENATE($A746,"_",$B746), 'Srbench noise 0.01'!$A$1:$AH$1300, 34, FALSE),"")</f>
        <v>0</v>
      </c>
      <c r="V746" s="18">
        <f>_xlfn.IFNA(VLOOKUP(CONCATENATE($A746,"_",$B746), 'Srbench noise 0.01'!$A$1:$AH$1300, 16, FALSE),"")</f>
        <v>10</v>
      </c>
      <c r="W746" s="18">
        <f>_xlfn.IFNA(VLOOKUP(CONCATENATE($A746,"_",$B746), 'Srbench noise 0.01'!$A$1:$AH$1300, 18, FALSE),"")</f>
        <v>7.6</v>
      </c>
      <c r="X746" s="18" t="str">
        <f>_xlfn.IFNA(VLOOKUP(CONCATENATE($A746,"_",$B746), 'Srbench noise 0.01'!$A$1:$AH$1300, 28, FALSE),"")</f>
        <v>-0.5*x0/(-x1 - 1)</v>
      </c>
      <c r="Y746" s="18">
        <f t="shared" si="105"/>
        <v>1</v>
      </c>
      <c r="Z746" s="18">
        <f t="shared" si="106"/>
        <v>1</v>
      </c>
      <c r="AA746" s="4">
        <f t="shared" si="107"/>
        <v>1</v>
      </c>
    </row>
    <row r="747" spans="1:27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0'!$A$1:$AH$1300, 32, FALSE),"")</f>
        <v>1</v>
      </c>
      <c r="E747" s="18">
        <f>_xlfn.IFNA(VLOOKUP(CONCATENATE($A747,"_",$B747), 'Srbench noise 0'!$A$1:$AH$1300, 34, FALSE),"")</f>
        <v>0</v>
      </c>
      <c r="F747" s="18">
        <f>_xlfn.IFNA(VLOOKUP(CONCATENATE($A747,"_",$B747), 'Srbench noise 0'!$A$1:$AH$1300, 16, FALSE),"")</f>
        <v>10</v>
      </c>
      <c r="G747" s="18">
        <f>_xlfn.IFNA(VLOOKUP(CONCATENATE($A747,"_",$B747), 'Srbench noise 0'!$A$1:$AH$1300, 18, FALSE),"")</f>
        <v>8.1999999999999993</v>
      </c>
      <c r="H747" s="18" t="str">
        <f>_xlfn.IFNA(VLOOKUP(CONCATENATE($A747,"_",$B747), 'Srbench noise 0'!$A$1:$AH$1300, 28, FALSE),"")</f>
        <v>-0.5*x0/(-x1 - 1)</v>
      </c>
      <c r="I747" s="18">
        <f t="shared" si="99"/>
        <v>1</v>
      </c>
      <c r="J747" s="18">
        <f t="shared" si="100"/>
        <v>1</v>
      </c>
      <c r="K747" s="4">
        <f t="shared" si="101"/>
        <v>1</v>
      </c>
      <c r="L747" s="3">
        <f>_xlfn.IFNA(VLOOKUP(CONCATENATE($A747,"_",$B747), 'Srbench noise 0.001'!$A$1:$AH$1300, 32, FALSE),"")</f>
        <v>1</v>
      </c>
      <c r="M747" s="18">
        <f>_xlfn.IFNA(VLOOKUP(CONCATENATE($A747,"_",$B747), 'Srbench noise 0.001'!$A$1:$AH$1300, 34, FALSE),"")</f>
        <v>0</v>
      </c>
      <c r="N747" s="18">
        <f>_xlfn.IFNA(VLOOKUP(CONCATENATE($A747,"_",$B747), 'Srbench noise 0.001'!$A$1:$AH$1300, 16, FALSE),"")</f>
        <v>10</v>
      </c>
      <c r="O747" s="18">
        <f>_xlfn.IFNA(VLOOKUP(CONCATENATE($A747,"_",$B747), 'Srbench noise 0.001'!$A$1:$AH$1300, 18, FALSE),"")</f>
        <v>7</v>
      </c>
      <c r="P747" s="18" t="str">
        <f>_xlfn.IFNA(VLOOKUP(CONCATENATE($A747,"_",$B747), 'Srbench noise 0.001'!$A$1:$AH$1300, 28, FALSE),"")</f>
        <v>-0.5*x0/(-x1 - 1)</v>
      </c>
      <c r="Q747" s="18">
        <f t="shared" si="102"/>
        <v>1</v>
      </c>
      <c r="R747" s="18">
        <f t="shared" si="103"/>
        <v>1</v>
      </c>
      <c r="S747" s="4">
        <f t="shared" si="104"/>
        <v>1</v>
      </c>
      <c r="T747" s="3">
        <f>_xlfn.IFNA(VLOOKUP(CONCATENATE($A747,"_",$B747), 'Srbench noise 0.01'!$A$1:$AH$1300, 32, FALSE),"")</f>
        <v>1</v>
      </c>
      <c r="U747" s="18">
        <f>_xlfn.IFNA(VLOOKUP(CONCATENATE($A747,"_",$B747), 'Srbench noise 0.01'!$A$1:$AH$1300, 34, FALSE),"")</f>
        <v>0</v>
      </c>
      <c r="V747" s="18">
        <f>_xlfn.IFNA(VLOOKUP(CONCATENATE($A747,"_",$B747), 'Srbench noise 0.01'!$A$1:$AH$1300, 16, FALSE),"")</f>
        <v>10</v>
      </c>
      <c r="W747" s="18">
        <f>_xlfn.IFNA(VLOOKUP(CONCATENATE($A747,"_",$B747), 'Srbench noise 0.01'!$A$1:$AH$1300, 18, FALSE),"")</f>
        <v>6.7</v>
      </c>
      <c r="X747" s="18" t="str">
        <f>_xlfn.IFNA(VLOOKUP(CONCATENATE($A747,"_",$B747), 'Srbench noise 0.01'!$A$1:$AH$1300, 28, FALSE),"")</f>
        <v>-0.5*x0/(-x1 - 1)</v>
      </c>
      <c r="Y747" s="18">
        <f t="shared" si="105"/>
        <v>1</v>
      </c>
      <c r="Z747" s="18">
        <f t="shared" si="106"/>
        <v>1</v>
      </c>
      <c r="AA747" s="4">
        <f t="shared" si="107"/>
        <v>1</v>
      </c>
    </row>
    <row r="748" spans="1:27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0'!$A$1:$AH$1300, 32, FALSE),"")</f>
        <v>1</v>
      </c>
      <c r="E748" s="18">
        <f>_xlfn.IFNA(VLOOKUP(CONCATENATE($A748,"_",$B748), 'Srbench noise 0'!$A$1:$AH$1300, 34, FALSE),"")</f>
        <v>0</v>
      </c>
      <c r="F748" s="18">
        <f>_xlfn.IFNA(VLOOKUP(CONCATENATE($A748,"_",$B748), 'Srbench noise 0'!$A$1:$AH$1300, 16, FALSE),"")</f>
        <v>10</v>
      </c>
      <c r="G748" s="18">
        <f>_xlfn.IFNA(VLOOKUP(CONCATENATE($A748,"_",$B748), 'Srbench noise 0'!$A$1:$AH$1300, 18, FALSE),"")</f>
        <v>7.8</v>
      </c>
      <c r="H748" s="18" t="str">
        <f>_xlfn.IFNA(VLOOKUP(CONCATENATE($A748,"_",$B748), 'Srbench noise 0'!$A$1:$AH$1300, 28, FALSE),"")</f>
        <v>-0.5*x0/(-x1 - 1)</v>
      </c>
      <c r="I748" s="18">
        <f t="shared" si="99"/>
        <v>1</v>
      </c>
      <c r="J748" s="18">
        <f t="shared" si="100"/>
        <v>1</v>
      </c>
      <c r="K748" s="4">
        <f t="shared" si="101"/>
        <v>1</v>
      </c>
      <c r="L748" s="3">
        <f>_xlfn.IFNA(VLOOKUP(CONCATENATE($A748,"_",$B748), 'Srbench noise 0.001'!$A$1:$AH$1300, 32, FALSE),"")</f>
        <v>1</v>
      </c>
      <c r="M748" s="18">
        <f>_xlfn.IFNA(VLOOKUP(CONCATENATE($A748,"_",$B748), 'Srbench noise 0.001'!$A$1:$AH$1300, 34, FALSE),"")</f>
        <v>0</v>
      </c>
      <c r="N748" s="18">
        <f>_xlfn.IFNA(VLOOKUP(CONCATENATE($A748,"_",$B748), 'Srbench noise 0.001'!$A$1:$AH$1300, 16, FALSE),"")</f>
        <v>10</v>
      </c>
      <c r="O748" s="18">
        <f>_xlfn.IFNA(VLOOKUP(CONCATENATE($A748,"_",$B748), 'Srbench noise 0.001'!$A$1:$AH$1300, 18, FALSE),"")</f>
        <v>8.4</v>
      </c>
      <c r="P748" s="18" t="str">
        <f>_xlfn.IFNA(VLOOKUP(CONCATENATE($A748,"_",$B748), 'Srbench noise 0.001'!$A$1:$AH$1300, 28, FALSE),"")</f>
        <v>-0.5*x0/(-x1 - 1)</v>
      </c>
      <c r="Q748" s="18">
        <f t="shared" si="102"/>
        <v>1</v>
      </c>
      <c r="R748" s="18">
        <f t="shared" si="103"/>
        <v>1</v>
      </c>
      <c r="S748" s="4">
        <f t="shared" si="104"/>
        <v>1</v>
      </c>
      <c r="T748" s="3">
        <f>_xlfn.IFNA(VLOOKUP(CONCATENATE($A748,"_",$B748), 'Srbench noise 0.01'!$A$1:$AH$1300, 32, FALSE),"")</f>
        <v>1</v>
      </c>
      <c r="U748" s="18">
        <f>_xlfn.IFNA(VLOOKUP(CONCATENATE($A748,"_",$B748), 'Srbench noise 0.01'!$A$1:$AH$1300, 34, FALSE),"")</f>
        <v>0</v>
      </c>
      <c r="V748" s="18">
        <f>_xlfn.IFNA(VLOOKUP(CONCATENATE($A748,"_",$B748), 'Srbench noise 0.01'!$A$1:$AH$1300, 16, FALSE),"")</f>
        <v>10</v>
      </c>
      <c r="W748" s="18">
        <f>_xlfn.IFNA(VLOOKUP(CONCATENATE($A748,"_",$B748), 'Srbench noise 0.01'!$A$1:$AH$1300, 18, FALSE),"")</f>
        <v>9.1999999999999993</v>
      </c>
      <c r="X748" s="18" t="str">
        <f>_xlfn.IFNA(VLOOKUP(CONCATENATE($A748,"_",$B748), 'Srbench noise 0.01'!$A$1:$AH$1300, 28, FALSE),"")</f>
        <v>-0.5*x0/(-x1 - 1)</v>
      </c>
      <c r="Y748" s="18">
        <f t="shared" si="105"/>
        <v>1</v>
      </c>
      <c r="Z748" s="18">
        <f t="shared" si="106"/>
        <v>1</v>
      </c>
      <c r="AA748" s="4">
        <f t="shared" si="107"/>
        <v>1</v>
      </c>
    </row>
    <row r="749" spans="1:27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0'!$A$1:$AH$1300, 32, FALSE),"")</f>
        <v>1</v>
      </c>
      <c r="E749" s="18">
        <f>_xlfn.IFNA(VLOOKUP(CONCATENATE($A749,"_",$B749), 'Srbench noise 0'!$A$1:$AH$1300, 34, FALSE),"")</f>
        <v>0</v>
      </c>
      <c r="F749" s="18">
        <f>_xlfn.IFNA(VLOOKUP(CONCATENATE($A749,"_",$B749), 'Srbench noise 0'!$A$1:$AH$1300, 16, FALSE),"")</f>
        <v>10</v>
      </c>
      <c r="G749" s="18">
        <f>_xlfn.IFNA(VLOOKUP(CONCATENATE($A749,"_",$B749), 'Srbench noise 0'!$A$1:$AH$1300, 18, FALSE),"")</f>
        <v>7.2</v>
      </c>
      <c r="H749" s="18" t="str">
        <f>_xlfn.IFNA(VLOOKUP(CONCATENATE($A749,"_",$B749), 'Srbench noise 0'!$A$1:$AH$1300, 28, FALSE),"")</f>
        <v>-0.5*x0/(-x1 - 1)</v>
      </c>
      <c r="I749" s="18">
        <f t="shared" si="99"/>
        <v>1</v>
      </c>
      <c r="J749" s="18">
        <f t="shared" si="100"/>
        <v>1</v>
      </c>
      <c r="K749" s="4">
        <f t="shared" si="101"/>
        <v>1</v>
      </c>
      <c r="L749" s="3">
        <f>_xlfn.IFNA(VLOOKUP(CONCATENATE($A749,"_",$B749), 'Srbench noise 0.001'!$A$1:$AH$1300, 32, FALSE),"")</f>
        <v>1</v>
      </c>
      <c r="M749" s="18">
        <f>_xlfn.IFNA(VLOOKUP(CONCATENATE($A749,"_",$B749), 'Srbench noise 0.001'!$A$1:$AH$1300, 34, FALSE),"")</f>
        <v>0</v>
      </c>
      <c r="N749" s="18">
        <f>_xlfn.IFNA(VLOOKUP(CONCATENATE($A749,"_",$B749), 'Srbench noise 0.001'!$A$1:$AH$1300, 16, FALSE),"")</f>
        <v>10</v>
      </c>
      <c r="O749" s="18">
        <f>_xlfn.IFNA(VLOOKUP(CONCATENATE($A749,"_",$B749), 'Srbench noise 0.001'!$A$1:$AH$1300, 18, FALSE),"")</f>
        <v>8.5</v>
      </c>
      <c r="P749" s="18" t="str">
        <f>_xlfn.IFNA(VLOOKUP(CONCATENATE($A749,"_",$B749), 'Srbench noise 0.001'!$A$1:$AH$1300, 28, FALSE),"")</f>
        <v>-0.5*x0/(-x1 - 1)</v>
      </c>
      <c r="Q749" s="18">
        <f t="shared" si="102"/>
        <v>1</v>
      </c>
      <c r="R749" s="18">
        <f t="shared" si="103"/>
        <v>1</v>
      </c>
      <c r="S749" s="4">
        <f t="shared" si="104"/>
        <v>1</v>
      </c>
      <c r="T749" s="3">
        <f>_xlfn.IFNA(VLOOKUP(CONCATENATE($A749,"_",$B749), 'Srbench noise 0.01'!$A$1:$AH$1300, 32, FALSE),"")</f>
        <v>1</v>
      </c>
      <c r="U749" s="18">
        <f>_xlfn.IFNA(VLOOKUP(CONCATENATE($A749,"_",$B749), 'Srbench noise 0.01'!$A$1:$AH$1300, 34, FALSE),"")</f>
        <v>0</v>
      </c>
      <c r="V749" s="18">
        <f>_xlfn.IFNA(VLOOKUP(CONCATENATE($A749,"_",$B749), 'Srbench noise 0.01'!$A$1:$AH$1300, 16, FALSE),"")</f>
        <v>10</v>
      </c>
      <c r="W749" s="18">
        <f>_xlfn.IFNA(VLOOKUP(CONCATENATE($A749,"_",$B749), 'Srbench noise 0.01'!$A$1:$AH$1300, 18, FALSE),"")</f>
        <v>8</v>
      </c>
      <c r="X749" s="18" t="str">
        <f>_xlfn.IFNA(VLOOKUP(CONCATENATE($A749,"_",$B749), 'Srbench noise 0.01'!$A$1:$AH$1300, 28, FALSE),"")</f>
        <v>-0.5*x0/(-x1 - 1)</v>
      </c>
      <c r="Y749" s="18">
        <f t="shared" si="105"/>
        <v>1</v>
      </c>
      <c r="Z749" s="18">
        <f t="shared" si="106"/>
        <v>1</v>
      </c>
      <c r="AA749" s="4">
        <f t="shared" si="107"/>
        <v>1</v>
      </c>
    </row>
    <row r="750" spans="1:27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0'!$A$1:$AH$1300, 32, FALSE),"")</f>
        <v>1</v>
      </c>
      <c r="E750" s="18">
        <f>_xlfn.IFNA(VLOOKUP(CONCATENATE($A750,"_",$B750), 'Srbench noise 0'!$A$1:$AH$1300, 34, FALSE),"")</f>
        <v>0</v>
      </c>
      <c r="F750" s="18">
        <f>_xlfn.IFNA(VLOOKUP(CONCATENATE($A750,"_",$B750), 'Srbench noise 0'!$A$1:$AH$1300, 16, FALSE),"")</f>
        <v>10</v>
      </c>
      <c r="G750" s="18">
        <f>_xlfn.IFNA(VLOOKUP(CONCATENATE($A750,"_",$B750), 'Srbench noise 0'!$A$1:$AH$1300, 18, FALSE),"")</f>
        <v>8.4</v>
      </c>
      <c r="H750" s="18" t="str">
        <f>_xlfn.IFNA(VLOOKUP(CONCATENATE($A750,"_",$B750), 'Srbench noise 0'!$A$1:$AH$1300, 28, FALSE),"")</f>
        <v>-0.5*x0/(-x1 - 1)</v>
      </c>
      <c r="I750" s="18">
        <f t="shared" si="99"/>
        <v>1</v>
      </c>
      <c r="J750" s="18">
        <f t="shared" si="100"/>
        <v>1</v>
      </c>
      <c r="K750" s="4">
        <f t="shared" si="101"/>
        <v>1</v>
      </c>
      <c r="L750" s="3">
        <f>_xlfn.IFNA(VLOOKUP(CONCATENATE($A750,"_",$B750), 'Srbench noise 0.001'!$A$1:$AH$1300, 32, FALSE),"")</f>
        <v>1</v>
      </c>
      <c r="M750" s="18">
        <f>_xlfn.IFNA(VLOOKUP(CONCATENATE($A750,"_",$B750), 'Srbench noise 0.001'!$A$1:$AH$1300, 34, FALSE),"")</f>
        <v>0</v>
      </c>
      <c r="N750" s="18">
        <f>_xlfn.IFNA(VLOOKUP(CONCATENATE($A750,"_",$B750), 'Srbench noise 0.001'!$A$1:$AH$1300, 16, FALSE),"")</f>
        <v>10</v>
      </c>
      <c r="O750" s="18">
        <f>_xlfn.IFNA(VLOOKUP(CONCATENATE($A750,"_",$B750), 'Srbench noise 0.001'!$A$1:$AH$1300, 18, FALSE),"")</f>
        <v>6.6</v>
      </c>
      <c r="P750" s="18" t="str">
        <f>_xlfn.IFNA(VLOOKUP(CONCATENATE($A750,"_",$B750), 'Srbench noise 0.001'!$A$1:$AH$1300, 28, FALSE),"")</f>
        <v>-0.5*x0/(-x1 - 1)</v>
      </c>
      <c r="Q750" s="18">
        <f t="shared" si="102"/>
        <v>1</v>
      </c>
      <c r="R750" s="18">
        <f t="shared" si="103"/>
        <v>1</v>
      </c>
      <c r="S750" s="4">
        <f t="shared" si="104"/>
        <v>1</v>
      </c>
      <c r="T750" s="3">
        <f>_xlfn.IFNA(VLOOKUP(CONCATENATE($A750,"_",$B750), 'Srbench noise 0.01'!$A$1:$AH$1300, 32, FALSE),"")</f>
        <v>1</v>
      </c>
      <c r="U750" s="18">
        <f>_xlfn.IFNA(VLOOKUP(CONCATENATE($A750,"_",$B750), 'Srbench noise 0.01'!$A$1:$AH$1300, 34, FALSE),"")</f>
        <v>0</v>
      </c>
      <c r="V750" s="18">
        <f>_xlfn.IFNA(VLOOKUP(CONCATENATE($A750,"_",$B750), 'Srbench noise 0.01'!$A$1:$AH$1300, 16, FALSE),"")</f>
        <v>10</v>
      </c>
      <c r="W750" s="18">
        <f>_xlfn.IFNA(VLOOKUP(CONCATENATE($A750,"_",$B750), 'Srbench noise 0.01'!$A$1:$AH$1300, 18, FALSE),"")</f>
        <v>6.8</v>
      </c>
      <c r="X750" s="18" t="str">
        <f>_xlfn.IFNA(VLOOKUP(CONCATENATE($A750,"_",$B750), 'Srbench noise 0.01'!$A$1:$AH$1300, 28, FALSE),"")</f>
        <v>-0.5*x0/(-x1 - 1)</v>
      </c>
      <c r="Y750" s="18">
        <f t="shared" si="105"/>
        <v>1</v>
      </c>
      <c r="Z750" s="18">
        <f t="shared" si="106"/>
        <v>1</v>
      </c>
      <c r="AA750" s="4">
        <f t="shared" si="107"/>
        <v>1</v>
      </c>
    </row>
    <row r="751" spans="1:27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0'!$A$1:$AH$1300, 32, FALSE),"")</f>
        <v>1</v>
      </c>
      <c r="E751" s="18">
        <f>_xlfn.IFNA(VLOOKUP(CONCATENATE($A751,"_",$B751), 'Srbench noise 0'!$A$1:$AH$1300, 34, FALSE),"")</f>
        <v>0</v>
      </c>
      <c r="F751" s="18">
        <f>_xlfn.IFNA(VLOOKUP(CONCATENATE($A751,"_",$B751), 'Srbench noise 0'!$A$1:$AH$1300, 16, FALSE),"")</f>
        <v>10</v>
      </c>
      <c r="G751" s="18">
        <f>_xlfn.IFNA(VLOOKUP(CONCATENATE($A751,"_",$B751), 'Srbench noise 0'!$A$1:$AH$1300, 18, FALSE),"")</f>
        <v>7.8</v>
      </c>
      <c r="H751" s="18" t="str">
        <f>_xlfn.IFNA(VLOOKUP(CONCATENATE($A751,"_",$B751), 'Srbench noise 0'!$A$1:$AH$1300, 28, FALSE),"")</f>
        <v>-0.5*x0/(-x1 - 1)</v>
      </c>
      <c r="I751" s="18">
        <f t="shared" si="99"/>
        <v>1</v>
      </c>
      <c r="J751" s="18">
        <f t="shared" si="100"/>
        <v>1</v>
      </c>
      <c r="K751" s="4">
        <f t="shared" si="101"/>
        <v>1</v>
      </c>
      <c r="L751" s="3">
        <f>_xlfn.IFNA(VLOOKUP(CONCATENATE($A751,"_",$B751), 'Srbench noise 0.001'!$A$1:$AH$1300, 32, FALSE),"")</f>
        <v>1</v>
      </c>
      <c r="M751" s="18">
        <f>_xlfn.IFNA(VLOOKUP(CONCATENATE($A751,"_",$B751), 'Srbench noise 0.001'!$A$1:$AH$1300, 34, FALSE),"")</f>
        <v>0</v>
      </c>
      <c r="N751" s="18">
        <f>_xlfn.IFNA(VLOOKUP(CONCATENATE($A751,"_",$B751), 'Srbench noise 0.001'!$A$1:$AH$1300, 16, FALSE),"")</f>
        <v>10</v>
      </c>
      <c r="O751" s="18">
        <f>_xlfn.IFNA(VLOOKUP(CONCATENATE($A751,"_",$B751), 'Srbench noise 0.001'!$A$1:$AH$1300, 18, FALSE),"")</f>
        <v>8.6</v>
      </c>
      <c r="P751" s="18" t="str">
        <f>_xlfn.IFNA(VLOOKUP(CONCATENATE($A751,"_",$B751), 'Srbench noise 0.001'!$A$1:$AH$1300, 28, FALSE),"")</f>
        <v>-0.5*x0/(-x1 - 1)</v>
      </c>
      <c r="Q751" s="18">
        <f t="shared" si="102"/>
        <v>1</v>
      </c>
      <c r="R751" s="18">
        <f t="shared" si="103"/>
        <v>1</v>
      </c>
      <c r="S751" s="4">
        <f t="shared" si="104"/>
        <v>1</v>
      </c>
      <c r="T751" s="3">
        <f>_xlfn.IFNA(VLOOKUP(CONCATENATE($A751,"_",$B751), 'Srbench noise 0.01'!$A$1:$AH$1300, 32, FALSE),"")</f>
        <v>1</v>
      </c>
      <c r="U751" s="18">
        <f>_xlfn.IFNA(VLOOKUP(CONCATENATE($A751,"_",$B751), 'Srbench noise 0.01'!$A$1:$AH$1300, 34, FALSE),"")</f>
        <v>0</v>
      </c>
      <c r="V751" s="18">
        <f>_xlfn.IFNA(VLOOKUP(CONCATENATE($A751,"_",$B751), 'Srbench noise 0.01'!$A$1:$AH$1300, 16, FALSE),"")</f>
        <v>10</v>
      </c>
      <c r="W751" s="18">
        <f>_xlfn.IFNA(VLOOKUP(CONCATENATE($A751,"_",$B751), 'Srbench noise 0.01'!$A$1:$AH$1300, 18, FALSE),"")</f>
        <v>7.6</v>
      </c>
      <c r="X751" s="18" t="str">
        <f>_xlfn.IFNA(VLOOKUP(CONCATENATE($A751,"_",$B751), 'Srbench noise 0.01'!$A$1:$AH$1300, 28, FALSE),"")</f>
        <v>-0.5*x0/(-x1 - 1)</v>
      </c>
      <c r="Y751" s="18">
        <f t="shared" si="105"/>
        <v>1</v>
      </c>
      <c r="Z751" s="18">
        <f t="shared" si="106"/>
        <v>1</v>
      </c>
      <c r="AA751" s="4">
        <f t="shared" si="107"/>
        <v>1</v>
      </c>
    </row>
    <row r="752" spans="1:27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0'!$A$1:$AH$1300, 32, FALSE),"")</f>
        <v>1</v>
      </c>
      <c r="E752" s="18">
        <f>_xlfn.IFNA(VLOOKUP(CONCATENATE($A752,"_",$B752), 'Srbench noise 0'!$A$1:$AH$1300, 34, FALSE),"")</f>
        <v>0</v>
      </c>
      <c r="F752" s="18">
        <f>_xlfn.IFNA(VLOOKUP(CONCATENATE($A752,"_",$B752), 'Srbench noise 0'!$A$1:$AH$1300, 16, FALSE),"")</f>
        <v>10</v>
      </c>
      <c r="G752" s="18">
        <f>_xlfn.IFNA(VLOOKUP(CONCATENATE($A752,"_",$B752), 'Srbench noise 0'!$A$1:$AH$1300, 18, FALSE),"")</f>
        <v>6.3</v>
      </c>
      <c r="H752" s="18" t="str">
        <f>_xlfn.IFNA(VLOOKUP(CONCATENATE($A752,"_",$B752), 'Srbench noise 0'!$A$1:$AH$1300, 28, FALSE),"")</f>
        <v>-0.5*x0/(-x1 - 1)</v>
      </c>
      <c r="I752" s="18">
        <f t="shared" si="99"/>
        <v>1</v>
      </c>
      <c r="J752" s="18">
        <f t="shared" si="100"/>
        <v>1</v>
      </c>
      <c r="K752" s="4">
        <f t="shared" si="101"/>
        <v>1</v>
      </c>
      <c r="L752" s="3">
        <f>_xlfn.IFNA(VLOOKUP(CONCATENATE($A752,"_",$B752), 'Srbench noise 0.001'!$A$1:$AH$1300, 32, FALSE),"")</f>
        <v>1</v>
      </c>
      <c r="M752" s="18">
        <f>_xlfn.IFNA(VLOOKUP(CONCATENATE($A752,"_",$B752), 'Srbench noise 0.001'!$A$1:$AH$1300, 34, FALSE),"")</f>
        <v>0</v>
      </c>
      <c r="N752" s="18">
        <f>_xlfn.IFNA(VLOOKUP(CONCATENATE($A752,"_",$B752), 'Srbench noise 0.001'!$A$1:$AH$1300, 16, FALSE),"")</f>
        <v>10</v>
      </c>
      <c r="O752" s="18">
        <f>_xlfn.IFNA(VLOOKUP(CONCATENATE($A752,"_",$B752), 'Srbench noise 0.001'!$A$1:$AH$1300, 18, FALSE),"")</f>
        <v>6.4</v>
      </c>
      <c r="P752" s="18" t="str">
        <f>_xlfn.IFNA(VLOOKUP(CONCATENATE($A752,"_",$B752), 'Srbench noise 0.001'!$A$1:$AH$1300, 28, FALSE),"")</f>
        <v>-0.5*x0/(-x1 - 1)</v>
      </c>
      <c r="Q752" s="18">
        <f t="shared" si="102"/>
        <v>1</v>
      </c>
      <c r="R752" s="18">
        <f t="shared" si="103"/>
        <v>1</v>
      </c>
      <c r="S752" s="4">
        <f t="shared" si="104"/>
        <v>1</v>
      </c>
      <c r="T752" s="3">
        <f>_xlfn.IFNA(VLOOKUP(CONCATENATE($A752,"_",$B752), 'Srbench noise 0.01'!$A$1:$AH$1300, 32, FALSE),"")</f>
        <v>1</v>
      </c>
      <c r="U752" s="18">
        <f>_xlfn.IFNA(VLOOKUP(CONCATENATE($A752,"_",$B752), 'Srbench noise 0.01'!$A$1:$AH$1300, 34, FALSE),"")</f>
        <v>0</v>
      </c>
      <c r="V752" s="18">
        <f>_xlfn.IFNA(VLOOKUP(CONCATENATE($A752,"_",$B752), 'Srbench noise 0.01'!$A$1:$AH$1300, 16, FALSE),"")</f>
        <v>10</v>
      </c>
      <c r="W752" s="18">
        <f>_xlfn.IFNA(VLOOKUP(CONCATENATE($A752,"_",$B752), 'Srbench noise 0.01'!$A$1:$AH$1300, 18, FALSE),"")</f>
        <v>6.3</v>
      </c>
      <c r="X752" s="18" t="str">
        <f>_xlfn.IFNA(VLOOKUP(CONCATENATE($A752,"_",$B752), 'Srbench noise 0.01'!$A$1:$AH$1300, 28, FALSE),"")</f>
        <v>-0.5*x0/(-x1 - 1)</v>
      </c>
      <c r="Y752" s="18">
        <f t="shared" si="105"/>
        <v>1</v>
      </c>
      <c r="Z752" s="18">
        <f t="shared" si="106"/>
        <v>1</v>
      </c>
      <c r="AA752" s="4">
        <f t="shared" si="107"/>
        <v>1</v>
      </c>
    </row>
    <row r="753" spans="1:27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0'!$A$1:$AH$1300, 32, FALSE),"")</f>
        <v>1</v>
      </c>
      <c r="E753" s="18">
        <f>_xlfn.IFNA(VLOOKUP(CONCATENATE($A753,"_",$B753), 'Srbench noise 0'!$A$1:$AH$1300, 34, FALSE),"")</f>
        <v>0</v>
      </c>
      <c r="F753" s="18">
        <f>_xlfn.IFNA(VLOOKUP(CONCATENATE($A753,"_",$B753), 'Srbench noise 0'!$A$1:$AH$1300, 16, FALSE),"")</f>
        <v>10</v>
      </c>
      <c r="G753" s="18">
        <f>_xlfn.IFNA(VLOOKUP(CONCATENATE($A753,"_",$B753), 'Srbench noise 0'!$A$1:$AH$1300, 18, FALSE),"")</f>
        <v>7.3</v>
      </c>
      <c r="H753" s="18" t="str">
        <f>_xlfn.IFNA(VLOOKUP(CONCATENATE($A753,"_",$B753), 'Srbench noise 0'!$A$1:$AH$1300, 28, FALSE),"")</f>
        <v>-0.5*x0/(-x1 - 1)</v>
      </c>
      <c r="I753" s="18">
        <f t="shared" si="99"/>
        <v>1</v>
      </c>
      <c r="J753" s="18">
        <f t="shared" si="100"/>
        <v>1</v>
      </c>
      <c r="K753" s="4">
        <f t="shared" si="101"/>
        <v>1</v>
      </c>
      <c r="L753" s="3">
        <f>_xlfn.IFNA(VLOOKUP(CONCATENATE($A753,"_",$B753), 'Srbench noise 0.001'!$A$1:$AH$1300, 32, FALSE),"")</f>
        <v>1</v>
      </c>
      <c r="M753" s="18">
        <f>_xlfn.IFNA(VLOOKUP(CONCATENATE($A753,"_",$B753), 'Srbench noise 0.001'!$A$1:$AH$1300, 34, FALSE),"")</f>
        <v>0</v>
      </c>
      <c r="N753" s="18">
        <f>_xlfn.IFNA(VLOOKUP(CONCATENATE($A753,"_",$B753), 'Srbench noise 0.001'!$A$1:$AH$1300, 16, FALSE),"")</f>
        <v>10</v>
      </c>
      <c r="O753" s="18">
        <f>_xlfn.IFNA(VLOOKUP(CONCATENATE($A753,"_",$B753), 'Srbench noise 0.001'!$A$1:$AH$1300, 18, FALSE),"")</f>
        <v>7.2</v>
      </c>
      <c r="P753" s="18" t="str">
        <f>_xlfn.IFNA(VLOOKUP(CONCATENATE($A753,"_",$B753), 'Srbench noise 0.001'!$A$1:$AH$1300, 28, FALSE),"")</f>
        <v>-0.5*x0/(-x1 - 1)</v>
      </c>
      <c r="Q753" s="18">
        <f t="shared" si="102"/>
        <v>1</v>
      </c>
      <c r="R753" s="18">
        <f t="shared" si="103"/>
        <v>1</v>
      </c>
      <c r="S753" s="4">
        <f t="shared" si="104"/>
        <v>1</v>
      </c>
      <c r="T753" s="3">
        <f>_xlfn.IFNA(VLOOKUP(CONCATENATE($A753,"_",$B753), 'Srbench noise 0.01'!$A$1:$AH$1300, 32, FALSE),"")</f>
        <v>1</v>
      </c>
      <c r="U753" s="18">
        <f>_xlfn.IFNA(VLOOKUP(CONCATENATE($A753,"_",$B753), 'Srbench noise 0.01'!$A$1:$AH$1300, 34, FALSE),"")</f>
        <v>0</v>
      </c>
      <c r="V753" s="18">
        <f>_xlfn.IFNA(VLOOKUP(CONCATENATE($A753,"_",$B753), 'Srbench noise 0.01'!$A$1:$AH$1300, 16, FALSE),"")</f>
        <v>10</v>
      </c>
      <c r="W753" s="18">
        <f>_xlfn.IFNA(VLOOKUP(CONCATENATE($A753,"_",$B753), 'Srbench noise 0.01'!$A$1:$AH$1300, 18, FALSE),"")</f>
        <v>8</v>
      </c>
      <c r="X753" s="18" t="str">
        <f>_xlfn.IFNA(VLOOKUP(CONCATENATE($A753,"_",$B753), 'Srbench noise 0.01'!$A$1:$AH$1300, 28, FALSE),"")</f>
        <v>-0.5*x0/(-x1 - 1)</v>
      </c>
      <c r="Y753" s="18">
        <f t="shared" si="105"/>
        <v>1</v>
      </c>
      <c r="Z753" s="18">
        <f t="shared" si="106"/>
        <v>1</v>
      </c>
      <c r="AA753" s="4">
        <f t="shared" si="107"/>
        <v>1</v>
      </c>
    </row>
    <row r="754" spans="1:27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0'!$A$1:$AH$1300, 32, FALSE),"")</f>
        <v>1</v>
      </c>
      <c r="E754" s="18">
        <f>_xlfn.IFNA(VLOOKUP(CONCATENATE($A754,"_",$B754), 'Srbench noise 0'!$A$1:$AH$1300, 34, FALSE),"")</f>
        <v>0</v>
      </c>
      <c r="F754" s="18">
        <f>_xlfn.IFNA(VLOOKUP(CONCATENATE($A754,"_",$B754), 'Srbench noise 0'!$A$1:$AH$1300, 16, FALSE),"")</f>
        <v>7</v>
      </c>
      <c r="G754" s="18">
        <f>_xlfn.IFNA(VLOOKUP(CONCATENATE($A754,"_",$B754), 'Srbench noise 0'!$A$1:$AH$1300, 18, FALSE),"")</f>
        <v>12.6</v>
      </c>
      <c r="H754" s="18" t="str">
        <f>_xlfn.IFNA(VLOOKUP(CONCATENATE($A754,"_",$B754), 'Srbench noise 0'!$A$1:$AH$1300, 28, FALSE),"")</f>
        <v>x0*x1*x3/x2</v>
      </c>
      <c r="I754" s="18">
        <f t="shared" si="99"/>
        <v>1</v>
      </c>
      <c r="J754" s="18">
        <f t="shared" si="100"/>
        <v>1</v>
      </c>
      <c r="K754" s="4">
        <f t="shared" si="101"/>
        <v>1</v>
      </c>
      <c r="L754" s="3">
        <f>_xlfn.IFNA(VLOOKUP(CONCATENATE($A754,"_",$B754), 'Srbench noise 0.001'!$A$1:$AH$1300, 32, FALSE),"")</f>
        <v>1</v>
      </c>
      <c r="M754" s="18">
        <f>_xlfn.IFNA(VLOOKUP(CONCATENATE($A754,"_",$B754), 'Srbench noise 0.001'!$A$1:$AH$1300, 34, FALSE),"")</f>
        <v>0</v>
      </c>
      <c r="N754" s="18">
        <f>_xlfn.IFNA(VLOOKUP(CONCATENATE($A754,"_",$B754), 'Srbench noise 0.001'!$A$1:$AH$1300, 16, FALSE),"")</f>
        <v>7</v>
      </c>
      <c r="O754" s="18">
        <f>_xlfn.IFNA(VLOOKUP(CONCATENATE($A754,"_",$B754), 'Srbench noise 0.001'!$A$1:$AH$1300, 18, FALSE),"")</f>
        <v>12.7</v>
      </c>
      <c r="P754" s="18" t="str">
        <f>_xlfn.IFNA(VLOOKUP(CONCATENATE($A754,"_",$B754), 'Srbench noise 0.001'!$A$1:$AH$1300, 28, FALSE),"")</f>
        <v>x0*x1*x3/x2</v>
      </c>
      <c r="Q754" s="18">
        <f t="shared" si="102"/>
        <v>1</v>
      </c>
      <c r="R754" s="18">
        <f t="shared" si="103"/>
        <v>1</v>
      </c>
      <c r="S754" s="4">
        <f t="shared" si="104"/>
        <v>1</v>
      </c>
      <c r="T754" s="3">
        <f>_xlfn.IFNA(VLOOKUP(CONCATENATE($A754,"_",$B754), 'Srbench noise 0.01'!$A$1:$AH$1300, 32, FALSE),"")</f>
        <v>1</v>
      </c>
      <c r="U754" s="18">
        <f>_xlfn.IFNA(VLOOKUP(CONCATENATE($A754,"_",$B754), 'Srbench noise 0.01'!$A$1:$AH$1300, 34, FALSE),"")</f>
        <v>0</v>
      </c>
      <c r="V754" s="18">
        <f>_xlfn.IFNA(VLOOKUP(CONCATENATE($A754,"_",$B754), 'Srbench noise 0.01'!$A$1:$AH$1300, 16, FALSE),"")</f>
        <v>7</v>
      </c>
      <c r="W754" s="18">
        <f>_xlfn.IFNA(VLOOKUP(CONCATENATE($A754,"_",$B754), 'Srbench noise 0.01'!$A$1:$AH$1300, 18, FALSE),"")</f>
        <v>12.1</v>
      </c>
      <c r="X754" s="18" t="str">
        <f>_xlfn.IFNA(VLOOKUP(CONCATENATE($A754,"_",$B754), 'Srbench noise 0.01'!$A$1:$AH$1300, 28, FALSE),"")</f>
        <v>x0*x1*x3/x2</v>
      </c>
      <c r="Y754" s="18">
        <f t="shared" si="105"/>
        <v>1</v>
      </c>
      <c r="Z754" s="18">
        <f t="shared" si="106"/>
        <v>1</v>
      </c>
      <c r="AA754" s="4">
        <f t="shared" si="107"/>
        <v>1</v>
      </c>
    </row>
    <row r="755" spans="1:27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0'!$A$1:$AH$1300, 32, FALSE),"")</f>
        <v>1</v>
      </c>
      <c r="E755" s="18">
        <f>_xlfn.IFNA(VLOOKUP(CONCATENATE($A755,"_",$B755), 'Srbench noise 0'!$A$1:$AH$1300, 34, FALSE),"")</f>
        <v>0</v>
      </c>
      <c r="F755" s="18">
        <f>_xlfn.IFNA(VLOOKUP(CONCATENATE($A755,"_",$B755), 'Srbench noise 0'!$A$1:$AH$1300, 16, FALSE),"")</f>
        <v>7</v>
      </c>
      <c r="G755" s="18">
        <f>_xlfn.IFNA(VLOOKUP(CONCATENATE($A755,"_",$B755), 'Srbench noise 0'!$A$1:$AH$1300, 18, FALSE),"")</f>
        <v>12.6</v>
      </c>
      <c r="H755" s="18" t="str">
        <f>_xlfn.IFNA(VLOOKUP(CONCATENATE($A755,"_",$B755), 'Srbench noise 0'!$A$1:$AH$1300, 28, FALSE),"")</f>
        <v>x0*x1*x3/x2</v>
      </c>
      <c r="I755" s="18">
        <f t="shared" si="99"/>
        <v>1</v>
      </c>
      <c r="J755" s="18">
        <f t="shared" si="100"/>
        <v>1</v>
      </c>
      <c r="K755" s="4">
        <f t="shared" si="101"/>
        <v>1</v>
      </c>
      <c r="L755" s="3">
        <f>_xlfn.IFNA(VLOOKUP(CONCATENATE($A755,"_",$B755), 'Srbench noise 0.001'!$A$1:$AH$1300, 32, FALSE),"")</f>
        <v>1</v>
      </c>
      <c r="M755" s="18">
        <f>_xlfn.IFNA(VLOOKUP(CONCATENATE($A755,"_",$B755), 'Srbench noise 0.001'!$A$1:$AH$1300, 34, FALSE),"")</f>
        <v>0</v>
      </c>
      <c r="N755" s="18">
        <f>_xlfn.IFNA(VLOOKUP(CONCATENATE($A755,"_",$B755), 'Srbench noise 0.001'!$A$1:$AH$1300, 16, FALSE),"")</f>
        <v>7</v>
      </c>
      <c r="O755" s="18">
        <f>_xlfn.IFNA(VLOOKUP(CONCATENATE($A755,"_",$B755), 'Srbench noise 0.001'!$A$1:$AH$1300, 18, FALSE),"")</f>
        <v>11.5</v>
      </c>
      <c r="P755" s="18" t="str">
        <f>_xlfn.IFNA(VLOOKUP(CONCATENATE($A755,"_",$B755), 'Srbench noise 0.001'!$A$1:$AH$1300, 28, FALSE),"")</f>
        <v>x0*x1*x3/x2</v>
      </c>
      <c r="Q755" s="18">
        <f t="shared" si="102"/>
        <v>1</v>
      </c>
      <c r="R755" s="18">
        <f t="shared" si="103"/>
        <v>1</v>
      </c>
      <c r="S755" s="4">
        <f t="shared" si="104"/>
        <v>1</v>
      </c>
      <c r="T755" s="3">
        <f>_xlfn.IFNA(VLOOKUP(CONCATENATE($A755,"_",$B755), 'Srbench noise 0.01'!$A$1:$AH$1300, 32, FALSE),"")</f>
        <v>1</v>
      </c>
      <c r="U755" s="18">
        <f>_xlfn.IFNA(VLOOKUP(CONCATENATE($A755,"_",$B755), 'Srbench noise 0.01'!$A$1:$AH$1300, 34, FALSE),"")</f>
        <v>0</v>
      </c>
      <c r="V755" s="18">
        <f>_xlfn.IFNA(VLOOKUP(CONCATENATE($A755,"_",$B755), 'Srbench noise 0.01'!$A$1:$AH$1300, 16, FALSE),"")</f>
        <v>7</v>
      </c>
      <c r="W755" s="18">
        <f>_xlfn.IFNA(VLOOKUP(CONCATENATE($A755,"_",$B755), 'Srbench noise 0.01'!$A$1:$AH$1300, 18, FALSE),"")</f>
        <v>12.3</v>
      </c>
      <c r="X755" s="18" t="str">
        <f>_xlfn.IFNA(VLOOKUP(CONCATENATE($A755,"_",$B755), 'Srbench noise 0.01'!$A$1:$AH$1300, 28, FALSE),"")</f>
        <v>x0*x1*x3/x2</v>
      </c>
      <c r="Y755" s="18">
        <f t="shared" si="105"/>
        <v>1</v>
      </c>
      <c r="Z755" s="18">
        <f t="shared" si="106"/>
        <v>1</v>
      </c>
      <c r="AA755" s="4">
        <f t="shared" si="107"/>
        <v>1</v>
      </c>
    </row>
    <row r="756" spans="1:27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0'!$A$1:$AH$1300, 32, FALSE),"")</f>
        <v>1</v>
      </c>
      <c r="E756" s="18">
        <f>_xlfn.IFNA(VLOOKUP(CONCATENATE($A756,"_",$B756), 'Srbench noise 0'!$A$1:$AH$1300, 34, FALSE),"")</f>
        <v>0</v>
      </c>
      <c r="F756" s="18">
        <f>_xlfn.IFNA(VLOOKUP(CONCATENATE($A756,"_",$B756), 'Srbench noise 0'!$A$1:$AH$1300, 16, FALSE),"")</f>
        <v>7</v>
      </c>
      <c r="G756" s="18">
        <f>_xlfn.IFNA(VLOOKUP(CONCATENATE($A756,"_",$B756), 'Srbench noise 0'!$A$1:$AH$1300, 18, FALSE),"")</f>
        <v>12.2</v>
      </c>
      <c r="H756" s="18" t="str">
        <f>_xlfn.IFNA(VLOOKUP(CONCATENATE($A756,"_",$B756), 'Srbench noise 0'!$A$1:$AH$1300, 28, FALSE),"")</f>
        <v>x0*x1*x3/x2</v>
      </c>
      <c r="I756" s="18">
        <f t="shared" si="99"/>
        <v>1</v>
      </c>
      <c r="J756" s="18">
        <f t="shared" si="100"/>
        <v>1</v>
      </c>
      <c r="K756" s="4">
        <f t="shared" si="101"/>
        <v>1</v>
      </c>
      <c r="L756" s="3">
        <f>_xlfn.IFNA(VLOOKUP(CONCATENATE($A756,"_",$B756), 'Srbench noise 0.001'!$A$1:$AH$1300, 32, FALSE),"")</f>
        <v>1</v>
      </c>
      <c r="M756" s="18">
        <f>_xlfn.IFNA(VLOOKUP(CONCATENATE($A756,"_",$B756), 'Srbench noise 0.001'!$A$1:$AH$1300, 34, FALSE),"")</f>
        <v>0</v>
      </c>
      <c r="N756" s="18">
        <f>_xlfn.IFNA(VLOOKUP(CONCATENATE($A756,"_",$B756), 'Srbench noise 0.001'!$A$1:$AH$1300, 16, FALSE),"")</f>
        <v>7</v>
      </c>
      <c r="O756" s="18">
        <f>_xlfn.IFNA(VLOOKUP(CONCATENATE($A756,"_",$B756), 'Srbench noise 0.001'!$A$1:$AH$1300, 18, FALSE),"")</f>
        <v>12.9</v>
      </c>
      <c r="P756" s="18" t="str">
        <f>_xlfn.IFNA(VLOOKUP(CONCATENATE($A756,"_",$B756), 'Srbench noise 0.001'!$A$1:$AH$1300, 28, FALSE),"")</f>
        <v>x0*x1*x3/x2</v>
      </c>
      <c r="Q756" s="18">
        <f t="shared" si="102"/>
        <v>1</v>
      </c>
      <c r="R756" s="18">
        <f t="shared" si="103"/>
        <v>1</v>
      </c>
      <c r="S756" s="4">
        <f t="shared" si="104"/>
        <v>1</v>
      </c>
      <c r="T756" s="3">
        <f>_xlfn.IFNA(VLOOKUP(CONCATENATE($A756,"_",$B756), 'Srbench noise 0.01'!$A$1:$AH$1300, 32, FALSE),"")</f>
        <v>1</v>
      </c>
      <c r="U756" s="18">
        <f>_xlfn.IFNA(VLOOKUP(CONCATENATE($A756,"_",$B756), 'Srbench noise 0.01'!$A$1:$AH$1300, 34, FALSE),"")</f>
        <v>0</v>
      </c>
      <c r="V756" s="18">
        <f>_xlfn.IFNA(VLOOKUP(CONCATENATE($A756,"_",$B756), 'Srbench noise 0.01'!$A$1:$AH$1300, 16, FALSE),"")</f>
        <v>7</v>
      </c>
      <c r="W756" s="18">
        <f>_xlfn.IFNA(VLOOKUP(CONCATENATE($A756,"_",$B756), 'Srbench noise 0.01'!$A$1:$AH$1300, 18, FALSE),"")</f>
        <v>12.1</v>
      </c>
      <c r="X756" s="18" t="str">
        <f>_xlfn.IFNA(VLOOKUP(CONCATENATE($A756,"_",$B756), 'Srbench noise 0.01'!$A$1:$AH$1300, 28, FALSE),"")</f>
        <v>x0*x1*x3/x2</v>
      </c>
      <c r="Y756" s="18">
        <f t="shared" si="105"/>
        <v>1</v>
      </c>
      <c r="Z756" s="18">
        <f t="shared" si="106"/>
        <v>1</v>
      </c>
      <c r="AA756" s="4">
        <f t="shared" si="107"/>
        <v>1</v>
      </c>
    </row>
    <row r="757" spans="1:27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0'!$A$1:$AH$1300, 32, FALSE),"")</f>
        <v>1</v>
      </c>
      <c r="E757" s="18">
        <f>_xlfn.IFNA(VLOOKUP(CONCATENATE($A757,"_",$B757), 'Srbench noise 0'!$A$1:$AH$1300, 34, FALSE),"")</f>
        <v>0</v>
      </c>
      <c r="F757" s="18">
        <f>_xlfn.IFNA(VLOOKUP(CONCATENATE($A757,"_",$B757), 'Srbench noise 0'!$A$1:$AH$1300, 16, FALSE),"")</f>
        <v>7</v>
      </c>
      <c r="G757" s="18">
        <f>_xlfn.IFNA(VLOOKUP(CONCATENATE($A757,"_",$B757), 'Srbench noise 0'!$A$1:$AH$1300, 18, FALSE),"")</f>
        <v>13.2</v>
      </c>
      <c r="H757" s="18" t="str">
        <f>_xlfn.IFNA(VLOOKUP(CONCATENATE($A757,"_",$B757), 'Srbench noise 0'!$A$1:$AH$1300, 28, FALSE),"")</f>
        <v>x0*x1*x3/x2</v>
      </c>
      <c r="I757" s="18">
        <f t="shared" si="99"/>
        <v>1</v>
      </c>
      <c r="J757" s="18">
        <f t="shared" si="100"/>
        <v>1</v>
      </c>
      <c r="K757" s="4">
        <f t="shared" si="101"/>
        <v>1</v>
      </c>
      <c r="L757" s="3">
        <f>_xlfn.IFNA(VLOOKUP(CONCATENATE($A757,"_",$B757), 'Srbench noise 0.001'!$A$1:$AH$1300, 32, FALSE),"")</f>
        <v>1</v>
      </c>
      <c r="M757" s="18">
        <f>_xlfn.IFNA(VLOOKUP(CONCATENATE($A757,"_",$B757), 'Srbench noise 0.001'!$A$1:$AH$1300, 34, FALSE),"")</f>
        <v>0</v>
      </c>
      <c r="N757" s="18">
        <f>_xlfn.IFNA(VLOOKUP(CONCATENATE($A757,"_",$B757), 'Srbench noise 0.001'!$A$1:$AH$1300, 16, FALSE),"")</f>
        <v>7</v>
      </c>
      <c r="O757" s="18">
        <f>_xlfn.IFNA(VLOOKUP(CONCATENATE($A757,"_",$B757), 'Srbench noise 0.001'!$A$1:$AH$1300, 18, FALSE),"")</f>
        <v>11</v>
      </c>
      <c r="P757" s="18" t="str">
        <f>_xlfn.IFNA(VLOOKUP(CONCATENATE($A757,"_",$B757), 'Srbench noise 0.001'!$A$1:$AH$1300, 28, FALSE),"")</f>
        <v>x0*x1*x3/x2</v>
      </c>
      <c r="Q757" s="18">
        <f t="shared" si="102"/>
        <v>1</v>
      </c>
      <c r="R757" s="18">
        <f t="shared" si="103"/>
        <v>1</v>
      </c>
      <c r="S757" s="4">
        <f t="shared" si="104"/>
        <v>1</v>
      </c>
      <c r="T757" s="3">
        <f>_xlfn.IFNA(VLOOKUP(CONCATENATE($A757,"_",$B757), 'Srbench noise 0.01'!$A$1:$AH$1300, 32, FALSE),"")</f>
        <v>1</v>
      </c>
      <c r="U757" s="18">
        <f>_xlfn.IFNA(VLOOKUP(CONCATENATE($A757,"_",$B757), 'Srbench noise 0.01'!$A$1:$AH$1300, 34, FALSE),"")</f>
        <v>0</v>
      </c>
      <c r="V757" s="18">
        <f>_xlfn.IFNA(VLOOKUP(CONCATENATE($A757,"_",$B757), 'Srbench noise 0.01'!$A$1:$AH$1300, 16, FALSE),"")</f>
        <v>7</v>
      </c>
      <c r="W757" s="18">
        <f>_xlfn.IFNA(VLOOKUP(CONCATENATE($A757,"_",$B757), 'Srbench noise 0.01'!$A$1:$AH$1300, 18, FALSE),"")</f>
        <v>10.9</v>
      </c>
      <c r="X757" s="18" t="str">
        <f>_xlfn.IFNA(VLOOKUP(CONCATENATE($A757,"_",$B757), 'Srbench noise 0.01'!$A$1:$AH$1300, 28, FALSE),"")</f>
        <v>x0*x1*x3/x2</v>
      </c>
      <c r="Y757" s="18">
        <f t="shared" si="105"/>
        <v>1</v>
      </c>
      <c r="Z757" s="18">
        <f t="shared" si="106"/>
        <v>1</v>
      </c>
      <c r="AA757" s="4">
        <f t="shared" si="107"/>
        <v>1</v>
      </c>
    </row>
    <row r="758" spans="1:27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0'!$A$1:$AH$1300, 32, FALSE),"")</f>
        <v>1</v>
      </c>
      <c r="E758" s="18">
        <f>_xlfn.IFNA(VLOOKUP(CONCATENATE($A758,"_",$B758), 'Srbench noise 0'!$A$1:$AH$1300, 34, FALSE),"")</f>
        <v>0</v>
      </c>
      <c r="F758" s="18">
        <f>_xlfn.IFNA(VLOOKUP(CONCATENATE($A758,"_",$B758), 'Srbench noise 0'!$A$1:$AH$1300, 16, FALSE),"")</f>
        <v>7</v>
      </c>
      <c r="G758" s="18">
        <f>_xlfn.IFNA(VLOOKUP(CONCATENATE($A758,"_",$B758), 'Srbench noise 0'!$A$1:$AH$1300, 18, FALSE),"")</f>
        <v>12.3</v>
      </c>
      <c r="H758" s="18" t="str">
        <f>_xlfn.IFNA(VLOOKUP(CONCATENATE($A758,"_",$B758), 'Srbench noise 0'!$A$1:$AH$1300, 28, FALSE),"")</f>
        <v>x0*x1*x3/x2</v>
      </c>
      <c r="I758" s="18">
        <f t="shared" si="99"/>
        <v>1</v>
      </c>
      <c r="J758" s="18">
        <f t="shared" si="100"/>
        <v>1</v>
      </c>
      <c r="K758" s="4">
        <f t="shared" si="101"/>
        <v>1</v>
      </c>
      <c r="L758" s="3">
        <f>_xlfn.IFNA(VLOOKUP(CONCATENATE($A758,"_",$B758), 'Srbench noise 0.001'!$A$1:$AH$1300, 32, FALSE),"")</f>
        <v>0.99999998999999995</v>
      </c>
      <c r="M758" s="18">
        <f>_xlfn.IFNA(VLOOKUP(CONCATENATE($A758,"_",$B758), 'Srbench noise 0.001'!$A$1:$AH$1300, 34, FALSE),"")</f>
        <v>1E-3</v>
      </c>
      <c r="N758" s="18">
        <f>_xlfn.IFNA(VLOOKUP(CONCATENATE($A758,"_",$B758), 'Srbench noise 0.001'!$A$1:$AH$1300, 16, FALSE),"")</f>
        <v>9</v>
      </c>
      <c r="O758" s="18">
        <f>_xlfn.IFNA(VLOOKUP(CONCATENATE($A758,"_",$B758), 'Srbench noise 0.001'!$A$1:$AH$1300, 18, FALSE),"")</f>
        <v>13.7</v>
      </c>
      <c r="P758" s="18" t="str">
        <f>_xlfn.IFNA(VLOOKUP(CONCATENATE($A758,"_",$B758), 'Srbench noise 0.001'!$A$1:$AH$1300, 28, FALSE),"")</f>
        <v>x0*x1*x3/x2 - 0.001</v>
      </c>
      <c r="Q758" s="18">
        <f t="shared" si="102"/>
        <v>1</v>
      </c>
      <c r="R758" s="18">
        <f t="shared" si="103"/>
        <v>0</v>
      </c>
      <c r="S758" s="4">
        <f t="shared" si="104"/>
        <v>0</v>
      </c>
      <c r="T758" s="3">
        <f>_xlfn.IFNA(VLOOKUP(CONCATENATE($A758,"_",$B758), 'Srbench noise 0.01'!$A$1:$AH$1300, 32, FALSE),"")</f>
        <v>0.99999899000000003</v>
      </c>
      <c r="U758" s="18">
        <f>_xlfn.IFNA(VLOOKUP(CONCATENATE($A758,"_",$B758), 'Srbench noise 0.01'!$A$1:$AH$1300, 34, FALSE),"")</f>
        <v>0.01</v>
      </c>
      <c r="V758" s="18">
        <f>_xlfn.IFNA(VLOOKUP(CONCATENATE($A758,"_",$B758), 'Srbench noise 0.01'!$A$1:$AH$1300, 16, FALSE),"")</f>
        <v>9</v>
      </c>
      <c r="W758" s="18">
        <f>_xlfn.IFNA(VLOOKUP(CONCATENATE($A758,"_",$B758), 'Srbench noise 0.01'!$A$1:$AH$1300, 18, FALSE),"")</f>
        <v>14.4</v>
      </c>
      <c r="X758" s="18" t="str">
        <f>_xlfn.IFNA(VLOOKUP(CONCATENATE($A758,"_",$B758), 'Srbench noise 0.01'!$A$1:$AH$1300, 28, FALSE),"")</f>
        <v>x0*x1*x3/x2 - 0.01</v>
      </c>
      <c r="Y758" s="18">
        <f t="shared" si="105"/>
        <v>1</v>
      </c>
      <c r="Z758" s="18">
        <f t="shared" si="106"/>
        <v>0</v>
      </c>
      <c r="AA758" s="4">
        <f t="shared" si="107"/>
        <v>0</v>
      </c>
    </row>
    <row r="759" spans="1:27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0'!$A$1:$AH$1300, 32, FALSE),"")</f>
        <v>1</v>
      </c>
      <c r="E759" s="18">
        <f>_xlfn.IFNA(VLOOKUP(CONCATENATE($A759,"_",$B759), 'Srbench noise 0'!$A$1:$AH$1300, 34, FALSE),"")</f>
        <v>0</v>
      </c>
      <c r="F759" s="18">
        <f>_xlfn.IFNA(VLOOKUP(CONCATENATE($A759,"_",$B759), 'Srbench noise 0'!$A$1:$AH$1300, 16, FALSE),"")</f>
        <v>7</v>
      </c>
      <c r="G759" s="18">
        <f>_xlfn.IFNA(VLOOKUP(CONCATENATE($A759,"_",$B759), 'Srbench noise 0'!$A$1:$AH$1300, 18, FALSE),"")</f>
        <v>12.4</v>
      </c>
      <c r="H759" s="18" t="str">
        <f>_xlfn.IFNA(VLOOKUP(CONCATENATE($A759,"_",$B759), 'Srbench noise 0'!$A$1:$AH$1300, 28, FALSE),"")</f>
        <v>x0*x1*x3/x2</v>
      </c>
      <c r="I759" s="18">
        <f t="shared" si="99"/>
        <v>1</v>
      </c>
      <c r="J759" s="18">
        <f t="shared" si="100"/>
        <v>1</v>
      </c>
      <c r="K759" s="4">
        <f t="shared" si="101"/>
        <v>1</v>
      </c>
      <c r="L759" s="3">
        <f>_xlfn.IFNA(VLOOKUP(CONCATENATE($A759,"_",$B759), 'Srbench noise 0.001'!$A$1:$AH$1300, 32, FALSE),"")</f>
        <v>1</v>
      </c>
      <c r="M759" s="18">
        <f>_xlfn.IFNA(VLOOKUP(CONCATENATE($A759,"_",$B759), 'Srbench noise 0.001'!$A$1:$AH$1300, 34, FALSE),"")</f>
        <v>0</v>
      </c>
      <c r="N759" s="18">
        <f>_xlfn.IFNA(VLOOKUP(CONCATENATE($A759,"_",$B759), 'Srbench noise 0.001'!$A$1:$AH$1300, 16, FALSE),"")</f>
        <v>7</v>
      </c>
      <c r="O759" s="18">
        <f>_xlfn.IFNA(VLOOKUP(CONCATENATE($A759,"_",$B759), 'Srbench noise 0.001'!$A$1:$AH$1300, 18, FALSE),"")</f>
        <v>12.1</v>
      </c>
      <c r="P759" s="18" t="str">
        <f>_xlfn.IFNA(VLOOKUP(CONCATENATE($A759,"_",$B759), 'Srbench noise 0.001'!$A$1:$AH$1300, 28, FALSE),"")</f>
        <v>x0*x1*x3/x2</v>
      </c>
      <c r="Q759" s="18">
        <f t="shared" si="102"/>
        <v>1</v>
      </c>
      <c r="R759" s="18">
        <f t="shared" si="103"/>
        <v>1</v>
      </c>
      <c r="S759" s="4">
        <f t="shared" si="104"/>
        <v>1</v>
      </c>
      <c r="T759" s="3">
        <f>_xlfn.IFNA(VLOOKUP(CONCATENATE($A759,"_",$B759), 'Srbench noise 0.01'!$A$1:$AH$1300, 32, FALSE),"")</f>
        <v>1</v>
      </c>
      <c r="U759" s="18">
        <f>_xlfn.IFNA(VLOOKUP(CONCATENATE($A759,"_",$B759), 'Srbench noise 0.01'!$A$1:$AH$1300, 34, FALSE),"")</f>
        <v>0</v>
      </c>
      <c r="V759" s="18">
        <f>_xlfn.IFNA(VLOOKUP(CONCATENATE($A759,"_",$B759), 'Srbench noise 0.01'!$A$1:$AH$1300, 16, FALSE),"")</f>
        <v>7</v>
      </c>
      <c r="W759" s="18">
        <f>_xlfn.IFNA(VLOOKUP(CONCATENATE($A759,"_",$B759), 'Srbench noise 0.01'!$A$1:$AH$1300, 18, FALSE),"")</f>
        <v>12.5</v>
      </c>
      <c r="X759" s="18" t="str">
        <f>_xlfn.IFNA(VLOOKUP(CONCATENATE($A759,"_",$B759), 'Srbench noise 0.01'!$A$1:$AH$1300, 28, FALSE),"")</f>
        <v>x0*x1*x3/x2</v>
      </c>
      <c r="Y759" s="18">
        <f t="shared" si="105"/>
        <v>1</v>
      </c>
      <c r="Z759" s="18">
        <f t="shared" si="106"/>
        <v>1</v>
      </c>
      <c r="AA759" s="4">
        <f t="shared" si="107"/>
        <v>1</v>
      </c>
    </row>
    <row r="760" spans="1:27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0'!$A$1:$AH$1300, 32, FALSE),"")</f>
        <v>1</v>
      </c>
      <c r="E760" s="18">
        <f>_xlfn.IFNA(VLOOKUP(CONCATENATE($A760,"_",$B760), 'Srbench noise 0'!$A$1:$AH$1300, 34, FALSE),"")</f>
        <v>0</v>
      </c>
      <c r="F760" s="18">
        <f>_xlfn.IFNA(VLOOKUP(CONCATENATE($A760,"_",$B760), 'Srbench noise 0'!$A$1:$AH$1300, 16, FALSE),"")</f>
        <v>7</v>
      </c>
      <c r="G760" s="18">
        <f>_xlfn.IFNA(VLOOKUP(CONCATENATE($A760,"_",$B760), 'Srbench noise 0'!$A$1:$AH$1300, 18, FALSE),"")</f>
        <v>12.2</v>
      </c>
      <c r="H760" s="18" t="str">
        <f>_xlfn.IFNA(VLOOKUP(CONCATENATE($A760,"_",$B760), 'Srbench noise 0'!$A$1:$AH$1300, 28, FALSE),"")</f>
        <v>x0*x1*x3/x2</v>
      </c>
      <c r="I760" s="18">
        <f t="shared" si="99"/>
        <v>1</v>
      </c>
      <c r="J760" s="18">
        <f t="shared" si="100"/>
        <v>1</v>
      </c>
      <c r="K760" s="4">
        <f t="shared" si="101"/>
        <v>1</v>
      </c>
      <c r="L760" s="3">
        <f>_xlfn.IFNA(VLOOKUP(CONCATENATE($A760,"_",$B760), 'Srbench noise 0.001'!$A$1:$AH$1300, 32, FALSE),"")</f>
        <v>1</v>
      </c>
      <c r="M760" s="18">
        <f>_xlfn.IFNA(VLOOKUP(CONCATENATE($A760,"_",$B760), 'Srbench noise 0.001'!$A$1:$AH$1300, 34, FALSE),"")</f>
        <v>0</v>
      </c>
      <c r="N760" s="18">
        <f>_xlfn.IFNA(VLOOKUP(CONCATENATE($A760,"_",$B760), 'Srbench noise 0.001'!$A$1:$AH$1300, 16, FALSE),"")</f>
        <v>7</v>
      </c>
      <c r="O760" s="18">
        <f>_xlfn.IFNA(VLOOKUP(CONCATENATE($A760,"_",$B760), 'Srbench noise 0.001'!$A$1:$AH$1300, 18, FALSE),"")</f>
        <v>10.4</v>
      </c>
      <c r="P760" s="18" t="str">
        <f>_xlfn.IFNA(VLOOKUP(CONCATENATE($A760,"_",$B760), 'Srbench noise 0.001'!$A$1:$AH$1300, 28, FALSE),"")</f>
        <v>x0*x1*x3/x2</v>
      </c>
      <c r="Q760" s="18">
        <f t="shared" si="102"/>
        <v>1</v>
      </c>
      <c r="R760" s="18">
        <f t="shared" si="103"/>
        <v>1</v>
      </c>
      <c r="S760" s="4">
        <f t="shared" si="104"/>
        <v>1</v>
      </c>
      <c r="T760" s="3">
        <f>_xlfn.IFNA(VLOOKUP(CONCATENATE($A760,"_",$B760), 'Srbench noise 0.01'!$A$1:$AH$1300, 32, FALSE),"")</f>
        <v>1</v>
      </c>
      <c r="U760" s="18">
        <f>_xlfn.IFNA(VLOOKUP(CONCATENATE($A760,"_",$B760), 'Srbench noise 0.01'!$A$1:$AH$1300, 34, FALSE),"")</f>
        <v>0</v>
      </c>
      <c r="V760" s="18">
        <f>_xlfn.IFNA(VLOOKUP(CONCATENATE($A760,"_",$B760), 'Srbench noise 0.01'!$A$1:$AH$1300, 16, FALSE),"")</f>
        <v>7</v>
      </c>
      <c r="W760" s="18">
        <f>_xlfn.IFNA(VLOOKUP(CONCATENATE($A760,"_",$B760), 'Srbench noise 0.01'!$A$1:$AH$1300, 18, FALSE),"")</f>
        <v>11.2</v>
      </c>
      <c r="X760" s="18" t="str">
        <f>_xlfn.IFNA(VLOOKUP(CONCATENATE($A760,"_",$B760), 'Srbench noise 0.01'!$A$1:$AH$1300, 28, FALSE),"")</f>
        <v>x0*x1*x3/x2</v>
      </c>
      <c r="Y760" s="18">
        <f t="shared" si="105"/>
        <v>1</v>
      </c>
      <c r="Z760" s="18">
        <f t="shared" si="106"/>
        <v>1</v>
      </c>
      <c r="AA760" s="4">
        <f t="shared" si="107"/>
        <v>1</v>
      </c>
    </row>
    <row r="761" spans="1:27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0'!$A$1:$AH$1300, 32, FALSE),"")</f>
        <v>1</v>
      </c>
      <c r="E761" s="18">
        <f>_xlfn.IFNA(VLOOKUP(CONCATENATE($A761,"_",$B761), 'Srbench noise 0'!$A$1:$AH$1300, 34, FALSE),"")</f>
        <v>0</v>
      </c>
      <c r="F761" s="18">
        <f>_xlfn.IFNA(VLOOKUP(CONCATENATE($A761,"_",$B761), 'Srbench noise 0'!$A$1:$AH$1300, 16, FALSE),"")</f>
        <v>7</v>
      </c>
      <c r="G761" s="18">
        <f>_xlfn.IFNA(VLOOKUP(CONCATENATE($A761,"_",$B761), 'Srbench noise 0'!$A$1:$AH$1300, 18, FALSE),"")</f>
        <v>13.4</v>
      </c>
      <c r="H761" s="18" t="str">
        <f>_xlfn.IFNA(VLOOKUP(CONCATENATE($A761,"_",$B761), 'Srbench noise 0'!$A$1:$AH$1300, 28, FALSE),"")</f>
        <v>x0*x1*x3/x2</v>
      </c>
      <c r="I761" s="18">
        <f t="shared" si="99"/>
        <v>1</v>
      </c>
      <c r="J761" s="18">
        <f t="shared" si="100"/>
        <v>1</v>
      </c>
      <c r="K761" s="4">
        <f t="shared" si="101"/>
        <v>1</v>
      </c>
      <c r="L761" s="3">
        <f>_xlfn.IFNA(VLOOKUP(CONCATENATE($A761,"_",$B761), 'Srbench noise 0.001'!$A$1:$AH$1300, 32, FALSE),"")</f>
        <v>1</v>
      </c>
      <c r="M761" s="18">
        <f>_xlfn.IFNA(VLOOKUP(CONCATENATE($A761,"_",$B761), 'Srbench noise 0.001'!$A$1:$AH$1300, 34, FALSE),"")</f>
        <v>0</v>
      </c>
      <c r="N761" s="18">
        <f>_xlfn.IFNA(VLOOKUP(CONCATENATE($A761,"_",$B761), 'Srbench noise 0.001'!$A$1:$AH$1300, 16, FALSE),"")</f>
        <v>7</v>
      </c>
      <c r="O761" s="18">
        <f>_xlfn.IFNA(VLOOKUP(CONCATENATE($A761,"_",$B761), 'Srbench noise 0.001'!$A$1:$AH$1300, 18, FALSE),"")</f>
        <v>13.8</v>
      </c>
      <c r="P761" s="18" t="str">
        <f>_xlfn.IFNA(VLOOKUP(CONCATENATE($A761,"_",$B761), 'Srbench noise 0.001'!$A$1:$AH$1300, 28, FALSE),"")</f>
        <v>x0*x1*x3/x2</v>
      </c>
      <c r="Q761" s="18">
        <f t="shared" si="102"/>
        <v>1</v>
      </c>
      <c r="R761" s="18">
        <f t="shared" si="103"/>
        <v>1</v>
      </c>
      <c r="S761" s="4">
        <f t="shared" si="104"/>
        <v>1</v>
      </c>
      <c r="T761" s="3">
        <f>_xlfn.IFNA(VLOOKUP(CONCATENATE($A761,"_",$B761), 'Srbench noise 0.01'!$A$1:$AH$1300, 32, FALSE),"")</f>
        <v>1</v>
      </c>
      <c r="U761" s="18">
        <f>_xlfn.IFNA(VLOOKUP(CONCATENATE($A761,"_",$B761), 'Srbench noise 0.01'!$A$1:$AH$1300, 34, FALSE),"")</f>
        <v>0</v>
      </c>
      <c r="V761" s="18">
        <f>_xlfn.IFNA(VLOOKUP(CONCATENATE($A761,"_",$B761), 'Srbench noise 0.01'!$A$1:$AH$1300, 16, FALSE),"")</f>
        <v>7</v>
      </c>
      <c r="W761" s="18">
        <f>_xlfn.IFNA(VLOOKUP(CONCATENATE($A761,"_",$B761), 'Srbench noise 0.01'!$A$1:$AH$1300, 18, FALSE),"")</f>
        <v>13</v>
      </c>
      <c r="X761" s="18" t="str">
        <f>_xlfn.IFNA(VLOOKUP(CONCATENATE($A761,"_",$B761), 'Srbench noise 0.01'!$A$1:$AH$1300, 28, FALSE),"")</f>
        <v>x0*x1*x3/x2</v>
      </c>
      <c r="Y761" s="18">
        <f t="shared" si="105"/>
        <v>1</v>
      </c>
      <c r="Z761" s="18">
        <f t="shared" si="106"/>
        <v>1</v>
      </c>
      <c r="AA761" s="4">
        <f t="shared" si="107"/>
        <v>1</v>
      </c>
    </row>
    <row r="762" spans="1:27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0'!$A$1:$AH$1300, 32, FALSE),"")</f>
        <v>1</v>
      </c>
      <c r="E762" s="18">
        <f>_xlfn.IFNA(VLOOKUP(CONCATENATE($A762,"_",$B762), 'Srbench noise 0'!$A$1:$AH$1300, 34, FALSE),"")</f>
        <v>0</v>
      </c>
      <c r="F762" s="18">
        <f>_xlfn.IFNA(VLOOKUP(CONCATENATE($A762,"_",$B762), 'Srbench noise 0'!$A$1:$AH$1300, 16, FALSE),"")</f>
        <v>7</v>
      </c>
      <c r="G762" s="18">
        <f>_xlfn.IFNA(VLOOKUP(CONCATENATE($A762,"_",$B762), 'Srbench noise 0'!$A$1:$AH$1300, 18, FALSE),"")</f>
        <v>12.2</v>
      </c>
      <c r="H762" s="18" t="str">
        <f>_xlfn.IFNA(VLOOKUP(CONCATENATE($A762,"_",$B762), 'Srbench noise 0'!$A$1:$AH$1300, 28, FALSE),"")</f>
        <v>x0*x1*x3/x2</v>
      </c>
      <c r="I762" s="18">
        <f t="shared" si="99"/>
        <v>1</v>
      </c>
      <c r="J762" s="18">
        <f t="shared" si="100"/>
        <v>1</v>
      </c>
      <c r="K762" s="4">
        <f t="shared" si="101"/>
        <v>1</v>
      </c>
      <c r="L762" s="3">
        <f>_xlfn.IFNA(VLOOKUP(CONCATENATE($A762,"_",$B762), 'Srbench noise 0.001'!$A$1:$AH$1300, 32, FALSE),"")</f>
        <v>1</v>
      </c>
      <c r="M762" s="18">
        <f>_xlfn.IFNA(VLOOKUP(CONCATENATE($A762,"_",$B762), 'Srbench noise 0.001'!$A$1:$AH$1300, 34, FALSE),"")</f>
        <v>0</v>
      </c>
      <c r="N762" s="18">
        <f>_xlfn.IFNA(VLOOKUP(CONCATENATE($A762,"_",$B762), 'Srbench noise 0.001'!$A$1:$AH$1300, 16, FALSE),"")</f>
        <v>7</v>
      </c>
      <c r="O762" s="18">
        <f>_xlfn.IFNA(VLOOKUP(CONCATENATE($A762,"_",$B762), 'Srbench noise 0.001'!$A$1:$AH$1300, 18, FALSE),"")</f>
        <v>10</v>
      </c>
      <c r="P762" s="18" t="str">
        <f>_xlfn.IFNA(VLOOKUP(CONCATENATE($A762,"_",$B762), 'Srbench noise 0.001'!$A$1:$AH$1300, 28, FALSE),"")</f>
        <v>x0*x1*x3/x2</v>
      </c>
      <c r="Q762" s="18">
        <f t="shared" si="102"/>
        <v>1</v>
      </c>
      <c r="R762" s="18">
        <f t="shared" si="103"/>
        <v>1</v>
      </c>
      <c r="S762" s="4">
        <f t="shared" si="104"/>
        <v>1</v>
      </c>
      <c r="T762" s="3">
        <f>_xlfn.IFNA(VLOOKUP(CONCATENATE($A762,"_",$B762), 'Srbench noise 0.01'!$A$1:$AH$1300, 32, FALSE),"")</f>
        <v>1</v>
      </c>
      <c r="U762" s="18">
        <f>_xlfn.IFNA(VLOOKUP(CONCATENATE($A762,"_",$B762), 'Srbench noise 0.01'!$A$1:$AH$1300, 34, FALSE),"")</f>
        <v>0</v>
      </c>
      <c r="V762" s="18">
        <f>_xlfn.IFNA(VLOOKUP(CONCATENATE($A762,"_",$B762), 'Srbench noise 0.01'!$A$1:$AH$1300, 16, FALSE),"")</f>
        <v>7</v>
      </c>
      <c r="W762" s="18">
        <f>_xlfn.IFNA(VLOOKUP(CONCATENATE($A762,"_",$B762), 'Srbench noise 0.01'!$A$1:$AH$1300, 18, FALSE),"")</f>
        <v>10.7</v>
      </c>
      <c r="X762" s="18" t="str">
        <f>_xlfn.IFNA(VLOOKUP(CONCATENATE($A762,"_",$B762), 'Srbench noise 0.01'!$A$1:$AH$1300, 28, FALSE),"")</f>
        <v>x0*x1*x3/x2</v>
      </c>
      <c r="Y762" s="18">
        <f t="shared" si="105"/>
        <v>1</v>
      </c>
      <c r="Z762" s="18">
        <f t="shared" si="106"/>
        <v>1</v>
      </c>
      <c r="AA762" s="4">
        <f t="shared" si="107"/>
        <v>1</v>
      </c>
    </row>
    <row r="763" spans="1:27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0'!$A$1:$AH$1300, 32, FALSE),"")</f>
        <v>1</v>
      </c>
      <c r="E763" s="18">
        <f>_xlfn.IFNA(VLOOKUP(CONCATENATE($A763,"_",$B763), 'Srbench noise 0'!$A$1:$AH$1300, 34, FALSE),"")</f>
        <v>0</v>
      </c>
      <c r="F763" s="18">
        <f>_xlfn.IFNA(VLOOKUP(CONCATENATE($A763,"_",$B763), 'Srbench noise 0'!$A$1:$AH$1300, 16, FALSE),"")</f>
        <v>7</v>
      </c>
      <c r="G763" s="18">
        <f>_xlfn.IFNA(VLOOKUP(CONCATENATE($A763,"_",$B763), 'Srbench noise 0'!$A$1:$AH$1300, 18, FALSE),"")</f>
        <v>13.3</v>
      </c>
      <c r="H763" s="18" t="str">
        <f>_xlfn.IFNA(VLOOKUP(CONCATENATE($A763,"_",$B763), 'Srbench noise 0'!$A$1:$AH$1300, 28, FALSE),"")</f>
        <v>x0*x1*x3/x2</v>
      </c>
      <c r="I763" s="18">
        <f t="shared" si="99"/>
        <v>1</v>
      </c>
      <c r="J763" s="18">
        <f t="shared" si="100"/>
        <v>1</v>
      </c>
      <c r="K763" s="4">
        <f t="shared" si="101"/>
        <v>1</v>
      </c>
      <c r="L763" s="3">
        <f>_xlfn.IFNA(VLOOKUP(CONCATENATE($A763,"_",$B763), 'Srbench noise 0.001'!$A$1:$AH$1300, 32, FALSE),"")</f>
        <v>1</v>
      </c>
      <c r="M763" s="18">
        <f>_xlfn.IFNA(VLOOKUP(CONCATENATE($A763,"_",$B763), 'Srbench noise 0.001'!$A$1:$AH$1300, 34, FALSE),"")</f>
        <v>0</v>
      </c>
      <c r="N763" s="18">
        <f>_xlfn.IFNA(VLOOKUP(CONCATENATE($A763,"_",$B763), 'Srbench noise 0.001'!$A$1:$AH$1300, 16, FALSE),"")</f>
        <v>7</v>
      </c>
      <c r="O763" s="18">
        <f>_xlfn.IFNA(VLOOKUP(CONCATENATE($A763,"_",$B763), 'Srbench noise 0.001'!$A$1:$AH$1300, 18, FALSE),"")</f>
        <v>11.3</v>
      </c>
      <c r="P763" s="18" t="str">
        <f>_xlfn.IFNA(VLOOKUP(CONCATENATE($A763,"_",$B763), 'Srbench noise 0.001'!$A$1:$AH$1300, 28, FALSE),"")</f>
        <v>x0*x1*x3/x2</v>
      </c>
      <c r="Q763" s="18">
        <f t="shared" si="102"/>
        <v>1</v>
      </c>
      <c r="R763" s="18">
        <f t="shared" si="103"/>
        <v>1</v>
      </c>
      <c r="S763" s="4">
        <f t="shared" si="104"/>
        <v>1</v>
      </c>
      <c r="T763" s="3">
        <f>_xlfn.IFNA(VLOOKUP(CONCATENATE($A763,"_",$B763), 'Srbench noise 0.01'!$A$1:$AH$1300, 32, FALSE),"")</f>
        <v>1</v>
      </c>
      <c r="U763" s="18">
        <f>_xlfn.IFNA(VLOOKUP(CONCATENATE($A763,"_",$B763), 'Srbench noise 0.01'!$A$1:$AH$1300, 34, FALSE),"")</f>
        <v>0</v>
      </c>
      <c r="V763" s="18">
        <f>_xlfn.IFNA(VLOOKUP(CONCATENATE($A763,"_",$B763), 'Srbench noise 0.01'!$A$1:$AH$1300, 16, FALSE),"")</f>
        <v>7</v>
      </c>
      <c r="W763" s="18">
        <f>_xlfn.IFNA(VLOOKUP(CONCATENATE($A763,"_",$B763), 'Srbench noise 0.01'!$A$1:$AH$1300, 18, FALSE),"")</f>
        <v>12.5</v>
      </c>
      <c r="X763" s="18" t="str">
        <f>_xlfn.IFNA(VLOOKUP(CONCATENATE($A763,"_",$B763), 'Srbench noise 0.01'!$A$1:$AH$1300, 28, FALSE),"")</f>
        <v>x0*x1*x3/x2</v>
      </c>
      <c r="Y763" s="18">
        <f t="shared" si="105"/>
        <v>1</v>
      </c>
      <c r="Z763" s="18">
        <f t="shared" si="106"/>
        <v>1</v>
      </c>
      <c r="AA763" s="4">
        <f t="shared" si="107"/>
        <v>1</v>
      </c>
    </row>
    <row r="764" spans="1:27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0'!$A$1:$AH$1300, 32, FALSE),"")</f>
        <v>1</v>
      </c>
      <c r="E764" s="18">
        <f>_xlfn.IFNA(VLOOKUP(CONCATENATE($A764,"_",$B764), 'Srbench noise 0'!$A$1:$AH$1300, 34, FALSE),"")</f>
        <v>0</v>
      </c>
      <c r="F764" s="18">
        <f>_xlfn.IFNA(VLOOKUP(CONCATENATE($A764,"_",$B764), 'Srbench noise 0'!$A$1:$AH$1300, 16, FALSE),"")</f>
        <v>9</v>
      </c>
      <c r="G764" s="18">
        <f>_xlfn.IFNA(VLOOKUP(CONCATENATE($A764,"_",$B764), 'Srbench noise 0'!$A$1:$AH$1300, 18, FALSE),"")</f>
        <v>8.9</v>
      </c>
      <c r="H764" s="18" t="str">
        <f>_xlfn.IFNA(VLOOKUP(CONCATENATE($A764,"_",$B764), 'Srbench noise 0'!$A$1:$AH$1300, 28, FALSE),"")</f>
        <v>0.07957747*x0/(x1*x2)</v>
      </c>
      <c r="I764" s="18">
        <f t="shared" si="99"/>
        <v>1</v>
      </c>
      <c r="J764" s="18">
        <f t="shared" si="100"/>
        <v>1</v>
      </c>
      <c r="K764" s="4">
        <f t="shared" si="101"/>
        <v>1</v>
      </c>
      <c r="L764" s="3">
        <f>_xlfn.IFNA(VLOOKUP(CONCATENATE($A764,"_",$B764), 'Srbench noise 0.001'!$A$1:$AH$1300, 32, FALSE),"")</f>
        <v>0.99993401999999998</v>
      </c>
      <c r="M764" s="18">
        <f>_xlfn.IFNA(VLOOKUP(CONCATENATE($A764,"_",$B764), 'Srbench noise 0.001'!$A$1:$AH$1300, 34, FALSE),"")</f>
        <v>2.7137999999999999E-4</v>
      </c>
      <c r="N764" s="18">
        <f>_xlfn.IFNA(VLOOKUP(CONCATENATE($A764,"_",$B764), 'Srbench noise 0.001'!$A$1:$AH$1300, 16, FALSE),"")</f>
        <v>9</v>
      </c>
      <c r="O764" s="18">
        <f>_xlfn.IFNA(VLOOKUP(CONCATENATE($A764,"_",$B764), 'Srbench noise 0.001'!$A$1:$AH$1300, 18, FALSE),"")</f>
        <v>8.9</v>
      </c>
      <c r="P764" s="18" t="str">
        <f>_xlfn.IFNA(VLOOKUP(CONCATENATE($A764,"_",$B764), 'Srbench noise 0.001'!$A$1:$AH$1300, 28, FALSE),"")</f>
        <v>0.08*x0/(x1*x2)</v>
      </c>
      <c r="Q764" s="18">
        <f t="shared" si="102"/>
        <v>1</v>
      </c>
      <c r="R764" s="18" t="str">
        <f t="shared" si="103"/>
        <v>?</v>
      </c>
      <c r="S764" s="4">
        <v>1</v>
      </c>
      <c r="T764" s="3">
        <f>_xlfn.IFNA(VLOOKUP(CONCATENATE($A764,"_",$B764), 'Srbench noise 0.01'!$A$1:$AH$1300, 32, FALSE),"")</f>
        <v>0.99993401999999998</v>
      </c>
      <c r="U764" s="18">
        <f>_xlfn.IFNA(VLOOKUP(CONCATENATE($A764,"_",$B764), 'Srbench noise 0.01'!$A$1:$AH$1300, 34, FALSE),"")</f>
        <v>2.7137999999999999E-4</v>
      </c>
      <c r="V764" s="18">
        <f>_xlfn.IFNA(VLOOKUP(CONCATENATE($A764,"_",$B764), 'Srbench noise 0.01'!$A$1:$AH$1300, 16, FALSE),"")</f>
        <v>9</v>
      </c>
      <c r="W764" s="18">
        <f>_xlfn.IFNA(VLOOKUP(CONCATENATE($A764,"_",$B764), 'Srbench noise 0.01'!$A$1:$AH$1300, 18, FALSE),"")</f>
        <v>8.8000000000000007</v>
      </c>
      <c r="X764" s="18" t="str">
        <f>_xlfn.IFNA(VLOOKUP(CONCATENATE($A764,"_",$B764), 'Srbench noise 0.01'!$A$1:$AH$1300, 28, FALSE),"")</f>
        <v>0.08*x0/(x1*x2)</v>
      </c>
      <c r="Y764" s="18">
        <f t="shared" si="105"/>
        <v>1</v>
      </c>
      <c r="Z764" s="18" t="str">
        <f t="shared" si="106"/>
        <v>?</v>
      </c>
      <c r="AA764" s="4">
        <v>1</v>
      </c>
    </row>
    <row r="765" spans="1:27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0'!$A$1:$AH$1300, 32, FALSE),"")</f>
        <v>1</v>
      </c>
      <c r="E765" s="18">
        <f>_xlfn.IFNA(VLOOKUP(CONCATENATE($A765,"_",$B765), 'Srbench noise 0'!$A$1:$AH$1300, 34, FALSE),"")</f>
        <v>0</v>
      </c>
      <c r="F765" s="18">
        <f>_xlfn.IFNA(VLOOKUP(CONCATENATE($A765,"_",$B765), 'Srbench noise 0'!$A$1:$AH$1300, 16, FALSE),"")</f>
        <v>9</v>
      </c>
      <c r="G765" s="18">
        <f>_xlfn.IFNA(VLOOKUP(CONCATENATE($A765,"_",$B765), 'Srbench noise 0'!$A$1:$AH$1300, 18, FALSE),"")</f>
        <v>8.5</v>
      </c>
      <c r="H765" s="18" t="str">
        <f>_xlfn.IFNA(VLOOKUP(CONCATENATE($A765,"_",$B765), 'Srbench noise 0'!$A$1:$AH$1300, 28, FALSE),"")</f>
        <v>0.07957747*x0/(x1*x2)</v>
      </c>
      <c r="I765" s="18">
        <f t="shared" si="99"/>
        <v>1</v>
      </c>
      <c r="J765" s="18">
        <f t="shared" si="100"/>
        <v>1</v>
      </c>
      <c r="K765" s="4">
        <f t="shared" si="101"/>
        <v>1</v>
      </c>
      <c r="L765" s="3">
        <f>_xlfn.IFNA(VLOOKUP(CONCATENATE($A765,"_",$B765), 'Srbench noise 0.001'!$A$1:$AH$1300, 32, FALSE),"")</f>
        <v>0.99993401000000004</v>
      </c>
      <c r="M765" s="18">
        <f>_xlfn.IFNA(VLOOKUP(CONCATENATE($A765,"_",$B765), 'Srbench noise 0.001'!$A$1:$AH$1300, 34, FALSE),"")</f>
        <v>2.7085E-4</v>
      </c>
      <c r="N765" s="18">
        <f>_xlfn.IFNA(VLOOKUP(CONCATENATE($A765,"_",$B765), 'Srbench noise 0.001'!$A$1:$AH$1300, 16, FALSE),"")</f>
        <v>9</v>
      </c>
      <c r="O765" s="18">
        <f>_xlfn.IFNA(VLOOKUP(CONCATENATE($A765,"_",$B765), 'Srbench noise 0.001'!$A$1:$AH$1300, 18, FALSE),"")</f>
        <v>8.1</v>
      </c>
      <c r="P765" s="18" t="str">
        <f>_xlfn.IFNA(VLOOKUP(CONCATENATE($A765,"_",$B765), 'Srbench noise 0.001'!$A$1:$AH$1300, 28, FALSE),"")</f>
        <v>0.08*x0/(x1*x2)</v>
      </c>
      <c r="Q765" s="18">
        <f t="shared" si="102"/>
        <v>1</v>
      </c>
      <c r="R765" s="18" t="str">
        <f t="shared" si="103"/>
        <v>?</v>
      </c>
      <c r="S765" s="4">
        <v>1</v>
      </c>
      <c r="T765" s="3">
        <f>_xlfn.IFNA(VLOOKUP(CONCATENATE($A765,"_",$B765), 'Srbench noise 0.01'!$A$1:$AH$1300, 32, FALSE),"")</f>
        <v>0.99993401000000004</v>
      </c>
      <c r="U765" s="18">
        <f>_xlfn.IFNA(VLOOKUP(CONCATENATE($A765,"_",$B765), 'Srbench noise 0.01'!$A$1:$AH$1300, 34, FALSE),"")</f>
        <v>2.7085E-4</v>
      </c>
      <c r="V765" s="18">
        <f>_xlfn.IFNA(VLOOKUP(CONCATENATE($A765,"_",$B765), 'Srbench noise 0.01'!$A$1:$AH$1300, 16, FALSE),"")</f>
        <v>9</v>
      </c>
      <c r="W765" s="18">
        <f>_xlfn.IFNA(VLOOKUP(CONCATENATE($A765,"_",$B765), 'Srbench noise 0.01'!$A$1:$AH$1300, 18, FALSE),"")</f>
        <v>9</v>
      </c>
      <c r="X765" s="18" t="str">
        <f>_xlfn.IFNA(VLOOKUP(CONCATENATE($A765,"_",$B765), 'Srbench noise 0.01'!$A$1:$AH$1300, 28, FALSE),"")</f>
        <v>0.08*x0/(x1*x2)</v>
      </c>
      <c r="Y765" s="18">
        <f t="shared" si="105"/>
        <v>1</v>
      </c>
      <c r="Z765" s="18" t="str">
        <f t="shared" si="106"/>
        <v>?</v>
      </c>
      <c r="AA765" s="4">
        <v>1</v>
      </c>
    </row>
    <row r="766" spans="1:27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0'!$A$1:$AH$1300, 32, FALSE),"")</f>
        <v>1</v>
      </c>
      <c r="E766" s="18">
        <f>_xlfn.IFNA(VLOOKUP(CONCATENATE($A766,"_",$B766), 'Srbench noise 0'!$A$1:$AH$1300, 34, FALSE),"")</f>
        <v>0</v>
      </c>
      <c r="F766" s="18">
        <f>_xlfn.IFNA(VLOOKUP(CONCATENATE($A766,"_",$B766), 'Srbench noise 0'!$A$1:$AH$1300, 16, FALSE),"")</f>
        <v>9</v>
      </c>
      <c r="G766" s="18">
        <f>_xlfn.IFNA(VLOOKUP(CONCATENATE($A766,"_",$B766), 'Srbench noise 0'!$A$1:$AH$1300, 18, FALSE),"")</f>
        <v>8.6</v>
      </c>
      <c r="H766" s="18" t="str">
        <f>_xlfn.IFNA(VLOOKUP(CONCATENATE($A766,"_",$B766), 'Srbench noise 0'!$A$1:$AH$1300, 28, FALSE),"")</f>
        <v>0.07957747*x0/(x1*x2)</v>
      </c>
      <c r="I766" s="18">
        <f t="shared" si="99"/>
        <v>1</v>
      </c>
      <c r="J766" s="18">
        <f t="shared" si="100"/>
        <v>1</v>
      </c>
      <c r="K766" s="4">
        <f t="shared" si="101"/>
        <v>1</v>
      </c>
      <c r="L766" s="3">
        <f>_xlfn.IFNA(VLOOKUP(CONCATENATE($A766,"_",$B766), 'Srbench noise 0.001'!$A$1:$AH$1300, 32, FALSE),"")</f>
        <v>0.99993471</v>
      </c>
      <c r="M766" s="18">
        <f>_xlfn.IFNA(VLOOKUP(CONCATENATE($A766,"_",$B766), 'Srbench noise 0.001'!$A$1:$AH$1300, 34, FALSE),"")</f>
        <v>2.6938999999999999E-4</v>
      </c>
      <c r="N766" s="18">
        <f>_xlfn.IFNA(VLOOKUP(CONCATENATE($A766,"_",$B766), 'Srbench noise 0.001'!$A$1:$AH$1300, 16, FALSE),"")</f>
        <v>9</v>
      </c>
      <c r="O766" s="18">
        <f>_xlfn.IFNA(VLOOKUP(CONCATENATE($A766,"_",$B766), 'Srbench noise 0.001'!$A$1:$AH$1300, 18, FALSE),"")</f>
        <v>8.4</v>
      </c>
      <c r="P766" s="18" t="str">
        <f>_xlfn.IFNA(VLOOKUP(CONCATENATE($A766,"_",$B766), 'Srbench noise 0.001'!$A$1:$AH$1300, 28, FALSE),"")</f>
        <v>0.08*x0/(x1*x2)</v>
      </c>
      <c r="Q766" s="18">
        <f t="shared" si="102"/>
        <v>1</v>
      </c>
      <c r="R766" s="18" t="str">
        <f t="shared" si="103"/>
        <v>?</v>
      </c>
      <c r="S766" s="4">
        <v>1</v>
      </c>
      <c r="T766" s="3">
        <f>_xlfn.IFNA(VLOOKUP(CONCATENATE($A766,"_",$B766), 'Srbench noise 0.01'!$A$1:$AH$1300, 32, FALSE),"")</f>
        <v>0.99993471</v>
      </c>
      <c r="U766" s="18">
        <f>_xlfn.IFNA(VLOOKUP(CONCATENATE($A766,"_",$B766), 'Srbench noise 0.01'!$A$1:$AH$1300, 34, FALSE),"")</f>
        <v>2.6938999999999999E-4</v>
      </c>
      <c r="V766" s="18">
        <f>_xlfn.IFNA(VLOOKUP(CONCATENATE($A766,"_",$B766), 'Srbench noise 0.01'!$A$1:$AH$1300, 16, FALSE),"")</f>
        <v>9</v>
      </c>
      <c r="W766" s="18">
        <f>_xlfn.IFNA(VLOOKUP(CONCATENATE($A766,"_",$B766), 'Srbench noise 0.01'!$A$1:$AH$1300, 18, FALSE),"")</f>
        <v>8.3000000000000007</v>
      </c>
      <c r="X766" s="18" t="str">
        <f>_xlfn.IFNA(VLOOKUP(CONCATENATE($A766,"_",$B766), 'Srbench noise 0.01'!$A$1:$AH$1300, 28, FALSE),"")</f>
        <v>0.08*x0/(x1*x2)</v>
      </c>
      <c r="Y766" s="18">
        <f t="shared" si="105"/>
        <v>1</v>
      </c>
      <c r="Z766" s="18" t="str">
        <f t="shared" si="106"/>
        <v>?</v>
      </c>
      <c r="AA766" s="4">
        <v>1</v>
      </c>
    </row>
    <row r="767" spans="1:27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0'!$A$1:$AH$1300, 32, FALSE),"")</f>
        <v>1</v>
      </c>
      <c r="E767" s="18">
        <f>_xlfn.IFNA(VLOOKUP(CONCATENATE($A767,"_",$B767), 'Srbench noise 0'!$A$1:$AH$1300, 34, FALSE),"")</f>
        <v>0</v>
      </c>
      <c r="F767" s="18">
        <f>_xlfn.IFNA(VLOOKUP(CONCATENATE($A767,"_",$B767), 'Srbench noise 0'!$A$1:$AH$1300, 16, FALSE),"")</f>
        <v>9</v>
      </c>
      <c r="G767" s="18">
        <f>_xlfn.IFNA(VLOOKUP(CONCATENATE($A767,"_",$B767), 'Srbench noise 0'!$A$1:$AH$1300, 18, FALSE),"")</f>
        <v>8.3000000000000007</v>
      </c>
      <c r="H767" s="18" t="str">
        <f>_xlfn.IFNA(VLOOKUP(CONCATENATE($A767,"_",$B767), 'Srbench noise 0'!$A$1:$AH$1300, 28, FALSE),"")</f>
        <v>0.07957747*x0/(x1*x2)</v>
      </c>
      <c r="I767" s="18">
        <f t="shared" si="99"/>
        <v>1</v>
      </c>
      <c r="J767" s="18">
        <f t="shared" si="100"/>
        <v>1</v>
      </c>
      <c r="K767" s="4">
        <f t="shared" si="101"/>
        <v>1</v>
      </c>
      <c r="L767" s="3">
        <f>_xlfn.IFNA(VLOOKUP(CONCATENATE($A767,"_",$B767), 'Srbench noise 0.001'!$A$1:$AH$1300, 32, FALSE),"")</f>
        <v>0.99993387</v>
      </c>
      <c r="M767" s="18">
        <f>_xlfn.IFNA(VLOOKUP(CONCATENATE($A767,"_",$B767), 'Srbench noise 0.001'!$A$1:$AH$1300, 34, FALSE),"")</f>
        <v>2.7E-4</v>
      </c>
      <c r="N767" s="18">
        <f>_xlfn.IFNA(VLOOKUP(CONCATENATE($A767,"_",$B767), 'Srbench noise 0.001'!$A$1:$AH$1300, 16, FALSE),"")</f>
        <v>9</v>
      </c>
      <c r="O767" s="18">
        <f>_xlfn.IFNA(VLOOKUP(CONCATENATE($A767,"_",$B767), 'Srbench noise 0.001'!$A$1:$AH$1300, 18, FALSE),"")</f>
        <v>7.6</v>
      </c>
      <c r="P767" s="18" t="str">
        <f>_xlfn.IFNA(VLOOKUP(CONCATENATE($A767,"_",$B767), 'Srbench noise 0.001'!$A$1:$AH$1300, 28, FALSE),"")</f>
        <v>0.08*x0/(x1*x2)</v>
      </c>
      <c r="Q767" s="18">
        <f t="shared" si="102"/>
        <v>1</v>
      </c>
      <c r="R767" s="18" t="str">
        <f t="shared" si="103"/>
        <v>?</v>
      </c>
      <c r="S767" s="4">
        <v>1</v>
      </c>
      <c r="T767" s="3">
        <f>_xlfn.IFNA(VLOOKUP(CONCATENATE($A767,"_",$B767), 'Srbench noise 0.01'!$A$1:$AH$1300, 32, FALSE),"")</f>
        <v>0.99993387</v>
      </c>
      <c r="U767" s="18">
        <f>_xlfn.IFNA(VLOOKUP(CONCATENATE($A767,"_",$B767), 'Srbench noise 0.01'!$A$1:$AH$1300, 34, FALSE),"")</f>
        <v>2.7E-4</v>
      </c>
      <c r="V767" s="18">
        <f>_xlfn.IFNA(VLOOKUP(CONCATENATE($A767,"_",$B767), 'Srbench noise 0.01'!$A$1:$AH$1300, 16, FALSE),"")</f>
        <v>9</v>
      </c>
      <c r="W767" s="18">
        <f>_xlfn.IFNA(VLOOKUP(CONCATENATE($A767,"_",$B767), 'Srbench noise 0.01'!$A$1:$AH$1300, 18, FALSE),"")</f>
        <v>8.1</v>
      </c>
      <c r="X767" s="18" t="str">
        <f>_xlfn.IFNA(VLOOKUP(CONCATENATE($A767,"_",$B767), 'Srbench noise 0.01'!$A$1:$AH$1300, 28, FALSE),"")</f>
        <v>0.08*x0/(x1*x2)</v>
      </c>
      <c r="Y767" s="18">
        <f t="shared" si="105"/>
        <v>1</v>
      </c>
      <c r="Z767" s="18" t="str">
        <f t="shared" si="106"/>
        <v>?</v>
      </c>
      <c r="AA767" s="4">
        <v>1</v>
      </c>
    </row>
    <row r="768" spans="1:27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0'!$A$1:$AH$1300, 32, FALSE),"")</f>
        <v>1</v>
      </c>
      <c r="E768" s="18">
        <f>_xlfn.IFNA(VLOOKUP(CONCATENATE($A768,"_",$B768), 'Srbench noise 0'!$A$1:$AH$1300, 34, FALSE),"")</f>
        <v>0</v>
      </c>
      <c r="F768" s="18">
        <f>_xlfn.IFNA(VLOOKUP(CONCATENATE($A768,"_",$B768), 'Srbench noise 0'!$A$1:$AH$1300, 16, FALSE),"")</f>
        <v>9</v>
      </c>
      <c r="G768" s="18">
        <f>_xlfn.IFNA(VLOOKUP(CONCATENATE($A768,"_",$B768), 'Srbench noise 0'!$A$1:$AH$1300, 18, FALSE),"")</f>
        <v>8.4</v>
      </c>
      <c r="H768" s="18" t="str">
        <f>_xlfn.IFNA(VLOOKUP(CONCATENATE($A768,"_",$B768), 'Srbench noise 0'!$A$1:$AH$1300, 28, FALSE),"")</f>
        <v>0.07957747*x0/(x1*x2)</v>
      </c>
      <c r="I768" s="18">
        <f t="shared" si="99"/>
        <v>1</v>
      </c>
      <c r="J768" s="18">
        <f t="shared" si="100"/>
        <v>1</v>
      </c>
      <c r="K768" s="4">
        <f t="shared" si="101"/>
        <v>1</v>
      </c>
      <c r="L768" s="3">
        <f>_xlfn.IFNA(VLOOKUP(CONCATENATE($A768,"_",$B768), 'Srbench noise 0.001'!$A$1:$AH$1300, 32, FALSE),"")</f>
        <v>0.99993410000000005</v>
      </c>
      <c r="M768" s="18">
        <f>_xlfn.IFNA(VLOOKUP(CONCATENATE($A768,"_",$B768), 'Srbench noise 0.001'!$A$1:$AH$1300, 34, FALSE),"")</f>
        <v>2.6722999999999997E-4</v>
      </c>
      <c r="N768" s="18">
        <f>_xlfn.IFNA(VLOOKUP(CONCATENATE($A768,"_",$B768), 'Srbench noise 0.001'!$A$1:$AH$1300, 16, FALSE),"")</f>
        <v>9</v>
      </c>
      <c r="O768" s="18">
        <f>_xlfn.IFNA(VLOOKUP(CONCATENATE($A768,"_",$B768), 'Srbench noise 0.001'!$A$1:$AH$1300, 18, FALSE),"")</f>
        <v>8.6</v>
      </c>
      <c r="P768" s="18" t="str">
        <f>_xlfn.IFNA(VLOOKUP(CONCATENATE($A768,"_",$B768), 'Srbench noise 0.001'!$A$1:$AH$1300, 28, FALSE),"")</f>
        <v>0.08*x0/(x1*x2)</v>
      </c>
      <c r="Q768" s="18">
        <f t="shared" si="102"/>
        <v>1</v>
      </c>
      <c r="R768" s="18" t="str">
        <f t="shared" si="103"/>
        <v>?</v>
      </c>
      <c r="S768" s="4">
        <v>1</v>
      </c>
      <c r="T768" s="3">
        <f>_xlfn.IFNA(VLOOKUP(CONCATENATE($A768,"_",$B768), 'Srbench noise 0.01'!$A$1:$AH$1300, 32, FALSE),"")</f>
        <v>0.99993410000000005</v>
      </c>
      <c r="U768" s="18">
        <f>_xlfn.IFNA(VLOOKUP(CONCATENATE($A768,"_",$B768), 'Srbench noise 0.01'!$A$1:$AH$1300, 34, FALSE),"")</f>
        <v>2.6722999999999997E-4</v>
      </c>
      <c r="V768" s="18">
        <f>_xlfn.IFNA(VLOOKUP(CONCATENATE($A768,"_",$B768), 'Srbench noise 0.01'!$A$1:$AH$1300, 16, FALSE),"")</f>
        <v>9</v>
      </c>
      <c r="W768" s="18">
        <f>_xlfn.IFNA(VLOOKUP(CONCATENATE($A768,"_",$B768), 'Srbench noise 0.01'!$A$1:$AH$1300, 18, FALSE),"")</f>
        <v>9.3000000000000007</v>
      </c>
      <c r="X768" s="18" t="str">
        <f>_xlfn.IFNA(VLOOKUP(CONCATENATE($A768,"_",$B768), 'Srbench noise 0.01'!$A$1:$AH$1300, 28, FALSE),"")</f>
        <v>0.08*x0/(x1*x2)</v>
      </c>
      <c r="Y768" s="18">
        <f t="shared" si="105"/>
        <v>1</v>
      </c>
      <c r="Z768" s="18" t="str">
        <f t="shared" si="106"/>
        <v>?</v>
      </c>
      <c r="AA768" s="4">
        <v>1</v>
      </c>
    </row>
    <row r="769" spans="1:27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0'!$A$1:$AH$1300, 32, FALSE),"")</f>
        <v>1</v>
      </c>
      <c r="E769" s="18">
        <f>_xlfn.IFNA(VLOOKUP(CONCATENATE($A769,"_",$B769), 'Srbench noise 0'!$A$1:$AH$1300, 34, FALSE),"")</f>
        <v>0</v>
      </c>
      <c r="F769" s="18">
        <f>_xlfn.IFNA(VLOOKUP(CONCATENATE($A769,"_",$B769), 'Srbench noise 0'!$A$1:$AH$1300, 16, FALSE),"")</f>
        <v>9</v>
      </c>
      <c r="G769" s="18">
        <f>_xlfn.IFNA(VLOOKUP(CONCATENATE($A769,"_",$B769), 'Srbench noise 0'!$A$1:$AH$1300, 18, FALSE),"")</f>
        <v>8.4</v>
      </c>
      <c r="H769" s="18" t="str">
        <f>_xlfn.IFNA(VLOOKUP(CONCATENATE($A769,"_",$B769), 'Srbench noise 0'!$A$1:$AH$1300, 28, FALSE),"")</f>
        <v>0.07957747*x0/(x1*x2)</v>
      </c>
      <c r="I769" s="18">
        <f t="shared" si="99"/>
        <v>1</v>
      </c>
      <c r="J769" s="18">
        <f t="shared" si="100"/>
        <v>1</v>
      </c>
      <c r="K769" s="4">
        <f t="shared" si="101"/>
        <v>1</v>
      </c>
      <c r="L769" s="3">
        <f>_xlfn.IFNA(VLOOKUP(CONCATENATE($A769,"_",$B769), 'Srbench noise 0.001'!$A$1:$AH$1300, 32, FALSE),"")</f>
        <v>0.99993399999999999</v>
      </c>
      <c r="M769" s="18">
        <f>_xlfn.IFNA(VLOOKUP(CONCATENATE($A769,"_",$B769), 'Srbench noise 0.001'!$A$1:$AH$1300, 34, FALSE),"")</f>
        <v>2.699E-4</v>
      </c>
      <c r="N769" s="18">
        <f>_xlfn.IFNA(VLOOKUP(CONCATENATE($A769,"_",$B769), 'Srbench noise 0.001'!$A$1:$AH$1300, 16, FALSE),"")</f>
        <v>9</v>
      </c>
      <c r="O769" s="18">
        <f>_xlfn.IFNA(VLOOKUP(CONCATENATE($A769,"_",$B769), 'Srbench noise 0.001'!$A$1:$AH$1300, 18, FALSE),"")</f>
        <v>8.5</v>
      </c>
      <c r="P769" s="18" t="str">
        <f>_xlfn.IFNA(VLOOKUP(CONCATENATE($A769,"_",$B769), 'Srbench noise 0.001'!$A$1:$AH$1300, 28, FALSE),"")</f>
        <v>0.08*x0/(x1*x2)</v>
      </c>
      <c r="Q769" s="18">
        <f t="shared" si="102"/>
        <v>1</v>
      </c>
      <c r="R769" s="18" t="str">
        <f t="shared" si="103"/>
        <v>?</v>
      </c>
      <c r="S769" s="4">
        <v>1</v>
      </c>
      <c r="T769" s="3">
        <f>_xlfn.IFNA(VLOOKUP(CONCATENATE($A769,"_",$B769), 'Srbench noise 0.01'!$A$1:$AH$1300, 32, FALSE),"")</f>
        <v>0.99993399999999999</v>
      </c>
      <c r="U769" s="18">
        <f>_xlfn.IFNA(VLOOKUP(CONCATENATE($A769,"_",$B769), 'Srbench noise 0.01'!$A$1:$AH$1300, 34, FALSE),"")</f>
        <v>2.699E-4</v>
      </c>
      <c r="V769" s="18">
        <f>_xlfn.IFNA(VLOOKUP(CONCATENATE($A769,"_",$B769), 'Srbench noise 0.01'!$A$1:$AH$1300, 16, FALSE),"")</f>
        <v>9</v>
      </c>
      <c r="W769" s="18">
        <f>_xlfn.IFNA(VLOOKUP(CONCATENATE($A769,"_",$B769), 'Srbench noise 0.01'!$A$1:$AH$1300, 18, FALSE),"")</f>
        <v>8.5</v>
      </c>
      <c r="X769" s="18" t="str">
        <f>_xlfn.IFNA(VLOOKUP(CONCATENATE($A769,"_",$B769), 'Srbench noise 0.01'!$A$1:$AH$1300, 28, FALSE),"")</f>
        <v>0.08*x0/(x1*x2)</v>
      </c>
      <c r="Y769" s="18">
        <f t="shared" si="105"/>
        <v>1</v>
      </c>
      <c r="Z769" s="18" t="str">
        <f t="shared" si="106"/>
        <v>?</v>
      </c>
      <c r="AA769" s="4">
        <v>1</v>
      </c>
    </row>
    <row r="770" spans="1:27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0'!$A$1:$AH$1300, 32, FALSE),"")</f>
        <v>1</v>
      </c>
      <c r="E770" s="18">
        <f>_xlfn.IFNA(VLOOKUP(CONCATENATE($A770,"_",$B770), 'Srbench noise 0'!$A$1:$AH$1300, 34, FALSE),"")</f>
        <v>0</v>
      </c>
      <c r="F770" s="18">
        <f>_xlfn.IFNA(VLOOKUP(CONCATENATE($A770,"_",$B770), 'Srbench noise 0'!$A$1:$AH$1300, 16, FALSE),"")</f>
        <v>9</v>
      </c>
      <c r="G770" s="18">
        <f>_xlfn.IFNA(VLOOKUP(CONCATENATE($A770,"_",$B770), 'Srbench noise 0'!$A$1:$AH$1300, 18, FALSE),"")</f>
        <v>9.1</v>
      </c>
      <c r="H770" s="18" t="str">
        <f>_xlfn.IFNA(VLOOKUP(CONCATENATE($A770,"_",$B770), 'Srbench noise 0'!$A$1:$AH$1300, 28, FALSE),"")</f>
        <v>0.07957747*x0/(x1*x2)</v>
      </c>
      <c r="I770" s="18">
        <f t="shared" si="99"/>
        <v>1</v>
      </c>
      <c r="J770" s="18">
        <f t="shared" si="100"/>
        <v>1</v>
      </c>
      <c r="K770" s="4">
        <f t="shared" si="101"/>
        <v>1</v>
      </c>
      <c r="L770" s="3">
        <f>_xlfn.IFNA(VLOOKUP(CONCATENATE($A770,"_",$B770), 'Srbench noise 0.001'!$A$1:$AH$1300, 32, FALSE),"")</f>
        <v>0.99993430999999999</v>
      </c>
      <c r="M770" s="18">
        <f>_xlfn.IFNA(VLOOKUP(CONCATENATE($A770,"_",$B770), 'Srbench noise 0.001'!$A$1:$AH$1300, 34, FALSE),"")</f>
        <v>2.7119999999999998E-4</v>
      </c>
      <c r="N770" s="18">
        <f>_xlfn.IFNA(VLOOKUP(CONCATENATE($A770,"_",$B770), 'Srbench noise 0.001'!$A$1:$AH$1300, 16, FALSE),"")</f>
        <v>9</v>
      </c>
      <c r="O770" s="18">
        <f>_xlfn.IFNA(VLOOKUP(CONCATENATE($A770,"_",$B770), 'Srbench noise 0.001'!$A$1:$AH$1300, 18, FALSE),"")</f>
        <v>7.9</v>
      </c>
      <c r="P770" s="18" t="str">
        <f>_xlfn.IFNA(VLOOKUP(CONCATENATE($A770,"_",$B770), 'Srbench noise 0.001'!$A$1:$AH$1300, 28, FALSE),"")</f>
        <v>0.08*x0/(x1*x2)</v>
      </c>
      <c r="Q770" s="18">
        <f t="shared" si="102"/>
        <v>1</v>
      </c>
      <c r="R770" s="18" t="str">
        <f t="shared" si="103"/>
        <v>?</v>
      </c>
      <c r="S770" s="4">
        <v>1</v>
      </c>
      <c r="T770" s="3">
        <f>_xlfn.IFNA(VLOOKUP(CONCATENATE($A770,"_",$B770), 'Srbench noise 0.01'!$A$1:$AH$1300, 32, FALSE),"")</f>
        <v>0.99993430999999999</v>
      </c>
      <c r="U770" s="18">
        <f>_xlfn.IFNA(VLOOKUP(CONCATENATE($A770,"_",$B770), 'Srbench noise 0.01'!$A$1:$AH$1300, 34, FALSE),"")</f>
        <v>2.7119999999999998E-4</v>
      </c>
      <c r="V770" s="18">
        <f>_xlfn.IFNA(VLOOKUP(CONCATENATE($A770,"_",$B770), 'Srbench noise 0.01'!$A$1:$AH$1300, 16, FALSE),"")</f>
        <v>9</v>
      </c>
      <c r="W770" s="18">
        <f>_xlfn.IFNA(VLOOKUP(CONCATENATE($A770,"_",$B770), 'Srbench noise 0.01'!$A$1:$AH$1300, 18, FALSE),"")</f>
        <v>8.9</v>
      </c>
      <c r="X770" s="18" t="str">
        <f>_xlfn.IFNA(VLOOKUP(CONCATENATE($A770,"_",$B770), 'Srbench noise 0.01'!$A$1:$AH$1300, 28, FALSE),"")</f>
        <v>0.08*x0/(x1*x2)</v>
      </c>
      <c r="Y770" s="18">
        <f t="shared" si="105"/>
        <v>1</v>
      </c>
      <c r="Z770" s="18" t="str">
        <f t="shared" si="106"/>
        <v>?</v>
      </c>
      <c r="AA770" s="4">
        <v>1</v>
      </c>
    </row>
    <row r="771" spans="1:27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0'!$A$1:$AH$1300, 32, FALSE),"")</f>
        <v>1</v>
      </c>
      <c r="E771" s="18">
        <f>_xlfn.IFNA(VLOOKUP(CONCATENATE($A771,"_",$B771), 'Srbench noise 0'!$A$1:$AH$1300, 34, FALSE),"")</f>
        <v>0</v>
      </c>
      <c r="F771" s="18">
        <f>_xlfn.IFNA(VLOOKUP(CONCATENATE($A771,"_",$B771), 'Srbench noise 0'!$A$1:$AH$1300, 16, FALSE),"")</f>
        <v>9</v>
      </c>
      <c r="G771" s="18">
        <f>_xlfn.IFNA(VLOOKUP(CONCATENATE($A771,"_",$B771), 'Srbench noise 0'!$A$1:$AH$1300, 18, FALSE),"")</f>
        <v>8.9</v>
      </c>
      <c r="H771" s="18" t="str">
        <f>_xlfn.IFNA(VLOOKUP(CONCATENATE($A771,"_",$B771), 'Srbench noise 0'!$A$1:$AH$1300, 28, FALSE),"")</f>
        <v>0.07957747*x0/(x1*x2)</v>
      </c>
      <c r="I771" s="18">
        <f t="shared" si="99"/>
        <v>1</v>
      </c>
      <c r="J771" s="18">
        <f t="shared" si="100"/>
        <v>1</v>
      </c>
      <c r="K771" s="4">
        <f t="shared" si="101"/>
        <v>1</v>
      </c>
      <c r="L771" s="3">
        <f>_xlfn.IFNA(VLOOKUP(CONCATENATE($A771,"_",$B771), 'Srbench noise 0.001'!$A$1:$AH$1300, 32, FALSE),"")</f>
        <v>0.99993416000000002</v>
      </c>
      <c r="M771" s="18">
        <f>_xlfn.IFNA(VLOOKUP(CONCATENATE($A771,"_",$B771), 'Srbench noise 0.001'!$A$1:$AH$1300, 34, FALSE),"")</f>
        <v>2.7038000000000002E-4</v>
      </c>
      <c r="N771" s="18">
        <f>_xlfn.IFNA(VLOOKUP(CONCATENATE($A771,"_",$B771), 'Srbench noise 0.001'!$A$1:$AH$1300, 16, FALSE),"")</f>
        <v>9</v>
      </c>
      <c r="O771" s="18">
        <f>_xlfn.IFNA(VLOOKUP(CONCATENATE($A771,"_",$B771), 'Srbench noise 0.001'!$A$1:$AH$1300, 18, FALSE),"")</f>
        <v>9.1</v>
      </c>
      <c r="P771" s="18" t="str">
        <f>_xlfn.IFNA(VLOOKUP(CONCATENATE($A771,"_",$B771), 'Srbench noise 0.001'!$A$1:$AH$1300, 28, FALSE),"")</f>
        <v>0.08*x0/(x1*x2)</v>
      </c>
      <c r="Q771" s="18">
        <f t="shared" si="102"/>
        <v>1</v>
      </c>
      <c r="R771" s="18" t="str">
        <f t="shared" si="103"/>
        <v>?</v>
      </c>
      <c r="S771" s="4">
        <v>1</v>
      </c>
      <c r="T771" s="3">
        <f>_xlfn.IFNA(VLOOKUP(CONCATENATE($A771,"_",$B771), 'Srbench noise 0.01'!$A$1:$AH$1300, 32, FALSE),"")</f>
        <v>0.99993416000000002</v>
      </c>
      <c r="U771" s="18">
        <f>_xlfn.IFNA(VLOOKUP(CONCATENATE($A771,"_",$B771), 'Srbench noise 0.01'!$A$1:$AH$1300, 34, FALSE),"")</f>
        <v>2.7038000000000002E-4</v>
      </c>
      <c r="V771" s="18">
        <f>_xlfn.IFNA(VLOOKUP(CONCATENATE($A771,"_",$B771), 'Srbench noise 0.01'!$A$1:$AH$1300, 16, FALSE),"")</f>
        <v>9</v>
      </c>
      <c r="W771" s="18">
        <f>_xlfn.IFNA(VLOOKUP(CONCATENATE($A771,"_",$B771), 'Srbench noise 0.01'!$A$1:$AH$1300, 18, FALSE),"")</f>
        <v>9.1999999999999993</v>
      </c>
      <c r="X771" s="18" t="str">
        <f>_xlfn.IFNA(VLOOKUP(CONCATENATE($A771,"_",$B771), 'Srbench noise 0.01'!$A$1:$AH$1300, 28, FALSE),"")</f>
        <v>0.08*x0/(x1*x2)</v>
      </c>
      <c r="Y771" s="18">
        <f t="shared" si="105"/>
        <v>1</v>
      </c>
      <c r="Z771" s="18" t="str">
        <f t="shared" si="106"/>
        <v>?</v>
      </c>
      <c r="AA771" s="4">
        <v>1</v>
      </c>
    </row>
    <row r="772" spans="1:27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0'!$A$1:$AH$1300, 32, FALSE),"")</f>
        <v>1</v>
      </c>
      <c r="E772" s="18">
        <f>_xlfn.IFNA(VLOOKUP(CONCATENATE($A772,"_",$B772), 'Srbench noise 0'!$A$1:$AH$1300, 34, FALSE),"")</f>
        <v>0</v>
      </c>
      <c r="F772" s="18">
        <f>_xlfn.IFNA(VLOOKUP(CONCATENATE($A772,"_",$B772), 'Srbench noise 0'!$A$1:$AH$1300, 16, FALSE),"")</f>
        <v>9</v>
      </c>
      <c r="G772" s="18">
        <f>_xlfn.IFNA(VLOOKUP(CONCATENATE($A772,"_",$B772), 'Srbench noise 0'!$A$1:$AH$1300, 18, FALSE),"")</f>
        <v>9.1999999999999993</v>
      </c>
      <c r="H772" s="18" t="str">
        <f>_xlfn.IFNA(VLOOKUP(CONCATENATE($A772,"_",$B772), 'Srbench noise 0'!$A$1:$AH$1300, 28, FALSE),"")</f>
        <v>0.07957747*x0/(x1*x2)</v>
      </c>
      <c r="I772" s="18">
        <f t="shared" si="99"/>
        <v>1</v>
      </c>
      <c r="J772" s="18">
        <f t="shared" si="100"/>
        <v>1</v>
      </c>
      <c r="K772" s="4">
        <f t="shared" si="101"/>
        <v>1</v>
      </c>
      <c r="L772" s="3">
        <f>_xlfn.IFNA(VLOOKUP(CONCATENATE($A772,"_",$B772), 'Srbench noise 0.001'!$A$1:$AH$1300, 32, FALSE),"")</f>
        <v>0.99993394999999996</v>
      </c>
      <c r="M772" s="18">
        <f>_xlfn.IFNA(VLOOKUP(CONCATENATE($A772,"_",$B772), 'Srbench noise 0.001'!$A$1:$AH$1300, 34, FALSE),"")</f>
        <v>2.7092000000000001E-4</v>
      </c>
      <c r="N772" s="18">
        <f>_xlfn.IFNA(VLOOKUP(CONCATENATE($A772,"_",$B772), 'Srbench noise 0.001'!$A$1:$AH$1300, 16, FALSE),"")</f>
        <v>9</v>
      </c>
      <c r="O772" s="18">
        <f>_xlfn.IFNA(VLOOKUP(CONCATENATE($A772,"_",$B772), 'Srbench noise 0.001'!$A$1:$AH$1300, 18, FALSE),"")</f>
        <v>8</v>
      </c>
      <c r="P772" s="18" t="str">
        <f>_xlfn.IFNA(VLOOKUP(CONCATENATE($A772,"_",$B772), 'Srbench noise 0.001'!$A$1:$AH$1300, 28, FALSE),"")</f>
        <v>0.08*x0/(x1*x2)</v>
      </c>
      <c r="Q772" s="18">
        <f t="shared" si="102"/>
        <v>1</v>
      </c>
      <c r="R772" s="18" t="str">
        <f t="shared" si="103"/>
        <v>?</v>
      </c>
      <c r="S772" s="4">
        <v>1</v>
      </c>
      <c r="T772" s="3">
        <f>_xlfn.IFNA(VLOOKUP(CONCATENATE($A772,"_",$B772), 'Srbench noise 0.01'!$A$1:$AH$1300, 32, FALSE),"")</f>
        <v>0.99993394999999996</v>
      </c>
      <c r="U772" s="18">
        <f>_xlfn.IFNA(VLOOKUP(CONCATENATE($A772,"_",$B772), 'Srbench noise 0.01'!$A$1:$AH$1300, 34, FALSE),"")</f>
        <v>2.7092000000000001E-4</v>
      </c>
      <c r="V772" s="18">
        <f>_xlfn.IFNA(VLOOKUP(CONCATENATE($A772,"_",$B772), 'Srbench noise 0.01'!$A$1:$AH$1300, 16, FALSE),"")</f>
        <v>9</v>
      </c>
      <c r="W772" s="18">
        <f>_xlfn.IFNA(VLOOKUP(CONCATENATE($A772,"_",$B772), 'Srbench noise 0.01'!$A$1:$AH$1300, 18, FALSE),"")</f>
        <v>8</v>
      </c>
      <c r="X772" s="18" t="str">
        <f>_xlfn.IFNA(VLOOKUP(CONCATENATE($A772,"_",$B772), 'Srbench noise 0.01'!$A$1:$AH$1300, 28, FALSE),"")</f>
        <v>0.08*x0/(x1*x2)</v>
      </c>
      <c r="Y772" s="18">
        <f t="shared" si="105"/>
        <v>1</v>
      </c>
      <c r="Z772" s="18" t="str">
        <f t="shared" si="106"/>
        <v>?</v>
      </c>
      <c r="AA772" s="4">
        <v>1</v>
      </c>
    </row>
    <row r="773" spans="1:27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0'!$A$1:$AH$1300, 32, FALSE),"")</f>
        <v>1</v>
      </c>
      <c r="E773" s="18">
        <f>_xlfn.IFNA(VLOOKUP(CONCATENATE($A773,"_",$B773), 'Srbench noise 0'!$A$1:$AH$1300, 34, FALSE),"")</f>
        <v>0</v>
      </c>
      <c r="F773" s="18">
        <f>_xlfn.IFNA(VLOOKUP(CONCATENATE($A773,"_",$B773), 'Srbench noise 0'!$A$1:$AH$1300, 16, FALSE),"")</f>
        <v>9</v>
      </c>
      <c r="G773" s="18">
        <f>_xlfn.IFNA(VLOOKUP(CONCATENATE($A773,"_",$B773), 'Srbench noise 0'!$A$1:$AH$1300, 18, FALSE),"")</f>
        <v>8.6</v>
      </c>
      <c r="H773" s="18" t="str">
        <f>_xlfn.IFNA(VLOOKUP(CONCATENATE($A773,"_",$B773), 'Srbench noise 0'!$A$1:$AH$1300, 28, FALSE),"")</f>
        <v>0.07957747*x0/(x1*x2)</v>
      </c>
      <c r="I773" s="18">
        <f t="shared" ref="I773:I836" si="108">IF(D773&gt;0.999,1,0)</f>
        <v>1</v>
      </c>
      <c r="J773" s="18">
        <f t="shared" ref="J773:J836" si="109">IF(AND(D773=1, E773&lt;0.000001),1,IF(AND(D773&gt;0.999,E773&lt;0.001),"?",0))</f>
        <v>1</v>
      </c>
      <c r="K773" s="4">
        <f t="shared" ref="K773:K836" si="110">IF(J773&lt;&gt;"?",J773,"")</f>
        <v>1</v>
      </c>
      <c r="L773" s="3">
        <f>_xlfn.IFNA(VLOOKUP(CONCATENATE($A773,"_",$B773), 'Srbench noise 0.001'!$A$1:$AH$1300, 32, FALSE),"")</f>
        <v>0.99993430000000005</v>
      </c>
      <c r="M773" s="18">
        <f>_xlfn.IFNA(VLOOKUP(CONCATENATE($A773,"_",$B773), 'Srbench noise 0.001'!$A$1:$AH$1300, 34, FALSE),"")</f>
        <v>2.7012E-4</v>
      </c>
      <c r="N773" s="18">
        <f>_xlfn.IFNA(VLOOKUP(CONCATENATE($A773,"_",$B773), 'Srbench noise 0.001'!$A$1:$AH$1300, 16, FALSE),"")</f>
        <v>9</v>
      </c>
      <c r="O773" s="18">
        <f>_xlfn.IFNA(VLOOKUP(CONCATENATE($A773,"_",$B773), 'Srbench noise 0.001'!$A$1:$AH$1300, 18, FALSE),"")</f>
        <v>8.6999999999999993</v>
      </c>
      <c r="P773" s="18" t="str">
        <f>_xlfn.IFNA(VLOOKUP(CONCATENATE($A773,"_",$B773), 'Srbench noise 0.001'!$A$1:$AH$1300, 28, FALSE),"")</f>
        <v>0.08*x0/(x1*x2)</v>
      </c>
      <c r="Q773" s="18">
        <f t="shared" ref="Q773:Q836" si="111">IF(L773&gt;0.999,1,0)</f>
        <v>1</v>
      </c>
      <c r="R773" s="18" t="str">
        <f t="shared" ref="R773:R836" si="112">IF(AND(L773=1, M773&lt;0.000001),1,IF(AND(L773&gt;0.999,M773&lt;0.001),"?",0))</f>
        <v>?</v>
      </c>
      <c r="S773" s="4">
        <v>1</v>
      </c>
      <c r="T773" s="3">
        <f>_xlfn.IFNA(VLOOKUP(CONCATENATE($A773,"_",$B773), 'Srbench noise 0.01'!$A$1:$AH$1300, 32, FALSE),"")</f>
        <v>0.99993430000000005</v>
      </c>
      <c r="U773" s="18">
        <f>_xlfn.IFNA(VLOOKUP(CONCATENATE($A773,"_",$B773), 'Srbench noise 0.01'!$A$1:$AH$1300, 34, FALSE),"")</f>
        <v>2.7012E-4</v>
      </c>
      <c r="V773" s="18">
        <f>_xlfn.IFNA(VLOOKUP(CONCATENATE($A773,"_",$B773), 'Srbench noise 0.01'!$A$1:$AH$1300, 16, FALSE),"")</f>
        <v>9</v>
      </c>
      <c r="W773" s="18">
        <f>_xlfn.IFNA(VLOOKUP(CONCATENATE($A773,"_",$B773), 'Srbench noise 0.01'!$A$1:$AH$1300, 18, FALSE),"")</f>
        <v>8.1</v>
      </c>
      <c r="X773" s="18" t="str">
        <f>_xlfn.IFNA(VLOOKUP(CONCATENATE($A773,"_",$B773), 'Srbench noise 0.01'!$A$1:$AH$1300, 28, FALSE),"")</f>
        <v>0.08*x0/(x1*x2)</v>
      </c>
      <c r="Y773" s="18">
        <f t="shared" ref="Y773:Y836" si="113">IF(T773&gt;0.999,1,0)</f>
        <v>1</v>
      </c>
      <c r="Z773" s="18" t="str">
        <f t="shared" ref="Z773:Z836" si="114">IF(AND(T773=1, U773&lt;0.000001),1,IF(AND(T773&gt;0.999,U773&lt;0.001),"?",0))</f>
        <v>?</v>
      </c>
      <c r="AA773" s="4">
        <v>1</v>
      </c>
    </row>
    <row r="774" spans="1:27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0'!$A$1:$AH$1300, 32, FALSE),"")</f>
        <v>1</v>
      </c>
      <c r="E774" s="18">
        <f>_xlfn.IFNA(VLOOKUP(CONCATENATE($A774,"_",$B774), 'Srbench noise 0'!$A$1:$AH$1300, 34, FALSE),"")</f>
        <v>0</v>
      </c>
      <c r="F774" s="18">
        <f>_xlfn.IFNA(VLOOKUP(CONCATENATE($A774,"_",$B774), 'Srbench noise 0'!$A$1:$AH$1300, 16, FALSE),"")</f>
        <v>11</v>
      </c>
      <c r="G774" s="18">
        <f>_xlfn.IFNA(VLOOKUP(CONCATENATE($A774,"_",$B774), 'Srbench noise 0'!$A$1:$AH$1300, 18, FALSE),"")</f>
        <v>655.5</v>
      </c>
      <c r="H774" s="18" t="str">
        <f>_xlfn.IFNA(VLOOKUP(CONCATENATE($A774,"_",$B774), 'Srbench noise 0'!$A$1:$AH$1300, 28, FALSE),"")</f>
        <v>0.07957747*x1*cos(x2)/(x0*x3**2)</v>
      </c>
      <c r="I774" s="18">
        <f t="shared" si="108"/>
        <v>1</v>
      </c>
      <c r="J774" s="18">
        <f t="shared" si="109"/>
        <v>1</v>
      </c>
      <c r="K774" s="4">
        <f t="shared" si="110"/>
        <v>1</v>
      </c>
      <c r="L774" s="3">
        <f>_xlfn.IFNA(VLOOKUP(CONCATENATE($A774,"_",$B774), 'Srbench noise 0.001'!$A$1:$AH$1300, 32, FALSE),"")</f>
        <v>0.99996472000000003</v>
      </c>
      <c r="M774" s="18">
        <f>_xlfn.IFNA(VLOOKUP(CONCATENATE($A774,"_",$B774), 'Srbench noise 0.001'!$A$1:$AH$1300, 34, FALSE),"")</f>
        <v>1.2008E-4</v>
      </c>
      <c r="N774" s="18">
        <f>_xlfn.IFNA(VLOOKUP(CONCATENATE($A774,"_",$B774), 'Srbench noise 0.001'!$A$1:$AH$1300, 16, FALSE),"")</f>
        <v>11</v>
      </c>
      <c r="O774" s="18">
        <f>_xlfn.IFNA(VLOOKUP(CONCATENATE($A774,"_",$B774), 'Srbench noise 0.001'!$A$1:$AH$1300, 18, FALSE),"")</f>
        <v>597.29999999999995</v>
      </c>
      <c r="P774" s="18" t="str">
        <f>_xlfn.IFNA(VLOOKUP(CONCATENATE($A774,"_",$B774), 'Srbench noise 0.001'!$A$1:$AH$1300, 28, FALSE),"")</f>
        <v>0.08*x1*cos(x2)/(x0*x3**2)</v>
      </c>
      <c r="Q774" s="18">
        <f t="shared" si="111"/>
        <v>1</v>
      </c>
      <c r="R774" s="18" t="str">
        <f t="shared" si="112"/>
        <v>?</v>
      </c>
      <c r="S774" s="4">
        <v>1</v>
      </c>
      <c r="T774" s="3">
        <f>_xlfn.IFNA(VLOOKUP(CONCATENATE($A774,"_",$B774), 'Srbench noise 0.01'!$A$1:$AH$1300, 32, FALSE),"")</f>
        <v>0.99996472000000003</v>
      </c>
      <c r="U774" s="18">
        <f>_xlfn.IFNA(VLOOKUP(CONCATENATE($A774,"_",$B774), 'Srbench noise 0.01'!$A$1:$AH$1300, 34, FALSE),"")</f>
        <v>1.2008E-4</v>
      </c>
      <c r="V774" s="18">
        <f>_xlfn.IFNA(VLOOKUP(CONCATENATE($A774,"_",$B774), 'Srbench noise 0.01'!$A$1:$AH$1300, 16, FALSE),"")</f>
        <v>11</v>
      </c>
      <c r="W774" s="18">
        <f>_xlfn.IFNA(VLOOKUP(CONCATENATE($A774,"_",$B774), 'Srbench noise 0.01'!$A$1:$AH$1300, 18, FALSE),"")</f>
        <v>765.5</v>
      </c>
      <c r="X774" s="18" t="str">
        <f>_xlfn.IFNA(VLOOKUP(CONCATENATE($A774,"_",$B774), 'Srbench noise 0.01'!$A$1:$AH$1300, 28, FALSE),"")</f>
        <v>0.08*x1*cos(x2)/(x0*x3**2)</v>
      </c>
      <c r="Y774" s="18">
        <f t="shared" si="113"/>
        <v>1</v>
      </c>
      <c r="Z774" s="18" t="str">
        <f t="shared" si="114"/>
        <v>?</v>
      </c>
      <c r="AA774" s="4">
        <v>1</v>
      </c>
    </row>
    <row r="775" spans="1:27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0'!$A$1:$AH$1300, 32, FALSE),"")</f>
        <v>1</v>
      </c>
      <c r="E775" s="18">
        <f>_xlfn.IFNA(VLOOKUP(CONCATENATE($A775,"_",$B775), 'Srbench noise 0'!$A$1:$AH$1300, 34, FALSE),"")</f>
        <v>0</v>
      </c>
      <c r="F775" s="18">
        <f>_xlfn.IFNA(VLOOKUP(CONCATENATE($A775,"_",$B775), 'Srbench noise 0'!$A$1:$AH$1300, 16, FALSE),"")</f>
        <v>11</v>
      </c>
      <c r="G775" s="18">
        <f>_xlfn.IFNA(VLOOKUP(CONCATENATE($A775,"_",$B775), 'Srbench noise 0'!$A$1:$AH$1300, 18, FALSE),"")</f>
        <v>92.3</v>
      </c>
      <c r="H775" s="18" t="str">
        <f>_xlfn.IFNA(VLOOKUP(CONCATENATE($A775,"_",$B775), 'Srbench noise 0'!$A$1:$AH$1300, 28, FALSE),"")</f>
        <v>0.07957747*x1*cos(x2)/(x0*x3**2)</v>
      </c>
      <c r="I775" s="18">
        <f t="shared" si="108"/>
        <v>1</v>
      </c>
      <c r="J775" s="18">
        <f t="shared" si="109"/>
        <v>1</v>
      </c>
      <c r="K775" s="4">
        <f t="shared" si="110"/>
        <v>1</v>
      </c>
      <c r="L775" s="3">
        <f>_xlfn.IFNA(VLOOKUP(CONCATENATE($A775,"_",$B775), 'Srbench noise 0.001'!$A$1:$AH$1300, 32, FALSE),"")</f>
        <v>0.99996468999999999</v>
      </c>
      <c r="M775" s="18">
        <f>_xlfn.IFNA(VLOOKUP(CONCATENATE($A775,"_",$B775), 'Srbench noise 0.001'!$A$1:$AH$1300, 34, FALSE),"")</f>
        <v>1.204E-4</v>
      </c>
      <c r="N775" s="18">
        <f>_xlfn.IFNA(VLOOKUP(CONCATENATE($A775,"_",$B775), 'Srbench noise 0.001'!$A$1:$AH$1300, 16, FALSE),"")</f>
        <v>11</v>
      </c>
      <c r="O775" s="18">
        <f>_xlfn.IFNA(VLOOKUP(CONCATENATE($A775,"_",$B775), 'Srbench noise 0.001'!$A$1:$AH$1300, 18, FALSE),"")</f>
        <v>72.099999999999994</v>
      </c>
      <c r="P775" s="18" t="str">
        <f>_xlfn.IFNA(VLOOKUP(CONCATENATE($A775,"_",$B775), 'Srbench noise 0.001'!$A$1:$AH$1300, 28, FALSE),"")</f>
        <v>0.08*x1*cos(x2)/(x0*x3**2)</v>
      </c>
      <c r="Q775" s="18">
        <f t="shared" si="111"/>
        <v>1</v>
      </c>
      <c r="R775" s="18" t="str">
        <f t="shared" si="112"/>
        <v>?</v>
      </c>
      <c r="S775" s="4">
        <v>1</v>
      </c>
      <c r="T775" s="3">
        <f>_xlfn.IFNA(VLOOKUP(CONCATENATE($A775,"_",$B775), 'Srbench noise 0.01'!$A$1:$AH$1300, 32, FALSE),"")</f>
        <v>0.99996468999999999</v>
      </c>
      <c r="U775" s="18">
        <f>_xlfn.IFNA(VLOOKUP(CONCATENATE($A775,"_",$B775), 'Srbench noise 0.01'!$A$1:$AH$1300, 34, FALSE),"")</f>
        <v>1.204E-4</v>
      </c>
      <c r="V775" s="18">
        <f>_xlfn.IFNA(VLOOKUP(CONCATENATE($A775,"_",$B775), 'Srbench noise 0.01'!$A$1:$AH$1300, 16, FALSE),"")</f>
        <v>11</v>
      </c>
      <c r="W775" s="18">
        <f>_xlfn.IFNA(VLOOKUP(CONCATENATE($A775,"_",$B775), 'Srbench noise 0.01'!$A$1:$AH$1300, 18, FALSE),"")</f>
        <v>71.599999999999994</v>
      </c>
      <c r="X775" s="18" t="str">
        <f>_xlfn.IFNA(VLOOKUP(CONCATENATE($A775,"_",$B775), 'Srbench noise 0.01'!$A$1:$AH$1300, 28, FALSE),"")</f>
        <v>0.08*x1*cos(x2)/(x0*x3**2)</v>
      </c>
      <c r="Y775" s="18">
        <f t="shared" si="113"/>
        <v>1</v>
      </c>
      <c r="Z775" s="18" t="str">
        <f t="shared" si="114"/>
        <v>?</v>
      </c>
      <c r="AA775" s="4">
        <v>1</v>
      </c>
    </row>
    <row r="776" spans="1:27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0'!$A$1:$AH$1300, 32, FALSE),"")</f>
        <v>1</v>
      </c>
      <c r="E776" s="18">
        <f>_xlfn.IFNA(VLOOKUP(CONCATENATE($A776,"_",$B776), 'Srbench noise 0'!$A$1:$AH$1300, 34, FALSE),"")</f>
        <v>0</v>
      </c>
      <c r="F776" s="18">
        <f>_xlfn.IFNA(VLOOKUP(CONCATENATE($A776,"_",$B776), 'Srbench noise 0'!$A$1:$AH$1300, 16, FALSE),"")</f>
        <v>11</v>
      </c>
      <c r="G776" s="18">
        <f>_xlfn.IFNA(VLOOKUP(CONCATENATE($A776,"_",$B776), 'Srbench noise 0'!$A$1:$AH$1300, 18, FALSE),"")</f>
        <v>95.9</v>
      </c>
      <c r="H776" s="18" t="str">
        <f>_xlfn.IFNA(VLOOKUP(CONCATENATE($A776,"_",$B776), 'Srbench noise 0'!$A$1:$AH$1300, 28, FALSE),"")</f>
        <v>0.07957747*x1*cos(x2)/(x0*x3**2)</v>
      </c>
      <c r="I776" s="18">
        <f t="shared" si="108"/>
        <v>1</v>
      </c>
      <c r="J776" s="18">
        <f t="shared" si="109"/>
        <v>1</v>
      </c>
      <c r="K776" s="4">
        <f t="shared" si="110"/>
        <v>1</v>
      </c>
      <c r="L776" s="3">
        <f>_xlfn.IFNA(VLOOKUP(CONCATENATE($A776,"_",$B776), 'Srbench noise 0.001'!$A$1:$AH$1300, 32, FALSE),"")</f>
        <v>0.99996454999999995</v>
      </c>
      <c r="M776" s="18">
        <f>_xlfn.IFNA(VLOOKUP(CONCATENATE($A776,"_",$B776), 'Srbench noise 0.001'!$A$1:$AH$1300, 34, FALSE),"")</f>
        <v>1.2013E-4</v>
      </c>
      <c r="N776" s="18">
        <f>_xlfn.IFNA(VLOOKUP(CONCATENATE($A776,"_",$B776), 'Srbench noise 0.001'!$A$1:$AH$1300, 16, FALSE),"")</f>
        <v>11</v>
      </c>
      <c r="O776" s="18">
        <f>_xlfn.IFNA(VLOOKUP(CONCATENATE($A776,"_",$B776), 'Srbench noise 0.001'!$A$1:$AH$1300, 18, FALSE),"")</f>
        <v>90</v>
      </c>
      <c r="P776" s="18" t="str">
        <f>_xlfn.IFNA(VLOOKUP(CONCATENATE($A776,"_",$B776), 'Srbench noise 0.001'!$A$1:$AH$1300, 28, FALSE),"")</f>
        <v>0.08*x1*cos(x2)/(x0*x3**2)</v>
      </c>
      <c r="Q776" s="18">
        <f t="shared" si="111"/>
        <v>1</v>
      </c>
      <c r="R776" s="18" t="str">
        <f t="shared" si="112"/>
        <v>?</v>
      </c>
      <c r="S776" s="4">
        <v>1</v>
      </c>
      <c r="T776" s="3">
        <f>_xlfn.IFNA(VLOOKUP(CONCATENATE($A776,"_",$B776), 'Srbench noise 0.01'!$A$1:$AH$1300, 32, FALSE),"")</f>
        <v>0.99996454999999995</v>
      </c>
      <c r="U776" s="18">
        <f>_xlfn.IFNA(VLOOKUP(CONCATENATE($A776,"_",$B776), 'Srbench noise 0.01'!$A$1:$AH$1300, 34, FALSE),"")</f>
        <v>1.2013E-4</v>
      </c>
      <c r="V776" s="18">
        <f>_xlfn.IFNA(VLOOKUP(CONCATENATE($A776,"_",$B776), 'Srbench noise 0.01'!$A$1:$AH$1300, 16, FALSE),"")</f>
        <v>11</v>
      </c>
      <c r="W776" s="18">
        <f>_xlfn.IFNA(VLOOKUP(CONCATENATE($A776,"_",$B776), 'Srbench noise 0.01'!$A$1:$AH$1300, 18, FALSE),"")</f>
        <v>88.1</v>
      </c>
      <c r="X776" s="18" t="str">
        <f>_xlfn.IFNA(VLOOKUP(CONCATENATE($A776,"_",$B776), 'Srbench noise 0.01'!$A$1:$AH$1300, 28, FALSE),"")</f>
        <v>0.08*x1*cos(x2)/(x0*x3**2)</v>
      </c>
      <c r="Y776" s="18">
        <f t="shared" si="113"/>
        <v>1</v>
      </c>
      <c r="Z776" s="18" t="str">
        <f t="shared" si="114"/>
        <v>?</v>
      </c>
      <c r="AA776" s="4">
        <v>1</v>
      </c>
    </row>
    <row r="777" spans="1:27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0'!$A$1:$AH$1300, 32, FALSE),"")</f>
        <v>1</v>
      </c>
      <c r="E777" s="18">
        <f>_xlfn.IFNA(VLOOKUP(CONCATENATE($A777,"_",$B777), 'Srbench noise 0'!$A$1:$AH$1300, 34, FALSE),"")</f>
        <v>0</v>
      </c>
      <c r="F777" s="18">
        <f>_xlfn.IFNA(VLOOKUP(CONCATENATE($A777,"_",$B777), 'Srbench noise 0'!$A$1:$AH$1300, 16, FALSE),"")</f>
        <v>11</v>
      </c>
      <c r="G777" s="18">
        <f>_xlfn.IFNA(VLOOKUP(CONCATENATE($A777,"_",$B777), 'Srbench noise 0'!$A$1:$AH$1300, 18, FALSE),"")</f>
        <v>79.099999999999994</v>
      </c>
      <c r="H777" s="18" t="str">
        <f>_xlfn.IFNA(VLOOKUP(CONCATENATE($A777,"_",$B777), 'Srbench noise 0'!$A$1:$AH$1300, 28, FALSE),"")</f>
        <v>0.07957747*x1*cos(x2)/(x0*x3**2)</v>
      </c>
      <c r="I777" s="18">
        <f t="shared" si="108"/>
        <v>1</v>
      </c>
      <c r="J777" s="18">
        <f t="shared" si="109"/>
        <v>1</v>
      </c>
      <c r="K777" s="4">
        <f t="shared" si="110"/>
        <v>1</v>
      </c>
      <c r="L777" s="3">
        <f>_xlfn.IFNA(VLOOKUP(CONCATENATE($A777,"_",$B777), 'Srbench noise 0.001'!$A$1:$AH$1300, 32, FALSE),"")</f>
        <v>0.99996479999999999</v>
      </c>
      <c r="M777" s="18">
        <f>_xlfn.IFNA(VLOOKUP(CONCATENATE($A777,"_",$B777), 'Srbench noise 0.001'!$A$1:$AH$1300, 34, FALSE),"")</f>
        <v>1.2071E-4</v>
      </c>
      <c r="N777" s="18">
        <f>_xlfn.IFNA(VLOOKUP(CONCATENATE($A777,"_",$B777), 'Srbench noise 0.001'!$A$1:$AH$1300, 16, FALSE),"")</f>
        <v>11</v>
      </c>
      <c r="O777" s="18">
        <f>_xlfn.IFNA(VLOOKUP(CONCATENATE($A777,"_",$B777), 'Srbench noise 0.001'!$A$1:$AH$1300, 18, FALSE),"")</f>
        <v>73.8</v>
      </c>
      <c r="P777" s="18" t="str">
        <f>_xlfn.IFNA(VLOOKUP(CONCATENATE($A777,"_",$B777), 'Srbench noise 0.001'!$A$1:$AH$1300, 28, FALSE),"")</f>
        <v>0.08*x1*cos(x2)/(x0*x3**2)</v>
      </c>
      <c r="Q777" s="18">
        <f t="shared" si="111"/>
        <v>1</v>
      </c>
      <c r="R777" s="18" t="str">
        <f t="shared" si="112"/>
        <v>?</v>
      </c>
      <c r="S777" s="4">
        <v>1</v>
      </c>
      <c r="T777" s="3">
        <f>_xlfn.IFNA(VLOOKUP(CONCATENATE($A777,"_",$B777), 'Srbench noise 0.01'!$A$1:$AH$1300, 32, FALSE),"")</f>
        <v>0.99996479999999999</v>
      </c>
      <c r="U777" s="18">
        <f>_xlfn.IFNA(VLOOKUP(CONCATENATE($A777,"_",$B777), 'Srbench noise 0.01'!$A$1:$AH$1300, 34, FALSE),"")</f>
        <v>1.2071E-4</v>
      </c>
      <c r="V777" s="18">
        <f>_xlfn.IFNA(VLOOKUP(CONCATENATE($A777,"_",$B777), 'Srbench noise 0.01'!$A$1:$AH$1300, 16, FALSE),"")</f>
        <v>11</v>
      </c>
      <c r="W777" s="18">
        <f>_xlfn.IFNA(VLOOKUP(CONCATENATE($A777,"_",$B777), 'Srbench noise 0.01'!$A$1:$AH$1300, 18, FALSE),"")</f>
        <v>76.3</v>
      </c>
      <c r="X777" s="18" t="str">
        <f>_xlfn.IFNA(VLOOKUP(CONCATENATE($A777,"_",$B777), 'Srbench noise 0.01'!$A$1:$AH$1300, 28, FALSE),"")</f>
        <v>0.08*x1*cos(x2)/(x0*x3**2)</v>
      </c>
      <c r="Y777" s="18">
        <f t="shared" si="113"/>
        <v>1</v>
      </c>
      <c r="Z777" s="18" t="str">
        <f t="shared" si="114"/>
        <v>?</v>
      </c>
      <c r="AA777" s="4">
        <v>1</v>
      </c>
    </row>
    <row r="778" spans="1:27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0'!$A$1:$AH$1300, 32, FALSE),"")</f>
        <v>1</v>
      </c>
      <c r="E778" s="18">
        <f>_xlfn.IFNA(VLOOKUP(CONCATENATE($A778,"_",$B778), 'Srbench noise 0'!$A$1:$AH$1300, 34, FALSE),"")</f>
        <v>0</v>
      </c>
      <c r="F778" s="18">
        <f>_xlfn.IFNA(VLOOKUP(CONCATENATE($A778,"_",$B778), 'Srbench noise 0'!$A$1:$AH$1300, 16, FALSE),"")</f>
        <v>11</v>
      </c>
      <c r="G778" s="18">
        <f>_xlfn.IFNA(VLOOKUP(CONCATENATE($A778,"_",$B778), 'Srbench noise 0'!$A$1:$AH$1300, 18, FALSE),"")</f>
        <v>808.4</v>
      </c>
      <c r="H778" s="18" t="str">
        <f>_xlfn.IFNA(VLOOKUP(CONCATENATE($A778,"_",$B778), 'Srbench noise 0'!$A$1:$AH$1300, 28, FALSE),"")</f>
        <v>0.07957747*x1*cos(x2)/(x0*x3**2)</v>
      </c>
      <c r="I778" s="18">
        <f t="shared" si="108"/>
        <v>1</v>
      </c>
      <c r="J778" s="18">
        <f t="shared" si="109"/>
        <v>1</v>
      </c>
      <c r="K778" s="4">
        <f t="shared" si="110"/>
        <v>1</v>
      </c>
      <c r="L778" s="3">
        <f>_xlfn.IFNA(VLOOKUP(CONCATENATE($A778,"_",$B778), 'Srbench noise 0.001'!$A$1:$AH$1300, 32, FALSE),"")</f>
        <v>0.99996468000000005</v>
      </c>
      <c r="M778" s="18">
        <f>_xlfn.IFNA(VLOOKUP(CONCATENATE($A778,"_",$B778), 'Srbench noise 0.001'!$A$1:$AH$1300, 34, FALSE),"")</f>
        <v>1.1864E-4</v>
      </c>
      <c r="N778" s="18">
        <f>_xlfn.IFNA(VLOOKUP(CONCATENATE($A778,"_",$B778), 'Srbench noise 0.001'!$A$1:$AH$1300, 16, FALSE),"")</f>
        <v>11</v>
      </c>
      <c r="O778" s="18">
        <f>_xlfn.IFNA(VLOOKUP(CONCATENATE($A778,"_",$B778), 'Srbench noise 0.001'!$A$1:$AH$1300, 18, FALSE),"")</f>
        <v>791.7</v>
      </c>
      <c r="P778" s="18" t="str">
        <f>_xlfn.IFNA(VLOOKUP(CONCATENATE($A778,"_",$B778), 'Srbench noise 0.001'!$A$1:$AH$1300, 28, FALSE),"")</f>
        <v>0.08*x1*cos(x2)/(x0*x3**2)</v>
      </c>
      <c r="Q778" s="18">
        <f t="shared" si="111"/>
        <v>1</v>
      </c>
      <c r="R778" s="18" t="str">
        <f t="shared" si="112"/>
        <v>?</v>
      </c>
      <c r="S778" s="4">
        <v>1</v>
      </c>
      <c r="T778" s="3">
        <f>_xlfn.IFNA(VLOOKUP(CONCATENATE($A778,"_",$B778), 'Srbench noise 0.01'!$A$1:$AH$1300, 32, FALSE),"")</f>
        <v>0.99222120000000003</v>
      </c>
      <c r="U778" s="18">
        <f>_xlfn.IFNA(VLOOKUP(CONCATENATE($A778,"_",$B778), 'Srbench noise 0.01'!$A$1:$AH$1300, 34, FALSE),"")</f>
        <v>1.7605400000000001E-3</v>
      </c>
      <c r="V778" s="18">
        <f>_xlfn.IFNA(VLOOKUP(CONCATENATE($A778,"_",$B778), 'Srbench noise 0.01'!$A$1:$AH$1300, 16, FALSE),"")</f>
        <v>17</v>
      </c>
      <c r="W778" s="18">
        <f>_xlfn.IFNA(VLOOKUP(CONCATENATE($A778,"_",$B778), 'Srbench noise 0.01'!$A$1:$AH$1300, 18, FALSE),"")</f>
        <v>680.5</v>
      </c>
      <c r="X778" s="18" t="str">
        <f>_xlfn.IFNA(VLOOKUP(CONCATENATE($A778,"_",$B778), 'Srbench noise 0.01'!$A$1:$AH$1300, 28, FALSE),"")</f>
        <v>-0.11*x1*sin((1.2*log(x2) - 0.5)/x0)/x3**2</v>
      </c>
      <c r="Y778" s="18">
        <f t="shared" si="113"/>
        <v>0</v>
      </c>
      <c r="Z778" s="18">
        <f t="shared" si="114"/>
        <v>0</v>
      </c>
      <c r="AA778" s="4">
        <f t="shared" ref="AA778:AA836" si="115">IF(Z778&lt;&gt;"?",Z778,"")</f>
        <v>0</v>
      </c>
    </row>
    <row r="779" spans="1:27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0'!$A$1:$AH$1300, 32, FALSE),"")</f>
        <v>1</v>
      </c>
      <c r="E779" s="18">
        <f>_xlfn.IFNA(VLOOKUP(CONCATENATE($A779,"_",$B779), 'Srbench noise 0'!$A$1:$AH$1300, 34, FALSE),"")</f>
        <v>0</v>
      </c>
      <c r="F779" s="18">
        <f>_xlfn.IFNA(VLOOKUP(CONCATENATE($A779,"_",$B779), 'Srbench noise 0'!$A$1:$AH$1300, 16, FALSE),"")</f>
        <v>11</v>
      </c>
      <c r="G779" s="18">
        <f>_xlfn.IFNA(VLOOKUP(CONCATENATE($A779,"_",$B779), 'Srbench noise 0'!$A$1:$AH$1300, 18, FALSE),"")</f>
        <v>614</v>
      </c>
      <c r="H779" s="18" t="str">
        <f>_xlfn.IFNA(VLOOKUP(CONCATENATE($A779,"_",$B779), 'Srbench noise 0'!$A$1:$AH$1300, 28, FALSE),"")</f>
        <v>0.07957747*x1*cos(x2)/(x0*x3**2)</v>
      </c>
      <c r="I779" s="18">
        <f t="shared" si="108"/>
        <v>1</v>
      </c>
      <c r="J779" s="18">
        <f t="shared" si="109"/>
        <v>1</v>
      </c>
      <c r="K779" s="4">
        <f t="shared" si="110"/>
        <v>1</v>
      </c>
      <c r="L779" s="3">
        <f>_xlfn.IFNA(VLOOKUP(CONCATENATE($A779,"_",$B779), 'Srbench noise 0.001'!$A$1:$AH$1300, 32, FALSE),"")</f>
        <v>0.99996461000000003</v>
      </c>
      <c r="M779" s="18">
        <f>_xlfn.IFNA(VLOOKUP(CONCATENATE($A779,"_",$B779), 'Srbench noise 0.001'!$A$1:$AH$1300, 34, FALSE),"")</f>
        <v>1.2107E-4</v>
      </c>
      <c r="N779" s="18">
        <f>_xlfn.IFNA(VLOOKUP(CONCATENATE($A779,"_",$B779), 'Srbench noise 0.001'!$A$1:$AH$1300, 16, FALSE),"")</f>
        <v>11</v>
      </c>
      <c r="O779" s="18">
        <f>_xlfn.IFNA(VLOOKUP(CONCATENATE($A779,"_",$B779), 'Srbench noise 0.001'!$A$1:$AH$1300, 18, FALSE),"")</f>
        <v>561.1</v>
      </c>
      <c r="P779" s="18" t="str">
        <f>_xlfn.IFNA(VLOOKUP(CONCATENATE($A779,"_",$B779), 'Srbench noise 0.001'!$A$1:$AH$1300, 28, FALSE),"")</f>
        <v>0.08*x1*cos(x2)/(x0*x3**2)</v>
      </c>
      <c r="Q779" s="18">
        <f t="shared" si="111"/>
        <v>1</v>
      </c>
      <c r="R779" s="18" t="str">
        <f t="shared" si="112"/>
        <v>?</v>
      </c>
      <c r="S779" s="4">
        <v>1</v>
      </c>
      <c r="T779" s="3">
        <f>_xlfn.IFNA(VLOOKUP(CONCATENATE($A779,"_",$B779), 'Srbench noise 0.01'!$A$1:$AH$1300, 32, FALSE),"")</f>
        <v>0.99996461000000003</v>
      </c>
      <c r="U779" s="18">
        <f>_xlfn.IFNA(VLOOKUP(CONCATENATE($A779,"_",$B779), 'Srbench noise 0.01'!$A$1:$AH$1300, 34, FALSE),"")</f>
        <v>1.2107E-4</v>
      </c>
      <c r="V779" s="18">
        <f>_xlfn.IFNA(VLOOKUP(CONCATENATE($A779,"_",$B779), 'Srbench noise 0.01'!$A$1:$AH$1300, 16, FALSE),"")</f>
        <v>11</v>
      </c>
      <c r="W779" s="18">
        <f>_xlfn.IFNA(VLOOKUP(CONCATENATE($A779,"_",$B779), 'Srbench noise 0.01'!$A$1:$AH$1300, 18, FALSE),"")</f>
        <v>519.70000000000005</v>
      </c>
      <c r="X779" s="18" t="str">
        <f>_xlfn.IFNA(VLOOKUP(CONCATENATE($A779,"_",$B779), 'Srbench noise 0.01'!$A$1:$AH$1300, 28, FALSE),"")</f>
        <v>0.08*x1*cos(x2)/(x0*x3**2)</v>
      </c>
      <c r="Y779" s="18">
        <f t="shared" si="113"/>
        <v>1</v>
      </c>
      <c r="Z779" s="18" t="str">
        <f t="shared" si="114"/>
        <v>?</v>
      </c>
      <c r="AA779" s="4">
        <v>1</v>
      </c>
    </row>
    <row r="780" spans="1:27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0'!$A$1:$AH$1300, 32, FALSE),"")</f>
        <v>1</v>
      </c>
      <c r="E780" s="18">
        <f>_xlfn.IFNA(VLOOKUP(CONCATENATE($A780,"_",$B780), 'Srbench noise 0'!$A$1:$AH$1300, 34, FALSE),"")</f>
        <v>0</v>
      </c>
      <c r="F780" s="18">
        <f>_xlfn.IFNA(VLOOKUP(CONCATENATE($A780,"_",$B780), 'Srbench noise 0'!$A$1:$AH$1300, 16, FALSE),"")</f>
        <v>11</v>
      </c>
      <c r="G780" s="18">
        <f>_xlfn.IFNA(VLOOKUP(CONCATENATE($A780,"_",$B780), 'Srbench noise 0'!$A$1:$AH$1300, 18, FALSE),"")</f>
        <v>138</v>
      </c>
      <c r="H780" s="18" t="str">
        <f>_xlfn.IFNA(VLOOKUP(CONCATENATE($A780,"_",$B780), 'Srbench noise 0'!$A$1:$AH$1300, 28, FALSE),"")</f>
        <v>0.07957747*x1*cos(x2)/(x0*x3**2)</v>
      </c>
      <c r="I780" s="18">
        <f t="shared" si="108"/>
        <v>1</v>
      </c>
      <c r="J780" s="18">
        <f t="shared" si="109"/>
        <v>1</v>
      </c>
      <c r="K780" s="4">
        <f t="shared" si="110"/>
        <v>1</v>
      </c>
      <c r="L780" s="3">
        <f>_xlfn.IFNA(VLOOKUP(CONCATENATE($A780,"_",$B780), 'Srbench noise 0.001'!$A$1:$AH$1300, 32, FALSE),"")</f>
        <v>0.99996448999999998</v>
      </c>
      <c r="M780" s="18">
        <f>_xlfn.IFNA(VLOOKUP(CONCATENATE($A780,"_",$B780), 'Srbench noise 0.001'!$A$1:$AH$1300, 34, FALSE),"")</f>
        <v>1.2235999999999999E-4</v>
      </c>
      <c r="N780" s="18">
        <f>_xlfn.IFNA(VLOOKUP(CONCATENATE($A780,"_",$B780), 'Srbench noise 0.001'!$A$1:$AH$1300, 16, FALSE),"")</f>
        <v>11</v>
      </c>
      <c r="O780" s="18">
        <f>_xlfn.IFNA(VLOOKUP(CONCATENATE($A780,"_",$B780), 'Srbench noise 0.001'!$A$1:$AH$1300, 18, FALSE),"")</f>
        <v>125.3</v>
      </c>
      <c r="P780" s="18" t="str">
        <f>_xlfn.IFNA(VLOOKUP(CONCATENATE($A780,"_",$B780), 'Srbench noise 0.001'!$A$1:$AH$1300, 28, FALSE),"")</f>
        <v>0.08*x1*cos(x2)/(x0*x3**2)</v>
      </c>
      <c r="Q780" s="18">
        <f t="shared" si="111"/>
        <v>1</v>
      </c>
      <c r="R780" s="18" t="str">
        <f t="shared" si="112"/>
        <v>?</v>
      </c>
      <c r="S780" s="4">
        <v>1</v>
      </c>
      <c r="T780" s="3">
        <f>_xlfn.IFNA(VLOOKUP(CONCATENATE($A780,"_",$B780), 'Srbench noise 0.01'!$A$1:$AH$1300, 32, FALSE),"")</f>
        <v>0.99996448999999998</v>
      </c>
      <c r="U780" s="18">
        <f>_xlfn.IFNA(VLOOKUP(CONCATENATE($A780,"_",$B780), 'Srbench noise 0.01'!$A$1:$AH$1300, 34, FALSE),"")</f>
        <v>1.2235999999999999E-4</v>
      </c>
      <c r="V780" s="18">
        <f>_xlfn.IFNA(VLOOKUP(CONCATENATE($A780,"_",$B780), 'Srbench noise 0.01'!$A$1:$AH$1300, 16, FALSE),"")</f>
        <v>11</v>
      </c>
      <c r="W780" s="18">
        <f>_xlfn.IFNA(VLOOKUP(CONCATENATE($A780,"_",$B780), 'Srbench noise 0.01'!$A$1:$AH$1300, 18, FALSE),"")</f>
        <v>117.2</v>
      </c>
      <c r="X780" s="18" t="str">
        <f>_xlfn.IFNA(VLOOKUP(CONCATENATE($A780,"_",$B780), 'Srbench noise 0.01'!$A$1:$AH$1300, 28, FALSE),"")</f>
        <v>0.08*x1*cos(x2)/(x0*x3**2)</v>
      </c>
      <c r="Y780" s="18">
        <f t="shared" si="113"/>
        <v>1</v>
      </c>
      <c r="Z780" s="18" t="str">
        <f t="shared" si="114"/>
        <v>?</v>
      </c>
      <c r="AA780" s="4">
        <v>1</v>
      </c>
    </row>
    <row r="781" spans="1:27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0'!$A$1:$AH$1300, 32, FALSE),"")</f>
        <v>1</v>
      </c>
      <c r="E781" s="18">
        <f>_xlfn.IFNA(VLOOKUP(CONCATENATE($A781,"_",$B781), 'Srbench noise 0'!$A$1:$AH$1300, 34, FALSE),"")</f>
        <v>0</v>
      </c>
      <c r="F781" s="18">
        <f>_xlfn.IFNA(VLOOKUP(CONCATENATE($A781,"_",$B781), 'Srbench noise 0'!$A$1:$AH$1300, 16, FALSE),"")</f>
        <v>11</v>
      </c>
      <c r="G781" s="18">
        <f>_xlfn.IFNA(VLOOKUP(CONCATENATE($A781,"_",$B781), 'Srbench noise 0'!$A$1:$AH$1300, 18, FALSE),"")</f>
        <v>152.80000000000001</v>
      </c>
      <c r="H781" s="18" t="str">
        <f>_xlfn.IFNA(VLOOKUP(CONCATENATE($A781,"_",$B781), 'Srbench noise 0'!$A$1:$AH$1300, 28, FALSE),"")</f>
        <v>0.07957747*x1*cos(x2)/(x0*x3**2)</v>
      </c>
      <c r="I781" s="18">
        <f t="shared" si="108"/>
        <v>1</v>
      </c>
      <c r="J781" s="18">
        <f t="shared" si="109"/>
        <v>1</v>
      </c>
      <c r="K781" s="4">
        <f t="shared" si="110"/>
        <v>1</v>
      </c>
      <c r="L781" s="3">
        <f>_xlfn.IFNA(VLOOKUP(CONCATENATE($A781,"_",$B781), 'Srbench noise 0.001'!$A$1:$AH$1300, 32, FALSE),"")</f>
        <v>0.99996510000000005</v>
      </c>
      <c r="M781" s="18">
        <f>_xlfn.IFNA(VLOOKUP(CONCATENATE($A781,"_",$B781), 'Srbench noise 0.001'!$A$1:$AH$1300, 34, FALSE),"")</f>
        <v>1.1957E-4</v>
      </c>
      <c r="N781" s="18">
        <f>_xlfn.IFNA(VLOOKUP(CONCATENATE($A781,"_",$B781), 'Srbench noise 0.001'!$A$1:$AH$1300, 16, FALSE),"")</f>
        <v>11</v>
      </c>
      <c r="O781" s="18">
        <f>_xlfn.IFNA(VLOOKUP(CONCATENATE($A781,"_",$B781), 'Srbench noise 0.001'!$A$1:$AH$1300, 18, FALSE),"")</f>
        <v>157.6</v>
      </c>
      <c r="P781" s="18" t="str">
        <f>_xlfn.IFNA(VLOOKUP(CONCATENATE($A781,"_",$B781), 'Srbench noise 0.001'!$A$1:$AH$1300, 28, FALSE),"")</f>
        <v>0.08*x1*cos(x2)/(x0*x3**2)</v>
      </c>
      <c r="Q781" s="18">
        <f t="shared" si="111"/>
        <v>1</v>
      </c>
      <c r="R781" s="18" t="str">
        <f t="shared" si="112"/>
        <v>?</v>
      </c>
      <c r="S781" s="4">
        <v>1</v>
      </c>
      <c r="T781" s="3">
        <f>_xlfn.IFNA(VLOOKUP(CONCATENATE($A781,"_",$B781), 'Srbench noise 0.01'!$A$1:$AH$1300, 32, FALSE),"")</f>
        <v>0.99996510000000005</v>
      </c>
      <c r="U781" s="18">
        <f>_xlfn.IFNA(VLOOKUP(CONCATENATE($A781,"_",$B781), 'Srbench noise 0.01'!$A$1:$AH$1300, 34, FALSE),"")</f>
        <v>1.1957E-4</v>
      </c>
      <c r="V781" s="18">
        <f>_xlfn.IFNA(VLOOKUP(CONCATENATE($A781,"_",$B781), 'Srbench noise 0.01'!$A$1:$AH$1300, 16, FALSE),"")</f>
        <v>11</v>
      </c>
      <c r="W781" s="18">
        <f>_xlfn.IFNA(VLOOKUP(CONCATENATE($A781,"_",$B781), 'Srbench noise 0.01'!$A$1:$AH$1300, 18, FALSE),"")</f>
        <v>160</v>
      </c>
      <c r="X781" s="18" t="str">
        <f>_xlfn.IFNA(VLOOKUP(CONCATENATE($A781,"_",$B781), 'Srbench noise 0.01'!$A$1:$AH$1300, 28, FALSE),"")</f>
        <v>0.08*x1*cos(x2)/(x0*x3**2)</v>
      </c>
      <c r="Y781" s="18">
        <f t="shared" si="113"/>
        <v>1</v>
      </c>
      <c r="Z781" s="18" t="str">
        <f t="shared" si="114"/>
        <v>?</v>
      </c>
      <c r="AA781" s="4">
        <v>1</v>
      </c>
    </row>
    <row r="782" spans="1:27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0'!$A$1:$AH$1300, 32, FALSE),"")</f>
        <v>1</v>
      </c>
      <c r="E782" s="18">
        <f>_xlfn.IFNA(VLOOKUP(CONCATENATE($A782,"_",$B782), 'Srbench noise 0'!$A$1:$AH$1300, 34, FALSE),"")</f>
        <v>0</v>
      </c>
      <c r="F782" s="18">
        <f>_xlfn.IFNA(VLOOKUP(CONCATENATE($A782,"_",$B782), 'Srbench noise 0'!$A$1:$AH$1300, 16, FALSE),"")</f>
        <v>11</v>
      </c>
      <c r="G782" s="18">
        <f>_xlfn.IFNA(VLOOKUP(CONCATENATE($A782,"_",$B782), 'Srbench noise 0'!$A$1:$AH$1300, 18, FALSE),"")</f>
        <v>105.2</v>
      </c>
      <c r="H782" s="18" t="str">
        <f>_xlfn.IFNA(VLOOKUP(CONCATENATE($A782,"_",$B782), 'Srbench noise 0'!$A$1:$AH$1300, 28, FALSE),"")</f>
        <v>0.07957747*x1*cos(x2)/(x0*x3**2)</v>
      </c>
      <c r="I782" s="18">
        <f t="shared" si="108"/>
        <v>1</v>
      </c>
      <c r="J782" s="18">
        <f t="shared" si="109"/>
        <v>1</v>
      </c>
      <c r="K782" s="4">
        <f t="shared" si="110"/>
        <v>1</v>
      </c>
      <c r="L782" s="3">
        <f>_xlfn.IFNA(VLOOKUP(CONCATENATE($A782,"_",$B782), 'Srbench noise 0.001'!$A$1:$AH$1300, 32, FALSE),"")</f>
        <v>0.99996478</v>
      </c>
      <c r="M782" s="18">
        <f>_xlfn.IFNA(VLOOKUP(CONCATENATE($A782,"_",$B782), 'Srbench noise 0.001'!$A$1:$AH$1300, 34, FALSE),"")</f>
        <v>1.2115E-4</v>
      </c>
      <c r="N782" s="18">
        <f>_xlfn.IFNA(VLOOKUP(CONCATENATE($A782,"_",$B782), 'Srbench noise 0.001'!$A$1:$AH$1300, 16, FALSE),"")</f>
        <v>11</v>
      </c>
      <c r="O782" s="18">
        <f>_xlfn.IFNA(VLOOKUP(CONCATENATE($A782,"_",$B782), 'Srbench noise 0.001'!$A$1:$AH$1300, 18, FALSE),"")</f>
        <v>111.5</v>
      </c>
      <c r="P782" s="18" t="str">
        <f>_xlfn.IFNA(VLOOKUP(CONCATENATE($A782,"_",$B782), 'Srbench noise 0.001'!$A$1:$AH$1300, 28, FALSE),"")</f>
        <v>0.08*x1*cos(x2)/(x0*x3**2)</v>
      </c>
      <c r="Q782" s="18">
        <f t="shared" si="111"/>
        <v>1</v>
      </c>
      <c r="R782" s="18" t="str">
        <f t="shared" si="112"/>
        <v>?</v>
      </c>
      <c r="S782" s="4">
        <v>1</v>
      </c>
      <c r="T782" s="3">
        <f>_xlfn.IFNA(VLOOKUP(CONCATENATE($A782,"_",$B782), 'Srbench noise 0.01'!$A$1:$AH$1300, 32, FALSE),"")</f>
        <v>0.99996478</v>
      </c>
      <c r="U782" s="18">
        <f>_xlfn.IFNA(VLOOKUP(CONCATENATE($A782,"_",$B782), 'Srbench noise 0.01'!$A$1:$AH$1300, 34, FALSE),"")</f>
        <v>1.2115E-4</v>
      </c>
      <c r="V782" s="18">
        <f>_xlfn.IFNA(VLOOKUP(CONCATENATE($A782,"_",$B782), 'Srbench noise 0.01'!$A$1:$AH$1300, 16, FALSE),"")</f>
        <v>11</v>
      </c>
      <c r="W782" s="18">
        <f>_xlfn.IFNA(VLOOKUP(CONCATENATE($A782,"_",$B782), 'Srbench noise 0.01'!$A$1:$AH$1300, 18, FALSE),"")</f>
        <v>118.8</v>
      </c>
      <c r="X782" s="18" t="str">
        <f>_xlfn.IFNA(VLOOKUP(CONCATENATE($A782,"_",$B782), 'Srbench noise 0.01'!$A$1:$AH$1300, 28, FALSE),"")</f>
        <v>0.08*x1*cos(x2)/(x0*x3**2)</v>
      </c>
      <c r="Y782" s="18">
        <f t="shared" si="113"/>
        <v>1</v>
      </c>
      <c r="Z782" s="18" t="str">
        <f t="shared" si="114"/>
        <v>?</v>
      </c>
      <c r="AA782" s="4">
        <v>1</v>
      </c>
    </row>
    <row r="783" spans="1:27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0'!$A$1:$AH$1300, 32, FALSE),"")</f>
        <v>1</v>
      </c>
      <c r="E783" s="18">
        <f>_xlfn.IFNA(VLOOKUP(CONCATENATE($A783,"_",$B783), 'Srbench noise 0'!$A$1:$AH$1300, 34, FALSE),"")</f>
        <v>0</v>
      </c>
      <c r="F783" s="18">
        <f>_xlfn.IFNA(VLOOKUP(CONCATENATE($A783,"_",$B783), 'Srbench noise 0'!$A$1:$AH$1300, 16, FALSE),"")</f>
        <v>11</v>
      </c>
      <c r="G783" s="18">
        <f>_xlfn.IFNA(VLOOKUP(CONCATENATE($A783,"_",$B783), 'Srbench noise 0'!$A$1:$AH$1300, 18, FALSE),"")</f>
        <v>64</v>
      </c>
      <c r="H783" s="18" t="str">
        <f>_xlfn.IFNA(VLOOKUP(CONCATENATE($A783,"_",$B783), 'Srbench noise 0'!$A$1:$AH$1300, 28, FALSE),"")</f>
        <v>0.07957747*x1*cos(x2)/(x0*x3**2)</v>
      </c>
      <c r="I783" s="18">
        <f t="shared" si="108"/>
        <v>1</v>
      </c>
      <c r="J783" s="18">
        <f t="shared" si="109"/>
        <v>1</v>
      </c>
      <c r="K783" s="4">
        <f t="shared" si="110"/>
        <v>1</v>
      </c>
      <c r="L783" s="3">
        <f>_xlfn.IFNA(VLOOKUP(CONCATENATE($A783,"_",$B783), 'Srbench noise 0.001'!$A$1:$AH$1300, 32, FALSE),"")</f>
        <v>0.99996474000000002</v>
      </c>
      <c r="M783" s="18">
        <f>_xlfn.IFNA(VLOOKUP(CONCATENATE($A783,"_",$B783), 'Srbench noise 0.001'!$A$1:$AH$1300, 34, FALSE),"")</f>
        <v>1.2078000000000001E-4</v>
      </c>
      <c r="N783" s="18">
        <f>_xlfn.IFNA(VLOOKUP(CONCATENATE($A783,"_",$B783), 'Srbench noise 0.001'!$A$1:$AH$1300, 16, FALSE),"")</f>
        <v>11</v>
      </c>
      <c r="O783" s="18">
        <f>_xlfn.IFNA(VLOOKUP(CONCATENATE($A783,"_",$B783), 'Srbench noise 0.001'!$A$1:$AH$1300, 18, FALSE),"")</f>
        <v>54.3</v>
      </c>
      <c r="P783" s="18" t="str">
        <f>_xlfn.IFNA(VLOOKUP(CONCATENATE($A783,"_",$B783), 'Srbench noise 0.001'!$A$1:$AH$1300, 28, FALSE),"")</f>
        <v>0.08*x1*cos(x2)/(x0*x3**2)</v>
      </c>
      <c r="Q783" s="18">
        <f t="shared" si="111"/>
        <v>1</v>
      </c>
      <c r="R783" s="18" t="str">
        <f t="shared" si="112"/>
        <v>?</v>
      </c>
      <c r="S783" s="4">
        <v>1</v>
      </c>
      <c r="T783" s="3">
        <f>_xlfn.IFNA(VLOOKUP(CONCATENATE($A783,"_",$B783), 'Srbench noise 0.01'!$A$1:$AH$1300, 32, FALSE),"")</f>
        <v>0.99996474000000002</v>
      </c>
      <c r="U783" s="18">
        <f>_xlfn.IFNA(VLOOKUP(CONCATENATE($A783,"_",$B783), 'Srbench noise 0.01'!$A$1:$AH$1300, 34, FALSE),"")</f>
        <v>1.2078000000000001E-4</v>
      </c>
      <c r="V783" s="18">
        <f>_xlfn.IFNA(VLOOKUP(CONCATENATE($A783,"_",$B783), 'Srbench noise 0.01'!$A$1:$AH$1300, 16, FALSE),"")</f>
        <v>11</v>
      </c>
      <c r="W783" s="18">
        <f>_xlfn.IFNA(VLOOKUP(CONCATENATE($A783,"_",$B783), 'Srbench noise 0.01'!$A$1:$AH$1300, 18, FALSE),"")</f>
        <v>53.8</v>
      </c>
      <c r="X783" s="18" t="str">
        <f>_xlfn.IFNA(VLOOKUP(CONCATENATE($A783,"_",$B783), 'Srbench noise 0.01'!$A$1:$AH$1300, 28, FALSE),"")</f>
        <v>0.08*x1*cos(x2)/(x0*x3**2)</v>
      </c>
      <c r="Y783" s="18">
        <f t="shared" si="113"/>
        <v>1</v>
      </c>
      <c r="Z783" s="18" t="str">
        <f t="shared" si="114"/>
        <v>?</v>
      </c>
      <c r="AA783" s="4">
        <v>1</v>
      </c>
    </row>
    <row r="784" spans="1:27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0'!$A$1:$AH$1300, 32, FALSE),"")</f>
        <v>0.99920637999999995</v>
      </c>
      <c r="E784" s="18">
        <f>_xlfn.IFNA(VLOOKUP(CONCATENATE($A784,"_",$B784), 'Srbench noise 0'!$A$1:$AH$1300, 34, FALSE),"")</f>
        <v>1.0577710000000001E-2</v>
      </c>
      <c r="F784" s="18">
        <f>_xlfn.IFNA(VLOOKUP(CONCATENATE($A784,"_",$B784), 'Srbench noise 0'!$A$1:$AH$1300, 16, FALSE),"")</f>
        <v>16</v>
      </c>
      <c r="G784" s="18">
        <f>_xlfn.IFNA(VLOOKUP(CONCATENATE($A784,"_",$B784), 'Srbench noise 0'!$A$1:$AH$1300, 18, FALSE),"")</f>
        <v>3601.9</v>
      </c>
      <c r="H784" s="18" t="str">
        <f>_xlfn.IFNA(VLOOKUP(CONCATENATE($A784,"_",$B784), 'Srbench noise 0'!$A$1:$AH$1300, 28, FALSE),"")</f>
        <v>x1*x5*(0.17548237*x3 + 0.16679082*x4)/(x0*x2**5)</v>
      </c>
      <c r="I784" s="18">
        <f t="shared" si="108"/>
        <v>1</v>
      </c>
      <c r="J784" s="18">
        <f t="shared" si="109"/>
        <v>0</v>
      </c>
      <c r="K784" s="4">
        <f t="shared" si="110"/>
        <v>0</v>
      </c>
      <c r="L784" s="3">
        <f>_xlfn.IFNA(VLOOKUP(CONCATENATE($A784,"_",$B784), 'Srbench noise 0.001'!$A$1:$AH$1300, 32, FALSE),"")</f>
        <v>0.99919610000000003</v>
      </c>
      <c r="M784" s="18">
        <f>_xlfn.IFNA(VLOOKUP(CONCATENATE($A784,"_",$B784), 'Srbench noise 0.001'!$A$1:$AH$1300, 34, FALSE),"")</f>
        <v>1.0646020000000001E-2</v>
      </c>
      <c r="N784" s="18">
        <f>_xlfn.IFNA(VLOOKUP(CONCATENATE($A784,"_",$B784), 'Srbench noise 0.001'!$A$1:$AH$1300, 16, FALSE),"")</f>
        <v>24</v>
      </c>
      <c r="O784" s="18">
        <f>_xlfn.IFNA(VLOOKUP(CONCATENATE($A784,"_",$B784), 'Srbench noise 0.001'!$A$1:$AH$1300, 18, FALSE),"")</f>
        <v>55.5</v>
      </c>
      <c r="P784" s="18" t="str">
        <f>_xlfn.IFNA(VLOOKUP(CONCATENATE($A784,"_",$B784), 'Srbench noise 0.001'!$A$1:$AH$1300, 28, FALSE),"")</f>
        <v>(0.001*x0*x2**5 + 0.176*x1*x3*x5 + 0.166*x1*x4*x5)/(x0*x2**5)</v>
      </c>
      <c r="Q784" s="18">
        <f t="shared" si="111"/>
        <v>1</v>
      </c>
      <c r="R784" s="18">
        <f t="shared" si="112"/>
        <v>0</v>
      </c>
      <c r="S784" s="4">
        <f t="shared" ref="S784:S836" si="116">IF(R784&lt;&gt;"?",R784,"")</f>
        <v>0</v>
      </c>
      <c r="T784" s="3">
        <f>_xlfn.IFNA(VLOOKUP(CONCATENATE($A784,"_",$B784), 'Srbench noise 0.01'!$A$1:$AH$1300, 32, FALSE),"")</f>
        <v>0.99888867999999997</v>
      </c>
      <c r="U784" s="18">
        <f>_xlfn.IFNA(VLOOKUP(CONCATENATE($A784,"_",$B784), 'Srbench noise 0.01'!$A$1:$AH$1300, 34, FALSE),"")</f>
        <v>1.251714E-2</v>
      </c>
      <c r="V784" s="18">
        <f>_xlfn.IFNA(VLOOKUP(CONCATENATE($A784,"_",$B784), 'Srbench noise 0.01'!$A$1:$AH$1300, 16, FALSE),"")</f>
        <v>18</v>
      </c>
      <c r="W784" s="18">
        <f>_xlfn.IFNA(VLOOKUP(CONCATENATE($A784,"_",$B784), 'Srbench noise 0.01'!$A$1:$AH$1300, 18, FALSE),"")</f>
        <v>60.1</v>
      </c>
      <c r="X784" s="18" t="str">
        <f>_xlfn.IFNA(VLOOKUP(CONCATENATE($A784,"_",$B784), 'Srbench noise 0.01'!$A$1:$AH$1300, 28, FALSE),"")</f>
        <v>(0.18*x1*x3*x5 + 0.17*x1*x4*x5)/(x0*x2**5)</v>
      </c>
      <c r="Y784" s="18">
        <f t="shared" si="113"/>
        <v>0</v>
      </c>
      <c r="Z784" s="18">
        <f t="shared" si="114"/>
        <v>0</v>
      </c>
      <c r="AA784" s="4">
        <f t="shared" si="115"/>
        <v>0</v>
      </c>
    </row>
    <row r="785" spans="1:27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0'!$A$1:$AH$1300, 32, FALSE),"")</f>
        <v>0.99930949000000002</v>
      </c>
      <c r="E785" s="18">
        <f>_xlfn.IFNA(VLOOKUP(CONCATENATE($A785,"_",$B785), 'Srbench noise 0'!$A$1:$AH$1300, 34, FALSE),"")</f>
        <v>9.9548199999999996E-3</v>
      </c>
      <c r="F785" s="18">
        <f>_xlfn.IFNA(VLOOKUP(CONCATENATE($A785,"_",$B785), 'Srbench noise 0'!$A$1:$AH$1300, 16, FALSE),"")</f>
        <v>16</v>
      </c>
      <c r="G785" s="18">
        <f>_xlfn.IFNA(VLOOKUP(CONCATENATE($A785,"_",$B785), 'Srbench noise 0'!$A$1:$AH$1300, 18, FALSE),"")</f>
        <v>3600.6</v>
      </c>
      <c r="H785" s="18" t="str">
        <f>_xlfn.IFNA(VLOOKUP(CONCATENATE($A785,"_",$B785), 'Srbench noise 0'!$A$1:$AH$1300, 28, FALSE),"")</f>
        <v>x1*x5*(0.17143502*x3 + 0.17395543*x4)/(x0*x2**5)</v>
      </c>
      <c r="I785" s="18">
        <f t="shared" si="108"/>
        <v>1</v>
      </c>
      <c r="J785" s="18">
        <f t="shared" si="109"/>
        <v>0</v>
      </c>
      <c r="K785" s="4">
        <f t="shared" si="110"/>
        <v>0</v>
      </c>
      <c r="L785" s="3">
        <f>_xlfn.IFNA(VLOOKUP(CONCATENATE($A785,"_",$B785), 'Srbench noise 0.001'!$A$1:$AH$1300, 32, FALSE),"")</f>
        <v>0.99931621999999998</v>
      </c>
      <c r="M785" s="18">
        <f>_xlfn.IFNA(VLOOKUP(CONCATENATE($A785,"_",$B785), 'Srbench noise 0.001'!$A$1:$AH$1300, 34, FALSE),"")</f>
        <v>9.9061800000000005E-3</v>
      </c>
      <c r="N785" s="18">
        <f>_xlfn.IFNA(VLOOKUP(CONCATENATE($A785,"_",$B785), 'Srbench noise 0.001'!$A$1:$AH$1300, 16, FALSE),"")</f>
        <v>16</v>
      </c>
      <c r="O785" s="18">
        <f>_xlfn.IFNA(VLOOKUP(CONCATENATE($A785,"_",$B785), 'Srbench noise 0.001'!$A$1:$AH$1300, 18, FALSE),"")</f>
        <v>61.7</v>
      </c>
      <c r="P785" s="18" t="str">
        <f>_xlfn.IFNA(VLOOKUP(CONCATENATE($A785,"_",$B785), 'Srbench noise 0.001'!$A$1:$AH$1300, 28, FALSE),"")</f>
        <v>x1*x5*(0.171*x3 + 0.174*x4)/(x0*x2**5)</v>
      </c>
      <c r="Q785" s="18">
        <f t="shared" si="111"/>
        <v>1</v>
      </c>
      <c r="R785" s="18">
        <f t="shared" si="112"/>
        <v>0</v>
      </c>
      <c r="S785" s="4">
        <f t="shared" si="116"/>
        <v>0</v>
      </c>
      <c r="T785" s="3">
        <f>_xlfn.IFNA(VLOOKUP(CONCATENATE($A785,"_",$B785), 'Srbench noise 0.01'!$A$1:$AH$1300, 32, FALSE),"")</f>
        <v>0.99914106000000003</v>
      </c>
      <c r="U785" s="18">
        <f>_xlfn.IFNA(VLOOKUP(CONCATENATE($A785,"_",$B785), 'Srbench noise 0.01'!$A$1:$AH$1300, 34, FALSE),"")</f>
        <v>1.110269E-2</v>
      </c>
      <c r="V785" s="18">
        <f>_xlfn.IFNA(VLOOKUP(CONCATENATE($A785,"_",$B785), 'Srbench noise 0.01'!$A$1:$AH$1300, 16, FALSE),"")</f>
        <v>16</v>
      </c>
      <c r="W785" s="18">
        <f>_xlfn.IFNA(VLOOKUP(CONCATENATE($A785,"_",$B785), 'Srbench noise 0.01'!$A$1:$AH$1300, 18, FALSE),"")</f>
        <v>343.2</v>
      </c>
      <c r="X785" s="18" t="str">
        <f>_xlfn.IFNA(VLOOKUP(CONCATENATE($A785,"_",$B785), 'Srbench noise 0.01'!$A$1:$AH$1300, 28, FALSE),"")</f>
        <v>x1*x5*(0.17*x3 + 0.17*x4)/(x0*x2**5)</v>
      </c>
      <c r="Y785" s="18">
        <f t="shared" si="113"/>
        <v>1</v>
      </c>
      <c r="Z785" s="18">
        <f t="shared" si="114"/>
        <v>0</v>
      </c>
      <c r="AA785" s="4">
        <f t="shared" si="115"/>
        <v>0</v>
      </c>
    </row>
    <row r="786" spans="1:27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0'!$A$1:$AH$1300, 32, FALSE),"")</f>
        <v>0.99919128000000001</v>
      </c>
      <c r="E786" s="18">
        <f>_xlfn.IFNA(VLOOKUP(CONCATENATE($A786,"_",$B786), 'Srbench noise 0'!$A$1:$AH$1300, 34, FALSE),"")</f>
        <v>1.0602530000000001E-2</v>
      </c>
      <c r="F786" s="18">
        <f>_xlfn.IFNA(VLOOKUP(CONCATENATE($A786,"_",$B786), 'Srbench noise 0'!$A$1:$AH$1300, 16, FALSE),"")</f>
        <v>16</v>
      </c>
      <c r="G786" s="18">
        <f>_xlfn.IFNA(VLOOKUP(CONCATENATE($A786,"_",$B786), 'Srbench noise 0'!$A$1:$AH$1300, 18, FALSE),"")</f>
        <v>3600.8</v>
      </c>
      <c r="H786" s="18" t="str">
        <f>_xlfn.IFNA(VLOOKUP(CONCATENATE($A786,"_",$B786), 'Srbench noise 0'!$A$1:$AH$1300, 28, FALSE),"")</f>
        <v>x1*x5*(0.16484098*x3 + 0.17681542*x4)/(x0*x2**5)</v>
      </c>
      <c r="I786" s="18">
        <f t="shared" si="108"/>
        <v>1</v>
      </c>
      <c r="J786" s="18">
        <f t="shared" si="109"/>
        <v>0</v>
      </c>
      <c r="K786" s="4">
        <f t="shared" si="110"/>
        <v>0</v>
      </c>
      <c r="L786" s="3">
        <f>_xlfn.IFNA(VLOOKUP(CONCATENATE($A786,"_",$B786), 'Srbench noise 0.001'!$A$1:$AH$1300, 32, FALSE),"")</f>
        <v>0.99922252</v>
      </c>
      <c r="M786" s="18">
        <f>_xlfn.IFNA(VLOOKUP(CONCATENATE($A786,"_",$B786), 'Srbench noise 0.001'!$A$1:$AH$1300, 34, FALSE),"")</f>
        <v>1.0395730000000001E-2</v>
      </c>
      <c r="N786" s="18">
        <f>_xlfn.IFNA(VLOOKUP(CONCATENATE($A786,"_",$B786), 'Srbench noise 0.001'!$A$1:$AH$1300, 16, FALSE),"")</f>
        <v>24</v>
      </c>
      <c r="O786" s="18">
        <f>_xlfn.IFNA(VLOOKUP(CONCATENATE($A786,"_",$B786), 'Srbench noise 0.001'!$A$1:$AH$1300, 18, FALSE),"")</f>
        <v>55</v>
      </c>
      <c r="P786" s="18" t="str">
        <f>_xlfn.IFNA(VLOOKUP(CONCATENATE($A786,"_",$B786), 'Srbench noise 0.001'!$A$1:$AH$1300, 28, FALSE),"")</f>
        <v>(0.001*x0*x2**5 + 0.165*x1*x3*x5 + 0.177*x1*x4*x5)/(x0*x2**5)</v>
      </c>
      <c r="Q786" s="18">
        <f t="shared" si="111"/>
        <v>1</v>
      </c>
      <c r="R786" s="18">
        <f t="shared" si="112"/>
        <v>0</v>
      </c>
      <c r="S786" s="4">
        <f t="shared" si="116"/>
        <v>0</v>
      </c>
      <c r="T786" s="3">
        <f>_xlfn.IFNA(VLOOKUP(CONCATENATE($A786,"_",$B786), 'Srbench noise 0.01'!$A$1:$AH$1300, 32, FALSE),"")</f>
        <v>0.99895674999999995</v>
      </c>
      <c r="U786" s="18">
        <f>_xlfn.IFNA(VLOOKUP(CONCATENATE($A786,"_",$B786), 'Srbench noise 0.01'!$A$1:$AH$1300, 34, FALSE),"")</f>
        <v>1.204217E-2</v>
      </c>
      <c r="V786" s="18">
        <f>_xlfn.IFNA(VLOOKUP(CONCATENATE($A786,"_",$B786), 'Srbench noise 0.01'!$A$1:$AH$1300, 16, FALSE),"")</f>
        <v>18</v>
      </c>
      <c r="W786" s="18">
        <f>_xlfn.IFNA(VLOOKUP(CONCATENATE($A786,"_",$B786), 'Srbench noise 0.01'!$A$1:$AH$1300, 18, FALSE),"")</f>
        <v>58.9</v>
      </c>
      <c r="X786" s="18" t="str">
        <f>_xlfn.IFNA(VLOOKUP(CONCATENATE($A786,"_",$B786), 'Srbench noise 0.01'!$A$1:$AH$1300, 28, FALSE),"")</f>
        <v>(0.17*x1*x3*x5 + 0.18*x1*x4*x5)/(x0*x2**5)</v>
      </c>
      <c r="Y786" s="18">
        <f t="shared" si="113"/>
        <v>0</v>
      </c>
      <c r="Z786" s="18">
        <f t="shared" si="114"/>
        <v>0</v>
      </c>
      <c r="AA786" s="4">
        <f t="shared" si="115"/>
        <v>0</v>
      </c>
    </row>
    <row r="787" spans="1:27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0'!$A$1:$AH$1300, 32, FALSE),"")</f>
        <v>0.99915403000000003</v>
      </c>
      <c r="E787" s="18">
        <f>_xlfn.IFNA(VLOOKUP(CONCATENATE($A787,"_",$B787), 'Srbench noise 0'!$A$1:$AH$1300, 34, FALSE),"")</f>
        <v>1.0971160000000001E-2</v>
      </c>
      <c r="F787" s="18">
        <f>_xlfn.IFNA(VLOOKUP(CONCATENATE($A787,"_",$B787), 'Srbench noise 0'!$A$1:$AH$1300, 16, FALSE),"")</f>
        <v>16</v>
      </c>
      <c r="G787" s="18">
        <f>_xlfn.IFNA(VLOOKUP(CONCATENATE($A787,"_",$B787), 'Srbench noise 0'!$A$1:$AH$1300, 18, FALSE),"")</f>
        <v>3601.6</v>
      </c>
      <c r="H787" s="18" t="str">
        <f>_xlfn.IFNA(VLOOKUP(CONCATENATE($A787,"_",$B787), 'Srbench noise 0'!$A$1:$AH$1300, 28, FALSE),"")</f>
        <v>x1*x5*(0.18025806*x3 + 0.16393878*x4)/(x0*x2**5)</v>
      </c>
      <c r="I787" s="18">
        <f t="shared" si="108"/>
        <v>1</v>
      </c>
      <c r="J787" s="18">
        <f t="shared" si="109"/>
        <v>0</v>
      </c>
      <c r="K787" s="4">
        <f t="shared" si="110"/>
        <v>0</v>
      </c>
      <c r="L787" s="3">
        <f>_xlfn.IFNA(VLOOKUP(CONCATENATE($A787,"_",$B787), 'Srbench noise 0.001'!$A$1:$AH$1300, 32, FALSE),"")</f>
        <v>0.99915754999999995</v>
      </c>
      <c r="M787" s="18">
        <f>_xlfn.IFNA(VLOOKUP(CONCATENATE($A787,"_",$B787), 'Srbench noise 0.001'!$A$1:$AH$1300, 34, FALSE),"")</f>
        <v>1.0948340000000001E-2</v>
      </c>
      <c r="N787" s="18">
        <f>_xlfn.IFNA(VLOOKUP(CONCATENATE($A787,"_",$B787), 'Srbench noise 0.001'!$A$1:$AH$1300, 16, FALSE),"")</f>
        <v>16</v>
      </c>
      <c r="O787" s="18">
        <f>_xlfn.IFNA(VLOOKUP(CONCATENATE($A787,"_",$B787), 'Srbench noise 0.001'!$A$1:$AH$1300, 18, FALSE),"")</f>
        <v>56.8</v>
      </c>
      <c r="P787" s="18" t="str">
        <f>_xlfn.IFNA(VLOOKUP(CONCATENATE($A787,"_",$B787), 'Srbench noise 0.001'!$A$1:$AH$1300, 28, FALSE),"")</f>
        <v>x1*x5*(0.18*x3 + 0.164*x4)/(x0*x2**5)</v>
      </c>
      <c r="Q787" s="18">
        <f t="shared" si="111"/>
        <v>1</v>
      </c>
      <c r="R787" s="18">
        <f t="shared" si="112"/>
        <v>0</v>
      </c>
      <c r="S787" s="4">
        <f t="shared" si="116"/>
        <v>0</v>
      </c>
      <c r="T787" s="3">
        <f>_xlfn.IFNA(VLOOKUP(CONCATENATE($A787,"_",$B787), 'Srbench noise 0.01'!$A$1:$AH$1300, 32, FALSE),"")</f>
        <v>0.99887364999999995</v>
      </c>
      <c r="U787" s="18">
        <f>_xlfn.IFNA(VLOOKUP(CONCATENATE($A787,"_",$B787), 'Srbench noise 0.01'!$A$1:$AH$1300, 34, FALSE),"")</f>
        <v>1.265937E-2</v>
      </c>
      <c r="V787" s="18">
        <f>_xlfn.IFNA(VLOOKUP(CONCATENATE($A787,"_",$B787), 'Srbench noise 0.01'!$A$1:$AH$1300, 16, FALSE),"")</f>
        <v>16</v>
      </c>
      <c r="W787" s="18">
        <f>_xlfn.IFNA(VLOOKUP(CONCATENATE($A787,"_",$B787), 'Srbench noise 0.01'!$A$1:$AH$1300, 18, FALSE),"")</f>
        <v>54.9</v>
      </c>
      <c r="X787" s="18" t="str">
        <f>_xlfn.IFNA(VLOOKUP(CONCATENATE($A787,"_",$B787), 'Srbench noise 0.01'!$A$1:$AH$1300, 28, FALSE),"")</f>
        <v>x1*x5*(0.18*x3 + 0.16*x4)/(x0*x2**5)</v>
      </c>
      <c r="Y787" s="18">
        <f t="shared" si="113"/>
        <v>0</v>
      </c>
      <c r="Z787" s="18">
        <f t="shared" si="114"/>
        <v>0</v>
      </c>
      <c r="AA787" s="4">
        <f t="shared" si="115"/>
        <v>0</v>
      </c>
    </row>
    <row r="788" spans="1:27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0'!$A$1:$AH$1300, 32, FALSE),"")</f>
        <v>0.99930472000000004</v>
      </c>
      <c r="E788" s="18">
        <f>_xlfn.IFNA(VLOOKUP(CONCATENATE($A788,"_",$B788), 'Srbench noise 0'!$A$1:$AH$1300, 34, FALSE),"")</f>
        <v>9.9625300000000007E-3</v>
      </c>
      <c r="F788" s="18">
        <f>_xlfn.IFNA(VLOOKUP(CONCATENATE($A788,"_",$B788), 'Srbench noise 0'!$A$1:$AH$1300, 16, FALSE),"")</f>
        <v>16</v>
      </c>
      <c r="G788" s="18">
        <f>_xlfn.IFNA(VLOOKUP(CONCATENATE($A788,"_",$B788), 'Srbench noise 0'!$A$1:$AH$1300, 18, FALSE),"")</f>
        <v>3600.6</v>
      </c>
      <c r="H788" s="18" t="str">
        <f>_xlfn.IFNA(VLOOKUP(CONCATENATE($A788,"_",$B788), 'Srbench noise 0'!$A$1:$AH$1300, 28, FALSE),"")</f>
        <v>x1*x5*(0.1720593*x3 + 0.17153666*x4)/(x0*x2**5)</v>
      </c>
      <c r="I788" s="18">
        <f t="shared" si="108"/>
        <v>1</v>
      </c>
      <c r="J788" s="18">
        <f t="shared" si="109"/>
        <v>0</v>
      </c>
      <c r="K788" s="4">
        <f t="shared" si="110"/>
        <v>0</v>
      </c>
      <c r="L788" s="3">
        <f>_xlfn.IFNA(VLOOKUP(CONCATENATE($A788,"_",$B788), 'Srbench noise 0.001'!$A$1:$AH$1300, 32, FALSE),"")</f>
        <v>0.99930806999999999</v>
      </c>
      <c r="M788" s="18">
        <f>_xlfn.IFNA(VLOOKUP(CONCATENATE($A788,"_",$B788), 'Srbench noise 0.001'!$A$1:$AH$1300, 34, FALSE),"")</f>
        <v>9.9384999999999994E-3</v>
      </c>
      <c r="N788" s="18">
        <f>_xlfn.IFNA(VLOOKUP(CONCATENATE($A788,"_",$B788), 'Srbench noise 0.001'!$A$1:$AH$1300, 16, FALSE),"")</f>
        <v>13</v>
      </c>
      <c r="O788" s="18">
        <f>_xlfn.IFNA(VLOOKUP(CONCATENATE($A788,"_",$B788), 'Srbench noise 0.001'!$A$1:$AH$1300, 18, FALSE),"")</f>
        <v>94.3</v>
      </c>
      <c r="P788" s="18" t="str">
        <f>_xlfn.IFNA(VLOOKUP(CONCATENATE($A788,"_",$B788), 'Srbench noise 0.001'!$A$1:$AH$1300, 28, FALSE),"")</f>
        <v>0.172*x1*x5*(x3 + x4)/(x0*x2**5)</v>
      </c>
      <c r="Q788" s="18">
        <f t="shared" si="111"/>
        <v>1</v>
      </c>
      <c r="R788" s="18">
        <f t="shared" si="112"/>
        <v>0</v>
      </c>
      <c r="S788" s="4">
        <f t="shared" si="116"/>
        <v>0</v>
      </c>
      <c r="T788" s="3">
        <f>_xlfn.IFNA(VLOOKUP(CONCATENATE($A788,"_",$B788), 'Srbench noise 0.01'!$A$1:$AH$1300, 32, FALSE),"")</f>
        <v>0.99911908999999999</v>
      </c>
      <c r="U788" s="18">
        <f>_xlfn.IFNA(VLOOKUP(CONCATENATE($A788,"_",$B788), 'Srbench noise 0.01'!$A$1:$AH$1300, 34, FALSE),"")</f>
        <v>1.121392E-2</v>
      </c>
      <c r="V788" s="18">
        <f>_xlfn.IFNA(VLOOKUP(CONCATENATE($A788,"_",$B788), 'Srbench noise 0.01'!$A$1:$AH$1300, 16, FALSE),"")</f>
        <v>16</v>
      </c>
      <c r="W788" s="18">
        <f>_xlfn.IFNA(VLOOKUP(CONCATENATE($A788,"_",$B788), 'Srbench noise 0.01'!$A$1:$AH$1300, 18, FALSE),"")</f>
        <v>73</v>
      </c>
      <c r="X788" s="18" t="str">
        <f>_xlfn.IFNA(VLOOKUP(CONCATENATE($A788,"_",$B788), 'Srbench noise 0.01'!$A$1:$AH$1300, 28, FALSE),"")</f>
        <v>x1*x5*(0.17*x3 + 0.17*x4)/(x0*x2**5)</v>
      </c>
      <c r="Y788" s="18">
        <f t="shared" si="113"/>
        <v>1</v>
      </c>
      <c r="Z788" s="18">
        <f t="shared" si="114"/>
        <v>0</v>
      </c>
      <c r="AA788" s="4">
        <f t="shared" si="115"/>
        <v>0</v>
      </c>
    </row>
    <row r="789" spans="1:27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0'!$A$1:$AH$1300, 32, FALSE),"")</f>
        <v>0.99925774999999994</v>
      </c>
      <c r="E789" s="18">
        <f>_xlfn.IFNA(VLOOKUP(CONCATENATE($A789,"_",$B789), 'Srbench noise 0'!$A$1:$AH$1300, 34, FALSE),"")</f>
        <v>1.044611E-2</v>
      </c>
      <c r="F789" s="18">
        <f>_xlfn.IFNA(VLOOKUP(CONCATENATE($A789,"_",$B789), 'Srbench noise 0'!$A$1:$AH$1300, 16, FALSE),"")</f>
        <v>16</v>
      </c>
      <c r="G789" s="18">
        <f>_xlfn.IFNA(VLOOKUP(CONCATENATE($A789,"_",$B789), 'Srbench noise 0'!$A$1:$AH$1300, 18, FALSE),"")</f>
        <v>3601.4</v>
      </c>
      <c r="H789" s="18" t="str">
        <f>_xlfn.IFNA(VLOOKUP(CONCATENATE($A789,"_",$B789), 'Srbench noise 0'!$A$1:$AH$1300, 28, FALSE),"")</f>
        <v>x1*x5*(0.17356403*x3 + 0.17002564*x4)/(x0*x2**5)</v>
      </c>
      <c r="I789" s="18">
        <f t="shared" si="108"/>
        <v>1</v>
      </c>
      <c r="J789" s="18">
        <f t="shared" si="109"/>
        <v>0</v>
      </c>
      <c r="K789" s="4">
        <f t="shared" si="110"/>
        <v>0</v>
      </c>
      <c r="L789" s="3">
        <f>_xlfn.IFNA(VLOOKUP(CONCATENATE($A789,"_",$B789), 'Srbench noise 0.001'!$A$1:$AH$1300, 32, FALSE),"")</f>
        <v>0.99926190000000004</v>
      </c>
      <c r="M789" s="18">
        <f>_xlfn.IFNA(VLOOKUP(CONCATENATE($A789,"_",$B789), 'Srbench noise 0.001'!$A$1:$AH$1300, 34, FALSE),"")</f>
        <v>1.041689E-2</v>
      </c>
      <c r="N789" s="18">
        <f>_xlfn.IFNA(VLOOKUP(CONCATENATE($A789,"_",$B789), 'Srbench noise 0.001'!$A$1:$AH$1300, 16, FALSE),"")</f>
        <v>16</v>
      </c>
      <c r="O789" s="18">
        <f>_xlfn.IFNA(VLOOKUP(CONCATENATE($A789,"_",$B789), 'Srbench noise 0.001'!$A$1:$AH$1300, 18, FALSE),"")</f>
        <v>55</v>
      </c>
      <c r="P789" s="18" t="str">
        <f>_xlfn.IFNA(VLOOKUP(CONCATENATE($A789,"_",$B789), 'Srbench noise 0.001'!$A$1:$AH$1300, 28, FALSE),"")</f>
        <v>x1*x5*(0.174*x3 + 0.17*x4)/(x0*x2**5)</v>
      </c>
      <c r="Q789" s="18">
        <f t="shared" si="111"/>
        <v>1</v>
      </c>
      <c r="R789" s="18">
        <f t="shared" si="112"/>
        <v>0</v>
      </c>
      <c r="S789" s="4">
        <f t="shared" si="116"/>
        <v>0</v>
      </c>
      <c r="T789" s="3">
        <f>_xlfn.IFNA(VLOOKUP(CONCATENATE($A789,"_",$B789), 'Srbench noise 0.01'!$A$1:$AH$1300, 32, FALSE),"")</f>
        <v>0.99906229000000002</v>
      </c>
      <c r="U789" s="18">
        <f>_xlfn.IFNA(VLOOKUP(CONCATENATE($A789,"_",$B789), 'Srbench noise 0.01'!$A$1:$AH$1300, 34, FALSE),"")</f>
        <v>1.174123E-2</v>
      </c>
      <c r="V789" s="18">
        <f>_xlfn.IFNA(VLOOKUP(CONCATENATE($A789,"_",$B789), 'Srbench noise 0.01'!$A$1:$AH$1300, 16, FALSE),"")</f>
        <v>16</v>
      </c>
      <c r="W789" s="18">
        <f>_xlfn.IFNA(VLOOKUP(CONCATENATE($A789,"_",$B789), 'Srbench noise 0.01'!$A$1:$AH$1300, 18, FALSE),"")</f>
        <v>60.4</v>
      </c>
      <c r="X789" s="18" t="str">
        <f>_xlfn.IFNA(VLOOKUP(CONCATENATE($A789,"_",$B789), 'Srbench noise 0.01'!$A$1:$AH$1300, 28, FALSE),"")</f>
        <v>x1*x5*(0.17*x3 + 0.17*x4)/(x0*x2**5)</v>
      </c>
      <c r="Y789" s="18">
        <f t="shared" si="113"/>
        <v>1</v>
      </c>
      <c r="Z789" s="18">
        <f t="shared" si="114"/>
        <v>0</v>
      </c>
      <c r="AA789" s="4">
        <f t="shared" si="115"/>
        <v>0</v>
      </c>
    </row>
    <row r="790" spans="1:27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0'!$A$1:$AH$1300, 32, FALSE),"")</f>
        <v>0.99923306000000001</v>
      </c>
      <c r="E790" s="18">
        <f>_xlfn.IFNA(VLOOKUP(CONCATENATE($A790,"_",$B790), 'Srbench noise 0'!$A$1:$AH$1300, 34, FALSE),"")</f>
        <v>1.0419640000000001E-2</v>
      </c>
      <c r="F790" s="18">
        <f>_xlfn.IFNA(VLOOKUP(CONCATENATE($A790,"_",$B790), 'Srbench noise 0'!$A$1:$AH$1300, 16, FALSE),"")</f>
        <v>16</v>
      </c>
      <c r="G790" s="18">
        <f>_xlfn.IFNA(VLOOKUP(CONCATENATE($A790,"_",$B790), 'Srbench noise 0'!$A$1:$AH$1300, 18, FALSE),"")</f>
        <v>3600.8</v>
      </c>
      <c r="H790" s="18" t="str">
        <f>_xlfn.IFNA(VLOOKUP(CONCATENATE($A790,"_",$B790), 'Srbench noise 0'!$A$1:$AH$1300, 28, FALSE),"")</f>
        <v>x1*x5*(0.16588939*x3 + 0.17881114*x4)/(x0*x2**5)</v>
      </c>
      <c r="I790" s="18">
        <f t="shared" si="108"/>
        <v>1</v>
      </c>
      <c r="J790" s="18">
        <f t="shared" si="109"/>
        <v>0</v>
      </c>
      <c r="K790" s="4">
        <f t="shared" si="110"/>
        <v>0</v>
      </c>
      <c r="L790" s="3">
        <f>_xlfn.IFNA(VLOOKUP(CONCATENATE($A790,"_",$B790), 'Srbench noise 0.001'!$A$1:$AH$1300, 32, FALSE),"")</f>
        <v>0.99922785000000003</v>
      </c>
      <c r="M790" s="18">
        <f>_xlfn.IFNA(VLOOKUP(CONCATENATE($A790,"_",$B790), 'Srbench noise 0.001'!$A$1:$AH$1300, 34, FALSE),"")</f>
        <v>1.0454990000000001E-2</v>
      </c>
      <c r="N790" s="18">
        <f>_xlfn.IFNA(VLOOKUP(CONCATENATE($A790,"_",$B790), 'Srbench noise 0.001'!$A$1:$AH$1300, 16, FALSE),"")</f>
        <v>16</v>
      </c>
      <c r="O790" s="18">
        <f>_xlfn.IFNA(VLOOKUP(CONCATENATE($A790,"_",$B790), 'Srbench noise 0.001'!$A$1:$AH$1300, 18, FALSE),"")</f>
        <v>55.4</v>
      </c>
      <c r="P790" s="18" t="str">
        <f>_xlfn.IFNA(VLOOKUP(CONCATENATE($A790,"_",$B790), 'Srbench noise 0.001'!$A$1:$AH$1300, 28, FALSE),"")</f>
        <v>x1*x5*(0.166*x3 + 0.179*x4)/(x0*x2**5)</v>
      </c>
      <c r="Q790" s="18">
        <f t="shared" si="111"/>
        <v>1</v>
      </c>
      <c r="R790" s="18">
        <f t="shared" si="112"/>
        <v>0</v>
      </c>
      <c r="S790" s="4">
        <f t="shared" si="116"/>
        <v>0</v>
      </c>
      <c r="T790" s="3">
        <f>_xlfn.IFNA(VLOOKUP(CONCATENATE($A790,"_",$B790), 'Srbench noise 0.01'!$A$1:$AH$1300, 32, FALSE),"")</f>
        <v>0.99890164999999997</v>
      </c>
      <c r="U790" s="18">
        <f>_xlfn.IFNA(VLOOKUP(CONCATENATE($A790,"_",$B790), 'Srbench noise 0.01'!$A$1:$AH$1300, 34, FALSE),"")</f>
        <v>1.2469299999999999E-2</v>
      </c>
      <c r="V790" s="18">
        <f>_xlfn.IFNA(VLOOKUP(CONCATENATE($A790,"_",$B790), 'Srbench noise 0.01'!$A$1:$AH$1300, 16, FALSE),"")</f>
        <v>16</v>
      </c>
      <c r="W790" s="18">
        <f>_xlfn.IFNA(VLOOKUP(CONCATENATE($A790,"_",$B790), 'Srbench noise 0.01'!$A$1:$AH$1300, 18, FALSE),"")</f>
        <v>54.6</v>
      </c>
      <c r="X790" s="18" t="str">
        <f>_xlfn.IFNA(VLOOKUP(CONCATENATE($A790,"_",$B790), 'Srbench noise 0.01'!$A$1:$AH$1300, 28, FALSE),"")</f>
        <v>x1*x5*(0.17*x3 + 0.18*x4)/(x0*x2**5)</v>
      </c>
      <c r="Y790" s="18">
        <f t="shared" si="113"/>
        <v>0</v>
      </c>
      <c r="Z790" s="18">
        <f t="shared" si="114"/>
        <v>0</v>
      </c>
      <c r="AA790" s="4">
        <f t="shared" si="115"/>
        <v>0</v>
      </c>
    </row>
    <row r="791" spans="1:27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0'!$A$1:$AH$1300, 32, FALSE),"")</f>
        <v>0.99929716000000002</v>
      </c>
      <c r="E791" s="18">
        <f>_xlfn.IFNA(VLOOKUP(CONCATENATE($A791,"_",$B791), 'Srbench noise 0'!$A$1:$AH$1300, 34, FALSE),"")</f>
        <v>9.7434300000000008E-3</v>
      </c>
      <c r="F791" s="18">
        <f>_xlfn.IFNA(VLOOKUP(CONCATENATE($A791,"_",$B791), 'Srbench noise 0'!$A$1:$AH$1300, 16, FALSE),"")</f>
        <v>13</v>
      </c>
      <c r="G791" s="18">
        <f>_xlfn.IFNA(VLOOKUP(CONCATENATE($A791,"_",$B791), 'Srbench noise 0'!$A$1:$AH$1300, 18, FALSE),"")</f>
        <v>3600.9</v>
      </c>
      <c r="H791" s="18" t="str">
        <f>_xlfn.IFNA(VLOOKUP(CONCATENATE($A791,"_",$B791), 'Srbench noise 0'!$A$1:$AH$1300, 28, FALSE),"")</f>
        <v>0.17109897*x1*x5*(x3 + x4)/(x0*x2**5)</v>
      </c>
      <c r="I791" s="18">
        <f t="shared" si="108"/>
        <v>1</v>
      </c>
      <c r="J791" s="18">
        <f t="shared" si="109"/>
        <v>0</v>
      </c>
      <c r="K791" s="4">
        <f t="shared" si="110"/>
        <v>0</v>
      </c>
      <c r="L791" s="3">
        <f>_xlfn.IFNA(VLOOKUP(CONCATENATE($A791,"_",$B791), 'Srbench noise 0.001'!$A$1:$AH$1300, 32, FALSE),"")</f>
        <v>0.99933000000000005</v>
      </c>
      <c r="M791" s="18">
        <f>_xlfn.IFNA(VLOOKUP(CONCATENATE($A791,"_",$B791), 'Srbench noise 0.001'!$A$1:$AH$1300, 34, FALSE),"")</f>
        <v>9.5131199999999999E-3</v>
      </c>
      <c r="N791" s="18">
        <f>_xlfn.IFNA(VLOOKUP(CONCATENATE($A791,"_",$B791), 'Srbench noise 0.001'!$A$1:$AH$1300, 16, FALSE),"")</f>
        <v>24</v>
      </c>
      <c r="O791" s="18">
        <f>_xlfn.IFNA(VLOOKUP(CONCATENATE($A791,"_",$B791), 'Srbench noise 0.001'!$A$1:$AH$1300, 18, FALSE),"")</f>
        <v>62.7</v>
      </c>
      <c r="P791" s="18" t="str">
        <f>_xlfn.IFNA(VLOOKUP(CONCATENATE($A791,"_",$B791), 'Srbench noise 0.001'!$A$1:$AH$1300, 28, FALSE),"")</f>
        <v>(0.001*x0*x2**5 + 0.173*x1*x3*x5 + 0.17*x1*x4*x5)/(x0*x2**5)</v>
      </c>
      <c r="Q791" s="18">
        <f t="shared" si="111"/>
        <v>1</v>
      </c>
      <c r="R791" s="18">
        <f t="shared" si="112"/>
        <v>0</v>
      </c>
      <c r="S791" s="4">
        <f t="shared" si="116"/>
        <v>0</v>
      </c>
      <c r="T791" s="3">
        <f>_xlfn.IFNA(VLOOKUP(CONCATENATE($A791,"_",$B791), 'Srbench noise 0.01'!$A$1:$AH$1300, 32, FALSE),"")</f>
        <v>0.99915628999999995</v>
      </c>
      <c r="U791" s="18">
        <f>_xlfn.IFNA(VLOOKUP(CONCATENATE($A791,"_",$B791), 'Srbench noise 0.01'!$A$1:$AH$1300, 34, FALSE),"")</f>
        <v>1.067533E-2</v>
      </c>
      <c r="V791" s="18">
        <f>_xlfn.IFNA(VLOOKUP(CONCATENATE($A791,"_",$B791), 'Srbench noise 0.01'!$A$1:$AH$1300, 16, FALSE),"")</f>
        <v>18</v>
      </c>
      <c r="W791" s="18">
        <f>_xlfn.IFNA(VLOOKUP(CONCATENATE($A791,"_",$B791), 'Srbench noise 0.01'!$A$1:$AH$1300, 18, FALSE),"")</f>
        <v>61.3</v>
      </c>
      <c r="X791" s="18" t="str">
        <f>_xlfn.IFNA(VLOOKUP(CONCATENATE($A791,"_",$B791), 'Srbench noise 0.01'!$A$1:$AH$1300, 28, FALSE),"")</f>
        <v>(0.17*x1*x3*x5 + 0.17*x1*x4*x5)/(x0*x2**5)</v>
      </c>
      <c r="Y791" s="18">
        <f t="shared" si="113"/>
        <v>1</v>
      </c>
      <c r="Z791" s="18">
        <f t="shared" si="114"/>
        <v>0</v>
      </c>
      <c r="AA791" s="4">
        <f t="shared" si="115"/>
        <v>0</v>
      </c>
    </row>
    <row r="792" spans="1:27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0'!$A$1:$AH$1300, 32, FALSE),"")</f>
        <v>0.99928466999999999</v>
      </c>
      <c r="E792" s="18">
        <f>_xlfn.IFNA(VLOOKUP(CONCATENATE($A792,"_",$B792), 'Srbench noise 0'!$A$1:$AH$1300, 34, FALSE),"")</f>
        <v>1.005237E-2</v>
      </c>
      <c r="F792" s="18">
        <f>_xlfn.IFNA(VLOOKUP(CONCATENATE($A792,"_",$B792), 'Srbench noise 0'!$A$1:$AH$1300, 16, FALSE),"")</f>
        <v>16</v>
      </c>
      <c r="G792" s="18">
        <f>_xlfn.IFNA(VLOOKUP(CONCATENATE($A792,"_",$B792), 'Srbench noise 0'!$A$1:$AH$1300, 18, FALSE),"")</f>
        <v>3601.1</v>
      </c>
      <c r="H792" s="18" t="str">
        <f>_xlfn.IFNA(VLOOKUP(CONCATENATE($A792,"_",$B792), 'Srbench noise 0'!$A$1:$AH$1300, 28, FALSE),"")</f>
        <v>x1*x5*(0.1757792*x3 + 0.16817305*x4)/(x0*x2**5)</v>
      </c>
      <c r="I792" s="18">
        <f t="shared" si="108"/>
        <v>1</v>
      </c>
      <c r="J792" s="18">
        <f t="shared" si="109"/>
        <v>0</v>
      </c>
      <c r="K792" s="4">
        <f t="shared" si="110"/>
        <v>0</v>
      </c>
      <c r="L792" s="3">
        <f>_xlfn.IFNA(VLOOKUP(CONCATENATE($A792,"_",$B792), 'Srbench noise 0.001'!$A$1:$AH$1300, 32, FALSE),"")</f>
        <v>0.99928289000000003</v>
      </c>
      <c r="M792" s="18">
        <f>_xlfn.IFNA(VLOOKUP(CONCATENATE($A792,"_",$B792), 'Srbench noise 0.001'!$A$1:$AH$1300, 34, FALSE),"")</f>
        <v>1.006484E-2</v>
      </c>
      <c r="N792" s="18">
        <f>_xlfn.IFNA(VLOOKUP(CONCATENATE($A792,"_",$B792), 'Srbench noise 0.001'!$A$1:$AH$1300, 16, FALSE),"")</f>
        <v>16</v>
      </c>
      <c r="O792" s="18">
        <f>_xlfn.IFNA(VLOOKUP(CONCATENATE($A792,"_",$B792), 'Srbench noise 0.001'!$A$1:$AH$1300, 18, FALSE),"")</f>
        <v>56.3</v>
      </c>
      <c r="P792" s="18" t="str">
        <f>_xlfn.IFNA(VLOOKUP(CONCATENATE($A792,"_",$B792), 'Srbench noise 0.001'!$A$1:$AH$1300, 28, FALSE),"")</f>
        <v>x1*x5*(0.176*x3 + 0.168*x4)/(x0*x2**5)</v>
      </c>
      <c r="Q792" s="18">
        <f t="shared" si="111"/>
        <v>1</v>
      </c>
      <c r="R792" s="18">
        <f t="shared" si="112"/>
        <v>0</v>
      </c>
      <c r="S792" s="4">
        <f t="shared" si="116"/>
        <v>0</v>
      </c>
      <c r="T792" s="3">
        <f>_xlfn.IFNA(VLOOKUP(CONCATENATE($A792,"_",$B792), 'Srbench noise 0.01'!$A$1:$AH$1300, 32, FALSE),"")</f>
        <v>0.99894791000000005</v>
      </c>
      <c r="U792" s="18">
        <f>_xlfn.IFNA(VLOOKUP(CONCATENATE($A792,"_",$B792), 'Srbench noise 0.01'!$A$1:$AH$1300, 34, FALSE),"")</f>
        <v>1.219103E-2</v>
      </c>
      <c r="V792" s="18">
        <f>_xlfn.IFNA(VLOOKUP(CONCATENATE($A792,"_",$B792), 'Srbench noise 0.01'!$A$1:$AH$1300, 16, FALSE),"")</f>
        <v>16</v>
      </c>
      <c r="W792" s="18">
        <f>_xlfn.IFNA(VLOOKUP(CONCATENATE($A792,"_",$B792), 'Srbench noise 0.01'!$A$1:$AH$1300, 18, FALSE),"")</f>
        <v>56.5</v>
      </c>
      <c r="X792" s="18" t="str">
        <f>_xlfn.IFNA(VLOOKUP(CONCATENATE($A792,"_",$B792), 'Srbench noise 0.01'!$A$1:$AH$1300, 28, FALSE),"")</f>
        <v>x1*x5*(0.18*x3 + 0.17*x4)/(x0*x2**5)</v>
      </c>
      <c r="Y792" s="18">
        <f t="shared" si="113"/>
        <v>0</v>
      </c>
      <c r="Z792" s="18">
        <f t="shared" si="114"/>
        <v>0</v>
      </c>
      <c r="AA792" s="4">
        <f t="shared" si="115"/>
        <v>0</v>
      </c>
    </row>
    <row r="793" spans="1:27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0'!$A$1:$AH$1300, 32, FALSE),"")</f>
        <v>0.99919977999999998</v>
      </c>
      <c r="E793" s="18">
        <f>_xlfn.IFNA(VLOOKUP(CONCATENATE($A793,"_",$B793), 'Srbench noise 0'!$A$1:$AH$1300, 34, FALSE),"")</f>
        <v>1.0586079999999999E-2</v>
      </c>
      <c r="F793" s="18">
        <f>_xlfn.IFNA(VLOOKUP(CONCATENATE($A793,"_",$B793), 'Srbench noise 0'!$A$1:$AH$1300, 16, FALSE),"")</f>
        <v>13</v>
      </c>
      <c r="G793" s="18">
        <f>_xlfn.IFNA(VLOOKUP(CONCATENATE($A793,"_",$B793), 'Srbench noise 0'!$A$1:$AH$1300, 18, FALSE),"")</f>
        <v>3600.9</v>
      </c>
      <c r="H793" s="18" t="str">
        <f>_xlfn.IFNA(VLOOKUP(CONCATENATE($A793,"_",$B793), 'Srbench noise 0'!$A$1:$AH$1300, 28, FALSE),"")</f>
        <v>0.17070231*x1*x5*(x3 + x4)/(x0*x2**5)</v>
      </c>
      <c r="I793" s="18">
        <f t="shared" si="108"/>
        <v>1</v>
      </c>
      <c r="J793" s="18">
        <f t="shared" si="109"/>
        <v>0</v>
      </c>
      <c r="K793" s="4">
        <f t="shared" si="110"/>
        <v>0</v>
      </c>
      <c r="L793" s="3">
        <f>_xlfn.IFNA(VLOOKUP(CONCATENATE($A793,"_",$B793), 'Srbench noise 0.001'!$A$1:$AH$1300, 32, FALSE),"")</f>
        <v>0.99917425000000004</v>
      </c>
      <c r="M793" s="18">
        <f>_xlfn.IFNA(VLOOKUP(CONCATENATE($A793,"_",$B793), 'Srbench noise 0.001'!$A$1:$AH$1300, 34, FALSE),"")</f>
        <v>1.075363E-2</v>
      </c>
      <c r="N793" s="18">
        <f>_xlfn.IFNA(VLOOKUP(CONCATENATE($A793,"_",$B793), 'Srbench noise 0.001'!$A$1:$AH$1300, 16, FALSE),"")</f>
        <v>24</v>
      </c>
      <c r="O793" s="18">
        <f>_xlfn.IFNA(VLOOKUP(CONCATENATE($A793,"_",$B793), 'Srbench noise 0.001'!$A$1:$AH$1300, 18, FALSE),"")</f>
        <v>54.6</v>
      </c>
      <c r="P793" s="18" t="str">
        <f>_xlfn.IFNA(VLOOKUP(CONCATENATE($A793,"_",$B793), 'Srbench noise 0.001'!$A$1:$AH$1300, 28, FALSE),"")</f>
        <v>(0.001*x0*x2**5 + 0.173*x1*x3*x5 + 0.168*x1*x4*x5)/(x0*x2**5)</v>
      </c>
      <c r="Q793" s="18">
        <f t="shared" si="111"/>
        <v>1</v>
      </c>
      <c r="R793" s="18">
        <f t="shared" si="112"/>
        <v>0</v>
      </c>
      <c r="S793" s="4">
        <f t="shared" si="116"/>
        <v>0</v>
      </c>
      <c r="T793" s="3">
        <f>_xlfn.IFNA(VLOOKUP(CONCATENATE($A793,"_",$B793), 'Srbench noise 0.01'!$A$1:$AH$1300, 32, FALSE),"")</f>
        <v>0.99908507000000002</v>
      </c>
      <c r="U793" s="18">
        <f>_xlfn.IFNA(VLOOKUP(CONCATENATE($A793,"_",$B793), 'Srbench noise 0.01'!$A$1:$AH$1300, 34, FALSE),"")</f>
        <v>1.131944E-2</v>
      </c>
      <c r="V793" s="18">
        <f>_xlfn.IFNA(VLOOKUP(CONCATENATE($A793,"_",$B793), 'Srbench noise 0.01'!$A$1:$AH$1300, 16, FALSE),"")</f>
        <v>18</v>
      </c>
      <c r="W793" s="18">
        <f>_xlfn.IFNA(VLOOKUP(CONCATENATE($A793,"_",$B793), 'Srbench noise 0.01'!$A$1:$AH$1300, 18, FALSE),"")</f>
        <v>56.1</v>
      </c>
      <c r="X793" s="18" t="str">
        <f>_xlfn.IFNA(VLOOKUP(CONCATENATE($A793,"_",$B793), 'Srbench noise 0.01'!$A$1:$AH$1300, 28, FALSE),"")</f>
        <v>(0.17*x1*x3*x5 + 0.17*x1*x4*x5)/(x0*x2**5)</v>
      </c>
      <c r="Y793" s="18">
        <f t="shared" si="113"/>
        <v>1</v>
      </c>
      <c r="Z793" s="18">
        <f t="shared" si="114"/>
        <v>0</v>
      </c>
      <c r="AA793" s="4">
        <f t="shared" si="115"/>
        <v>0</v>
      </c>
    </row>
    <row r="794" spans="1:27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0'!$A$1:$AH$1300, 32, FALSE),"")</f>
        <v>0.98881748999999997</v>
      </c>
      <c r="E794" s="18">
        <f>_xlfn.IFNA(VLOOKUP(CONCATENATE($A794,"_",$B794), 'Srbench noise 0'!$A$1:$AH$1300, 34, FALSE),"")</f>
        <v>3.10751E-3</v>
      </c>
      <c r="F794" s="18">
        <f>_xlfn.IFNA(VLOOKUP(CONCATENATE($A794,"_",$B794), 'Srbench noise 0'!$A$1:$AH$1300, 16, FALSE),"")</f>
        <v>34</v>
      </c>
      <c r="G794" s="18">
        <f>_xlfn.IFNA(VLOOKUP(CONCATENATE($A794,"_",$B794), 'Srbench noise 0'!$A$1:$AH$1300, 18, FALSE),"")</f>
        <v>3600.4</v>
      </c>
      <c r="H794" s="18" t="str">
        <f>_xlfn.IFNA(VLOOKUP(CONCATENATE($A794,"_",$B794), 'Srbench noise 0'!$A$1:$AH$1300, 28, FALSE),"")</f>
        <v>-0.23224553*x1*x2/(x0*x3 + x3**2/sin(log(x2**2))**5)**2 + 0.16330338*x1/(x0*(x2 + x3 - 1)**4)</v>
      </c>
      <c r="I794" s="18">
        <f t="shared" si="108"/>
        <v>0</v>
      </c>
      <c r="J794" s="18">
        <f t="shared" si="109"/>
        <v>0</v>
      </c>
      <c r="K794" s="4">
        <f t="shared" si="110"/>
        <v>0</v>
      </c>
      <c r="L794" s="3">
        <f>_xlfn.IFNA(VLOOKUP(CONCATENATE($A794,"_",$B794), 'Srbench noise 0.001'!$A$1:$AH$1300, 32, FALSE),"")</f>
        <v>0.98978814999999998</v>
      </c>
      <c r="M794" s="18">
        <f>_xlfn.IFNA(VLOOKUP(CONCATENATE($A794,"_",$B794), 'Srbench noise 0.001'!$A$1:$AH$1300, 34, FALSE),"")</f>
        <v>2.9695799999999999E-3</v>
      </c>
      <c r="N794" s="18">
        <f>_xlfn.IFNA(VLOOKUP(CONCATENATE($A794,"_",$B794), 'Srbench noise 0.001'!$A$1:$AH$1300, 16, FALSE),"")</f>
        <v>25</v>
      </c>
      <c r="O794" s="18">
        <f>_xlfn.IFNA(VLOOKUP(CONCATENATE($A794,"_",$B794), 'Srbench noise 0.001'!$A$1:$AH$1300, 18, FALSE),"")</f>
        <v>3600.6</v>
      </c>
      <c r="P794" s="18" t="str">
        <f>_xlfn.IFNA(VLOOKUP(CONCATENATE($A794,"_",$B794), 'Srbench noise 0.001'!$A$1:$AH$1300, 28, FALSE),"")</f>
        <v>x1*(-0.142*x2**2*sin(log(x2**2))**4 + 0.123)/(x0*x2**2*x3**3)</v>
      </c>
      <c r="Q794" s="18">
        <f t="shared" si="111"/>
        <v>0</v>
      </c>
      <c r="R794" s="18">
        <f t="shared" si="112"/>
        <v>0</v>
      </c>
      <c r="S794" s="4">
        <f t="shared" si="116"/>
        <v>0</v>
      </c>
      <c r="T794" s="3">
        <f>_xlfn.IFNA(VLOOKUP(CONCATENATE($A794,"_",$B794), 'Srbench noise 0.01'!$A$1:$AH$1300, 32, FALSE),"")</f>
        <v>0.99151734000000002</v>
      </c>
      <c r="U794" s="18">
        <f>_xlfn.IFNA(VLOOKUP(CONCATENATE($A794,"_",$B794), 'Srbench noise 0.01'!$A$1:$AH$1300, 34, FALSE),"")</f>
        <v>2.7065100000000001E-3</v>
      </c>
      <c r="V794" s="18">
        <f>_xlfn.IFNA(VLOOKUP(CONCATENATE($A794,"_",$B794), 'Srbench noise 0.01'!$A$1:$AH$1300, 16, FALSE),"")</f>
        <v>34</v>
      </c>
      <c r="W794" s="18">
        <f>_xlfn.IFNA(VLOOKUP(CONCATENATE($A794,"_",$B794), 'Srbench noise 0.01'!$A$1:$AH$1300, 18, FALSE),"")</f>
        <v>667.4</v>
      </c>
      <c r="X794" s="18" t="str">
        <f>_xlfn.IFNA(VLOOKUP(CONCATENATE($A794,"_",$B794), 'Srbench noise 0.01'!$A$1:$AH$1300, 28, FALSE),"")</f>
        <v>-0.24*x1*x2/(x0*x3 + x3**2/sin(log(x2**2))**5)**2 + 0.12*x1/(x0*x2**3*x3**3)</v>
      </c>
      <c r="Y794" s="18">
        <f t="shared" si="113"/>
        <v>0</v>
      </c>
      <c r="Z794" s="18">
        <f t="shared" si="114"/>
        <v>0</v>
      </c>
      <c r="AA794" s="4">
        <f t="shared" si="115"/>
        <v>0</v>
      </c>
    </row>
    <row r="795" spans="1:27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0'!$A$1:$AH$1300, 32, FALSE),"")</f>
        <v>0.94503864999999998</v>
      </c>
      <c r="E795" s="18">
        <f>_xlfn.IFNA(VLOOKUP(CONCATENATE($A795,"_",$B795), 'Srbench noise 0'!$A$1:$AH$1300, 34, FALSE),"")</f>
        <v>6.9534899999999997E-3</v>
      </c>
      <c r="F795" s="18">
        <f>_xlfn.IFNA(VLOOKUP(CONCATENATE($A795,"_",$B795), 'Srbench noise 0'!$A$1:$AH$1300, 16, FALSE),"")</f>
        <v>44</v>
      </c>
      <c r="G795" s="18">
        <f>_xlfn.IFNA(VLOOKUP(CONCATENATE($A795,"_",$B795), 'Srbench noise 0'!$A$1:$AH$1300, 18, FALSE),"")</f>
        <v>3600.8</v>
      </c>
      <c r="H795" s="18" t="str">
        <f>_xlfn.IFNA(VLOOKUP(CONCATENATE($A795,"_",$B795), 'Srbench noise 0'!$A$1:$AH$1300, 28, FALSE),"")</f>
        <v>-0.00347183 + 0.19933216/(x3**2*(x0 + 1/x1)) - 0.32187283/(x2*x3**2*(x0/(x1/x3 + 0.8) + 1/(x2**4*log(x2)**3)))</v>
      </c>
      <c r="I795" s="18">
        <f t="shared" si="108"/>
        <v>0</v>
      </c>
      <c r="J795" s="18">
        <f t="shared" si="109"/>
        <v>0</v>
      </c>
      <c r="K795" s="4">
        <f t="shared" si="110"/>
        <v>0</v>
      </c>
      <c r="L795" s="3">
        <f>_xlfn.IFNA(VLOOKUP(CONCATENATE($A795,"_",$B795), 'Srbench noise 0.001'!$A$1:$AH$1300, 32, FALSE),"")</f>
        <v>0.94501095999999996</v>
      </c>
      <c r="M795" s="18">
        <f>_xlfn.IFNA(VLOOKUP(CONCATENATE($A795,"_",$B795), 'Srbench noise 0.001'!$A$1:$AH$1300, 34, FALSE),"")</f>
        <v>6.9552399999999997E-3</v>
      </c>
      <c r="N795" s="18">
        <f>_xlfn.IFNA(VLOOKUP(CONCATENATE($A795,"_",$B795), 'Srbench noise 0.001'!$A$1:$AH$1300, 16, FALSE),"")</f>
        <v>44</v>
      </c>
      <c r="O795" s="18">
        <f>_xlfn.IFNA(VLOOKUP(CONCATENATE($A795,"_",$B795), 'Srbench noise 0.001'!$A$1:$AH$1300, 18, FALSE),"")</f>
        <v>3600.5</v>
      </c>
      <c r="P795" s="18" t="str">
        <f>_xlfn.IFNA(VLOOKUP(CONCATENATE($A795,"_",$B795), 'Srbench noise 0.001'!$A$1:$AH$1300, 28, FALSE),"")</f>
        <v>-0.003 + 0.199/(x3**2*(x0 + 1/x1)) - 0.322/(x2*x3**2*(x0/(x1/x3 + 0.8) + 1/(x2**4*log(x2)**3)))</v>
      </c>
      <c r="Q795" s="18">
        <f t="shared" si="111"/>
        <v>0</v>
      </c>
      <c r="R795" s="18">
        <f t="shared" si="112"/>
        <v>0</v>
      </c>
      <c r="S795" s="4">
        <f t="shared" si="116"/>
        <v>0</v>
      </c>
      <c r="T795" s="3">
        <f>_xlfn.IFNA(VLOOKUP(CONCATENATE($A795,"_",$B795), 'Srbench noise 0.01'!$A$1:$AH$1300, 32, FALSE),"")</f>
        <v>0.51885124999999999</v>
      </c>
      <c r="U795" s="18">
        <f>_xlfn.IFNA(VLOOKUP(CONCATENATE($A795,"_",$B795), 'Srbench noise 0.01'!$A$1:$AH$1300, 34, FALSE),"")</f>
        <v>2.0573749999999998E-2</v>
      </c>
      <c r="V795" s="18">
        <f>_xlfn.IFNA(VLOOKUP(CONCATENATE($A795,"_",$B795), 'Srbench noise 0.01'!$A$1:$AH$1300, 16, FALSE),"")</f>
        <v>58</v>
      </c>
      <c r="W795" s="18">
        <f>_xlfn.IFNA(VLOOKUP(CONCATENATE($A795,"_",$B795), 'Srbench noise 0.01'!$A$1:$AH$1300, 18, FALSE),"")</f>
        <v>3601.1</v>
      </c>
      <c r="X795" s="18" t="str">
        <f>_xlfn.IFNA(VLOOKUP(CONCATENATE($A795,"_",$B795), 'Srbench noise 0.01'!$A$1:$AH$1300, 28, FALSE),"")</f>
        <v>-0.e-2*x3 + 0.03 - 0.18/(x0*x3*log(x2 + x3)/x1 + x3**2*log(x2)**3 + x3**2/log(x2)**2 - x3 - x3/log(x2)) + 0.1*x1/(x0*x2*x3**5)</v>
      </c>
      <c r="Y795" s="18">
        <f t="shared" si="113"/>
        <v>0</v>
      </c>
      <c r="Z795" s="18">
        <f t="shared" si="114"/>
        <v>0</v>
      </c>
      <c r="AA795" s="4">
        <f t="shared" si="115"/>
        <v>0</v>
      </c>
    </row>
    <row r="796" spans="1:27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0'!$A$1:$AH$1300, 32, FALSE),"")</f>
        <v>1</v>
      </c>
      <c r="E796" s="18">
        <f>_xlfn.IFNA(VLOOKUP(CONCATENATE($A796,"_",$B796), 'Srbench noise 0'!$A$1:$AH$1300, 34, FALSE),"")</f>
        <v>0</v>
      </c>
      <c r="F796" s="18">
        <f>_xlfn.IFNA(VLOOKUP(CONCATENATE($A796,"_",$B796), 'Srbench noise 0'!$A$1:$AH$1300, 16, FALSE),"")</f>
        <v>13</v>
      </c>
      <c r="G796" s="18">
        <f>_xlfn.IFNA(VLOOKUP(CONCATENATE($A796,"_",$B796), 'Srbench noise 0'!$A$1:$AH$1300, 18, FALSE),"")</f>
        <v>3009.8</v>
      </c>
      <c r="H796" s="18" t="str">
        <f>_xlfn.IFNA(VLOOKUP(CONCATENATE($A796,"_",$B796), 'Srbench noise 0'!$A$1:$AH$1300, 28, FALSE),"")</f>
        <v>0.11936621*x1*sin(2*x2)/(x0*x3**3)</v>
      </c>
      <c r="I796" s="18">
        <f t="shared" si="108"/>
        <v>1</v>
      </c>
      <c r="J796" s="18">
        <f t="shared" si="109"/>
        <v>1</v>
      </c>
      <c r="K796" s="4">
        <f t="shared" si="110"/>
        <v>1</v>
      </c>
      <c r="L796" s="3">
        <f>_xlfn.IFNA(VLOOKUP(CONCATENATE($A796,"_",$B796), 'Srbench noise 0.001'!$A$1:$AH$1300, 32, FALSE),"")</f>
        <v>0.99998955</v>
      </c>
      <c r="M796" s="18">
        <f>_xlfn.IFNA(VLOOKUP(CONCATENATE($A796,"_",$B796), 'Srbench noise 0.001'!$A$1:$AH$1300, 34, FALSE),"")</f>
        <v>9.6550000000000002E-5</v>
      </c>
      <c r="N796" s="18">
        <f>_xlfn.IFNA(VLOOKUP(CONCATENATE($A796,"_",$B796), 'Srbench noise 0.001'!$A$1:$AH$1300, 16, FALSE),"")</f>
        <v>13</v>
      </c>
      <c r="O796" s="18">
        <f>_xlfn.IFNA(VLOOKUP(CONCATENATE($A796,"_",$B796), 'Srbench noise 0.001'!$A$1:$AH$1300, 18, FALSE),"")</f>
        <v>2863</v>
      </c>
      <c r="P796" s="18" t="str">
        <f>_xlfn.IFNA(VLOOKUP(CONCATENATE($A796,"_",$B796), 'Srbench noise 0.001'!$A$1:$AH$1300, 28, FALSE),"")</f>
        <v>0.119*x1*sin(2*x2)/(x0*x3**3)</v>
      </c>
      <c r="Q796" s="18">
        <f t="shared" si="111"/>
        <v>1</v>
      </c>
      <c r="R796" s="18" t="str">
        <f t="shared" si="112"/>
        <v>?</v>
      </c>
      <c r="S796" s="4">
        <v>0</v>
      </c>
      <c r="T796" s="3">
        <f>_xlfn.IFNA(VLOOKUP(CONCATENATE($A796,"_",$B796), 'Srbench noise 0.01'!$A$1:$AH$1300, 32, FALSE),"")</f>
        <v>0.99996868999999999</v>
      </c>
      <c r="U796" s="18">
        <f>_xlfn.IFNA(VLOOKUP(CONCATENATE($A796,"_",$B796), 'Srbench noise 0.01'!$A$1:$AH$1300, 34, FALSE),"")</f>
        <v>1.671E-4</v>
      </c>
      <c r="V796" s="18">
        <f>_xlfn.IFNA(VLOOKUP(CONCATENATE($A796,"_",$B796), 'Srbench noise 0.01'!$A$1:$AH$1300, 16, FALSE),"")</f>
        <v>13</v>
      </c>
      <c r="W796" s="18">
        <f>_xlfn.IFNA(VLOOKUP(CONCATENATE($A796,"_",$B796), 'Srbench noise 0.01'!$A$1:$AH$1300, 18, FALSE),"")</f>
        <v>2413</v>
      </c>
      <c r="X796" s="18" t="str">
        <f>_xlfn.IFNA(VLOOKUP(CONCATENATE($A796,"_",$B796), 'Srbench noise 0.01'!$A$1:$AH$1300, 28, FALSE),"")</f>
        <v>0.12*x1*sin(2*x2)/(x0*x3**3)</v>
      </c>
      <c r="Y796" s="18">
        <f t="shared" si="113"/>
        <v>1</v>
      </c>
      <c r="Z796" s="18" t="str">
        <f t="shared" si="114"/>
        <v>?</v>
      </c>
      <c r="AA796" s="4">
        <v>0</v>
      </c>
    </row>
    <row r="797" spans="1:27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0'!$A$1:$AH$1300, 32, FALSE),"")</f>
        <v>1</v>
      </c>
      <c r="E797" s="18">
        <f>_xlfn.IFNA(VLOOKUP(CONCATENATE($A797,"_",$B797), 'Srbench noise 0'!$A$1:$AH$1300, 34, FALSE),"")</f>
        <v>0</v>
      </c>
      <c r="F797" s="18">
        <f>_xlfn.IFNA(VLOOKUP(CONCATENATE($A797,"_",$B797), 'Srbench noise 0'!$A$1:$AH$1300, 16, FALSE),"")</f>
        <v>13</v>
      </c>
      <c r="G797" s="18">
        <f>_xlfn.IFNA(VLOOKUP(CONCATENATE($A797,"_",$B797), 'Srbench noise 0'!$A$1:$AH$1300, 18, FALSE),"")</f>
        <v>3019.9</v>
      </c>
      <c r="H797" s="18" t="str">
        <f>_xlfn.IFNA(VLOOKUP(CONCATENATE($A797,"_",$B797), 'Srbench noise 0'!$A$1:$AH$1300, 28, FALSE),"")</f>
        <v>0.11936621*x1*sin(2*x2)/(x0*x3**3)</v>
      </c>
      <c r="I797" s="18">
        <f t="shared" si="108"/>
        <v>1</v>
      </c>
      <c r="J797" s="18">
        <f t="shared" si="109"/>
        <v>1</v>
      </c>
      <c r="K797" s="4">
        <f t="shared" si="110"/>
        <v>1</v>
      </c>
      <c r="L797" s="3">
        <f>_xlfn.IFNA(VLOOKUP(CONCATENATE($A797,"_",$B797), 'Srbench noise 0.001'!$A$1:$AH$1300, 32, FALSE),"")</f>
        <v>0.99884587999999996</v>
      </c>
      <c r="M797" s="18">
        <f>_xlfn.IFNA(VLOOKUP(CONCATENATE($A797,"_",$B797), 'Srbench noise 0.001'!$A$1:$AH$1300, 34, FALSE),"")</f>
        <v>1.0168499999999999E-3</v>
      </c>
      <c r="N797" s="18">
        <f>_xlfn.IFNA(VLOOKUP(CONCATENATE($A797,"_",$B797), 'Srbench noise 0.001'!$A$1:$AH$1300, 16, FALSE),"")</f>
        <v>17</v>
      </c>
      <c r="O797" s="18">
        <f>_xlfn.IFNA(VLOOKUP(CONCATENATE($A797,"_",$B797), 'Srbench noise 0.001'!$A$1:$AH$1300, 18, FALSE),"")</f>
        <v>945.8</v>
      </c>
      <c r="P797" s="18" t="str">
        <f>_xlfn.IFNA(VLOOKUP(CONCATENATE($A797,"_",$B797), 'Srbench noise 0.001'!$A$1:$AH$1300, 28, FALSE),"")</f>
        <v>0.483*x1*sin(2*x2)/(x0*(x3**2 + x3)**2)</v>
      </c>
      <c r="Q797" s="18">
        <f t="shared" si="111"/>
        <v>0</v>
      </c>
      <c r="R797" s="18">
        <f t="shared" si="112"/>
        <v>0</v>
      </c>
      <c r="S797" s="4">
        <f t="shared" si="116"/>
        <v>0</v>
      </c>
      <c r="T797" s="3">
        <f>_xlfn.IFNA(VLOOKUP(CONCATENATE($A797,"_",$B797), 'Srbench noise 0.01'!$A$1:$AH$1300, 32, FALSE),"")</f>
        <v>0.99779198999999996</v>
      </c>
      <c r="U797" s="18">
        <f>_xlfn.IFNA(VLOOKUP(CONCATENATE($A797,"_",$B797), 'Srbench noise 0.01'!$A$1:$AH$1300, 34, FALSE),"")</f>
        <v>1.4064800000000001E-3</v>
      </c>
      <c r="V797" s="18">
        <f>_xlfn.IFNA(VLOOKUP(CONCATENATE($A797,"_",$B797), 'Srbench noise 0.01'!$A$1:$AH$1300, 16, FALSE),"")</f>
        <v>17</v>
      </c>
      <c r="W797" s="18">
        <f>_xlfn.IFNA(VLOOKUP(CONCATENATE($A797,"_",$B797), 'Srbench noise 0.01'!$A$1:$AH$1300, 18, FALSE),"")</f>
        <v>771.7</v>
      </c>
      <c r="X797" s="18" t="str">
        <f>_xlfn.IFNA(VLOOKUP(CONCATENATE($A797,"_",$B797), 'Srbench noise 0.01'!$A$1:$AH$1300, 28, FALSE),"")</f>
        <v>0.26*x1*sin(2*x2)/(x0*(x3**2 + 0.5)**2)</v>
      </c>
      <c r="Y797" s="18">
        <f t="shared" si="113"/>
        <v>0</v>
      </c>
      <c r="Z797" s="18">
        <f t="shared" si="114"/>
        <v>0</v>
      </c>
      <c r="AA797" s="4">
        <f t="shared" si="115"/>
        <v>0</v>
      </c>
    </row>
    <row r="798" spans="1:27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0'!$A$1:$AH$1300, 32, FALSE),"")</f>
        <v>0.95583675999999995</v>
      </c>
      <c r="E798" s="18">
        <f>_xlfn.IFNA(VLOOKUP(CONCATENATE($A798,"_",$B798), 'Srbench noise 0'!$A$1:$AH$1300, 34, FALSE),"")</f>
        <v>6.3473399999999999E-3</v>
      </c>
      <c r="F798" s="18">
        <f>_xlfn.IFNA(VLOOKUP(CONCATENATE($A798,"_",$B798), 'Srbench noise 0'!$A$1:$AH$1300, 16, FALSE),"")</f>
        <v>50</v>
      </c>
      <c r="G798" s="18">
        <f>_xlfn.IFNA(VLOOKUP(CONCATENATE($A798,"_",$B798), 'Srbench noise 0'!$A$1:$AH$1300, 18, FALSE),"")</f>
        <v>3602.3</v>
      </c>
      <c r="H798" s="18" t="str">
        <f>_xlfn.IFNA(VLOOKUP(CONCATENATE($A798,"_",$B798), 'Srbench noise 0'!$A$1:$AH$1300, 28, FALSE),"")</f>
        <v>-0.01248501 - 0.04302536/(0.5*x3*log(x2 + log(x0*x3/x1) + x2**(-2)) + 1/(x2**3*log(x2)))**2 + 0.04888524/x3 + 0.03499721*x1**2/(x0**2*x2**2*x3**2)</v>
      </c>
      <c r="I798" s="18">
        <f t="shared" si="108"/>
        <v>0</v>
      </c>
      <c r="J798" s="18">
        <f t="shared" si="109"/>
        <v>0</v>
      </c>
      <c r="K798" s="4">
        <f t="shared" si="110"/>
        <v>0</v>
      </c>
      <c r="L798" s="3">
        <f>_xlfn.IFNA(VLOOKUP(CONCATENATE($A798,"_",$B798), 'Srbench noise 0.001'!$A$1:$AH$1300, 32, FALSE),"")</f>
        <v>0.95536774000000002</v>
      </c>
      <c r="M798" s="18">
        <f>_xlfn.IFNA(VLOOKUP(CONCATENATE($A798,"_",$B798), 'Srbench noise 0.001'!$A$1:$AH$1300, 34, FALSE),"")</f>
        <v>6.3809599999999998E-3</v>
      </c>
      <c r="N798" s="18">
        <f>_xlfn.IFNA(VLOOKUP(CONCATENATE($A798,"_",$B798), 'Srbench noise 0.001'!$A$1:$AH$1300, 16, FALSE),"")</f>
        <v>50</v>
      </c>
      <c r="O798" s="18">
        <f>_xlfn.IFNA(VLOOKUP(CONCATENATE($A798,"_",$B798), 'Srbench noise 0.001'!$A$1:$AH$1300, 18, FALSE),"")</f>
        <v>3600.5</v>
      </c>
      <c r="P798" s="18" t="str">
        <f>_xlfn.IFNA(VLOOKUP(CONCATENATE($A798,"_",$B798), 'Srbench noise 0.001'!$A$1:$AH$1300, 28, FALSE),"")</f>
        <v>-0.012 - 0.043/(0.5*x3*log(x2 + log(x0*x3/x1) + x2**(-2)) + 1/(x2**3*log(x2)))**2 + 0.049/x3 + 0.035*x1**2/(x0**2*x2**2*x3**2)</v>
      </c>
      <c r="Q798" s="18">
        <f t="shared" si="111"/>
        <v>0</v>
      </c>
      <c r="R798" s="18">
        <f t="shared" si="112"/>
        <v>0</v>
      </c>
      <c r="S798" s="4">
        <f t="shared" si="116"/>
        <v>0</v>
      </c>
      <c r="T798" s="3">
        <f>_xlfn.IFNA(VLOOKUP(CONCATENATE($A798,"_",$B798), 'Srbench noise 0.01'!$A$1:$AH$1300, 32, FALSE),"")</f>
        <v>0.90372207000000004</v>
      </c>
      <c r="U798" s="18">
        <f>_xlfn.IFNA(VLOOKUP(CONCATENATE($A798,"_",$B798), 'Srbench noise 0.01'!$A$1:$AH$1300, 34, FALSE),"")</f>
        <v>9.3718399999999993E-3</v>
      </c>
      <c r="V798" s="18">
        <f>_xlfn.IFNA(VLOOKUP(CONCATENATE($A798,"_",$B798), 'Srbench noise 0.01'!$A$1:$AH$1300, 16, FALSE),"")</f>
        <v>50</v>
      </c>
      <c r="W798" s="18">
        <f>_xlfn.IFNA(VLOOKUP(CONCATENATE($A798,"_",$B798), 'Srbench noise 0.01'!$A$1:$AH$1300, 18, FALSE),"")</f>
        <v>3600.7</v>
      </c>
      <c r="X798" s="18" t="str">
        <f>_xlfn.IFNA(VLOOKUP(CONCATENATE($A798,"_",$B798), 'Srbench noise 0.01'!$A$1:$AH$1300, 28, FALSE),"")</f>
        <v>-0.01 - 0.04/(0.5*x3*log(x2 + log(x0*x3/x1) + x2**(-2)) + 1/(x2**3*log(x2)))**2 + 0.05/x3 + 0.04*x1**2/(x0**2*x2**2*x3**2)</v>
      </c>
      <c r="Y798" s="18">
        <f t="shared" si="113"/>
        <v>0</v>
      </c>
      <c r="Z798" s="18">
        <f t="shared" si="114"/>
        <v>0</v>
      </c>
      <c r="AA798" s="4">
        <f t="shared" si="115"/>
        <v>0</v>
      </c>
    </row>
    <row r="799" spans="1:27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0'!$A$1:$AH$1300, 32, FALSE),"")</f>
        <v>1</v>
      </c>
      <c r="E799" s="18">
        <f>_xlfn.IFNA(VLOOKUP(CONCATENATE($A799,"_",$B799), 'Srbench noise 0'!$A$1:$AH$1300, 34, FALSE),"")</f>
        <v>0</v>
      </c>
      <c r="F799" s="18">
        <f>_xlfn.IFNA(VLOOKUP(CONCATENATE($A799,"_",$B799), 'Srbench noise 0'!$A$1:$AH$1300, 16, FALSE),"")</f>
        <v>15</v>
      </c>
      <c r="G799" s="18">
        <f>_xlfn.IFNA(VLOOKUP(CONCATENATE($A799,"_",$B799), 'Srbench noise 0'!$A$1:$AH$1300, 18, FALSE),"")</f>
        <v>2435.8000000000002</v>
      </c>
      <c r="H799" s="18" t="str">
        <f>_xlfn.IFNA(VLOOKUP(CONCATENATE($A799,"_",$B799), 'Srbench noise 0'!$A$1:$AH$1300, 28, FALSE),"")</f>
        <v>0.11936621*x1*(x3**(-6))**0.5*sin(2*x2)/x0</v>
      </c>
      <c r="I799" s="18">
        <f t="shared" si="108"/>
        <v>1</v>
      </c>
      <c r="J799" s="18">
        <f t="shared" si="109"/>
        <v>1</v>
      </c>
      <c r="K799" s="4">
        <f t="shared" si="110"/>
        <v>1</v>
      </c>
      <c r="L799" s="3">
        <f>_xlfn.IFNA(VLOOKUP(CONCATENATE($A799,"_",$B799), 'Srbench noise 0.001'!$A$1:$AH$1300, 32, FALSE),"")</f>
        <v>0.99998958999999998</v>
      </c>
      <c r="M799" s="18">
        <f>_xlfn.IFNA(VLOOKUP(CONCATENATE($A799,"_",$B799), 'Srbench noise 0.001'!$A$1:$AH$1300, 34, FALSE),"")</f>
        <v>9.7230000000000003E-5</v>
      </c>
      <c r="N799" s="18">
        <f>_xlfn.IFNA(VLOOKUP(CONCATENATE($A799,"_",$B799), 'Srbench noise 0.001'!$A$1:$AH$1300, 16, FALSE),"")</f>
        <v>15</v>
      </c>
      <c r="O799" s="18">
        <f>_xlfn.IFNA(VLOOKUP(CONCATENATE($A799,"_",$B799), 'Srbench noise 0.001'!$A$1:$AH$1300, 18, FALSE),"")</f>
        <v>2495</v>
      </c>
      <c r="P799" s="18" t="str">
        <f>_xlfn.IFNA(VLOOKUP(CONCATENATE($A799,"_",$B799), 'Srbench noise 0.001'!$A$1:$AH$1300, 28, FALSE),"")</f>
        <v>0.119*x1*(x3**(-6))**0.5*sin(2*x2)/x0</v>
      </c>
      <c r="Q799" s="18">
        <f t="shared" si="111"/>
        <v>1</v>
      </c>
      <c r="R799" s="18" t="str">
        <f t="shared" si="112"/>
        <v>?</v>
      </c>
      <c r="S799" s="4">
        <v>0</v>
      </c>
      <c r="T799" s="3">
        <f>_xlfn.IFNA(VLOOKUP(CONCATENATE($A799,"_",$B799), 'Srbench noise 0.01'!$A$1:$AH$1300, 32, FALSE),"")</f>
        <v>0.99996881000000004</v>
      </c>
      <c r="U799" s="18">
        <f>_xlfn.IFNA(VLOOKUP(CONCATENATE($A799,"_",$B799), 'Srbench noise 0.01'!$A$1:$AH$1300, 34, FALSE),"")</f>
        <v>1.6828000000000001E-4</v>
      </c>
      <c r="V799" s="18">
        <f>_xlfn.IFNA(VLOOKUP(CONCATENATE($A799,"_",$B799), 'Srbench noise 0.01'!$A$1:$AH$1300, 16, FALSE),"")</f>
        <v>13</v>
      </c>
      <c r="W799" s="18">
        <f>_xlfn.IFNA(VLOOKUP(CONCATENATE($A799,"_",$B799), 'Srbench noise 0.01'!$A$1:$AH$1300, 18, FALSE),"")</f>
        <v>1164</v>
      </c>
      <c r="X799" s="18" t="str">
        <f>_xlfn.IFNA(VLOOKUP(CONCATENATE($A799,"_",$B799), 'Srbench noise 0.01'!$A$1:$AH$1300, 28, FALSE),"")</f>
        <v>0.12*x1*sin(2*x2)/(x0*x3**3)</v>
      </c>
      <c r="Y799" s="18">
        <f t="shared" si="113"/>
        <v>1</v>
      </c>
      <c r="Z799" s="18" t="str">
        <f t="shared" si="114"/>
        <v>?</v>
      </c>
      <c r="AA799" s="4">
        <v>0</v>
      </c>
    </row>
    <row r="800" spans="1:27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0'!$A$1:$AH$1300, 32, FALSE),"")</f>
        <v>1</v>
      </c>
      <c r="E800" s="18">
        <f>_xlfn.IFNA(VLOOKUP(CONCATENATE($A800,"_",$B800), 'Srbench noise 0'!$A$1:$AH$1300, 34, FALSE),"")</f>
        <v>0</v>
      </c>
      <c r="F800" s="18">
        <f>_xlfn.IFNA(VLOOKUP(CONCATENATE($A800,"_",$B800), 'Srbench noise 0'!$A$1:$AH$1300, 16, FALSE),"")</f>
        <v>13</v>
      </c>
      <c r="G800" s="18">
        <f>_xlfn.IFNA(VLOOKUP(CONCATENATE($A800,"_",$B800), 'Srbench noise 0'!$A$1:$AH$1300, 18, FALSE),"")</f>
        <v>1131.3</v>
      </c>
      <c r="H800" s="18" t="str">
        <f>_xlfn.IFNA(VLOOKUP(CONCATENATE($A800,"_",$B800), 'Srbench noise 0'!$A$1:$AH$1300, 28, FALSE),"")</f>
        <v>0.11936621*x1*sin(2*x2)/(x0*x3**3)</v>
      </c>
      <c r="I800" s="18">
        <f t="shared" si="108"/>
        <v>1</v>
      </c>
      <c r="J800" s="18">
        <f t="shared" si="109"/>
        <v>1</v>
      </c>
      <c r="K800" s="4">
        <f t="shared" si="110"/>
        <v>1</v>
      </c>
      <c r="L800" s="3">
        <f>_xlfn.IFNA(VLOOKUP(CONCATENATE($A800,"_",$B800), 'Srbench noise 0.001'!$A$1:$AH$1300, 32, FALSE),"")</f>
        <v>0.99946325000000003</v>
      </c>
      <c r="M800" s="18">
        <f>_xlfn.IFNA(VLOOKUP(CONCATENATE($A800,"_",$B800), 'Srbench noise 0.001'!$A$1:$AH$1300, 34, FALSE),"")</f>
        <v>6.8515000000000004E-4</v>
      </c>
      <c r="N800" s="18">
        <f>_xlfn.IFNA(VLOOKUP(CONCATENATE($A800,"_",$B800), 'Srbench noise 0.001'!$A$1:$AH$1300, 16, FALSE),"")</f>
        <v>15</v>
      </c>
      <c r="O800" s="18">
        <f>_xlfn.IFNA(VLOOKUP(CONCATENATE($A800,"_",$B800), 'Srbench noise 0.001'!$A$1:$AH$1300, 18, FALSE),"")</f>
        <v>748.6</v>
      </c>
      <c r="P800" s="18" t="str">
        <f>_xlfn.IFNA(VLOOKUP(CONCATENATE($A800,"_",$B800), 'Srbench noise 0.001'!$A$1:$AH$1300, 28, FALSE),"")</f>
        <v>0.584*x1*sin(2*x2)/(x0*(x3 + 0.5)**4)</v>
      </c>
      <c r="Q800" s="18">
        <f t="shared" si="111"/>
        <v>1</v>
      </c>
      <c r="R800" s="18" t="str">
        <f t="shared" si="112"/>
        <v>?</v>
      </c>
      <c r="S800" s="4">
        <v>0</v>
      </c>
      <c r="T800" s="3">
        <f>_xlfn.IFNA(VLOOKUP(CONCATENATE($A800,"_",$B800), 'Srbench noise 0.01'!$A$1:$AH$1300, 32, FALSE),"")</f>
        <v>0.99944244000000004</v>
      </c>
      <c r="U800" s="18">
        <f>_xlfn.IFNA(VLOOKUP(CONCATENATE($A800,"_",$B800), 'Srbench noise 0.01'!$A$1:$AH$1300, 34, FALSE),"")</f>
        <v>6.9830000000000001E-4</v>
      </c>
      <c r="V800" s="18">
        <f>_xlfn.IFNA(VLOOKUP(CONCATENATE($A800,"_",$B800), 'Srbench noise 0.01'!$A$1:$AH$1300, 16, FALSE),"")</f>
        <v>15</v>
      </c>
      <c r="W800" s="18">
        <f>_xlfn.IFNA(VLOOKUP(CONCATENATE($A800,"_",$B800), 'Srbench noise 0.01'!$A$1:$AH$1300, 18, FALSE),"")</f>
        <v>663.8</v>
      </c>
      <c r="X800" s="18" t="str">
        <f>_xlfn.IFNA(VLOOKUP(CONCATENATE($A800,"_",$B800), 'Srbench noise 0.01'!$A$1:$AH$1300, 28, FALSE),"")</f>
        <v>0.58*x1*sin(2*x2)/(x0*(x3 + 0.5)**4)</v>
      </c>
      <c r="Y800" s="18">
        <f t="shared" si="113"/>
        <v>1</v>
      </c>
      <c r="Z800" s="18" t="str">
        <f t="shared" si="114"/>
        <v>?</v>
      </c>
      <c r="AA800" s="4">
        <v>0</v>
      </c>
    </row>
    <row r="801" spans="1:27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0'!$A$1:$AH$1300, 32, FALSE),"")</f>
        <v>1</v>
      </c>
      <c r="E801" s="18">
        <f>_xlfn.IFNA(VLOOKUP(CONCATENATE($A801,"_",$B801), 'Srbench noise 0'!$A$1:$AH$1300, 34, FALSE),"")</f>
        <v>0</v>
      </c>
      <c r="F801" s="18">
        <f>_xlfn.IFNA(VLOOKUP(CONCATENATE($A801,"_",$B801), 'Srbench noise 0'!$A$1:$AH$1300, 16, FALSE),"")</f>
        <v>13</v>
      </c>
      <c r="G801" s="18">
        <f>_xlfn.IFNA(VLOOKUP(CONCATENATE($A801,"_",$B801), 'Srbench noise 0'!$A$1:$AH$1300, 18, FALSE),"")</f>
        <v>2484.1</v>
      </c>
      <c r="H801" s="18" t="str">
        <f>_xlfn.IFNA(VLOOKUP(CONCATENATE($A801,"_",$B801), 'Srbench noise 0'!$A$1:$AH$1300, 28, FALSE),"")</f>
        <v>0.11936621*x1*sin(2*x2)/(x0*x3**3)</v>
      </c>
      <c r="I801" s="18">
        <f t="shared" si="108"/>
        <v>1</v>
      </c>
      <c r="J801" s="18">
        <f t="shared" si="109"/>
        <v>1</v>
      </c>
      <c r="K801" s="4">
        <f t="shared" si="110"/>
        <v>1</v>
      </c>
      <c r="L801" s="3">
        <f>_xlfn.IFNA(VLOOKUP(CONCATENATE($A801,"_",$B801), 'Srbench noise 0.001'!$A$1:$AH$1300, 32, FALSE),"")</f>
        <v>0.99998955</v>
      </c>
      <c r="M801" s="18">
        <f>_xlfn.IFNA(VLOOKUP(CONCATENATE($A801,"_",$B801), 'Srbench noise 0.001'!$A$1:$AH$1300, 34, FALSE),"")</f>
        <v>9.5660000000000002E-5</v>
      </c>
      <c r="N801" s="18">
        <f>_xlfn.IFNA(VLOOKUP(CONCATENATE($A801,"_",$B801), 'Srbench noise 0.001'!$A$1:$AH$1300, 16, FALSE),"")</f>
        <v>13</v>
      </c>
      <c r="O801" s="18">
        <f>_xlfn.IFNA(VLOOKUP(CONCATENATE($A801,"_",$B801), 'Srbench noise 0.001'!$A$1:$AH$1300, 18, FALSE),"")</f>
        <v>3159.3</v>
      </c>
      <c r="P801" s="18" t="str">
        <f>_xlfn.IFNA(VLOOKUP(CONCATENATE($A801,"_",$B801), 'Srbench noise 0.001'!$A$1:$AH$1300, 28, FALSE),"")</f>
        <v>0.119*x1*sin(2*x2)/(x0*x3**3)</v>
      </c>
      <c r="Q801" s="18">
        <f t="shared" si="111"/>
        <v>1</v>
      </c>
      <c r="R801" s="18" t="str">
        <f t="shared" si="112"/>
        <v>?</v>
      </c>
      <c r="S801" s="4">
        <v>0</v>
      </c>
      <c r="T801" s="3">
        <f>_xlfn.IFNA(VLOOKUP(CONCATENATE($A801,"_",$B801), 'Srbench noise 0.01'!$A$1:$AH$1300, 32, FALSE),"")</f>
        <v>0.99312632000000001</v>
      </c>
      <c r="U801" s="18">
        <f>_xlfn.IFNA(VLOOKUP(CONCATENATE($A801,"_",$B801), 'Srbench noise 0.01'!$A$1:$AH$1300, 34, FALSE),"")</f>
        <v>2.4533900000000002E-3</v>
      </c>
      <c r="V801" s="18">
        <f>_xlfn.IFNA(VLOOKUP(CONCATENATE($A801,"_",$B801), 'Srbench noise 0.01'!$A$1:$AH$1300, 16, FALSE),"")</f>
        <v>28</v>
      </c>
      <c r="W801" s="18">
        <f>_xlfn.IFNA(VLOOKUP(CONCATENATE($A801,"_",$B801), 'Srbench noise 0.01'!$A$1:$AH$1300, 18, FALSE),"")</f>
        <v>1938</v>
      </c>
      <c r="X801" s="18" t="str">
        <f>_xlfn.IFNA(VLOOKUP(CONCATENATE($A801,"_",$B801), 'Srbench noise 0.01'!$A$1:$AH$1300, 28, FALSE),"")</f>
        <v>1.7*x1**2*cos(x2*log(x2 + 1.2))/(x3**3*(x2 + 1)*(x0 + x1 + x2**(-10))**2)</v>
      </c>
      <c r="Y801" s="18">
        <f t="shared" si="113"/>
        <v>0</v>
      </c>
      <c r="Z801" s="18">
        <f t="shared" si="114"/>
        <v>0</v>
      </c>
      <c r="AA801" s="4">
        <f t="shared" si="115"/>
        <v>0</v>
      </c>
    </row>
    <row r="802" spans="1:27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0'!$A$1:$AH$1300, 32, FALSE),"")</f>
        <v>1</v>
      </c>
      <c r="E802" s="18">
        <f>_xlfn.IFNA(VLOOKUP(CONCATENATE($A802,"_",$B802), 'Srbench noise 0'!$A$1:$AH$1300, 34, FALSE),"")</f>
        <v>0</v>
      </c>
      <c r="F802" s="18">
        <f>_xlfn.IFNA(VLOOKUP(CONCATENATE($A802,"_",$B802), 'Srbench noise 0'!$A$1:$AH$1300, 16, FALSE),"")</f>
        <v>13</v>
      </c>
      <c r="G802" s="18">
        <f>_xlfn.IFNA(VLOOKUP(CONCATENATE($A802,"_",$B802), 'Srbench noise 0'!$A$1:$AH$1300, 18, FALSE),"")</f>
        <v>1874.4</v>
      </c>
      <c r="H802" s="18" t="str">
        <f>_xlfn.IFNA(VLOOKUP(CONCATENATE($A802,"_",$B802), 'Srbench noise 0'!$A$1:$AH$1300, 28, FALSE),"")</f>
        <v>0.11936621*x1*sin(2*x2)/(x0*x3**3)</v>
      </c>
      <c r="I802" s="18">
        <f t="shared" si="108"/>
        <v>1</v>
      </c>
      <c r="J802" s="18">
        <f t="shared" si="109"/>
        <v>1</v>
      </c>
      <c r="K802" s="4">
        <f t="shared" si="110"/>
        <v>1</v>
      </c>
      <c r="L802" s="3">
        <f>_xlfn.IFNA(VLOOKUP(CONCATENATE($A802,"_",$B802), 'Srbench noise 0.001'!$A$1:$AH$1300, 32, FALSE),"")</f>
        <v>0.99998958999999998</v>
      </c>
      <c r="M802" s="18">
        <f>_xlfn.IFNA(VLOOKUP(CONCATENATE($A802,"_",$B802), 'Srbench noise 0.001'!$A$1:$AH$1300, 34, FALSE),"")</f>
        <v>9.5500000000000004E-5</v>
      </c>
      <c r="N802" s="18">
        <f>_xlfn.IFNA(VLOOKUP(CONCATENATE($A802,"_",$B802), 'Srbench noise 0.001'!$A$1:$AH$1300, 16, FALSE),"")</f>
        <v>13</v>
      </c>
      <c r="O802" s="18">
        <f>_xlfn.IFNA(VLOOKUP(CONCATENATE($A802,"_",$B802), 'Srbench noise 0.001'!$A$1:$AH$1300, 18, FALSE),"")</f>
        <v>1842</v>
      </c>
      <c r="P802" s="18" t="str">
        <f>_xlfn.IFNA(VLOOKUP(CONCATENATE($A802,"_",$B802), 'Srbench noise 0.001'!$A$1:$AH$1300, 28, FALSE),"")</f>
        <v>0.119*x1*sin(2*x2)/(x0*x3**3)</v>
      </c>
      <c r="Q802" s="18">
        <f t="shared" si="111"/>
        <v>1</v>
      </c>
      <c r="R802" s="18" t="str">
        <f t="shared" si="112"/>
        <v>?</v>
      </c>
      <c r="S802" s="4">
        <v>0</v>
      </c>
      <c r="T802" s="3">
        <f>_xlfn.IFNA(VLOOKUP(CONCATENATE($A802,"_",$B802), 'Srbench noise 0.01'!$A$1:$AH$1300, 32, FALSE),"")</f>
        <v>0.99996881000000004</v>
      </c>
      <c r="U802" s="18">
        <f>_xlfn.IFNA(VLOOKUP(CONCATENATE($A802,"_",$B802), 'Srbench noise 0.01'!$A$1:$AH$1300, 34, FALSE),"")</f>
        <v>1.6527999999999999E-4</v>
      </c>
      <c r="V802" s="18">
        <f>_xlfn.IFNA(VLOOKUP(CONCATENATE($A802,"_",$B802), 'Srbench noise 0.01'!$A$1:$AH$1300, 16, FALSE),"")</f>
        <v>13</v>
      </c>
      <c r="W802" s="18">
        <f>_xlfn.IFNA(VLOOKUP(CONCATENATE($A802,"_",$B802), 'Srbench noise 0.01'!$A$1:$AH$1300, 18, FALSE),"")</f>
        <v>1603.6</v>
      </c>
      <c r="X802" s="18" t="str">
        <f>_xlfn.IFNA(VLOOKUP(CONCATENATE($A802,"_",$B802), 'Srbench noise 0.01'!$A$1:$AH$1300, 28, FALSE),"")</f>
        <v>0.12*x1*sin(2*x2)/(x0*x3**3)</v>
      </c>
      <c r="Y802" s="18">
        <f t="shared" si="113"/>
        <v>1</v>
      </c>
      <c r="Z802" s="18" t="str">
        <f t="shared" si="114"/>
        <v>?</v>
      </c>
      <c r="AA802" s="4">
        <v>0</v>
      </c>
    </row>
    <row r="803" spans="1:27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0'!$A$1:$AH$1300, 32, FALSE),"")</f>
        <v>0.98032003000000001</v>
      </c>
      <c r="E803" s="18">
        <f>_xlfn.IFNA(VLOOKUP(CONCATENATE($A803,"_",$B803), 'Srbench noise 0'!$A$1:$AH$1300, 34, FALSE),"")</f>
        <v>4.1821799999999998E-3</v>
      </c>
      <c r="F803" s="18">
        <f>_xlfn.IFNA(VLOOKUP(CONCATENATE($A803,"_",$B803), 'Srbench noise 0'!$A$1:$AH$1300, 16, FALSE),"")</f>
        <v>63</v>
      </c>
      <c r="G803" s="18">
        <f>_xlfn.IFNA(VLOOKUP(CONCATENATE($A803,"_",$B803), 'Srbench noise 0'!$A$1:$AH$1300, 18, FALSE),"")</f>
        <v>3601.3</v>
      </c>
      <c r="H803" s="18" t="str">
        <f>_xlfn.IFNA(VLOOKUP(CONCATENATE($A803,"_",$B803), 'Srbench noise 0'!$A$1:$AH$1300, 28, FALSE),"")</f>
        <v>0.00596545 - 0.49830465/(3.14159265*x0*x3**2/x1 + x3**3 + x3**2*sin(2**x2) + x3**2/(x2**2*log(x2)**2)) + 0.13224218/(x3**2*(x0*x3**2/x1 + x2**2*log(x2)/x3**2))</v>
      </c>
      <c r="I803" s="18">
        <f t="shared" si="108"/>
        <v>0</v>
      </c>
      <c r="J803" s="18">
        <f t="shared" si="109"/>
        <v>0</v>
      </c>
      <c r="K803" s="4">
        <f t="shared" si="110"/>
        <v>0</v>
      </c>
      <c r="L803" s="3">
        <f>_xlfn.IFNA(VLOOKUP(CONCATENATE($A803,"_",$B803), 'Srbench noise 0.001'!$A$1:$AH$1300, 32, FALSE),"")</f>
        <v>0.98030295000000001</v>
      </c>
      <c r="M803" s="18">
        <f>_xlfn.IFNA(VLOOKUP(CONCATENATE($A803,"_",$B803), 'Srbench noise 0.001'!$A$1:$AH$1300, 34, FALSE),"")</f>
        <v>4.1839900000000003E-3</v>
      </c>
      <c r="N803" s="18">
        <f>_xlfn.IFNA(VLOOKUP(CONCATENATE($A803,"_",$B803), 'Srbench noise 0.001'!$A$1:$AH$1300, 16, FALSE),"")</f>
        <v>63</v>
      </c>
      <c r="O803" s="18">
        <f>_xlfn.IFNA(VLOOKUP(CONCATENATE($A803,"_",$B803), 'Srbench noise 0.001'!$A$1:$AH$1300, 18, FALSE),"")</f>
        <v>3602.5</v>
      </c>
      <c r="P803" s="18" t="str">
        <f>_xlfn.IFNA(VLOOKUP(CONCATENATE($A803,"_",$B803), 'Srbench noise 0.001'!$A$1:$AH$1300, 28, FALSE),"")</f>
        <v>0.006 - 0.498/(3.142*x0*x3**2/x1 + x3**3 + x3**2*sin(2**x2) + x3**2/(x2**2*log(x2)**2)) + 0.132/(x3**2*(x0*x3**2/x1 + x2**2*log(x2)/x3**2))</v>
      </c>
      <c r="Q803" s="18">
        <f t="shared" si="111"/>
        <v>0</v>
      </c>
      <c r="R803" s="18">
        <f t="shared" si="112"/>
        <v>0</v>
      </c>
      <c r="S803" s="4">
        <f t="shared" si="116"/>
        <v>0</v>
      </c>
      <c r="T803" s="3">
        <f>_xlfn.IFNA(VLOOKUP(CONCATENATE($A803,"_",$B803), 'Srbench noise 0.01'!$A$1:$AH$1300, 32, FALSE),"")</f>
        <v>0.94831966999999995</v>
      </c>
      <c r="U803" s="18">
        <f>_xlfn.IFNA(VLOOKUP(CONCATENATE($A803,"_",$B803), 'Srbench noise 0.01'!$A$1:$AH$1300, 34, FALSE),"")</f>
        <v>6.7772400000000003E-3</v>
      </c>
      <c r="V803" s="18">
        <f>_xlfn.IFNA(VLOOKUP(CONCATENATE($A803,"_",$B803), 'Srbench noise 0.01'!$A$1:$AH$1300, 16, FALSE),"")</f>
        <v>56</v>
      </c>
      <c r="W803" s="18">
        <f>_xlfn.IFNA(VLOOKUP(CONCATENATE($A803,"_",$B803), 'Srbench noise 0.01'!$A$1:$AH$1300, 18, FALSE),"")</f>
        <v>3601.6</v>
      </c>
      <c r="X803" s="18" t="str">
        <f>_xlfn.IFNA(VLOOKUP(CONCATENATE($A803,"_",$B803), 'Srbench noise 0.01'!$A$1:$AH$1300, 28, FALSE),"")</f>
        <v>0.01 - 0.28/(x0*x2*x3**2/x1 + sin(2**x2) + x3**2/(x2*log(x2)**2)) + 0.13/(x3**2*(x0*x3**2/x1 + 10*log(x2)**2/x3**2))</v>
      </c>
      <c r="Y803" s="18">
        <f t="shared" si="113"/>
        <v>0</v>
      </c>
      <c r="Z803" s="18">
        <f t="shared" si="114"/>
        <v>0</v>
      </c>
      <c r="AA803" s="4">
        <f t="shared" si="115"/>
        <v>0</v>
      </c>
    </row>
    <row r="804" spans="1:27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0'!$A$1:$AH$1300, 32, FALSE),"")</f>
        <v>1</v>
      </c>
      <c r="E804" s="18">
        <f>_xlfn.IFNA(VLOOKUP(CONCATENATE($A804,"_",$B804), 'Srbench noise 0'!$A$1:$AH$1300, 34, FALSE),"")</f>
        <v>0</v>
      </c>
      <c r="F804" s="18">
        <f>_xlfn.IFNA(VLOOKUP(CONCATENATE($A804,"_",$B804), 'Srbench noise 0'!$A$1:$AH$1300, 16, FALSE),"")</f>
        <v>6</v>
      </c>
      <c r="G804" s="18">
        <f>_xlfn.IFNA(VLOOKUP(CONCATENATE($A804,"_",$B804), 'Srbench noise 0'!$A$1:$AH$1300, 18, FALSE),"")</f>
        <v>6.8</v>
      </c>
      <c r="H804" s="18" t="str">
        <f>_xlfn.IFNA(VLOOKUP(CONCATENATE($A804,"_",$B804), 'Srbench noise 0'!$A$1:$AH$1300, 28, FALSE),"")</f>
        <v>0.5*x0*x1**2</v>
      </c>
      <c r="I804" s="18">
        <f t="shared" si="108"/>
        <v>1</v>
      </c>
      <c r="J804" s="18">
        <f t="shared" si="109"/>
        <v>1</v>
      </c>
      <c r="K804" s="4">
        <f t="shared" si="110"/>
        <v>1</v>
      </c>
      <c r="L804" s="3">
        <f>_xlfn.IFNA(VLOOKUP(CONCATENATE($A804,"_",$B804), 'Srbench noise 0.001'!$A$1:$AH$1300, 32, FALSE),"")</f>
        <v>1</v>
      </c>
      <c r="M804" s="18">
        <f>_xlfn.IFNA(VLOOKUP(CONCATENATE($A804,"_",$B804), 'Srbench noise 0.001'!$A$1:$AH$1300, 34, FALSE),"")</f>
        <v>0</v>
      </c>
      <c r="N804" s="18">
        <f>_xlfn.IFNA(VLOOKUP(CONCATENATE($A804,"_",$B804), 'Srbench noise 0.001'!$A$1:$AH$1300, 16, FALSE),"")</f>
        <v>6</v>
      </c>
      <c r="O804" s="18">
        <f>_xlfn.IFNA(VLOOKUP(CONCATENATE($A804,"_",$B804), 'Srbench noise 0.001'!$A$1:$AH$1300, 18, FALSE),"")</f>
        <v>6.5</v>
      </c>
      <c r="P804" s="18" t="str">
        <f>_xlfn.IFNA(VLOOKUP(CONCATENATE($A804,"_",$B804), 'Srbench noise 0.001'!$A$1:$AH$1300, 28, FALSE),"")</f>
        <v>0.5*x0*x1**2</v>
      </c>
      <c r="Q804" s="18">
        <f t="shared" si="111"/>
        <v>1</v>
      </c>
      <c r="R804" s="18">
        <f t="shared" si="112"/>
        <v>1</v>
      </c>
      <c r="S804" s="4">
        <f t="shared" si="116"/>
        <v>1</v>
      </c>
      <c r="T804" s="3">
        <f>_xlfn.IFNA(VLOOKUP(CONCATENATE($A804,"_",$B804), 'Srbench noise 0.01'!$A$1:$AH$1300, 32, FALSE),"")</f>
        <v>1</v>
      </c>
      <c r="U804" s="18">
        <f>_xlfn.IFNA(VLOOKUP(CONCATENATE($A804,"_",$B804), 'Srbench noise 0.01'!$A$1:$AH$1300, 34, FALSE),"")</f>
        <v>0</v>
      </c>
      <c r="V804" s="18">
        <f>_xlfn.IFNA(VLOOKUP(CONCATENATE($A804,"_",$B804), 'Srbench noise 0.01'!$A$1:$AH$1300, 16, FALSE),"")</f>
        <v>6</v>
      </c>
      <c r="W804" s="18">
        <f>_xlfn.IFNA(VLOOKUP(CONCATENATE($A804,"_",$B804), 'Srbench noise 0.01'!$A$1:$AH$1300, 18, FALSE),"")</f>
        <v>6.1</v>
      </c>
      <c r="X804" s="18" t="str">
        <f>_xlfn.IFNA(VLOOKUP(CONCATENATE($A804,"_",$B804), 'Srbench noise 0.01'!$A$1:$AH$1300, 28, FALSE),"")</f>
        <v>0.5*x0*x1**2</v>
      </c>
      <c r="Y804" s="18">
        <f t="shared" si="113"/>
        <v>1</v>
      </c>
      <c r="Z804" s="18">
        <f t="shared" si="114"/>
        <v>1</v>
      </c>
      <c r="AA804" s="4">
        <f t="shared" si="115"/>
        <v>1</v>
      </c>
    </row>
    <row r="805" spans="1:27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0'!$A$1:$AH$1300, 32, FALSE),"")</f>
        <v>1</v>
      </c>
      <c r="E805" s="18">
        <f>_xlfn.IFNA(VLOOKUP(CONCATENATE($A805,"_",$B805), 'Srbench noise 0'!$A$1:$AH$1300, 34, FALSE),"")</f>
        <v>0</v>
      </c>
      <c r="F805" s="18">
        <f>_xlfn.IFNA(VLOOKUP(CONCATENATE($A805,"_",$B805), 'Srbench noise 0'!$A$1:$AH$1300, 16, FALSE),"")</f>
        <v>6</v>
      </c>
      <c r="G805" s="18">
        <f>_xlfn.IFNA(VLOOKUP(CONCATENATE($A805,"_",$B805), 'Srbench noise 0'!$A$1:$AH$1300, 18, FALSE),"")</f>
        <v>7.2</v>
      </c>
      <c r="H805" s="18" t="str">
        <f>_xlfn.IFNA(VLOOKUP(CONCATENATE($A805,"_",$B805), 'Srbench noise 0'!$A$1:$AH$1300, 28, FALSE),"")</f>
        <v>0.5*x0*x1**2</v>
      </c>
      <c r="I805" s="18">
        <f t="shared" si="108"/>
        <v>1</v>
      </c>
      <c r="J805" s="18">
        <f t="shared" si="109"/>
        <v>1</v>
      </c>
      <c r="K805" s="4">
        <f t="shared" si="110"/>
        <v>1</v>
      </c>
      <c r="L805" s="3">
        <f>_xlfn.IFNA(VLOOKUP(CONCATENATE($A805,"_",$B805), 'Srbench noise 0.001'!$A$1:$AH$1300, 32, FALSE),"")</f>
        <v>1</v>
      </c>
      <c r="M805" s="18">
        <f>_xlfn.IFNA(VLOOKUP(CONCATENATE($A805,"_",$B805), 'Srbench noise 0.001'!$A$1:$AH$1300, 34, FALSE),"")</f>
        <v>0</v>
      </c>
      <c r="N805" s="18">
        <f>_xlfn.IFNA(VLOOKUP(CONCATENATE($A805,"_",$B805), 'Srbench noise 0.001'!$A$1:$AH$1300, 16, FALSE),"")</f>
        <v>6</v>
      </c>
      <c r="O805" s="18">
        <f>_xlfn.IFNA(VLOOKUP(CONCATENATE($A805,"_",$B805), 'Srbench noise 0.001'!$A$1:$AH$1300, 18, FALSE),"")</f>
        <v>5.6</v>
      </c>
      <c r="P805" s="18" t="str">
        <f>_xlfn.IFNA(VLOOKUP(CONCATENATE($A805,"_",$B805), 'Srbench noise 0.001'!$A$1:$AH$1300, 28, FALSE),"")</f>
        <v>0.5*x0*x1**2</v>
      </c>
      <c r="Q805" s="18">
        <f t="shared" si="111"/>
        <v>1</v>
      </c>
      <c r="R805" s="18">
        <f t="shared" si="112"/>
        <v>1</v>
      </c>
      <c r="S805" s="4">
        <f t="shared" si="116"/>
        <v>1</v>
      </c>
      <c r="T805" s="3">
        <f>_xlfn.IFNA(VLOOKUP(CONCATENATE($A805,"_",$B805), 'Srbench noise 0.01'!$A$1:$AH$1300, 32, FALSE),"")</f>
        <v>1</v>
      </c>
      <c r="U805" s="18">
        <f>_xlfn.IFNA(VLOOKUP(CONCATENATE($A805,"_",$B805), 'Srbench noise 0.01'!$A$1:$AH$1300, 34, FALSE),"")</f>
        <v>0</v>
      </c>
      <c r="V805" s="18">
        <f>_xlfn.IFNA(VLOOKUP(CONCATENATE($A805,"_",$B805), 'Srbench noise 0.01'!$A$1:$AH$1300, 16, FALSE),"")</f>
        <v>6</v>
      </c>
      <c r="W805" s="18">
        <f>_xlfn.IFNA(VLOOKUP(CONCATENATE($A805,"_",$B805), 'Srbench noise 0.01'!$A$1:$AH$1300, 18, FALSE),"")</f>
        <v>5.6</v>
      </c>
      <c r="X805" s="18" t="str">
        <f>_xlfn.IFNA(VLOOKUP(CONCATENATE($A805,"_",$B805), 'Srbench noise 0.01'!$A$1:$AH$1300, 28, FALSE),"")</f>
        <v>0.5*x0*x1**2</v>
      </c>
      <c r="Y805" s="18">
        <f t="shared" si="113"/>
        <v>1</v>
      </c>
      <c r="Z805" s="18">
        <f t="shared" si="114"/>
        <v>1</v>
      </c>
      <c r="AA805" s="4">
        <f t="shared" si="115"/>
        <v>1</v>
      </c>
    </row>
    <row r="806" spans="1:27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0'!$A$1:$AH$1300, 32, FALSE),"")</f>
        <v>1</v>
      </c>
      <c r="E806" s="18">
        <f>_xlfn.IFNA(VLOOKUP(CONCATENATE($A806,"_",$B806), 'Srbench noise 0'!$A$1:$AH$1300, 34, FALSE),"")</f>
        <v>0</v>
      </c>
      <c r="F806" s="18">
        <f>_xlfn.IFNA(VLOOKUP(CONCATENATE($A806,"_",$B806), 'Srbench noise 0'!$A$1:$AH$1300, 16, FALSE),"")</f>
        <v>6</v>
      </c>
      <c r="G806" s="18">
        <f>_xlfn.IFNA(VLOOKUP(CONCATENATE($A806,"_",$B806), 'Srbench noise 0'!$A$1:$AH$1300, 18, FALSE),"")</f>
        <v>6.7</v>
      </c>
      <c r="H806" s="18" t="str">
        <f>_xlfn.IFNA(VLOOKUP(CONCATENATE($A806,"_",$B806), 'Srbench noise 0'!$A$1:$AH$1300, 28, FALSE),"")</f>
        <v>0.5*x0*x1**2</v>
      </c>
      <c r="I806" s="18">
        <f t="shared" si="108"/>
        <v>1</v>
      </c>
      <c r="J806" s="18">
        <f t="shared" si="109"/>
        <v>1</v>
      </c>
      <c r="K806" s="4">
        <f t="shared" si="110"/>
        <v>1</v>
      </c>
      <c r="L806" s="3">
        <f>_xlfn.IFNA(VLOOKUP(CONCATENATE($A806,"_",$B806), 'Srbench noise 0.001'!$A$1:$AH$1300, 32, FALSE),"")</f>
        <v>1</v>
      </c>
      <c r="M806" s="18">
        <f>_xlfn.IFNA(VLOOKUP(CONCATENATE($A806,"_",$B806), 'Srbench noise 0.001'!$A$1:$AH$1300, 34, FALSE),"")</f>
        <v>0</v>
      </c>
      <c r="N806" s="18">
        <f>_xlfn.IFNA(VLOOKUP(CONCATENATE($A806,"_",$B806), 'Srbench noise 0.001'!$A$1:$AH$1300, 16, FALSE),"")</f>
        <v>6</v>
      </c>
      <c r="O806" s="18">
        <f>_xlfn.IFNA(VLOOKUP(CONCATENATE($A806,"_",$B806), 'Srbench noise 0.001'!$A$1:$AH$1300, 18, FALSE),"")</f>
        <v>4.5999999999999996</v>
      </c>
      <c r="P806" s="18" t="str">
        <f>_xlfn.IFNA(VLOOKUP(CONCATENATE($A806,"_",$B806), 'Srbench noise 0.001'!$A$1:$AH$1300, 28, FALSE),"")</f>
        <v>0.5*x0*x1**2</v>
      </c>
      <c r="Q806" s="18">
        <f t="shared" si="111"/>
        <v>1</v>
      </c>
      <c r="R806" s="18">
        <f t="shared" si="112"/>
        <v>1</v>
      </c>
      <c r="S806" s="4">
        <f t="shared" si="116"/>
        <v>1</v>
      </c>
      <c r="T806" s="3">
        <f>_xlfn.IFNA(VLOOKUP(CONCATENATE($A806,"_",$B806), 'Srbench noise 0.01'!$A$1:$AH$1300, 32, FALSE),"")</f>
        <v>1</v>
      </c>
      <c r="U806" s="18">
        <f>_xlfn.IFNA(VLOOKUP(CONCATENATE($A806,"_",$B806), 'Srbench noise 0.01'!$A$1:$AH$1300, 34, FALSE),"")</f>
        <v>0</v>
      </c>
      <c r="V806" s="18">
        <f>_xlfn.IFNA(VLOOKUP(CONCATENATE($A806,"_",$B806), 'Srbench noise 0.01'!$A$1:$AH$1300, 16, FALSE),"")</f>
        <v>6</v>
      </c>
      <c r="W806" s="18">
        <f>_xlfn.IFNA(VLOOKUP(CONCATENATE($A806,"_",$B806), 'Srbench noise 0.01'!$A$1:$AH$1300, 18, FALSE),"")</f>
        <v>6.8</v>
      </c>
      <c r="X806" s="18" t="str">
        <f>_xlfn.IFNA(VLOOKUP(CONCATENATE($A806,"_",$B806), 'Srbench noise 0.01'!$A$1:$AH$1300, 28, FALSE),"")</f>
        <v>0.5*x0*x1**2</v>
      </c>
      <c r="Y806" s="18">
        <f t="shared" si="113"/>
        <v>1</v>
      </c>
      <c r="Z806" s="18">
        <f t="shared" si="114"/>
        <v>1</v>
      </c>
      <c r="AA806" s="4">
        <f t="shared" si="115"/>
        <v>1</v>
      </c>
    </row>
    <row r="807" spans="1:27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0'!$A$1:$AH$1300, 32, FALSE),"")</f>
        <v>1</v>
      </c>
      <c r="E807" s="18">
        <f>_xlfn.IFNA(VLOOKUP(CONCATENATE($A807,"_",$B807), 'Srbench noise 0'!$A$1:$AH$1300, 34, FALSE),"")</f>
        <v>0</v>
      </c>
      <c r="F807" s="18">
        <f>_xlfn.IFNA(VLOOKUP(CONCATENATE($A807,"_",$B807), 'Srbench noise 0'!$A$1:$AH$1300, 16, FALSE),"")</f>
        <v>6</v>
      </c>
      <c r="G807" s="18">
        <f>_xlfn.IFNA(VLOOKUP(CONCATENATE($A807,"_",$B807), 'Srbench noise 0'!$A$1:$AH$1300, 18, FALSE),"")</f>
        <v>5.3</v>
      </c>
      <c r="H807" s="18" t="str">
        <f>_xlfn.IFNA(VLOOKUP(CONCATENATE($A807,"_",$B807), 'Srbench noise 0'!$A$1:$AH$1300, 28, FALSE),"")</f>
        <v>0.5*x0*x1**2</v>
      </c>
      <c r="I807" s="18">
        <f t="shared" si="108"/>
        <v>1</v>
      </c>
      <c r="J807" s="18">
        <f t="shared" si="109"/>
        <v>1</v>
      </c>
      <c r="K807" s="4">
        <f t="shared" si="110"/>
        <v>1</v>
      </c>
      <c r="L807" s="3" t="str">
        <f>_xlfn.IFNA(VLOOKUP(CONCATENATE($A807,"_",$B807), 'Srbench noise 0.001'!$A$1:$AH$1300, 32, FALSE),"")</f>
        <v/>
      </c>
      <c r="M807" s="18" t="str">
        <f>_xlfn.IFNA(VLOOKUP(CONCATENATE($A807,"_",$B807), 'Srbench noise 0.001'!$A$1:$AH$1300, 34, FALSE),"")</f>
        <v/>
      </c>
      <c r="N807" s="18" t="str">
        <f>_xlfn.IFNA(VLOOKUP(CONCATENATE($A807,"_",$B807), 'Srbench noise 0.001'!$A$1:$AH$1300, 16, FALSE),"")</f>
        <v/>
      </c>
      <c r="O807" s="18" t="str">
        <f>_xlfn.IFNA(VLOOKUP(CONCATENATE($A807,"_",$B807), 'Srbench noise 0.001'!$A$1:$AH$1300, 18, FALSE),"")</f>
        <v/>
      </c>
      <c r="P807" s="18" t="str">
        <f>_xlfn.IFNA(VLOOKUP(CONCATENATE($A807,"_",$B807), 'Srbench noise 0.001'!$A$1:$AH$1300, 28, FALSE),"")</f>
        <v/>
      </c>
      <c r="Q807" s="18">
        <f t="shared" si="111"/>
        <v>1</v>
      </c>
      <c r="R807" s="18">
        <f t="shared" si="112"/>
        <v>0</v>
      </c>
      <c r="S807" s="4">
        <f t="shared" si="116"/>
        <v>0</v>
      </c>
      <c r="T807" s="3">
        <f>_xlfn.IFNA(VLOOKUP(CONCATENATE($A807,"_",$B807), 'Srbench noise 0.01'!$A$1:$AH$1300, 32, FALSE),"")</f>
        <v>1</v>
      </c>
      <c r="U807" s="18">
        <f>_xlfn.IFNA(VLOOKUP(CONCATENATE($A807,"_",$B807), 'Srbench noise 0.01'!$A$1:$AH$1300, 34, FALSE),"")</f>
        <v>0</v>
      </c>
      <c r="V807" s="18">
        <f>_xlfn.IFNA(VLOOKUP(CONCATENATE($A807,"_",$B807), 'Srbench noise 0.01'!$A$1:$AH$1300, 16, FALSE),"")</f>
        <v>6</v>
      </c>
      <c r="W807" s="18">
        <f>_xlfn.IFNA(VLOOKUP(CONCATENATE($A807,"_",$B807), 'Srbench noise 0.01'!$A$1:$AH$1300, 18, FALSE),"")</f>
        <v>4.9000000000000004</v>
      </c>
      <c r="X807" s="18" t="str">
        <f>_xlfn.IFNA(VLOOKUP(CONCATENATE($A807,"_",$B807), 'Srbench noise 0.01'!$A$1:$AH$1300, 28, FALSE),"")</f>
        <v>0.5*x0*x1**2</v>
      </c>
      <c r="Y807" s="18">
        <f t="shared" si="113"/>
        <v>1</v>
      </c>
      <c r="Z807" s="18">
        <f t="shared" si="114"/>
        <v>1</v>
      </c>
      <c r="AA807" s="4">
        <f t="shared" si="115"/>
        <v>1</v>
      </c>
    </row>
    <row r="808" spans="1:27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0'!$A$1:$AH$1300, 32, FALSE),"")</f>
        <v>1</v>
      </c>
      <c r="E808" s="18">
        <f>_xlfn.IFNA(VLOOKUP(CONCATENATE($A808,"_",$B808), 'Srbench noise 0'!$A$1:$AH$1300, 34, FALSE),"")</f>
        <v>0</v>
      </c>
      <c r="F808" s="18">
        <f>_xlfn.IFNA(VLOOKUP(CONCATENATE($A808,"_",$B808), 'Srbench noise 0'!$A$1:$AH$1300, 16, FALSE),"")</f>
        <v>6</v>
      </c>
      <c r="G808" s="18">
        <f>_xlfn.IFNA(VLOOKUP(CONCATENATE($A808,"_",$B808), 'Srbench noise 0'!$A$1:$AH$1300, 18, FALSE),"")</f>
        <v>4.7</v>
      </c>
      <c r="H808" s="18" t="str">
        <f>_xlfn.IFNA(VLOOKUP(CONCATENATE($A808,"_",$B808), 'Srbench noise 0'!$A$1:$AH$1300, 28, FALSE),"")</f>
        <v>0.5*x0*x1**2</v>
      </c>
      <c r="I808" s="18">
        <f t="shared" si="108"/>
        <v>1</v>
      </c>
      <c r="J808" s="18">
        <f t="shared" si="109"/>
        <v>1</v>
      </c>
      <c r="K808" s="4">
        <f t="shared" si="110"/>
        <v>1</v>
      </c>
      <c r="L808" s="3">
        <f>_xlfn.IFNA(VLOOKUP(CONCATENATE($A808,"_",$B808), 'Srbench noise 0.001'!$A$1:$AH$1300, 32, FALSE),"")</f>
        <v>1</v>
      </c>
      <c r="M808" s="18">
        <f>_xlfn.IFNA(VLOOKUP(CONCATENATE($A808,"_",$B808), 'Srbench noise 0.001'!$A$1:$AH$1300, 34, FALSE),"")</f>
        <v>0</v>
      </c>
      <c r="N808" s="18">
        <f>_xlfn.IFNA(VLOOKUP(CONCATENATE($A808,"_",$B808), 'Srbench noise 0.001'!$A$1:$AH$1300, 16, FALSE),"")</f>
        <v>6</v>
      </c>
      <c r="O808" s="18">
        <f>_xlfn.IFNA(VLOOKUP(CONCATENATE($A808,"_",$B808), 'Srbench noise 0.001'!$A$1:$AH$1300, 18, FALSE),"")</f>
        <v>6.5</v>
      </c>
      <c r="P808" s="18" t="str">
        <f>_xlfn.IFNA(VLOOKUP(CONCATENATE($A808,"_",$B808), 'Srbench noise 0.001'!$A$1:$AH$1300, 28, FALSE),"")</f>
        <v>0.5*x0*x1**2</v>
      </c>
      <c r="Q808" s="18">
        <f t="shared" si="111"/>
        <v>1</v>
      </c>
      <c r="R808" s="18">
        <f t="shared" si="112"/>
        <v>1</v>
      </c>
      <c r="S808" s="4">
        <f t="shared" si="116"/>
        <v>1</v>
      </c>
      <c r="T808" s="3">
        <f>_xlfn.IFNA(VLOOKUP(CONCATENATE($A808,"_",$B808), 'Srbench noise 0.01'!$A$1:$AH$1300, 32, FALSE),"")</f>
        <v>1</v>
      </c>
      <c r="U808" s="18">
        <f>_xlfn.IFNA(VLOOKUP(CONCATENATE($A808,"_",$B808), 'Srbench noise 0.01'!$A$1:$AH$1300, 34, FALSE),"")</f>
        <v>0</v>
      </c>
      <c r="V808" s="18">
        <f>_xlfn.IFNA(VLOOKUP(CONCATENATE($A808,"_",$B808), 'Srbench noise 0.01'!$A$1:$AH$1300, 16, FALSE),"")</f>
        <v>6</v>
      </c>
      <c r="W808" s="18">
        <f>_xlfn.IFNA(VLOOKUP(CONCATENATE($A808,"_",$B808), 'Srbench noise 0.01'!$A$1:$AH$1300, 18, FALSE),"")</f>
        <v>6.6</v>
      </c>
      <c r="X808" s="18" t="str">
        <f>_xlfn.IFNA(VLOOKUP(CONCATENATE($A808,"_",$B808), 'Srbench noise 0.01'!$A$1:$AH$1300, 28, FALSE),"")</f>
        <v>0.5*x0*x1**2</v>
      </c>
      <c r="Y808" s="18">
        <f t="shared" si="113"/>
        <v>1</v>
      </c>
      <c r="Z808" s="18">
        <f t="shared" si="114"/>
        <v>1</v>
      </c>
      <c r="AA808" s="4">
        <f t="shared" si="115"/>
        <v>1</v>
      </c>
    </row>
    <row r="809" spans="1:27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0'!$A$1:$AH$1300, 32, FALSE),"")</f>
        <v>1</v>
      </c>
      <c r="E809" s="18">
        <f>_xlfn.IFNA(VLOOKUP(CONCATENATE($A809,"_",$B809), 'Srbench noise 0'!$A$1:$AH$1300, 34, FALSE),"")</f>
        <v>0</v>
      </c>
      <c r="F809" s="18">
        <f>_xlfn.IFNA(VLOOKUP(CONCATENATE($A809,"_",$B809), 'Srbench noise 0'!$A$1:$AH$1300, 16, FALSE),"")</f>
        <v>6</v>
      </c>
      <c r="G809" s="18">
        <f>_xlfn.IFNA(VLOOKUP(CONCATENATE($A809,"_",$B809), 'Srbench noise 0'!$A$1:$AH$1300, 18, FALSE),"")</f>
        <v>6.7</v>
      </c>
      <c r="H809" s="18" t="str">
        <f>_xlfn.IFNA(VLOOKUP(CONCATENATE($A809,"_",$B809), 'Srbench noise 0'!$A$1:$AH$1300, 28, FALSE),"")</f>
        <v>0.5*x0*x1**2</v>
      </c>
      <c r="I809" s="18">
        <f t="shared" si="108"/>
        <v>1</v>
      </c>
      <c r="J809" s="18">
        <f t="shared" si="109"/>
        <v>1</v>
      </c>
      <c r="K809" s="4">
        <f t="shared" si="110"/>
        <v>1</v>
      </c>
      <c r="L809" s="3">
        <f>_xlfn.IFNA(VLOOKUP(CONCATENATE($A809,"_",$B809), 'Srbench noise 0.001'!$A$1:$AH$1300, 32, FALSE),"")</f>
        <v>0.99999998000000001</v>
      </c>
      <c r="M809" s="18">
        <f>_xlfn.IFNA(VLOOKUP(CONCATENATE($A809,"_",$B809), 'Srbench noise 0.001'!$A$1:$AH$1300, 34, FALSE),"")</f>
        <v>2E-3</v>
      </c>
      <c r="N809" s="18">
        <f>_xlfn.IFNA(VLOOKUP(CONCATENATE($A809,"_",$B809), 'Srbench noise 0.001'!$A$1:$AH$1300, 16, FALSE),"")</f>
        <v>8</v>
      </c>
      <c r="O809" s="18">
        <f>_xlfn.IFNA(VLOOKUP(CONCATENATE($A809,"_",$B809), 'Srbench noise 0.001'!$A$1:$AH$1300, 18, FALSE),"")</f>
        <v>8.6999999999999993</v>
      </c>
      <c r="P809" s="18" t="str">
        <f>_xlfn.IFNA(VLOOKUP(CONCATENATE($A809,"_",$B809), 'Srbench noise 0.001'!$A$1:$AH$1300, 28, FALSE),"")</f>
        <v>0.5*x0*x1**2 + 0.002</v>
      </c>
      <c r="Q809" s="18">
        <f t="shared" si="111"/>
        <v>1</v>
      </c>
      <c r="R809" s="18">
        <f t="shared" si="112"/>
        <v>0</v>
      </c>
      <c r="S809" s="4">
        <f t="shared" si="116"/>
        <v>0</v>
      </c>
      <c r="T809" s="3">
        <f>_xlfn.IFNA(VLOOKUP(CONCATENATE($A809,"_",$B809), 'Srbench noise 0.01'!$A$1:$AH$1300, 32, FALSE),"")</f>
        <v>0.99999762999999997</v>
      </c>
      <c r="U809" s="18">
        <f>_xlfn.IFNA(VLOOKUP(CONCATENATE($A809,"_",$B809), 'Srbench noise 0.01'!$A$1:$AH$1300, 34, FALSE),"")</f>
        <v>0.02</v>
      </c>
      <c r="V809" s="18">
        <f>_xlfn.IFNA(VLOOKUP(CONCATENATE($A809,"_",$B809), 'Srbench noise 0.01'!$A$1:$AH$1300, 16, FALSE),"")</f>
        <v>8</v>
      </c>
      <c r="W809" s="18">
        <f>_xlfn.IFNA(VLOOKUP(CONCATENATE($A809,"_",$B809), 'Srbench noise 0.01'!$A$1:$AH$1300, 18, FALSE),"")</f>
        <v>8.9</v>
      </c>
      <c r="X809" s="18" t="str">
        <f>_xlfn.IFNA(VLOOKUP(CONCATENATE($A809,"_",$B809), 'Srbench noise 0.01'!$A$1:$AH$1300, 28, FALSE),"")</f>
        <v>0.5*x0*x1**2 + 0.02</v>
      </c>
      <c r="Y809" s="18">
        <f t="shared" si="113"/>
        <v>1</v>
      </c>
      <c r="Z809" s="18">
        <f t="shared" si="114"/>
        <v>0</v>
      </c>
      <c r="AA809" s="4">
        <f t="shared" si="115"/>
        <v>0</v>
      </c>
    </row>
    <row r="810" spans="1:27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0'!$A$1:$AH$1300, 32, FALSE),"")</f>
        <v>1</v>
      </c>
      <c r="E810" s="18">
        <f>_xlfn.IFNA(VLOOKUP(CONCATENATE($A810,"_",$B810), 'Srbench noise 0'!$A$1:$AH$1300, 34, FALSE),"")</f>
        <v>0</v>
      </c>
      <c r="F810" s="18">
        <f>_xlfn.IFNA(VLOOKUP(CONCATENATE($A810,"_",$B810), 'Srbench noise 0'!$A$1:$AH$1300, 16, FALSE),"")</f>
        <v>6</v>
      </c>
      <c r="G810" s="18">
        <f>_xlfn.IFNA(VLOOKUP(CONCATENATE($A810,"_",$B810), 'Srbench noise 0'!$A$1:$AH$1300, 18, FALSE),"")</f>
        <v>4.5999999999999996</v>
      </c>
      <c r="H810" s="18" t="str">
        <f>_xlfn.IFNA(VLOOKUP(CONCATENATE($A810,"_",$B810), 'Srbench noise 0'!$A$1:$AH$1300, 28, FALSE),"")</f>
        <v>0.5*x0*x1**2</v>
      </c>
      <c r="I810" s="18">
        <f t="shared" si="108"/>
        <v>1</v>
      </c>
      <c r="J810" s="18">
        <f t="shared" si="109"/>
        <v>1</v>
      </c>
      <c r="K810" s="4">
        <f t="shared" si="110"/>
        <v>1</v>
      </c>
      <c r="L810" s="3">
        <f>_xlfn.IFNA(VLOOKUP(CONCATENATE($A810,"_",$B810), 'Srbench noise 0.001'!$A$1:$AH$1300, 32, FALSE),"")</f>
        <v>1</v>
      </c>
      <c r="M810" s="18">
        <f>_xlfn.IFNA(VLOOKUP(CONCATENATE($A810,"_",$B810), 'Srbench noise 0.001'!$A$1:$AH$1300, 34, FALSE),"")</f>
        <v>0</v>
      </c>
      <c r="N810" s="18">
        <f>_xlfn.IFNA(VLOOKUP(CONCATENATE($A810,"_",$B810), 'Srbench noise 0.001'!$A$1:$AH$1300, 16, FALSE),"")</f>
        <v>6</v>
      </c>
      <c r="O810" s="18">
        <f>_xlfn.IFNA(VLOOKUP(CONCATENATE($A810,"_",$B810), 'Srbench noise 0.001'!$A$1:$AH$1300, 18, FALSE),"")</f>
        <v>5.5</v>
      </c>
      <c r="P810" s="18" t="str">
        <f>_xlfn.IFNA(VLOOKUP(CONCATENATE($A810,"_",$B810), 'Srbench noise 0.001'!$A$1:$AH$1300, 28, FALSE),"")</f>
        <v>0.5*x0*x1**2</v>
      </c>
      <c r="Q810" s="18">
        <f t="shared" si="111"/>
        <v>1</v>
      </c>
      <c r="R810" s="18">
        <f t="shared" si="112"/>
        <v>1</v>
      </c>
      <c r="S810" s="4">
        <f t="shared" si="116"/>
        <v>1</v>
      </c>
      <c r="T810" s="3">
        <f>_xlfn.IFNA(VLOOKUP(CONCATENATE($A810,"_",$B810), 'Srbench noise 0.01'!$A$1:$AH$1300, 32, FALSE),"")</f>
        <v>1</v>
      </c>
      <c r="U810" s="18">
        <f>_xlfn.IFNA(VLOOKUP(CONCATENATE($A810,"_",$B810), 'Srbench noise 0.01'!$A$1:$AH$1300, 34, FALSE),"")</f>
        <v>0</v>
      </c>
      <c r="V810" s="18">
        <f>_xlfn.IFNA(VLOOKUP(CONCATENATE($A810,"_",$B810), 'Srbench noise 0.01'!$A$1:$AH$1300, 16, FALSE),"")</f>
        <v>6</v>
      </c>
      <c r="W810" s="18">
        <f>_xlfn.IFNA(VLOOKUP(CONCATENATE($A810,"_",$B810), 'Srbench noise 0.01'!$A$1:$AH$1300, 18, FALSE),"")</f>
        <v>5.0999999999999996</v>
      </c>
      <c r="X810" s="18" t="str">
        <f>_xlfn.IFNA(VLOOKUP(CONCATENATE($A810,"_",$B810), 'Srbench noise 0.01'!$A$1:$AH$1300, 28, FALSE),"")</f>
        <v>0.5*x0*x1**2</v>
      </c>
      <c r="Y810" s="18">
        <f t="shared" si="113"/>
        <v>1</v>
      </c>
      <c r="Z810" s="18">
        <f t="shared" si="114"/>
        <v>1</v>
      </c>
      <c r="AA810" s="4">
        <f t="shared" si="115"/>
        <v>1</v>
      </c>
    </row>
    <row r="811" spans="1:27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0'!$A$1:$AH$1300, 32, FALSE),"")</f>
        <v>1</v>
      </c>
      <c r="E811" s="18">
        <f>_xlfn.IFNA(VLOOKUP(CONCATENATE($A811,"_",$B811), 'Srbench noise 0'!$A$1:$AH$1300, 34, FALSE),"")</f>
        <v>0</v>
      </c>
      <c r="F811" s="18">
        <f>_xlfn.IFNA(VLOOKUP(CONCATENATE($A811,"_",$B811), 'Srbench noise 0'!$A$1:$AH$1300, 16, FALSE),"")</f>
        <v>6</v>
      </c>
      <c r="G811" s="18">
        <f>_xlfn.IFNA(VLOOKUP(CONCATENATE($A811,"_",$B811), 'Srbench noise 0'!$A$1:$AH$1300, 18, FALSE),"")</f>
        <v>7.1</v>
      </c>
      <c r="H811" s="18" t="str">
        <f>_xlfn.IFNA(VLOOKUP(CONCATENATE($A811,"_",$B811), 'Srbench noise 0'!$A$1:$AH$1300, 28, FALSE),"")</f>
        <v>0.5*x0*x1**2</v>
      </c>
      <c r="I811" s="18">
        <f t="shared" si="108"/>
        <v>1</v>
      </c>
      <c r="J811" s="18">
        <f t="shared" si="109"/>
        <v>1</v>
      </c>
      <c r="K811" s="4">
        <f t="shared" si="110"/>
        <v>1</v>
      </c>
      <c r="L811" s="3">
        <f>_xlfn.IFNA(VLOOKUP(CONCATENATE($A811,"_",$B811), 'Srbench noise 0.001'!$A$1:$AH$1300, 32, FALSE),"")</f>
        <v>1</v>
      </c>
      <c r="M811" s="18">
        <f>_xlfn.IFNA(VLOOKUP(CONCATENATE($A811,"_",$B811), 'Srbench noise 0.001'!$A$1:$AH$1300, 34, FALSE),"")</f>
        <v>0</v>
      </c>
      <c r="N811" s="18">
        <f>_xlfn.IFNA(VLOOKUP(CONCATENATE($A811,"_",$B811), 'Srbench noise 0.001'!$A$1:$AH$1300, 16, FALSE),"")</f>
        <v>6</v>
      </c>
      <c r="O811" s="18">
        <f>_xlfn.IFNA(VLOOKUP(CONCATENATE($A811,"_",$B811), 'Srbench noise 0.001'!$A$1:$AH$1300, 18, FALSE),"")</f>
        <v>7.5</v>
      </c>
      <c r="P811" s="18" t="str">
        <f>_xlfn.IFNA(VLOOKUP(CONCATENATE($A811,"_",$B811), 'Srbench noise 0.001'!$A$1:$AH$1300, 28, FALSE),"")</f>
        <v>0.5*x0*x1**2</v>
      </c>
      <c r="Q811" s="18">
        <f t="shared" si="111"/>
        <v>1</v>
      </c>
      <c r="R811" s="18">
        <f t="shared" si="112"/>
        <v>1</v>
      </c>
      <c r="S811" s="4">
        <f t="shared" si="116"/>
        <v>1</v>
      </c>
      <c r="T811" s="3">
        <f>_xlfn.IFNA(VLOOKUP(CONCATENATE($A811,"_",$B811), 'Srbench noise 0.01'!$A$1:$AH$1300, 32, FALSE),"")</f>
        <v>1</v>
      </c>
      <c r="U811" s="18">
        <f>_xlfn.IFNA(VLOOKUP(CONCATENATE($A811,"_",$B811), 'Srbench noise 0.01'!$A$1:$AH$1300, 34, FALSE),"")</f>
        <v>0</v>
      </c>
      <c r="V811" s="18">
        <f>_xlfn.IFNA(VLOOKUP(CONCATENATE($A811,"_",$B811), 'Srbench noise 0.01'!$A$1:$AH$1300, 16, FALSE),"")</f>
        <v>6</v>
      </c>
      <c r="W811" s="18">
        <f>_xlfn.IFNA(VLOOKUP(CONCATENATE($A811,"_",$B811), 'Srbench noise 0.01'!$A$1:$AH$1300, 18, FALSE),"")</f>
        <v>7.2</v>
      </c>
      <c r="X811" s="18" t="str">
        <f>_xlfn.IFNA(VLOOKUP(CONCATENATE($A811,"_",$B811), 'Srbench noise 0.01'!$A$1:$AH$1300, 28, FALSE),"")</f>
        <v>0.5*x0*x1**2</v>
      </c>
      <c r="Y811" s="18">
        <f t="shared" si="113"/>
        <v>1</v>
      </c>
      <c r="Z811" s="18">
        <f t="shared" si="114"/>
        <v>1</v>
      </c>
      <c r="AA811" s="4">
        <f t="shared" si="115"/>
        <v>1</v>
      </c>
    </row>
    <row r="812" spans="1:27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0'!$A$1:$AH$1300, 32, FALSE),"")</f>
        <v>1</v>
      </c>
      <c r="E812" s="18">
        <f>_xlfn.IFNA(VLOOKUP(CONCATENATE($A812,"_",$B812), 'Srbench noise 0'!$A$1:$AH$1300, 34, FALSE),"")</f>
        <v>0</v>
      </c>
      <c r="F812" s="18">
        <f>_xlfn.IFNA(VLOOKUP(CONCATENATE($A812,"_",$B812), 'Srbench noise 0'!$A$1:$AH$1300, 16, FALSE),"")</f>
        <v>6</v>
      </c>
      <c r="G812" s="18">
        <f>_xlfn.IFNA(VLOOKUP(CONCATENATE($A812,"_",$B812), 'Srbench noise 0'!$A$1:$AH$1300, 18, FALSE),"")</f>
        <v>3.4</v>
      </c>
      <c r="H812" s="18" t="str">
        <f>_xlfn.IFNA(VLOOKUP(CONCATENATE($A812,"_",$B812), 'Srbench noise 0'!$A$1:$AH$1300, 28, FALSE),"")</f>
        <v>0.5*x0*x1**2</v>
      </c>
      <c r="I812" s="18">
        <f t="shared" si="108"/>
        <v>1</v>
      </c>
      <c r="J812" s="18">
        <f t="shared" si="109"/>
        <v>1</v>
      </c>
      <c r="K812" s="4">
        <f t="shared" si="110"/>
        <v>1</v>
      </c>
      <c r="L812" s="3">
        <f>_xlfn.IFNA(VLOOKUP(CONCATENATE($A812,"_",$B812), 'Srbench noise 0.001'!$A$1:$AH$1300, 32, FALSE),"")</f>
        <v>1</v>
      </c>
      <c r="M812" s="18">
        <f>_xlfn.IFNA(VLOOKUP(CONCATENATE($A812,"_",$B812), 'Srbench noise 0.001'!$A$1:$AH$1300, 34, FALSE),"")</f>
        <v>0</v>
      </c>
      <c r="N812" s="18">
        <f>_xlfn.IFNA(VLOOKUP(CONCATENATE($A812,"_",$B812), 'Srbench noise 0.001'!$A$1:$AH$1300, 16, FALSE),"")</f>
        <v>6</v>
      </c>
      <c r="O812" s="18">
        <f>_xlfn.IFNA(VLOOKUP(CONCATENATE($A812,"_",$B812), 'Srbench noise 0.001'!$A$1:$AH$1300, 18, FALSE),"")</f>
        <v>5.0999999999999996</v>
      </c>
      <c r="P812" s="18" t="str">
        <f>_xlfn.IFNA(VLOOKUP(CONCATENATE($A812,"_",$B812), 'Srbench noise 0.001'!$A$1:$AH$1300, 28, FALSE),"")</f>
        <v>0.5*x0*x1**2</v>
      </c>
      <c r="Q812" s="18">
        <f t="shared" si="111"/>
        <v>1</v>
      </c>
      <c r="R812" s="18">
        <f t="shared" si="112"/>
        <v>1</v>
      </c>
      <c r="S812" s="4">
        <f t="shared" si="116"/>
        <v>1</v>
      </c>
      <c r="T812" s="3">
        <f>_xlfn.IFNA(VLOOKUP(CONCATENATE($A812,"_",$B812), 'Srbench noise 0.01'!$A$1:$AH$1300, 32, FALSE),"")</f>
        <v>1</v>
      </c>
      <c r="U812" s="18">
        <f>_xlfn.IFNA(VLOOKUP(CONCATENATE($A812,"_",$B812), 'Srbench noise 0.01'!$A$1:$AH$1300, 34, FALSE),"")</f>
        <v>0</v>
      </c>
      <c r="V812" s="18">
        <f>_xlfn.IFNA(VLOOKUP(CONCATENATE($A812,"_",$B812), 'Srbench noise 0.01'!$A$1:$AH$1300, 16, FALSE),"")</f>
        <v>6</v>
      </c>
      <c r="W812" s="18">
        <f>_xlfn.IFNA(VLOOKUP(CONCATENATE($A812,"_",$B812), 'Srbench noise 0.01'!$A$1:$AH$1300, 18, FALSE),"")</f>
        <v>5.3</v>
      </c>
      <c r="X812" s="18" t="str">
        <f>_xlfn.IFNA(VLOOKUP(CONCATENATE($A812,"_",$B812), 'Srbench noise 0.01'!$A$1:$AH$1300, 28, FALSE),"")</f>
        <v>0.5*x0*x1**2</v>
      </c>
      <c r="Y812" s="18">
        <f t="shared" si="113"/>
        <v>1</v>
      </c>
      <c r="Z812" s="18">
        <f t="shared" si="114"/>
        <v>1</v>
      </c>
      <c r="AA812" s="4">
        <f t="shared" si="115"/>
        <v>1</v>
      </c>
    </row>
    <row r="813" spans="1:27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0'!$A$1:$AH$1300, 32, FALSE),"")</f>
        <v>1</v>
      </c>
      <c r="E813" s="18">
        <f>_xlfn.IFNA(VLOOKUP(CONCATENATE($A813,"_",$B813), 'Srbench noise 0'!$A$1:$AH$1300, 34, FALSE),"")</f>
        <v>0</v>
      </c>
      <c r="F813" s="18">
        <f>_xlfn.IFNA(VLOOKUP(CONCATENATE($A813,"_",$B813), 'Srbench noise 0'!$A$1:$AH$1300, 16, FALSE),"")</f>
        <v>6</v>
      </c>
      <c r="G813" s="18">
        <f>_xlfn.IFNA(VLOOKUP(CONCATENATE($A813,"_",$B813), 'Srbench noise 0'!$A$1:$AH$1300, 18, FALSE),"")</f>
        <v>6.7</v>
      </c>
      <c r="H813" s="18" t="str">
        <f>_xlfn.IFNA(VLOOKUP(CONCATENATE($A813,"_",$B813), 'Srbench noise 0'!$A$1:$AH$1300, 28, FALSE),"")</f>
        <v>0.5*x0*x1**2</v>
      </c>
      <c r="I813" s="18">
        <f t="shared" si="108"/>
        <v>1</v>
      </c>
      <c r="J813" s="18">
        <f t="shared" si="109"/>
        <v>1</v>
      </c>
      <c r="K813" s="4">
        <f t="shared" si="110"/>
        <v>1</v>
      </c>
      <c r="L813" s="3">
        <f>_xlfn.IFNA(VLOOKUP(CONCATENATE($A813,"_",$B813), 'Srbench noise 0.001'!$A$1:$AH$1300, 32, FALSE),"")</f>
        <v>1</v>
      </c>
      <c r="M813" s="18">
        <f>_xlfn.IFNA(VLOOKUP(CONCATENATE($A813,"_",$B813), 'Srbench noise 0.001'!$A$1:$AH$1300, 34, FALSE),"")</f>
        <v>0</v>
      </c>
      <c r="N813" s="18">
        <f>_xlfn.IFNA(VLOOKUP(CONCATENATE($A813,"_",$B813), 'Srbench noise 0.001'!$A$1:$AH$1300, 16, FALSE),"")</f>
        <v>6</v>
      </c>
      <c r="O813" s="18">
        <f>_xlfn.IFNA(VLOOKUP(CONCATENATE($A813,"_",$B813), 'Srbench noise 0.001'!$A$1:$AH$1300, 18, FALSE),"")</f>
        <v>5.8</v>
      </c>
      <c r="P813" s="18" t="str">
        <f>_xlfn.IFNA(VLOOKUP(CONCATENATE($A813,"_",$B813), 'Srbench noise 0.001'!$A$1:$AH$1300, 28, FALSE),"")</f>
        <v>0.5*x0*x1**2</v>
      </c>
      <c r="Q813" s="18">
        <f t="shared" si="111"/>
        <v>1</v>
      </c>
      <c r="R813" s="18">
        <f t="shared" si="112"/>
        <v>1</v>
      </c>
      <c r="S813" s="4">
        <f t="shared" si="116"/>
        <v>1</v>
      </c>
      <c r="T813" s="3">
        <f>_xlfn.IFNA(VLOOKUP(CONCATENATE($A813,"_",$B813), 'Srbench noise 0.01'!$A$1:$AH$1300, 32, FALSE),"")</f>
        <v>1</v>
      </c>
      <c r="U813" s="18">
        <f>_xlfn.IFNA(VLOOKUP(CONCATENATE($A813,"_",$B813), 'Srbench noise 0.01'!$A$1:$AH$1300, 34, FALSE),"")</f>
        <v>0</v>
      </c>
      <c r="V813" s="18">
        <f>_xlfn.IFNA(VLOOKUP(CONCATENATE($A813,"_",$B813), 'Srbench noise 0.01'!$A$1:$AH$1300, 16, FALSE),"")</f>
        <v>6</v>
      </c>
      <c r="W813" s="18">
        <f>_xlfn.IFNA(VLOOKUP(CONCATENATE($A813,"_",$B813), 'Srbench noise 0.01'!$A$1:$AH$1300, 18, FALSE),"")</f>
        <v>4.2</v>
      </c>
      <c r="X813" s="18" t="str">
        <f>_xlfn.IFNA(VLOOKUP(CONCATENATE($A813,"_",$B813), 'Srbench noise 0.01'!$A$1:$AH$1300, 28, FALSE),"")</f>
        <v>0.5*x0*x1**2</v>
      </c>
      <c r="Y813" s="18">
        <f t="shared" si="113"/>
        <v>1</v>
      </c>
      <c r="Z813" s="18">
        <f t="shared" si="114"/>
        <v>1</v>
      </c>
      <c r="AA813" s="4">
        <f t="shared" si="115"/>
        <v>1</v>
      </c>
    </row>
    <row r="814" spans="1:27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0'!$A$1:$AH$1300, 32, FALSE),"")</f>
        <v>1</v>
      </c>
      <c r="E814" s="18">
        <f>_xlfn.IFNA(VLOOKUP(CONCATENATE($A814,"_",$B814), 'Srbench noise 0'!$A$1:$AH$1300, 34, FALSE),"")</f>
        <v>1E-8</v>
      </c>
      <c r="F814" s="18">
        <f>_xlfn.IFNA(VLOOKUP(CONCATENATE($A814,"_",$B814), 'Srbench noise 0'!$A$1:$AH$1300, 16, FALSE),"")</f>
        <v>11</v>
      </c>
      <c r="G814" s="18">
        <f>_xlfn.IFNA(VLOOKUP(CONCATENATE($A814,"_",$B814), 'Srbench noise 0'!$A$1:$AH$1300, 18, FALSE),"")</f>
        <v>12.9</v>
      </c>
      <c r="H814" s="18" t="str">
        <f>_xlfn.IFNA(VLOOKUP(CONCATENATE($A814,"_",$B814), 'Srbench noise 0'!$A$1:$AH$1300, 28, FALSE),"")</f>
        <v>0.04774648*x0**2/(x1*x2)</v>
      </c>
      <c r="I814" s="18">
        <f t="shared" si="108"/>
        <v>1</v>
      </c>
      <c r="J814" s="18">
        <f t="shared" si="109"/>
        <v>1</v>
      </c>
      <c r="K814" s="4">
        <f t="shared" si="110"/>
        <v>1</v>
      </c>
      <c r="L814" s="3">
        <f>_xlfn.IFNA(VLOOKUP(CONCATENATE($A814,"_",$B814), 'Srbench noise 0.001'!$A$1:$AH$1300, 32, FALSE),"")</f>
        <v>0.99994947000000001</v>
      </c>
      <c r="M814" s="18">
        <f>_xlfn.IFNA(VLOOKUP(CONCATENATE($A814,"_",$B814), 'Srbench noise 0.001'!$A$1:$AH$1300, 34, FALSE),"")</f>
        <v>6.3648000000000003E-4</v>
      </c>
      <c r="N814" s="18">
        <f>_xlfn.IFNA(VLOOKUP(CONCATENATE($A814,"_",$B814), 'Srbench noise 0.001'!$A$1:$AH$1300, 16, FALSE),"")</f>
        <v>11</v>
      </c>
      <c r="O814" s="18">
        <f>_xlfn.IFNA(VLOOKUP(CONCATENATE($A814,"_",$B814), 'Srbench noise 0.001'!$A$1:$AH$1300, 18, FALSE),"")</f>
        <v>12.4</v>
      </c>
      <c r="P814" s="18" t="str">
        <f>_xlfn.IFNA(VLOOKUP(CONCATENATE($A814,"_",$B814), 'Srbench noise 0.001'!$A$1:$AH$1300, 28, FALSE),"")</f>
        <v>0.048*x0**2/(x1*x2)</v>
      </c>
      <c r="Q814" s="18">
        <f t="shared" si="111"/>
        <v>1</v>
      </c>
      <c r="R814" s="18" t="str">
        <f t="shared" si="112"/>
        <v>?</v>
      </c>
      <c r="S814" s="4">
        <v>1</v>
      </c>
      <c r="T814" s="3">
        <f>_xlfn.IFNA(VLOOKUP(CONCATENATE($A814,"_",$B814), 'Srbench noise 0.01'!$A$1:$AH$1300, 32, FALSE),"")</f>
        <v>0.99600710999999997</v>
      </c>
      <c r="U814" s="18">
        <f>_xlfn.IFNA(VLOOKUP(CONCATENATE($A814,"_",$B814), 'Srbench noise 0.01'!$A$1:$AH$1300, 34, FALSE),"")</f>
        <v>5.65768E-3</v>
      </c>
      <c r="V814" s="18">
        <f>_xlfn.IFNA(VLOOKUP(CONCATENATE($A814,"_",$B814), 'Srbench noise 0.01'!$A$1:$AH$1300, 16, FALSE),"")</f>
        <v>11</v>
      </c>
      <c r="W814" s="18">
        <f>_xlfn.IFNA(VLOOKUP(CONCATENATE($A814,"_",$B814), 'Srbench noise 0.01'!$A$1:$AH$1300, 18, FALSE),"")</f>
        <v>12.9</v>
      </c>
      <c r="X814" s="18" t="str">
        <f>_xlfn.IFNA(VLOOKUP(CONCATENATE($A814,"_",$B814), 'Srbench noise 0.01'!$A$1:$AH$1300, 28, FALSE),"")</f>
        <v>0.05*x0**2/(x1*x2)</v>
      </c>
      <c r="Y814" s="18">
        <f t="shared" si="113"/>
        <v>0</v>
      </c>
      <c r="Z814" s="18">
        <f t="shared" si="114"/>
        <v>0</v>
      </c>
      <c r="AA814" s="4">
        <f t="shared" si="115"/>
        <v>0</v>
      </c>
    </row>
    <row r="815" spans="1:27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0'!$A$1:$AH$1300, 32, FALSE),"")</f>
        <v>1</v>
      </c>
      <c r="E815" s="18">
        <f>_xlfn.IFNA(VLOOKUP(CONCATENATE($A815,"_",$B815), 'Srbench noise 0'!$A$1:$AH$1300, 34, FALSE),"")</f>
        <v>1E-8</v>
      </c>
      <c r="F815" s="18">
        <f>_xlfn.IFNA(VLOOKUP(CONCATENATE($A815,"_",$B815), 'Srbench noise 0'!$A$1:$AH$1300, 16, FALSE),"")</f>
        <v>11</v>
      </c>
      <c r="G815" s="18">
        <f>_xlfn.IFNA(VLOOKUP(CONCATENATE($A815,"_",$B815), 'Srbench noise 0'!$A$1:$AH$1300, 18, FALSE),"")</f>
        <v>13.2</v>
      </c>
      <c r="H815" s="18" t="str">
        <f>_xlfn.IFNA(VLOOKUP(CONCATENATE($A815,"_",$B815), 'Srbench noise 0'!$A$1:$AH$1300, 28, FALSE),"")</f>
        <v>0.04774648*x0**2/(x1*x2)</v>
      </c>
      <c r="I815" s="18">
        <f t="shared" si="108"/>
        <v>1</v>
      </c>
      <c r="J815" s="18">
        <f t="shared" si="109"/>
        <v>1</v>
      </c>
      <c r="K815" s="4">
        <f t="shared" si="110"/>
        <v>1</v>
      </c>
      <c r="L815" s="3">
        <f>_xlfn.IFNA(VLOOKUP(CONCATENATE($A815,"_",$B815), 'Srbench noise 0.001'!$A$1:$AH$1300, 32, FALSE),"")</f>
        <v>0.99994932000000003</v>
      </c>
      <c r="M815" s="18">
        <f>_xlfn.IFNA(VLOOKUP(CONCATENATE($A815,"_",$B815), 'Srbench noise 0.001'!$A$1:$AH$1300, 34, FALSE),"")</f>
        <v>6.3456999999999999E-4</v>
      </c>
      <c r="N815" s="18">
        <f>_xlfn.IFNA(VLOOKUP(CONCATENATE($A815,"_",$B815), 'Srbench noise 0.001'!$A$1:$AH$1300, 16, FALSE),"")</f>
        <v>11</v>
      </c>
      <c r="O815" s="18">
        <f>_xlfn.IFNA(VLOOKUP(CONCATENATE($A815,"_",$B815), 'Srbench noise 0.001'!$A$1:$AH$1300, 18, FALSE),"")</f>
        <v>11.8</v>
      </c>
      <c r="P815" s="18" t="str">
        <f>_xlfn.IFNA(VLOOKUP(CONCATENATE($A815,"_",$B815), 'Srbench noise 0.001'!$A$1:$AH$1300, 28, FALSE),"")</f>
        <v>0.048*x0**2/(x1*x2)</v>
      </c>
      <c r="Q815" s="18">
        <f t="shared" si="111"/>
        <v>1</v>
      </c>
      <c r="R815" s="18" t="str">
        <f t="shared" si="112"/>
        <v>?</v>
      </c>
      <c r="S815" s="4">
        <v>1</v>
      </c>
      <c r="T815" s="3">
        <f>_xlfn.IFNA(VLOOKUP(CONCATENATE($A815,"_",$B815), 'Srbench noise 0.01'!$A$1:$AH$1300, 32, FALSE),"")</f>
        <v>0.99599515999999999</v>
      </c>
      <c r="U815" s="18">
        <f>_xlfn.IFNA(VLOOKUP(CONCATENATE($A815,"_",$B815), 'Srbench noise 0.01'!$A$1:$AH$1300, 34, FALSE),"")</f>
        <v>5.64073E-3</v>
      </c>
      <c r="V815" s="18">
        <f>_xlfn.IFNA(VLOOKUP(CONCATENATE($A815,"_",$B815), 'Srbench noise 0.01'!$A$1:$AH$1300, 16, FALSE),"")</f>
        <v>11</v>
      </c>
      <c r="W815" s="18">
        <f>_xlfn.IFNA(VLOOKUP(CONCATENATE($A815,"_",$B815), 'Srbench noise 0.01'!$A$1:$AH$1300, 18, FALSE),"")</f>
        <v>12</v>
      </c>
      <c r="X815" s="18" t="str">
        <f>_xlfn.IFNA(VLOOKUP(CONCATENATE($A815,"_",$B815), 'Srbench noise 0.01'!$A$1:$AH$1300, 28, FALSE),"")</f>
        <v>0.05*x0**2/(x1*x2)</v>
      </c>
      <c r="Y815" s="18">
        <f t="shared" si="113"/>
        <v>0</v>
      </c>
      <c r="Z815" s="18">
        <f t="shared" si="114"/>
        <v>0</v>
      </c>
      <c r="AA815" s="4">
        <f t="shared" si="115"/>
        <v>0</v>
      </c>
    </row>
    <row r="816" spans="1:27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0'!$A$1:$AH$1300, 32, FALSE),"")</f>
        <v>1</v>
      </c>
      <c r="E816" s="18">
        <f>_xlfn.IFNA(VLOOKUP(CONCATENATE($A816,"_",$B816), 'Srbench noise 0'!$A$1:$AH$1300, 34, FALSE),"")</f>
        <v>1E-8</v>
      </c>
      <c r="F816" s="18">
        <f>_xlfn.IFNA(VLOOKUP(CONCATENATE($A816,"_",$B816), 'Srbench noise 0'!$A$1:$AH$1300, 16, FALSE),"")</f>
        <v>11</v>
      </c>
      <c r="G816" s="18">
        <f>_xlfn.IFNA(VLOOKUP(CONCATENATE($A816,"_",$B816), 'Srbench noise 0'!$A$1:$AH$1300, 18, FALSE),"")</f>
        <v>13.3</v>
      </c>
      <c r="H816" s="18" t="str">
        <f>_xlfn.IFNA(VLOOKUP(CONCATENATE($A816,"_",$B816), 'Srbench noise 0'!$A$1:$AH$1300, 28, FALSE),"")</f>
        <v>0.04774648*x0**2/(x1*x2)</v>
      </c>
      <c r="I816" s="18">
        <f t="shared" si="108"/>
        <v>1</v>
      </c>
      <c r="J816" s="18">
        <f t="shared" si="109"/>
        <v>1</v>
      </c>
      <c r="K816" s="4">
        <f t="shared" si="110"/>
        <v>1</v>
      </c>
      <c r="L816" s="3">
        <f>_xlfn.IFNA(VLOOKUP(CONCATENATE($A816,"_",$B816), 'Srbench noise 0.001'!$A$1:$AH$1300, 32, FALSE),"")</f>
        <v>0.99994866000000004</v>
      </c>
      <c r="M816" s="18">
        <f>_xlfn.IFNA(VLOOKUP(CONCATENATE($A816,"_",$B816), 'Srbench noise 0.001'!$A$1:$AH$1300, 34, FALSE),"")</f>
        <v>6.2892000000000004E-4</v>
      </c>
      <c r="N816" s="18">
        <f>_xlfn.IFNA(VLOOKUP(CONCATENATE($A816,"_",$B816), 'Srbench noise 0.001'!$A$1:$AH$1300, 16, FALSE),"")</f>
        <v>11</v>
      </c>
      <c r="O816" s="18">
        <f>_xlfn.IFNA(VLOOKUP(CONCATENATE($A816,"_",$B816), 'Srbench noise 0.001'!$A$1:$AH$1300, 18, FALSE),"")</f>
        <v>12.6</v>
      </c>
      <c r="P816" s="18" t="str">
        <f>_xlfn.IFNA(VLOOKUP(CONCATENATE($A816,"_",$B816), 'Srbench noise 0.001'!$A$1:$AH$1300, 28, FALSE),"")</f>
        <v>0.048*x0**2/(x1*x2)</v>
      </c>
      <c r="Q816" s="18">
        <f t="shared" si="111"/>
        <v>1</v>
      </c>
      <c r="R816" s="18" t="str">
        <f t="shared" si="112"/>
        <v>?</v>
      </c>
      <c r="S816" s="4">
        <v>1</v>
      </c>
      <c r="T816" s="3">
        <f>_xlfn.IFNA(VLOOKUP(CONCATENATE($A816,"_",$B816), 'Srbench noise 0.01'!$A$1:$AH$1300, 32, FALSE),"")</f>
        <v>0.99594304</v>
      </c>
      <c r="U816" s="18">
        <f>_xlfn.IFNA(VLOOKUP(CONCATENATE($A816,"_",$B816), 'Srbench noise 0.01'!$A$1:$AH$1300, 34, FALSE),"")</f>
        <v>5.5905E-3</v>
      </c>
      <c r="V816" s="18">
        <f>_xlfn.IFNA(VLOOKUP(CONCATENATE($A816,"_",$B816), 'Srbench noise 0.01'!$A$1:$AH$1300, 16, FALSE),"")</f>
        <v>11</v>
      </c>
      <c r="W816" s="18">
        <f>_xlfn.IFNA(VLOOKUP(CONCATENATE($A816,"_",$B816), 'Srbench noise 0.01'!$A$1:$AH$1300, 18, FALSE),"")</f>
        <v>13</v>
      </c>
      <c r="X816" s="18" t="str">
        <f>_xlfn.IFNA(VLOOKUP(CONCATENATE($A816,"_",$B816), 'Srbench noise 0.01'!$A$1:$AH$1300, 28, FALSE),"")</f>
        <v>0.05*x0**2/(x1*x2)</v>
      </c>
      <c r="Y816" s="18">
        <f t="shared" si="113"/>
        <v>0</v>
      </c>
      <c r="Z816" s="18">
        <f t="shared" si="114"/>
        <v>0</v>
      </c>
      <c r="AA816" s="4">
        <f t="shared" si="115"/>
        <v>0</v>
      </c>
    </row>
    <row r="817" spans="1:27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0'!$A$1:$AH$1300, 32, FALSE),"")</f>
        <v>1</v>
      </c>
      <c r="E817" s="18">
        <f>_xlfn.IFNA(VLOOKUP(CONCATENATE($A817,"_",$B817), 'Srbench noise 0'!$A$1:$AH$1300, 34, FALSE),"")</f>
        <v>1E-8</v>
      </c>
      <c r="F817" s="18">
        <f>_xlfn.IFNA(VLOOKUP(CONCATENATE($A817,"_",$B817), 'Srbench noise 0'!$A$1:$AH$1300, 16, FALSE),"")</f>
        <v>11</v>
      </c>
      <c r="G817" s="18">
        <f>_xlfn.IFNA(VLOOKUP(CONCATENATE($A817,"_",$B817), 'Srbench noise 0'!$A$1:$AH$1300, 18, FALSE),"")</f>
        <v>219.7</v>
      </c>
      <c r="H817" s="18" t="str">
        <f>_xlfn.IFNA(VLOOKUP(CONCATENATE($A817,"_",$B817), 'Srbench noise 0'!$A$1:$AH$1300, 28, FALSE),"")</f>
        <v>0.04774648*x0**2/(x1*x2)</v>
      </c>
      <c r="I817" s="18">
        <f t="shared" si="108"/>
        <v>1</v>
      </c>
      <c r="J817" s="18">
        <f t="shared" si="109"/>
        <v>1</v>
      </c>
      <c r="K817" s="4">
        <f t="shared" si="110"/>
        <v>1</v>
      </c>
      <c r="L817" s="3">
        <f>_xlfn.IFNA(VLOOKUP(CONCATENATE($A817,"_",$B817), 'Srbench noise 0.001'!$A$1:$AH$1300, 32, FALSE),"")</f>
        <v>0.99994943999999997</v>
      </c>
      <c r="M817" s="18">
        <f>_xlfn.IFNA(VLOOKUP(CONCATENATE($A817,"_",$B817), 'Srbench noise 0.001'!$A$1:$AH$1300, 34, FALSE),"")</f>
        <v>6.3699999999999998E-4</v>
      </c>
      <c r="N817" s="18">
        <f>_xlfn.IFNA(VLOOKUP(CONCATENATE($A817,"_",$B817), 'Srbench noise 0.001'!$A$1:$AH$1300, 16, FALSE),"")</f>
        <v>11</v>
      </c>
      <c r="O817" s="18">
        <f>_xlfn.IFNA(VLOOKUP(CONCATENATE($A817,"_",$B817), 'Srbench noise 0.001'!$A$1:$AH$1300, 18, FALSE),"")</f>
        <v>179.4</v>
      </c>
      <c r="P817" s="18" t="str">
        <f>_xlfn.IFNA(VLOOKUP(CONCATENATE($A817,"_",$B817), 'Srbench noise 0.001'!$A$1:$AH$1300, 28, FALSE),"")</f>
        <v>0.048*x0**2/(x1*x2)</v>
      </c>
      <c r="Q817" s="18">
        <f t="shared" si="111"/>
        <v>1</v>
      </c>
      <c r="R817" s="18" t="str">
        <f t="shared" si="112"/>
        <v>?</v>
      </c>
      <c r="S817" s="4">
        <v>1</v>
      </c>
      <c r="T817" s="3">
        <f>_xlfn.IFNA(VLOOKUP(CONCATENATE($A817,"_",$B817), 'Srbench noise 0.01'!$A$1:$AH$1300, 32, FALSE),"")</f>
        <v>0.97854613000000001</v>
      </c>
      <c r="U817" s="18">
        <f>_xlfn.IFNA(VLOOKUP(CONCATENATE($A817,"_",$B817), 'Srbench noise 0.01'!$A$1:$AH$1300, 34, FALSE),"")</f>
        <v>1.3121839999999999E-2</v>
      </c>
      <c r="V817" s="18">
        <f>_xlfn.IFNA(VLOOKUP(CONCATENATE($A817,"_",$B817), 'Srbench noise 0.01'!$A$1:$AH$1300, 16, FALSE),"")</f>
        <v>17</v>
      </c>
      <c r="W817" s="18">
        <f>_xlfn.IFNA(VLOOKUP(CONCATENATE($A817,"_",$B817), 'Srbench noise 0.01'!$A$1:$AH$1300, 18, FALSE),"")</f>
        <v>93.6</v>
      </c>
      <c r="X817" s="18" t="str">
        <f>_xlfn.IFNA(VLOOKUP(CONCATENATE($A817,"_",$B817), 'Srbench noise 0.01'!$A$1:$AH$1300, 28, FALSE),"")</f>
        <v>0.01*x0 - 1.19*cos(x0/(x1*x2 + 3.14)) + 1.18</v>
      </c>
      <c r="Y817" s="18">
        <f t="shared" si="113"/>
        <v>0</v>
      </c>
      <c r="Z817" s="18">
        <f t="shared" si="114"/>
        <v>0</v>
      </c>
      <c r="AA817" s="4">
        <f t="shared" si="115"/>
        <v>0</v>
      </c>
    </row>
    <row r="818" spans="1:27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0'!$A$1:$AH$1300, 32, FALSE),"")</f>
        <v>1</v>
      </c>
      <c r="E818" s="18">
        <f>_xlfn.IFNA(VLOOKUP(CONCATENATE($A818,"_",$B818), 'Srbench noise 0'!$A$1:$AH$1300, 34, FALSE),"")</f>
        <v>1E-8</v>
      </c>
      <c r="F818" s="18">
        <f>_xlfn.IFNA(VLOOKUP(CONCATENATE($A818,"_",$B818), 'Srbench noise 0'!$A$1:$AH$1300, 16, FALSE),"")</f>
        <v>11</v>
      </c>
      <c r="G818" s="18">
        <f>_xlfn.IFNA(VLOOKUP(CONCATENATE($A818,"_",$B818), 'Srbench noise 0'!$A$1:$AH$1300, 18, FALSE),"")</f>
        <v>12.5</v>
      </c>
      <c r="H818" s="18" t="str">
        <f>_xlfn.IFNA(VLOOKUP(CONCATENATE($A818,"_",$B818), 'Srbench noise 0'!$A$1:$AH$1300, 28, FALSE),"")</f>
        <v>0.04774648*x0**2/(x1*x2)</v>
      </c>
      <c r="I818" s="18">
        <f t="shared" si="108"/>
        <v>1</v>
      </c>
      <c r="J818" s="18">
        <f t="shared" si="109"/>
        <v>1</v>
      </c>
      <c r="K818" s="4">
        <f t="shared" si="110"/>
        <v>1</v>
      </c>
      <c r="L818" s="3">
        <f>_xlfn.IFNA(VLOOKUP(CONCATENATE($A818,"_",$B818), 'Srbench noise 0.001'!$A$1:$AH$1300, 32, FALSE),"")</f>
        <v>0.99994859999999997</v>
      </c>
      <c r="M818" s="18">
        <f>_xlfn.IFNA(VLOOKUP(CONCATENATE($A818,"_",$B818), 'Srbench noise 0.001'!$A$1:$AH$1300, 34, FALSE),"")</f>
        <v>6.3088E-4</v>
      </c>
      <c r="N818" s="18">
        <f>_xlfn.IFNA(VLOOKUP(CONCATENATE($A818,"_",$B818), 'Srbench noise 0.001'!$A$1:$AH$1300, 16, FALSE),"")</f>
        <v>11</v>
      </c>
      <c r="O818" s="18">
        <f>_xlfn.IFNA(VLOOKUP(CONCATENATE($A818,"_",$B818), 'Srbench noise 0.001'!$A$1:$AH$1300, 18, FALSE),"")</f>
        <v>13.6</v>
      </c>
      <c r="P818" s="18" t="str">
        <f>_xlfn.IFNA(VLOOKUP(CONCATENATE($A818,"_",$B818), 'Srbench noise 0.001'!$A$1:$AH$1300, 28, FALSE),"")</f>
        <v>0.048*x0**2/(x1*x2)</v>
      </c>
      <c r="Q818" s="18">
        <f t="shared" si="111"/>
        <v>1</v>
      </c>
      <c r="R818" s="18" t="str">
        <f t="shared" si="112"/>
        <v>?</v>
      </c>
      <c r="S818" s="4">
        <v>1</v>
      </c>
      <c r="T818" s="3">
        <f>_xlfn.IFNA(VLOOKUP(CONCATENATE($A818,"_",$B818), 'Srbench noise 0.01'!$A$1:$AH$1300, 32, FALSE),"")</f>
        <v>0.99593827000000001</v>
      </c>
      <c r="U818" s="18">
        <f>_xlfn.IFNA(VLOOKUP(CONCATENATE($A818,"_",$B818), 'Srbench noise 0.01'!$A$1:$AH$1300, 34, FALSE),"")</f>
        <v>5.60787E-3</v>
      </c>
      <c r="V818" s="18">
        <f>_xlfn.IFNA(VLOOKUP(CONCATENATE($A818,"_",$B818), 'Srbench noise 0.01'!$A$1:$AH$1300, 16, FALSE),"")</f>
        <v>11</v>
      </c>
      <c r="W818" s="18">
        <f>_xlfn.IFNA(VLOOKUP(CONCATENATE($A818,"_",$B818), 'Srbench noise 0.01'!$A$1:$AH$1300, 18, FALSE),"")</f>
        <v>13.4</v>
      </c>
      <c r="X818" s="18" t="str">
        <f>_xlfn.IFNA(VLOOKUP(CONCATENATE($A818,"_",$B818), 'Srbench noise 0.01'!$A$1:$AH$1300, 28, FALSE),"")</f>
        <v>0.05*x0**2/(x1*x2)</v>
      </c>
      <c r="Y818" s="18">
        <f t="shared" si="113"/>
        <v>0</v>
      </c>
      <c r="Z818" s="18">
        <f t="shared" si="114"/>
        <v>0</v>
      </c>
      <c r="AA818" s="4">
        <f t="shared" si="115"/>
        <v>0</v>
      </c>
    </row>
    <row r="819" spans="1:27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0'!$A$1:$AH$1300, 32, FALSE),"")</f>
        <v>1</v>
      </c>
      <c r="E819" s="18">
        <f>_xlfn.IFNA(VLOOKUP(CONCATENATE($A819,"_",$B819), 'Srbench noise 0'!$A$1:$AH$1300, 34, FALSE),"")</f>
        <v>1E-8</v>
      </c>
      <c r="F819" s="18">
        <f>_xlfn.IFNA(VLOOKUP(CONCATENATE($A819,"_",$B819), 'Srbench noise 0'!$A$1:$AH$1300, 16, FALSE),"")</f>
        <v>11</v>
      </c>
      <c r="G819" s="18">
        <f>_xlfn.IFNA(VLOOKUP(CONCATENATE($A819,"_",$B819), 'Srbench noise 0'!$A$1:$AH$1300, 18, FALSE),"")</f>
        <v>472.6</v>
      </c>
      <c r="H819" s="18" t="str">
        <f>_xlfn.IFNA(VLOOKUP(CONCATENATE($A819,"_",$B819), 'Srbench noise 0'!$A$1:$AH$1300, 28, FALSE),"")</f>
        <v>0.04774648*x0**2/(x1*x2)</v>
      </c>
      <c r="I819" s="18">
        <f t="shared" si="108"/>
        <v>1</v>
      </c>
      <c r="J819" s="18">
        <f t="shared" si="109"/>
        <v>1</v>
      </c>
      <c r="K819" s="4">
        <f t="shared" si="110"/>
        <v>1</v>
      </c>
      <c r="L819" s="3">
        <f>_xlfn.IFNA(VLOOKUP(CONCATENATE($A819,"_",$B819), 'Srbench noise 0.001'!$A$1:$AH$1300, 32, FALSE),"")</f>
        <v>0.99994859000000003</v>
      </c>
      <c r="M819" s="18">
        <f>_xlfn.IFNA(VLOOKUP(CONCATENATE($A819,"_",$B819), 'Srbench noise 0.001'!$A$1:$AH$1300, 34, FALSE),"")</f>
        <v>6.2766000000000005E-4</v>
      </c>
      <c r="N819" s="18">
        <f>_xlfn.IFNA(VLOOKUP(CONCATENATE($A819,"_",$B819), 'Srbench noise 0.001'!$A$1:$AH$1300, 16, FALSE),"")</f>
        <v>11</v>
      </c>
      <c r="O819" s="18">
        <f>_xlfn.IFNA(VLOOKUP(CONCATENATE($A819,"_",$B819), 'Srbench noise 0.001'!$A$1:$AH$1300, 18, FALSE),"")</f>
        <v>417.6</v>
      </c>
      <c r="P819" s="18" t="str">
        <f>_xlfn.IFNA(VLOOKUP(CONCATENATE($A819,"_",$B819), 'Srbench noise 0.001'!$A$1:$AH$1300, 28, FALSE),"")</f>
        <v>0.048*x0**2/(x1*x2)</v>
      </c>
      <c r="Q819" s="18">
        <f t="shared" si="111"/>
        <v>1</v>
      </c>
      <c r="R819" s="18" t="str">
        <f t="shared" si="112"/>
        <v>?</v>
      </c>
      <c r="S819" s="4">
        <v>1</v>
      </c>
      <c r="T819" s="3">
        <f>_xlfn.IFNA(VLOOKUP(CONCATENATE($A819,"_",$B819), 'Srbench noise 0.01'!$A$1:$AH$1300, 32, FALSE),"")</f>
        <v>0.99159938000000003</v>
      </c>
      <c r="U819" s="18">
        <f>_xlfn.IFNA(VLOOKUP(CONCATENATE($A819,"_",$B819), 'Srbench noise 0.01'!$A$1:$AH$1300, 34, FALSE),"")</f>
        <v>8.0231499999999997E-3</v>
      </c>
      <c r="V819" s="18">
        <f>_xlfn.IFNA(VLOOKUP(CONCATENATE($A819,"_",$B819), 'Srbench noise 0.01'!$A$1:$AH$1300, 16, FALSE),"")</f>
        <v>17</v>
      </c>
      <c r="W819" s="18">
        <f>_xlfn.IFNA(VLOOKUP(CONCATENATE($A819,"_",$B819), 'Srbench noise 0.01'!$A$1:$AH$1300, 18, FALSE),"")</f>
        <v>250.3</v>
      </c>
      <c r="X819" s="18" t="str">
        <f>_xlfn.IFNA(VLOOKUP(CONCATENATE($A819,"_",$B819), 'Srbench noise 0.01'!$A$1:$AH$1300, 28, FALSE),"")</f>
        <v>0.14*x0**2/(x1**0.5*(x1**0.5 + 0.71*x2)**2)</v>
      </c>
      <c r="Y819" s="18">
        <f t="shared" si="113"/>
        <v>0</v>
      </c>
      <c r="Z819" s="18">
        <f t="shared" si="114"/>
        <v>0</v>
      </c>
      <c r="AA819" s="4">
        <f t="shared" si="115"/>
        <v>0</v>
      </c>
    </row>
    <row r="820" spans="1:27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0'!$A$1:$AH$1300, 32, FALSE),"")</f>
        <v>1</v>
      </c>
      <c r="E820" s="18">
        <f>_xlfn.IFNA(VLOOKUP(CONCATENATE($A820,"_",$B820), 'Srbench noise 0'!$A$1:$AH$1300, 34, FALSE),"")</f>
        <v>1E-8</v>
      </c>
      <c r="F820" s="18">
        <f>_xlfn.IFNA(VLOOKUP(CONCATENATE($A820,"_",$B820), 'Srbench noise 0'!$A$1:$AH$1300, 16, FALSE),"")</f>
        <v>11</v>
      </c>
      <c r="G820" s="18">
        <f>_xlfn.IFNA(VLOOKUP(CONCATENATE($A820,"_",$B820), 'Srbench noise 0'!$A$1:$AH$1300, 18, FALSE),"")</f>
        <v>243</v>
      </c>
      <c r="H820" s="18" t="str">
        <f>_xlfn.IFNA(VLOOKUP(CONCATENATE($A820,"_",$B820), 'Srbench noise 0'!$A$1:$AH$1300, 28, FALSE),"")</f>
        <v>0.04774648*x0**2/(x1*x2)</v>
      </c>
      <c r="I820" s="18">
        <f t="shared" si="108"/>
        <v>1</v>
      </c>
      <c r="J820" s="18">
        <f t="shared" si="109"/>
        <v>1</v>
      </c>
      <c r="K820" s="4">
        <f t="shared" si="110"/>
        <v>1</v>
      </c>
      <c r="L820" s="3">
        <f>_xlfn.IFNA(VLOOKUP(CONCATENATE($A820,"_",$B820), 'Srbench noise 0.001'!$A$1:$AH$1300, 32, FALSE),"")</f>
        <v>0.99994963999999997</v>
      </c>
      <c r="M820" s="18">
        <f>_xlfn.IFNA(VLOOKUP(CONCATENATE($A820,"_",$B820), 'Srbench noise 0.001'!$A$1:$AH$1300, 34, FALSE),"")</f>
        <v>6.3951999999999998E-4</v>
      </c>
      <c r="N820" s="18">
        <f>_xlfn.IFNA(VLOOKUP(CONCATENATE($A820,"_",$B820), 'Srbench noise 0.001'!$A$1:$AH$1300, 16, FALSE),"")</f>
        <v>11</v>
      </c>
      <c r="O820" s="18">
        <f>_xlfn.IFNA(VLOOKUP(CONCATENATE($A820,"_",$B820), 'Srbench noise 0.001'!$A$1:$AH$1300, 18, FALSE),"")</f>
        <v>201.2</v>
      </c>
      <c r="P820" s="18" t="str">
        <f>_xlfn.IFNA(VLOOKUP(CONCATENATE($A820,"_",$B820), 'Srbench noise 0.001'!$A$1:$AH$1300, 28, FALSE),"")</f>
        <v>0.048*x0**2/(x1*x2)</v>
      </c>
      <c r="Q820" s="18">
        <f t="shared" si="111"/>
        <v>1</v>
      </c>
      <c r="R820" s="18" t="str">
        <f t="shared" si="112"/>
        <v>?</v>
      </c>
      <c r="S820" s="4">
        <v>1</v>
      </c>
      <c r="T820" s="3">
        <f>_xlfn.IFNA(VLOOKUP(CONCATENATE($A820,"_",$B820), 'Srbench noise 0.01'!$A$1:$AH$1300, 32, FALSE),"")</f>
        <v>0.98151832999999999</v>
      </c>
      <c r="U820" s="18">
        <f>_xlfn.IFNA(VLOOKUP(CONCATENATE($A820,"_",$B820), 'Srbench noise 0.01'!$A$1:$AH$1300, 34, FALSE),"")</f>
        <v>1.2251089999999999E-2</v>
      </c>
      <c r="V820" s="18">
        <f>_xlfn.IFNA(VLOOKUP(CONCATENATE($A820,"_",$B820), 'Srbench noise 0.01'!$A$1:$AH$1300, 16, FALSE),"")</f>
        <v>17</v>
      </c>
      <c r="W820" s="18">
        <f>_xlfn.IFNA(VLOOKUP(CONCATENATE($A820,"_",$B820), 'Srbench noise 0.01'!$A$1:$AH$1300, 18, FALSE),"")</f>
        <v>94</v>
      </c>
      <c r="X820" s="18" t="str">
        <f>_xlfn.IFNA(VLOOKUP(CONCATENATE($A820,"_",$B820), 'Srbench noise 0.01'!$A$1:$AH$1300, 28, FALSE),"")</f>
        <v>0.01*x0 - 0.77*cos(x0/(x1*x2 + 2)) + 0.75</v>
      </c>
      <c r="Y820" s="18">
        <f t="shared" si="113"/>
        <v>0</v>
      </c>
      <c r="Z820" s="18">
        <f t="shared" si="114"/>
        <v>0</v>
      </c>
      <c r="AA820" s="4">
        <f t="shared" si="115"/>
        <v>0</v>
      </c>
    </row>
    <row r="821" spans="1:27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0'!$A$1:$AH$1300, 32, FALSE),"")</f>
        <v>1</v>
      </c>
      <c r="E821" s="18">
        <f>_xlfn.IFNA(VLOOKUP(CONCATENATE($A821,"_",$B821), 'Srbench noise 0'!$A$1:$AH$1300, 34, FALSE),"")</f>
        <v>1E-8</v>
      </c>
      <c r="F821" s="18">
        <f>_xlfn.IFNA(VLOOKUP(CONCATENATE($A821,"_",$B821), 'Srbench noise 0'!$A$1:$AH$1300, 16, FALSE),"")</f>
        <v>11</v>
      </c>
      <c r="G821" s="18">
        <f>_xlfn.IFNA(VLOOKUP(CONCATENATE($A821,"_",$B821), 'Srbench noise 0'!$A$1:$AH$1300, 18, FALSE),"")</f>
        <v>447</v>
      </c>
      <c r="H821" s="18" t="str">
        <f>_xlfn.IFNA(VLOOKUP(CONCATENATE($A821,"_",$B821), 'Srbench noise 0'!$A$1:$AH$1300, 28, FALSE),"")</f>
        <v>0.04774648*x0**2/(x1*x2)</v>
      </c>
      <c r="I821" s="18">
        <f t="shared" si="108"/>
        <v>1</v>
      </c>
      <c r="J821" s="18">
        <f t="shared" si="109"/>
        <v>1</v>
      </c>
      <c r="K821" s="4">
        <f t="shared" si="110"/>
        <v>1</v>
      </c>
      <c r="L821" s="3">
        <f>_xlfn.IFNA(VLOOKUP(CONCATENATE($A821,"_",$B821), 'Srbench noise 0.001'!$A$1:$AH$1300, 32, FALSE),"")</f>
        <v>0.99994928999999999</v>
      </c>
      <c r="M821" s="18">
        <f>_xlfn.IFNA(VLOOKUP(CONCATENATE($A821,"_",$B821), 'Srbench noise 0.001'!$A$1:$AH$1300, 34, FALSE),"")</f>
        <v>6.3451999999999996E-4</v>
      </c>
      <c r="N821" s="18">
        <f>_xlfn.IFNA(VLOOKUP(CONCATENATE($A821,"_",$B821), 'Srbench noise 0.001'!$A$1:$AH$1300, 16, FALSE),"")</f>
        <v>11</v>
      </c>
      <c r="O821" s="18">
        <f>_xlfn.IFNA(VLOOKUP(CONCATENATE($A821,"_",$B821), 'Srbench noise 0.001'!$A$1:$AH$1300, 18, FALSE),"")</f>
        <v>464.9</v>
      </c>
      <c r="P821" s="18" t="str">
        <f>_xlfn.IFNA(VLOOKUP(CONCATENATE($A821,"_",$B821), 'Srbench noise 0.001'!$A$1:$AH$1300, 28, FALSE),"")</f>
        <v>0.048*x0**2/(x1*x2)</v>
      </c>
      <c r="Q821" s="18">
        <f t="shared" si="111"/>
        <v>1</v>
      </c>
      <c r="R821" s="18" t="str">
        <f t="shared" si="112"/>
        <v>?</v>
      </c>
      <c r="S821" s="4">
        <v>1</v>
      </c>
      <c r="T821" s="3">
        <f>_xlfn.IFNA(VLOOKUP(CONCATENATE($A821,"_",$B821), 'Srbench noise 0.01'!$A$1:$AH$1300, 32, FALSE),"")</f>
        <v>0.99599333999999995</v>
      </c>
      <c r="U821" s="18">
        <f>_xlfn.IFNA(VLOOKUP(CONCATENATE($A821,"_",$B821), 'Srbench noise 0.01'!$A$1:$AH$1300, 34, FALSE),"")</f>
        <v>5.6402199999999996E-3</v>
      </c>
      <c r="V821" s="18">
        <f>_xlfn.IFNA(VLOOKUP(CONCATENATE($A821,"_",$B821), 'Srbench noise 0.01'!$A$1:$AH$1300, 16, FALSE),"")</f>
        <v>11</v>
      </c>
      <c r="W821" s="18">
        <f>_xlfn.IFNA(VLOOKUP(CONCATENATE($A821,"_",$B821), 'Srbench noise 0.01'!$A$1:$AH$1300, 18, FALSE),"")</f>
        <v>465.1</v>
      </c>
      <c r="X821" s="18" t="str">
        <f>_xlfn.IFNA(VLOOKUP(CONCATENATE($A821,"_",$B821), 'Srbench noise 0.01'!$A$1:$AH$1300, 28, FALSE),"")</f>
        <v>0.05*x0**2/(x1*x2)</v>
      </c>
      <c r="Y821" s="18">
        <f t="shared" si="113"/>
        <v>0</v>
      </c>
      <c r="Z821" s="18">
        <f t="shared" si="114"/>
        <v>0</v>
      </c>
      <c r="AA821" s="4">
        <f t="shared" si="115"/>
        <v>0</v>
      </c>
    </row>
    <row r="822" spans="1:27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0'!$A$1:$AH$1300, 32, FALSE),"")</f>
        <v>1</v>
      </c>
      <c r="E822" s="18">
        <f>_xlfn.IFNA(VLOOKUP(CONCATENATE($A822,"_",$B822), 'Srbench noise 0'!$A$1:$AH$1300, 34, FALSE),"")</f>
        <v>1E-8</v>
      </c>
      <c r="F822" s="18">
        <f>_xlfn.IFNA(VLOOKUP(CONCATENATE($A822,"_",$B822), 'Srbench noise 0'!$A$1:$AH$1300, 16, FALSE),"")</f>
        <v>11</v>
      </c>
      <c r="G822" s="18">
        <f>_xlfn.IFNA(VLOOKUP(CONCATENATE($A822,"_",$B822), 'Srbench noise 0'!$A$1:$AH$1300, 18, FALSE),"")</f>
        <v>212.6</v>
      </c>
      <c r="H822" s="18" t="str">
        <f>_xlfn.IFNA(VLOOKUP(CONCATENATE($A822,"_",$B822), 'Srbench noise 0'!$A$1:$AH$1300, 28, FALSE),"")</f>
        <v>0.04774648*x0**2/(x1*x2)</v>
      </c>
      <c r="I822" s="18">
        <f t="shared" si="108"/>
        <v>1</v>
      </c>
      <c r="J822" s="18">
        <f t="shared" si="109"/>
        <v>1</v>
      </c>
      <c r="K822" s="4">
        <f t="shared" si="110"/>
        <v>1</v>
      </c>
      <c r="L822" s="3">
        <f>_xlfn.IFNA(VLOOKUP(CONCATENATE($A822,"_",$B822), 'Srbench noise 0.001'!$A$1:$AH$1300, 32, FALSE),"")</f>
        <v>0.99994914000000001</v>
      </c>
      <c r="M822" s="18">
        <f>_xlfn.IFNA(VLOOKUP(CONCATENATE($A822,"_",$B822), 'Srbench noise 0.001'!$A$1:$AH$1300, 34, FALSE),"")</f>
        <v>6.3924000000000001E-4</v>
      </c>
      <c r="N822" s="18">
        <f>_xlfn.IFNA(VLOOKUP(CONCATENATE($A822,"_",$B822), 'Srbench noise 0.001'!$A$1:$AH$1300, 16, FALSE),"")</f>
        <v>11</v>
      </c>
      <c r="O822" s="18">
        <f>_xlfn.IFNA(VLOOKUP(CONCATENATE($A822,"_",$B822), 'Srbench noise 0.001'!$A$1:$AH$1300, 18, FALSE),"")</f>
        <v>201.4</v>
      </c>
      <c r="P822" s="18" t="str">
        <f>_xlfn.IFNA(VLOOKUP(CONCATENATE($A822,"_",$B822), 'Srbench noise 0.001'!$A$1:$AH$1300, 28, FALSE),"")</f>
        <v>0.048*x0**2/(x1*x2)</v>
      </c>
      <c r="Q822" s="18">
        <f t="shared" si="111"/>
        <v>1</v>
      </c>
      <c r="R822" s="18" t="str">
        <f t="shared" si="112"/>
        <v>?</v>
      </c>
      <c r="S822" s="4">
        <v>1</v>
      </c>
      <c r="T822" s="3">
        <f>_xlfn.IFNA(VLOOKUP(CONCATENATE($A822,"_",$B822), 'Srbench noise 0.01'!$A$1:$AH$1300, 32, FALSE),"")</f>
        <v>0.99302537999999996</v>
      </c>
      <c r="U822" s="18">
        <f>_xlfn.IFNA(VLOOKUP(CONCATENATE($A822,"_",$B822), 'Srbench noise 0.01'!$A$1:$AH$1300, 34, FALSE),"")</f>
        <v>7.4859100000000001E-3</v>
      </c>
      <c r="V822" s="18">
        <f>_xlfn.IFNA(VLOOKUP(CONCATENATE($A822,"_",$B822), 'Srbench noise 0.01'!$A$1:$AH$1300, 16, FALSE),"")</f>
        <v>17</v>
      </c>
      <c r="W822" s="18">
        <f>_xlfn.IFNA(VLOOKUP(CONCATENATE($A822,"_",$B822), 'Srbench noise 0.01'!$A$1:$AH$1300, 18, FALSE),"")</f>
        <v>100.8</v>
      </c>
      <c r="X822" s="18" t="str">
        <f>_xlfn.IFNA(VLOOKUP(CONCATENATE($A822,"_",$B822), 'Srbench noise 0.01'!$A$1:$AH$1300, 28, FALSE),"")</f>
        <v>0.01*x0 - 0.76*cos(x0/(x1*x2 + 2)) + 0.75</v>
      </c>
      <c r="Y822" s="18">
        <f t="shared" si="113"/>
        <v>0</v>
      </c>
      <c r="Z822" s="18">
        <f t="shared" si="114"/>
        <v>0</v>
      </c>
      <c r="AA822" s="4">
        <f t="shared" si="115"/>
        <v>0</v>
      </c>
    </row>
    <row r="823" spans="1:27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0'!$A$1:$AH$1300, 32, FALSE),"")</f>
        <v>1</v>
      </c>
      <c r="E823" s="18">
        <f>_xlfn.IFNA(VLOOKUP(CONCATENATE($A823,"_",$B823), 'Srbench noise 0'!$A$1:$AH$1300, 34, FALSE),"")</f>
        <v>1E-8</v>
      </c>
      <c r="F823" s="18">
        <f>_xlfn.IFNA(VLOOKUP(CONCATENATE($A823,"_",$B823), 'Srbench noise 0'!$A$1:$AH$1300, 16, FALSE),"")</f>
        <v>11</v>
      </c>
      <c r="G823" s="18">
        <f>_xlfn.IFNA(VLOOKUP(CONCATENATE($A823,"_",$B823), 'Srbench noise 0'!$A$1:$AH$1300, 18, FALSE),"")</f>
        <v>329.4</v>
      </c>
      <c r="H823" s="18" t="str">
        <f>_xlfn.IFNA(VLOOKUP(CONCATENATE($A823,"_",$B823), 'Srbench noise 0'!$A$1:$AH$1300, 28, FALSE),"")</f>
        <v>0.04774648*x0**2/(x1*x2)</v>
      </c>
      <c r="I823" s="18">
        <f t="shared" si="108"/>
        <v>1</v>
      </c>
      <c r="J823" s="18">
        <f t="shared" si="109"/>
        <v>1</v>
      </c>
      <c r="K823" s="4">
        <f t="shared" si="110"/>
        <v>1</v>
      </c>
      <c r="L823" s="3">
        <f>_xlfn.IFNA(VLOOKUP(CONCATENATE($A823,"_",$B823), 'Srbench noise 0.001'!$A$1:$AH$1300, 32, FALSE),"")</f>
        <v>0.99994941999999998</v>
      </c>
      <c r="M823" s="18">
        <f>_xlfn.IFNA(VLOOKUP(CONCATENATE($A823,"_",$B823), 'Srbench noise 0.001'!$A$1:$AH$1300, 34, FALSE),"")</f>
        <v>6.4141999999999997E-4</v>
      </c>
      <c r="N823" s="18">
        <f>_xlfn.IFNA(VLOOKUP(CONCATENATE($A823,"_",$B823), 'Srbench noise 0.001'!$A$1:$AH$1300, 16, FALSE),"")</f>
        <v>11</v>
      </c>
      <c r="O823" s="18">
        <f>_xlfn.IFNA(VLOOKUP(CONCATENATE($A823,"_",$B823), 'Srbench noise 0.001'!$A$1:$AH$1300, 18, FALSE),"")</f>
        <v>304.10000000000002</v>
      </c>
      <c r="P823" s="18" t="str">
        <f>_xlfn.IFNA(VLOOKUP(CONCATENATE($A823,"_",$B823), 'Srbench noise 0.001'!$A$1:$AH$1300, 28, FALSE),"")</f>
        <v>0.048*x0**2/(x1*x2)</v>
      </c>
      <c r="Q823" s="18">
        <f t="shared" si="111"/>
        <v>1</v>
      </c>
      <c r="R823" s="18" t="str">
        <f t="shared" si="112"/>
        <v>?</v>
      </c>
      <c r="S823" s="4">
        <v>1</v>
      </c>
      <c r="T823" s="3">
        <f>_xlfn.IFNA(VLOOKUP(CONCATENATE($A823,"_",$B823), 'Srbench noise 0.01'!$A$1:$AH$1300, 32, FALSE),"")</f>
        <v>0.99600383000000003</v>
      </c>
      <c r="U823" s="18">
        <f>_xlfn.IFNA(VLOOKUP(CONCATENATE($A823,"_",$B823), 'Srbench noise 0.01'!$A$1:$AH$1300, 34, FALSE),"")</f>
        <v>5.7015599999999996E-3</v>
      </c>
      <c r="V823" s="18">
        <f>_xlfn.IFNA(VLOOKUP(CONCATENATE($A823,"_",$B823), 'Srbench noise 0.01'!$A$1:$AH$1300, 16, FALSE),"")</f>
        <v>11</v>
      </c>
      <c r="W823" s="18">
        <f>_xlfn.IFNA(VLOOKUP(CONCATENATE($A823,"_",$B823), 'Srbench noise 0.01'!$A$1:$AH$1300, 18, FALSE),"")</f>
        <v>316.60000000000002</v>
      </c>
      <c r="X823" s="18" t="str">
        <f>_xlfn.IFNA(VLOOKUP(CONCATENATE($A823,"_",$B823), 'Srbench noise 0.01'!$A$1:$AH$1300, 28, FALSE),"")</f>
        <v>0.05*x0**2/(x1*x2)</v>
      </c>
      <c r="Y823" s="18">
        <f t="shared" si="113"/>
        <v>0</v>
      </c>
      <c r="Z823" s="18">
        <f t="shared" si="114"/>
        <v>0</v>
      </c>
      <c r="AA823" s="4">
        <f t="shared" si="115"/>
        <v>0</v>
      </c>
    </row>
    <row r="824" spans="1:27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0'!$A$1:$AH$1300, 32, FALSE),"")</f>
        <v>0.99992159999999997</v>
      </c>
      <c r="E824" s="18">
        <f>_xlfn.IFNA(VLOOKUP(CONCATENATE($A824,"_",$B824), 'Srbench noise 0'!$A$1:$AH$1300, 34, FALSE),"")</f>
        <v>6.4398670000000005E-2</v>
      </c>
      <c r="F824" s="18">
        <f>_xlfn.IFNA(VLOOKUP(CONCATENATE($A824,"_",$B824), 'Srbench noise 0'!$A$1:$AH$1300, 16, FALSE),"")</f>
        <v>37</v>
      </c>
      <c r="G824" s="18">
        <f>_xlfn.IFNA(VLOOKUP(CONCATENATE($A824,"_",$B824), 'Srbench noise 0'!$A$1:$AH$1300, 18, FALSE),"")</f>
        <v>3601.4</v>
      </c>
      <c r="H824" s="18" t="str">
        <f>_xlfn.IFNA(VLOOKUP(CONCATENATE($A824,"_",$B824), 'Srbench noise 0'!$A$1:$AH$1300, 28, FALSE),"")</f>
        <v>0.96245309*x0*x1 + 0.8855502*x0*x2/(x1/x2 + 0.9) + 1.20215672*x0*x3**2/(x1 + x2 + x3) - 0.10430166*x0*x3 + 0.03137214*x0</v>
      </c>
      <c r="I824" s="18">
        <f t="shared" si="108"/>
        <v>1</v>
      </c>
      <c r="J824" s="18">
        <f t="shared" si="109"/>
        <v>0</v>
      </c>
      <c r="K824" s="4">
        <f t="shared" si="110"/>
        <v>0</v>
      </c>
      <c r="L824" s="3">
        <f>_xlfn.IFNA(VLOOKUP(CONCATENATE($A824,"_",$B824), 'Srbench noise 0.001'!$A$1:$AH$1300, 32, FALSE),"")</f>
        <v>0.99917268999999997</v>
      </c>
      <c r="M824" s="18">
        <f>_xlfn.IFNA(VLOOKUP(CONCATENATE($A824,"_",$B824), 'Srbench noise 0.001'!$A$1:$AH$1300, 34, FALSE),"")</f>
        <v>0.20919249000000001</v>
      </c>
      <c r="N824" s="18">
        <f>_xlfn.IFNA(VLOOKUP(CONCATENATE($A824,"_",$B824), 'Srbench noise 0.001'!$A$1:$AH$1300, 16, FALSE),"")</f>
        <v>37</v>
      </c>
      <c r="O824" s="18">
        <f>_xlfn.IFNA(VLOOKUP(CONCATENATE($A824,"_",$B824), 'Srbench noise 0.001'!$A$1:$AH$1300, 18, FALSE),"")</f>
        <v>230</v>
      </c>
      <c r="P824" s="18" t="str">
        <f>_xlfn.IFNA(VLOOKUP(CONCATENATE($A824,"_",$B824), 'Srbench noise 0.001'!$A$1:$AH$1300, 28, FALSE),"")</f>
        <v>-0.056*x0*x1*x2 + 0.862*x0*x1 + 0.877*x0*x2 + 0.053*x0*x3**2 - 0.543*x0 + 0.321*x0*x3/x2 + 0.284*x0*x3/x1</v>
      </c>
      <c r="Q824" s="18">
        <f t="shared" si="111"/>
        <v>1</v>
      </c>
      <c r="R824" s="18">
        <f t="shared" si="112"/>
        <v>0</v>
      </c>
      <c r="S824" s="4">
        <f t="shared" si="116"/>
        <v>0</v>
      </c>
      <c r="T824" s="3">
        <f>_xlfn.IFNA(VLOOKUP(CONCATENATE($A824,"_",$B824), 'Srbench noise 0.01'!$A$1:$AH$1300, 32, FALSE),"")</f>
        <v>0.99865952999999996</v>
      </c>
      <c r="U824" s="18">
        <f>_xlfn.IFNA(VLOOKUP(CONCATENATE($A824,"_",$B824), 'Srbench noise 0.01'!$A$1:$AH$1300, 34, FALSE),"")</f>
        <v>0.26628118000000001</v>
      </c>
      <c r="V824" s="18">
        <f>_xlfn.IFNA(VLOOKUP(CONCATENATE($A824,"_",$B824), 'Srbench noise 0.01'!$A$1:$AH$1300, 16, FALSE),"")</f>
        <v>37</v>
      </c>
      <c r="W824" s="18">
        <f>_xlfn.IFNA(VLOOKUP(CONCATENATE($A824,"_",$B824), 'Srbench noise 0.01'!$A$1:$AH$1300, 18, FALSE),"")</f>
        <v>223.3</v>
      </c>
      <c r="X824" s="18" t="str">
        <f>_xlfn.IFNA(VLOOKUP(CONCATENATE($A824,"_",$B824), 'Srbench noise 0.01'!$A$1:$AH$1300, 28, FALSE),"")</f>
        <v>9.02*x0*x1/(x2 + 10) + 0.86*x0*x2 + 0.05*x0*x3**2 - 0.5*x0 + 0.3*x0*x3/x2 + 0.29*x0*x3/x1</v>
      </c>
      <c r="Y824" s="18">
        <f t="shared" si="113"/>
        <v>0</v>
      </c>
      <c r="Z824" s="18">
        <f t="shared" si="114"/>
        <v>0</v>
      </c>
      <c r="AA824" s="4">
        <f t="shared" si="115"/>
        <v>0</v>
      </c>
    </row>
    <row r="825" spans="1:27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0'!$A$1:$AH$1300, 32, FALSE),"")</f>
        <v>0.99977870999999996</v>
      </c>
      <c r="E825" s="18">
        <f>_xlfn.IFNA(VLOOKUP(CONCATENATE($A825,"_",$B825), 'Srbench noise 0'!$A$1:$AH$1300, 34, FALSE),"")</f>
        <v>0.10764788</v>
      </c>
      <c r="F825" s="18">
        <f>_xlfn.IFNA(VLOOKUP(CONCATENATE($A825,"_",$B825), 'Srbench noise 0'!$A$1:$AH$1300, 16, FALSE),"")</f>
        <v>34</v>
      </c>
      <c r="G825" s="18">
        <f>_xlfn.IFNA(VLOOKUP(CONCATENATE($A825,"_",$B825), 'Srbench noise 0'!$A$1:$AH$1300, 18, FALSE),"")</f>
        <v>3600.8</v>
      </c>
      <c r="H825" s="18" t="str">
        <f>_xlfn.IFNA(VLOOKUP(CONCATENATE($A825,"_",$B825), 'Srbench noise 0'!$A$1:$AH$1300, 28, FALSE),"")</f>
        <v>x0*(0.5597254*x1 + 0.56207572*x2 + 0.56043123*x3 + 0.04492238*(x2 - x3)**2 + 0.06118149*(x1 - 0.5*x2 - 0.5*x3)**2 + 0.15618242)</v>
      </c>
      <c r="I825" s="18">
        <f t="shared" si="108"/>
        <v>1</v>
      </c>
      <c r="J825" s="18">
        <f t="shared" si="109"/>
        <v>0</v>
      </c>
      <c r="K825" s="4">
        <f t="shared" si="110"/>
        <v>0</v>
      </c>
      <c r="L825" s="3">
        <f>_xlfn.IFNA(VLOOKUP(CONCATENATE($A825,"_",$B825), 'Srbench noise 0.001'!$A$1:$AH$1300, 32, FALSE),"")</f>
        <v>0.99978248999999997</v>
      </c>
      <c r="M825" s="18">
        <f>_xlfn.IFNA(VLOOKUP(CONCATENATE($A825,"_",$B825), 'Srbench noise 0.001'!$A$1:$AH$1300, 34, FALSE),"")</f>
        <v>0.10672464</v>
      </c>
      <c r="N825" s="18">
        <f>_xlfn.IFNA(VLOOKUP(CONCATENATE($A825,"_",$B825), 'Srbench noise 0.001'!$A$1:$AH$1300, 16, FALSE),"")</f>
        <v>34</v>
      </c>
      <c r="O825" s="18">
        <f>_xlfn.IFNA(VLOOKUP(CONCATENATE($A825,"_",$B825), 'Srbench noise 0.001'!$A$1:$AH$1300, 18, FALSE),"")</f>
        <v>188.4</v>
      </c>
      <c r="P825" s="18" t="str">
        <f>_xlfn.IFNA(VLOOKUP(CONCATENATE($A825,"_",$B825), 'Srbench noise 0.001'!$A$1:$AH$1300, 28, FALSE),"")</f>
        <v>x0*(0.56*x1 + 0.562*x2 + 0.561*x3 + 0.045*(x2 - x3)**2 + 0.061*(x1 - 0.5*x2 - 0.5*x3)**2 + 0.156)</v>
      </c>
      <c r="Q825" s="18">
        <f t="shared" si="111"/>
        <v>1</v>
      </c>
      <c r="R825" s="18">
        <f t="shared" si="112"/>
        <v>0</v>
      </c>
      <c r="S825" s="4">
        <f t="shared" si="116"/>
        <v>0</v>
      </c>
      <c r="T825" s="3">
        <f>_xlfn.IFNA(VLOOKUP(CONCATENATE($A825,"_",$B825), 'Srbench noise 0.01'!$A$1:$AH$1300, 32, FALSE),"")</f>
        <v>0.99974878</v>
      </c>
      <c r="U825" s="18">
        <f>_xlfn.IFNA(VLOOKUP(CONCATENATE($A825,"_",$B825), 'Srbench noise 0.01'!$A$1:$AH$1300, 34, FALSE),"")</f>
        <v>0.11469698</v>
      </c>
      <c r="V825" s="18">
        <f>_xlfn.IFNA(VLOOKUP(CONCATENATE($A825,"_",$B825), 'Srbench noise 0.01'!$A$1:$AH$1300, 16, FALSE),"")</f>
        <v>34</v>
      </c>
      <c r="W825" s="18">
        <f>_xlfn.IFNA(VLOOKUP(CONCATENATE($A825,"_",$B825), 'Srbench noise 0.01'!$A$1:$AH$1300, 18, FALSE),"")</f>
        <v>203.4</v>
      </c>
      <c r="X825" s="18" t="str">
        <f>_xlfn.IFNA(VLOOKUP(CONCATENATE($A825,"_",$B825), 'Srbench noise 0.01'!$A$1:$AH$1300, 28, FALSE),"")</f>
        <v>x0*(0.56*x1 + 0.56*x2 + 0.56*x3 + 0.05*(x2 - x3)**2 + 0.06*(x1 - 0.5*x2 - 0.5*x3)**2 + 0.16)</v>
      </c>
      <c r="Y825" s="18">
        <f t="shared" si="113"/>
        <v>1</v>
      </c>
      <c r="Z825" s="18">
        <f t="shared" si="114"/>
        <v>0</v>
      </c>
      <c r="AA825" s="4">
        <f t="shared" si="115"/>
        <v>0</v>
      </c>
    </row>
    <row r="826" spans="1:27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0'!$A$1:$AH$1300, 32, FALSE),"")</f>
        <v>0.99978060000000002</v>
      </c>
      <c r="E826" s="18">
        <f>_xlfn.IFNA(VLOOKUP(CONCATENATE($A826,"_",$B826), 'Srbench noise 0'!$A$1:$AH$1300, 34, FALSE),"")</f>
        <v>0.10743575</v>
      </c>
      <c r="F826" s="18">
        <f>_xlfn.IFNA(VLOOKUP(CONCATENATE($A826,"_",$B826), 'Srbench noise 0'!$A$1:$AH$1300, 16, FALSE),"")</f>
        <v>36</v>
      </c>
      <c r="G826" s="18">
        <f>_xlfn.IFNA(VLOOKUP(CONCATENATE($A826,"_",$B826), 'Srbench noise 0'!$A$1:$AH$1300, 18, FALSE),"")</f>
        <v>3602.6</v>
      </c>
      <c r="H826" s="18" t="str">
        <f>_xlfn.IFNA(VLOOKUP(CONCATENATE($A826,"_",$B826), 'Srbench noise 0'!$A$1:$AH$1300, 28, FALSE),"")</f>
        <v>x0*(0.56112849*x1 + 0.55950331*x2 + 0.56447595*x3 + 0.04542681*(x1 - x3)**2 + 0.06035648*(0.5*x1 - x2 + 0.5*x3)**2 + 0.15227148)</v>
      </c>
      <c r="I826" s="18">
        <f t="shared" si="108"/>
        <v>1</v>
      </c>
      <c r="J826" s="18">
        <f t="shared" si="109"/>
        <v>0</v>
      </c>
      <c r="K826" s="4">
        <f t="shared" si="110"/>
        <v>0</v>
      </c>
      <c r="L826" s="3">
        <f>_xlfn.IFNA(VLOOKUP(CONCATENATE($A826,"_",$B826), 'Srbench noise 0.001'!$A$1:$AH$1300, 32, FALSE),"")</f>
        <v>0.99977676000000004</v>
      </c>
      <c r="M826" s="18">
        <f>_xlfn.IFNA(VLOOKUP(CONCATENATE($A826,"_",$B826), 'Srbench noise 0.001'!$A$1:$AH$1300, 34, FALSE),"")</f>
        <v>0.10837217</v>
      </c>
      <c r="N826" s="18">
        <f>_xlfn.IFNA(VLOOKUP(CONCATENATE($A826,"_",$B826), 'Srbench noise 0.001'!$A$1:$AH$1300, 16, FALSE),"")</f>
        <v>36</v>
      </c>
      <c r="O826" s="18">
        <f>_xlfn.IFNA(VLOOKUP(CONCATENATE($A826,"_",$B826), 'Srbench noise 0.001'!$A$1:$AH$1300, 18, FALSE),"")</f>
        <v>196.1</v>
      </c>
      <c r="P826" s="18" t="str">
        <f>_xlfn.IFNA(VLOOKUP(CONCATENATE($A826,"_",$B826), 'Srbench noise 0.001'!$A$1:$AH$1300, 28, FALSE),"")</f>
        <v>x0*(0.561*x1 + 0.559*x2 + 0.565*x3 + 0.045*(x1 - x3)**2 + 0.06*(0.5*x1 - x2 + 0.5*x3)**2 + 0.153)</v>
      </c>
      <c r="Q826" s="18">
        <f t="shared" si="111"/>
        <v>1</v>
      </c>
      <c r="R826" s="18">
        <f t="shared" si="112"/>
        <v>0</v>
      </c>
      <c r="S826" s="4">
        <f t="shared" si="116"/>
        <v>0</v>
      </c>
      <c r="T826" s="3">
        <f>_xlfn.IFNA(VLOOKUP(CONCATENATE($A826,"_",$B826), 'Srbench noise 0.01'!$A$1:$AH$1300, 32, FALSE),"")</f>
        <v>0.99851632999999995</v>
      </c>
      <c r="U826" s="18">
        <f>_xlfn.IFNA(VLOOKUP(CONCATENATE($A826,"_",$B826), 'Srbench noise 0.01'!$A$1:$AH$1300, 34, FALSE),"")</f>
        <v>0.27938394999999999</v>
      </c>
      <c r="V826" s="18">
        <f>_xlfn.IFNA(VLOOKUP(CONCATENATE($A826,"_",$B826), 'Srbench noise 0.01'!$A$1:$AH$1300, 16, FALSE),"")</f>
        <v>39</v>
      </c>
      <c r="W826" s="18">
        <f>_xlfn.IFNA(VLOOKUP(CONCATENATE($A826,"_",$B826), 'Srbench noise 0.01'!$A$1:$AH$1300, 18, FALSE),"")</f>
        <v>179.3</v>
      </c>
      <c r="X826" s="18" t="str">
        <f>_xlfn.IFNA(VLOOKUP(CONCATENATE($A826,"_",$B826), 'Srbench noise 0.01'!$A$1:$AH$1300, 28, FALSE),"")</f>
        <v>0.34*x0*x1*x3/(x2 + 2) + 0.34*x0*x1 + 0.77*x0*x2 + 0.35*x0*x3 + 0.06*x0*(x1 - x3)**2 + 0.52*x0/x2</v>
      </c>
      <c r="Y826" s="18">
        <f t="shared" si="113"/>
        <v>0</v>
      </c>
      <c r="Z826" s="18">
        <f t="shared" si="114"/>
        <v>0</v>
      </c>
      <c r="AA826" s="4">
        <f t="shared" si="115"/>
        <v>0</v>
      </c>
    </row>
    <row r="827" spans="1:27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0'!$A$1:$AH$1300, 32, FALSE),"")</f>
        <v>0.99989991</v>
      </c>
      <c r="E827" s="18">
        <f>_xlfn.IFNA(VLOOKUP(CONCATENATE($A827,"_",$B827), 'Srbench noise 0'!$A$1:$AH$1300, 34, FALSE),"")</f>
        <v>7.2244849999999999E-2</v>
      </c>
      <c r="F827" s="18">
        <f>_xlfn.IFNA(VLOOKUP(CONCATENATE($A827,"_",$B827), 'Srbench noise 0'!$A$1:$AH$1300, 16, FALSE),"")</f>
        <v>42</v>
      </c>
      <c r="G827" s="18">
        <f>_xlfn.IFNA(VLOOKUP(CONCATENATE($A827,"_",$B827), 'Srbench noise 0'!$A$1:$AH$1300, 18, FALSE),"")</f>
        <v>3601.3</v>
      </c>
      <c r="H827" s="18" t="str">
        <f>_xlfn.IFNA(VLOOKUP(CONCATENATE($A827,"_",$B827), 'Srbench noise 0'!$A$1:$AH$1300, 28, FALSE),"")</f>
        <v>x0*(1.21862334*x2**2 + (x1 + x2 + x3)*(1.62455542*x1 - 0.11355133*x2 - 0.21171208*x3 + 4.58813825*(-0.1*x1 + 0.1*x3 + 1)**2 - 4.50365096))/(x1 + x2 + x3)</v>
      </c>
      <c r="I827" s="18">
        <f t="shared" si="108"/>
        <v>1</v>
      </c>
      <c r="J827" s="18">
        <f t="shared" si="109"/>
        <v>0</v>
      </c>
      <c r="K827" s="4">
        <f t="shared" si="110"/>
        <v>0</v>
      </c>
      <c r="L827" s="3">
        <f>_xlfn.IFNA(VLOOKUP(CONCATENATE($A827,"_",$B827), 'Srbench noise 0.001'!$A$1:$AH$1300, 32, FALSE),"")</f>
        <v>0.99973855</v>
      </c>
      <c r="M827" s="18">
        <f>_xlfn.IFNA(VLOOKUP(CONCATENATE($A827,"_",$B827), 'Srbench noise 0.001'!$A$1:$AH$1300, 34, FALSE),"")</f>
        <v>0.11676536</v>
      </c>
      <c r="N827" s="18">
        <f>_xlfn.IFNA(VLOOKUP(CONCATENATE($A827,"_",$B827), 'Srbench noise 0.001'!$A$1:$AH$1300, 16, FALSE),"")</f>
        <v>42</v>
      </c>
      <c r="O827" s="18">
        <f>_xlfn.IFNA(VLOOKUP(CONCATENATE($A827,"_",$B827), 'Srbench noise 0.001'!$A$1:$AH$1300, 18, FALSE),"")</f>
        <v>218.4</v>
      </c>
      <c r="P827" s="18" t="str">
        <f>_xlfn.IFNA(VLOOKUP(CONCATENATE($A827,"_",$B827), 'Srbench noise 0.001'!$A$1:$AH$1300, 28, FALSE),"")</f>
        <v>x0*(1.719*x2 + (x1 + x3)*(0.646*x1 + 0.646*x3 + 0.063*(1 - x2)**2 + 0.046*(x1 - x3)**2 + 0.66) - 2.622)/(x1 + x3)</v>
      </c>
      <c r="Q827" s="18">
        <f t="shared" si="111"/>
        <v>1</v>
      </c>
      <c r="R827" s="18">
        <f t="shared" si="112"/>
        <v>0</v>
      </c>
      <c r="S827" s="4">
        <f t="shared" si="116"/>
        <v>0</v>
      </c>
      <c r="T827" s="3">
        <f>_xlfn.IFNA(VLOOKUP(CONCATENATE($A827,"_",$B827), 'Srbench noise 0.01'!$A$1:$AH$1300, 32, FALSE),"")</f>
        <v>0.99962728999999995</v>
      </c>
      <c r="U827" s="18">
        <f>_xlfn.IFNA(VLOOKUP(CONCATENATE($A827,"_",$B827), 'Srbench noise 0.01'!$A$1:$AH$1300, 34, FALSE),"")</f>
        <v>0.13941350999999999</v>
      </c>
      <c r="V827" s="18">
        <f>_xlfn.IFNA(VLOOKUP(CONCATENATE($A827,"_",$B827), 'Srbench noise 0.01'!$A$1:$AH$1300, 16, FALSE),"")</f>
        <v>38</v>
      </c>
      <c r="W827" s="18">
        <f>_xlfn.IFNA(VLOOKUP(CONCATENATE($A827,"_",$B827), 'Srbench noise 0.01'!$A$1:$AH$1300, 18, FALSE),"")</f>
        <v>185.7</v>
      </c>
      <c r="X827" s="18" t="str">
        <f>_xlfn.IFNA(VLOOKUP(CONCATENATE($A827,"_",$B827), 'Srbench noise 0.01'!$A$1:$AH$1300, 28, FALSE),"")</f>
        <v>x0*(1.46*x1 + (x2 + x3)*(0.05*x1**2 + 0.66*x2 + 0.66*x3 + 0.05*(x2 - x3)**2 + 0.31) - 1.46)/(x2 + x3)</v>
      </c>
      <c r="Y827" s="18">
        <f t="shared" si="113"/>
        <v>1</v>
      </c>
      <c r="Z827" s="18">
        <f t="shared" si="114"/>
        <v>0</v>
      </c>
      <c r="AA827" s="4">
        <f t="shared" si="115"/>
        <v>0</v>
      </c>
    </row>
    <row r="828" spans="1:27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0'!$A$1:$AH$1300, 32, FALSE),"")</f>
        <v>0.99971551999999997</v>
      </c>
      <c r="E828" s="18">
        <f>_xlfn.IFNA(VLOOKUP(CONCATENATE($A828,"_",$B828), 'Srbench noise 0'!$A$1:$AH$1300, 34, FALSE),"")</f>
        <v>0.12287673</v>
      </c>
      <c r="F828" s="18">
        <f>_xlfn.IFNA(VLOOKUP(CONCATENATE($A828,"_",$B828), 'Srbench noise 0'!$A$1:$AH$1300, 16, FALSE),"")</f>
        <v>42</v>
      </c>
      <c r="G828" s="18">
        <f>_xlfn.IFNA(VLOOKUP(CONCATENATE($A828,"_",$B828), 'Srbench noise 0'!$A$1:$AH$1300, 18, FALSE),"")</f>
        <v>3600.9</v>
      </c>
      <c r="H828" s="18" t="str">
        <f>_xlfn.IFNA(VLOOKUP(CONCATENATE($A828,"_",$B828), 'Srbench noise 0'!$A$1:$AH$1300, 28, FALSE),"")</f>
        <v>x0*((x1 + x2)*(0.94123716*x1 + 0.35656834*x2 + 0.0484841*x3**2 + 0.45837774*(-0.31830989*x1 + 0.31830989*x2 + 1)**2) + 2.14989361*log(x3)**2)/(x1 + x2)</v>
      </c>
      <c r="I828" s="18">
        <f t="shared" si="108"/>
        <v>1</v>
      </c>
      <c r="J828" s="18">
        <f t="shared" si="109"/>
        <v>0</v>
      </c>
      <c r="K828" s="4">
        <f t="shared" si="110"/>
        <v>0</v>
      </c>
      <c r="L828" s="3">
        <f>_xlfn.IFNA(VLOOKUP(CONCATENATE($A828,"_",$B828), 'Srbench noise 0.001'!$A$1:$AH$1300, 32, FALSE),"")</f>
        <v>0.99674328000000001</v>
      </c>
      <c r="M828" s="18">
        <f>_xlfn.IFNA(VLOOKUP(CONCATENATE($A828,"_",$B828), 'Srbench noise 0.001'!$A$1:$AH$1300, 34, FALSE),"")</f>
        <v>0.41575537000000001</v>
      </c>
      <c r="N828" s="18">
        <f>_xlfn.IFNA(VLOOKUP(CONCATENATE($A828,"_",$B828), 'Srbench noise 0.001'!$A$1:$AH$1300, 16, FALSE),"")</f>
        <v>47</v>
      </c>
      <c r="O828" s="18">
        <f>_xlfn.IFNA(VLOOKUP(CONCATENATE($A828,"_",$B828), 'Srbench noise 0.001'!$A$1:$AH$1300, 18, FALSE),"")</f>
        <v>268.7</v>
      </c>
      <c r="P828" s="18" t="str">
        <f>_xlfn.IFNA(VLOOKUP(CONCATENATE($A828,"_",$B828), 'Srbench noise 0.001'!$A$1:$AH$1300, 28, FALSE),"")</f>
        <v>0.695*x0*x1 + 0.694*x0*x2 + 1.702*x0*x3/(x1 + x2) + 0.063*x0*(1 - x3)**2 + 0.048*x0*(x1 - x2)**2 - 0.343*x0/(x1 + x2 - 2)</v>
      </c>
      <c r="Q828" s="18">
        <f t="shared" si="111"/>
        <v>0</v>
      </c>
      <c r="R828" s="18">
        <f t="shared" si="112"/>
        <v>0</v>
      </c>
      <c r="S828" s="4">
        <f t="shared" si="116"/>
        <v>0</v>
      </c>
      <c r="T828" s="3">
        <f>_xlfn.IFNA(VLOOKUP(CONCATENATE($A828,"_",$B828), 'Srbench noise 0.01'!$A$1:$AH$1300, 32, FALSE),"")</f>
        <v>0.99902181999999995</v>
      </c>
      <c r="U828" s="18">
        <f>_xlfn.IFNA(VLOOKUP(CONCATENATE($A828,"_",$B828), 'Srbench noise 0.01'!$A$1:$AH$1300, 34, FALSE),"")</f>
        <v>0.22785425000000001</v>
      </c>
      <c r="V828" s="18">
        <f>_xlfn.IFNA(VLOOKUP(CONCATENATE($A828,"_",$B828), 'Srbench noise 0.01'!$A$1:$AH$1300, 16, FALSE),"")</f>
        <v>36</v>
      </c>
      <c r="W828" s="18">
        <f>_xlfn.IFNA(VLOOKUP(CONCATENATE($A828,"_",$B828), 'Srbench noise 0.01'!$A$1:$AH$1300, 18, FALSE),"")</f>
        <v>187.3</v>
      </c>
      <c r="X828" s="18" t="str">
        <f>_xlfn.IFNA(VLOOKUP(CONCATENATE($A828,"_",$B828), 'Srbench noise 0.01'!$A$1:$AH$1300, 28, FALSE),"")</f>
        <v>x0*(1.2*x3 + (x1 + x2)*(0.68*x1 + 0.68*x2 + 0.06*x3**2 + 0.05*(x1 - x2)**2))/(x1 + x2)</v>
      </c>
      <c r="Y828" s="18">
        <f t="shared" si="113"/>
        <v>1</v>
      </c>
      <c r="Z828" s="18">
        <f t="shared" si="114"/>
        <v>0</v>
      </c>
      <c r="AA828" s="4">
        <f t="shared" si="115"/>
        <v>0</v>
      </c>
    </row>
    <row r="829" spans="1:27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0'!$A$1:$AH$1300, 32, FALSE),"")</f>
        <v>0.99983860000000002</v>
      </c>
      <c r="E829" s="18">
        <f>_xlfn.IFNA(VLOOKUP(CONCATENATE($A829,"_",$B829), 'Srbench noise 0'!$A$1:$AH$1300, 34, FALSE),"")</f>
        <v>9.2764289999999999E-2</v>
      </c>
      <c r="F829" s="18">
        <f>_xlfn.IFNA(VLOOKUP(CONCATENATE($A829,"_",$B829), 'Srbench noise 0'!$A$1:$AH$1300, 16, FALSE),"")</f>
        <v>45</v>
      </c>
      <c r="G829" s="18">
        <f>_xlfn.IFNA(VLOOKUP(CONCATENATE($A829,"_",$B829), 'Srbench noise 0'!$A$1:$AH$1300, 18, FALSE),"")</f>
        <v>3601.1</v>
      </c>
      <c r="H829" s="18" t="str">
        <f>_xlfn.IFNA(VLOOKUP(CONCATENATE($A829,"_",$B829), 'Srbench noise 0'!$A$1:$AH$1300, 28, FALSE),"")</f>
        <v>0.31884499*x0*x1 + 0.66841861*x0*x2 + 0.67012219*x0*x3 + 0.04837632*x0*(-x2 + x3)**2 + 0.50442324*x0*(-0.31830989*x1 + log(0.31830989*x2 + 0.31830989*x3 + 1/x1) - 0.5)**2 + 0.02730983</v>
      </c>
      <c r="I829" s="18">
        <f t="shared" si="108"/>
        <v>1</v>
      </c>
      <c r="J829" s="18">
        <f t="shared" si="109"/>
        <v>0</v>
      </c>
      <c r="K829" s="4">
        <f t="shared" si="110"/>
        <v>0</v>
      </c>
      <c r="L829" s="3">
        <f>_xlfn.IFNA(VLOOKUP(CONCATENATE($A829,"_",$B829), 'Srbench noise 0.001'!$A$1:$AH$1300, 32, FALSE),"")</f>
        <v>0.99977536</v>
      </c>
      <c r="M829" s="18">
        <f>_xlfn.IFNA(VLOOKUP(CONCATENATE($A829,"_",$B829), 'Srbench noise 0.001'!$A$1:$AH$1300, 34, FALSE),"")</f>
        <v>0.10943976</v>
      </c>
      <c r="N829" s="18">
        <f>_xlfn.IFNA(VLOOKUP(CONCATENATE($A829,"_",$B829), 'Srbench noise 0.001'!$A$1:$AH$1300, 16, FALSE),"")</f>
        <v>34</v>
      </c>
      <c r="O829" s="18">
        <f>_xlfn.IFNA(VLOOKUP(CONCATENATE($A829,"_",$B829), 'Srbench noise 0.001'!$A$1:$AH$1300, 18, FALSE),"")</f>
        <v>198.4</v>
      </c>
      <c r="P829" s="18" t="str">
        <f>_xlfn.IFNA(VLOOKUP(CONCATENATE($A829,"_",$B829), 'Srbench noise 0.001'!$A$1:$AH$1300, 28, FALSE),"")</f>
        <v>x0*(0.558*x1 + 0.561*x2 + 0.562*x3 + 0.047*(x1 - x3)**2 + 0.062*(-0.5*x1 + x2 - 0.5*x3)**2 + 0.158)</v>
      </c>
      <c r="Q829" s="18">
        <f t="shared" si="111"/>
        <v>1</v>
      </c>
      <c r="R829" s="18">
        <f t="shared" si="112"/>
        <v>0</v>
      </c>
      <c r="S829" s="4">
        <f t="shared" si="116"/>
        <v>0</v>
      </c>
      <c r="T829" s="3">
        <f>_xlfn.IFNA(VLOOKUP(CONCATENATE($A829,"_",$B829), 'Srbench noise 0.01'!$A$1:$AH$1300, 32, FALSE),"")</f>
        <v>0.99970831000000004</v>
      </c>
      <c r="U829" s="18">
        <f>_xlfn.IFNA(VLOOKUP(CONCATENATE($A829,"_",$B829), 'Srbench noise 0.01'!$A$1:$AH$1300, 34, FALSE),"")</f>
        <v>0.12470602</v>
      </c>
      <c r="V829" s="18">
        <f>_xlfn.IFNA(VLOOKUP(CONCATENATE($A829,"_",$B829), 'Srbench noise 0.01'!$A$1:$AH$1300, 16, FALSE),"")</f>
        <v>34</v>
      </c>
      <c r="W829" s="18">
        <f>_xlfn.IFNA(VLOOKUP(CONCATENATE($A829,"_",$B829), 'Srbench noise 0.01'!$A$1:$AH$1300, 18, FALSE),"")</f>
        <v>185.9</v>
      </c>
      <c r="X829" s="18" t="str">
        <f>_xlfn.IFNA(VLOOKUP(CONCATENATE($A829,"_",$B829), 'Srbench noise 0.01'!$A$1:$AH$1300, 28, FALSE),"")</f>
        <v>x0*(0.56*x1 + 0.56*x2 + 0.56*x3 + 0.05*(x1 - x3)**2 + 0.06*(-0.5*x1 + x2 - 0.5*x3)**2 + 0.17)</v>
      </c>
      <c r="Y829" s="18">
        <f t="shared" si="113"/>
        <v>1</v>
      </c>
      <c r="Z829" s="18">
        <f t="shared" si="114"/>
        <v>0</v>
      </c>
      <c r="AA829" s="4">
        <f t="shared" si="115"/>
        <v>0</v>
      </c>
    </row>
    <row r="830" spans="1:27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0'!$A$1:$AH$1300, 32, FALSE),"")</f>
        <v>0.99991348000000002</v>
      </c>
      <c r="E830" s="18">
        <f>_xlfn.IFNA(VLOOKUP(CONCATENATE($A830,"_",$B830), 'Srbench noise 0'!$A$1:$AH$1300, 34, FALSE),"")</f>
        <v>6.7328029999999997E-2</v>
      </c>
      <c r="F830" s="18">
        <f>_xlfn.IFNA(VLOOKUP(CONCATENATE($A830,"_",$B830), 'Srbench noise 0'!$A$1:$AH$1300, 16, FALSE),"")</f>
        <v>34</v>
      </c>
      <c r="G830" s="18">
        <f>_xlfn.IFNA(VLOOKUP(CONCATENATE($A830,"_",$B830), 'Srbench noise 0'!$A$1:$AH$1300, 18, FALSE),"")</f>
        <v>3601.6</v>
      </c>
      <c r="H830" s="18" t="str">
        <f>_xlfn.IFNA(VLOOKUP(CONCATENATE($A830,"_",$B830), 'Srbench noise 0'!$A$1:$AH$1300, 28, FALSE),"")</f>
        <v>1.21423573*x0*x1**2/(x1 + x2 + x3) - 0.10894363*x0*x1 + 1.21808983*x0*x2 + 1.21827536*x0*x3 - 0.99964854*x0*(x2*x3)**0.5 + 0.02223855</v>
      </c>
      <c r="I830" s="18">
        <f t="shared" si="108"/>
        <v>1</v>
      </c>
      <c r="J830" s="18">
        <f t="shared" si="109"/>
        <v>0</v>
      </c>
      <c r="K830" s="4">
        <f t="shared" si="110"/>
        <v>0</v>
      </c>
      <c r="L830" s="3">
        <f>_xlfn.IFNA(VLOOKUP(CONCATENATE($A830,"_",$B830), 'Srbench noise 0.001'!$A$1:$AH$1300, 32, FALSE),"")</f>
        <v>0.99919813999999996</v>
      </c>
      <c r="M830" s="18">
        <f>_xlfn.IFNA(VLOOKUP(CONCATENATE($A830,"_",$B830), 'Srbench noise 0.001'!$A$1:$AH$1300, 34, FALSE),"")</f>
        <v>0.20496384000000001</v>
      </c>
      <c r="N830" s="18">
        <f>_xlfn.IFNA(VLOOKUP(CONCATENATE($A830,"_",$B830), 'Srbench noise 0.001'!$A$1:$AH$1300, 16, FALSE),"")</f>
        <v>46</v>
      </c>
      <c r="O830" s="18">
        <f>_xlfn.IFNA(VLOOKUP(CONCATENATE($A830,"_",$B830), 'Srbench noise 0.001'!$A$1:$AH$1300, 18, FALSE),"")</f>
        <v>222.4</v>
      </c>
      <c r="P830" s="18" t="str">
        <f>_xlfn.IFNA(VLOOKUP(CONCATENATE($A830,"_",$B830), 'Srbench noise 0.001'!$A$1:$AH$1300, 28, FALSE),"")</f>
        <v>0.055*x0*x1**2 + 0.301*x0*x1/x3 + 0.291*x0*x1/x2 + 0.867*x0*x2 + 0.442*x0*x3 - 0.545*x0 + 0.97*x0*x3/x2 - 0.639*x0*x3/x2**2</v>
      </c>
      <c r="Q830" s="18">
        <f t="shared" si="111"/>
        <v>1</v>
      </c>
      <c r="R830" s="18">
        <f t="shared" si="112"/>
        <v>0</v>
      </c>
      <c r="S830" s="4">
        <f t="shared" si="116"/>
        <v>0</v>
      </c>
      <c r="T830" s="3">
        <f>_xlfn.IFNA(VLOOKUP(CONCATENATE($A830,"_",$B830), 'Srbench noise 0.01'!$A$1:$AH$1300, 32, FALSE),"")</f>
        <v>0.97634661</v>
      </c>
      <c r="U830" s="18">
        <f>_xlfn.IFNA(VLOOKUP(CONCATENATE($A830,"_",$B830), 'Srbench noise 0.01'!$A$1:$AH$1300, 34, FALSE),"")</f>
        <v>1.11320128</v>
      </c>
      <c r="V830" s="18">
        <f>_xlfn.IFNA(VLOOKUP(CONCATENATE($A830,"_",$B830), 'Srbench noise 0.01'!$A$1:$AH$1300, 16, FALSE),"")</f>
        <v>36</v>
      </c>
      <c r="W830" s="18">
        <f>_xlfn.IFNA(VLOOKUP(CONCATENATE($A830,"_",$B830), 'Srbench noise 0.01'!$A$1:$AH$1300, 18, FALSE),"")</f>
        <v>167.8</v>
      </c>
      <c r="X830" s="18" t="str">
        <f>_xlfn.IFNA(VLOOKUP(CONCATENATE($A830,"_",$B830), 'Srbench noise 0.01'!$A$1:$AH$1300, 28, FALSE),"")</f>
        <v>0.57*x0*x1 + 0.28*x0*x1/x3 - 0.e-2*x0*x2**2*x3 + 0.1*x0*x2**2 + 0.77*x0*x3 + 0.27*x0*x2/x1</v>
      </c>
      <c r="Y830" s="18">
        <f t="shared" si="113"/>
        <v>0</v>
      </c>
      <c r="Z830" s="18">
        <f t="shared" si="114"/>
        <v>0</v>
      </c>
      <c r="AA830" s="4">
        <f t="shared" si="115"/>
        <v>0</v>
      </c>
    </row>
    <row r="831" spans="1:27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0'!$A$1:$AH$1300, 32, FALSE),"")</f>
        <v>0.99991598000000004</v>
      </c>
      <c r="E831" s="18">
        <f>_xlfn.IFNA(VLOOKUP(CONCATENATE($A831,"_",$B831), 'Srbench noise 0'!$A$1:$AH$1300, 34, FALSE),"")</f>
        <v>6.7022509999999993E-2</v>
      </c>
      <c r="F831" s="18">
        <f>_xlfn.IFNA(VLOOKUP(CONCATENATE($A831,"_",$B831), 'Srbench noise 0'!$A$1:$AH$1300, 16, FALSE),"")</f>
        <v>55</v>
      </c>
      <c r="G831" s="18">
        <f>_xlfn.IFNA(VLOOKUP(CONCATENATE($A831,"_",$B831), 'Srbench noise 0'!$A$1:$AH$1300, 18, FALSE),"")</f>
        <v>3601.2</v>
      </c>
      <c r="H831" s="18" t="str">
        <f>_xlfn.IFNA(VLOOKUP(CONCATENATE($A831,"_",$B831), 'Srbench noise 0'!$A$1:$AH$1300, 28, FALSE),"")</f>
        <v>-0.02496517*x0*x1*x3 + 0.73494853*x0*x1 - 0.02611488*x0*x2*x3 + 0.73826757*x0*x2 + 1.40239673*x0*x3/(x1 + x2 + 1) + 0.59357648*x0*(-x1 + x2)**2/(x3 + 10) + 0.06380246*x0*(x3 + 1)**2 - 0.3774537*x0</v>
      </c>
      <c r="I831" s="18">
        <f t="shared" si="108"/>
        <v>1</v>
      </c>
      <c r="J831" s="18">
        <f t="shared" si="109"/>
        <v>0</v>
      </c>
      <c r="K831" s="4">
        <f t="shared" si="110"/>
        <v>0</v>
      </c>
      <c r="L831" s="3">
        <f>_xlfn.IFNA(VLOOKUP(CONCATENATE($A831,"_",$B831), 'Srbench noise 0.001'!$A$1:$AH$1300, 32, FALSE),"")</f>
        <v>0.99976292</v>
      </c>
      <c r="M831" s="18">
        <f>_xlfn.IFNA(VLOOKUP(CONCATENATE($A831,"_",$B831), 'Srbench noise 0.001'!$A$1:$AH$1300, 34, FALSE),"")</f>
        <v>0.11258245</v>
      </c>
      <c r="N831" s="18">
        <f>_xlfn.IFNA(VLOOKUP(CONCATENATE($A831,"_",$B831), 'Srbench noise 0.001'!$A$1:$AH$1300, 16, FALSE),"")</f>
        <v>42</v>
      </c>
      <c r="O831" s="18">
        <f>_xlfn.IFNA(VLOOKUP(CONCATENATE($A831,"_",$B831), 'Srbench noise 0.001'!$A$1:$AH$1300, 18, FALSE),"")</f>
        <v>258</v>
      </c>
      <c r="P831" s="18" t="str">
        <f>_xlfn.IFNA(VLOOKUP(CONCATENATE($A831,"_",$B831), 'Srbench noise 0.001'!$A$1:$AH$1300, 28, FALSE),"")</f>
        <v>x0*(1.645*x3 + (x1 + x2)*(0.64*x1 + 0.639*x2 + 0.066*(1 - x3)**2 + 0.046*(x1 - x2)**2 + 0.723) - 2.638)/(x1 + x2)</v>
      </c>
      <c r="Q831" s="18">
        <f t="shared" si="111"/>
        <v>1</v>
      </c>
      <c r="R831" s="18">
        <f t="shared" si="112"/>
        <v>0</v>
      </c>
      <c r="S831" s="4">
        <f t="shared" si="116"/>
        <v>0</v>
      </c>
      <c r="T831" s="3">
        <f>_xlfn.IFNA(VLOOKUP(CONCATENATE($A831,"_",$B831), 'Srbench noise 0.01'!$A$1:$AH$1300, 32, FALSE),"")</f>
        <v>0.99938433999999998</v>
      </c>
      <c r="U831" s="18">
        <f>_xlfn.IFNA(VLOOKUP(CONCATENATE($A831,"_",$B831), 'Srbench noise 0.01'!$A$1:$AH$1300, 34, FALSE),"")</f>
        <v>0.18142229000000001</v>
      </c>
      <c r="V831" s="18">
        <f>_xlfn.IFNA(VLOOKUP(CONCATENATE($A831,"_",$B831), 'Srbench noise 0.01'!$A$1:$AH$1300, 16, FALSE),"")</f>
        <v>36</v>
      </c>
      <c r="W831" s="18">
        <f>_xlfn.IFNA(VLOOKUP(CONCATENATE($A831,"_",$B831), 'Srbench noise 0.01'!$A$1:$AH$1300, 18, FALSE),"")</f>
        <v>164</v>
      </c>
      <c r="X831" s="18" t="str">
        <f>_xlfn.IFNA(VLOOKUP(CONCATENATE($A831,"_",$B831), 'Srbench noise 0.01'!$A$1:$AH$1300, 28, FALSE),"")</f>
        <v>x0*(1.15*x1 + (x2 + x3)*(0.06*x1**2 + 0.68*x2 + 0.68*x3 + 0.05*(x2 - x3)**2))/(x2 + x3)</v>
      </c>
      <c r="Y831" s="18">
        <f t="shared" si="113"/>
        <v>1</v>
      </c>
      <c r="Z831" s="18">
        <f t="shared" si="114"/>
        <v>0</v>
      </c>
      <c r="AA831" s="4">
        <f t="shared" si="115"/>
        <v>0</v>
      </c>
    </row>
    <row r="832" spans="1:27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0'!$A$1:$AH$1300, 32, FALSE),"")</f>
        <v>0.99999269999999996</v>
      </c>
      <c r="E832" s="18">
        <f>_xlfn.IFNA(VLOOKUP(CONCATENATE($A832,"_",$B832), 'Srbench noise 0'!$A$1:$AH$1300, 34, FALSE),"")</f>
        <v>1.9527220000000001E-2</v>
      </c>
      <c r="F832" s="18">
        <f>_xlfn.IFNA(VLOOKUP(CONCATENATE($A832,"_",$B832), 'Srbench noise 0'!$A$1:$AH$1300, 16, FALSE),"")</f>
        <v>33</v>
      </c>
      <c r="G832" s="18">
        <f>_xlfn.IFNA(VLOOKUP(CONCATENATE($A832,"_",$B832), 'Srbench noise 0'!$A$1:$AH$1300, 18, FALSE),"")</f>
        <v>3600.3</v>
      </c>
      <c r="H832" s="18" t="str">
        <f>_xlfn.IFNA(VLOOKUP(CONCATENATE($A832,"_",$B832), 'Srbench noise 0'!$A$1:$AH$1300, 28, FALSE),"")</f>
        <v>x0*(-1.62628991*x1*x2 + 1.61080277*x3**2 + (x1 + x2 + x3)*(1.11852421*x1 + 1.11870764*x2 - 0.49802941*x3))/(x1 + x2 + x3)</v>
      </c>
      <c r="I832" s="18">
        <f t="shared" si="108"/>
        <v>1</v>
      </c>
      <c r="J832" s="18">
        <f t="shared" si="109"/>
        <v>0</v>
      </c>
      <c r="K832" s="4">
        <f t="shared" si="110"/>
        <v>0</v>
      </c>
      <c r="L832" s="3">
        <f>_xlfn.IFNA(VLOOKUP(CONCATENATE($A832,"_",$B832), 'Srbench noise 0.001'!$A$1:$AH$1300, 32, FALSE),"")</f>
        <v>0.99889311999999997</v>
      </c>
      <c r="M832" s="18">
        <f>_xlfn.IFNA(VLOOKUP(CONCATENATE($A832,"_",$B832), 'Srbench noise 0.001'!$A$1:$AH$1300, 34, FALSE),"")</f>
        <v>0.24045812999999999</v>
      </c>
      <c r="N832" s="18">
        <f>_xlfn.IFNA(VLOOKUP(CONCATENATE($A832,"_",$B832), 'Srbench noise 0.001'!$A$1:$AH$1300, 16, FALSE),"")</f>
        <v>37</v>
      </c>
      <c r="O832" s="18">
        <f>_xlfn.IFNA(VLOOKUP(CONCATENATE($A832,"_",$B832), 'Srbench noise 0.001'!$A$1:$AH$1300, 18, FALSE),"")</f>
        <v>159.5</v>
      </c>
      <c r="P832" s="18" t="str">
        <f>_xlfn.IFNA(VLOOKUP(CONCATENATE($A832,"_",$B832), 'Srbench noise 0.001'!$A$1:$AH$1300, 28, FALSE),"")</f>
        <v>-0.007*x0*x1**2*x2 + 0.094*x0*x1**2 + 0.311*x0*x1/x3 + 0.754*x0*x2 + 0.592*x0*x3 + 0.265*x0*x3/x2 - 0.076</v>
      </c>
      <c r="Q832" s="18">
        <f t="shared" si="111"/>
        <v>0</v>
      </c>
      <c r="R832" s="18">
        <f t="shared" si="112"/>
        <v>0</v>
      </c>
      <c r="S832" s="4">
        <f t="shared" si="116"/>
        <v>0</v>
      </c>
      <c r="T832" s="3">
        <f>_xlfn.IFNA(VLOOKUP(CONCATENATE($A832,"_",$B832), 'Srbench noise 0.01'!$A$1:$AH$1300, 32, FALSE),"")</f>
        <v>0.97324885999999999</v>
      </c>
      <c r="U832" s="18">
        <f>_xlfn.IFNA(VLOOKUP(CONCATENATE($A832,"_",$B832), 'Srbench noise 0.01'!$A$1:$AH$1300, 34, FALSE),"")</f>
        <v>1.1821172499999999</v>
      </c>
      <c r="V832" s="18">
        <f>_xlfn.IFNA(VLOOKUP(CONCATENATE($A832,"_",$B832), 'Srbench noise 0.01'!$A$1:$AH$1300, 16, FALSE),"")</f>
        <v>36</v>
      </c>
      <c r="W832" s="18">
        <f>_xlfn.IFNA(VLOOKUP(CONCATENATE($A832,"_",$B832), 'Srbench noise 0.01'!$A$1:$AH$1300, 18, FALSE),"")</f>
        <v>167.3</v>
      </c>
      <c r="X832" s="18" t="str">
        <f>_xlfn.IFNA(VLOOKUP(CONCATENATE($A832,"_",$B832), 'Srbench noise 0.01'!$A$1:$AH$1300, 28, FALSE),"")</f>
        <v>-0.e-2*x0*x1**2*x2 + 0.1*x0*x1**2 + 0.3*x0*x1/x3 + 0.75*x0*x2 + 0.59*x0*x3 + 0.27*x0*x3/x2</v>
      </c>
      <c r="Y832" s="18">
        <f t="shared" si="113"/>
        <v>0</v>
      </c>
      <c r="Z832" s="18">
        <f t="shared" si="114"/>
        <v>0</v>
      </c>
      <c r="AA832" s="4">
        <f t="shared" si="115"/>
        <v>0</v>
      </c>
    </row>
    <row r="833" spans="1:27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>
        <f>_xlfn.IFNA(VLOOKUP(CONCATENATE($A833,"_",$B833), 'Srbench noise 0'!$A$1:$AH$1300, 32, FALSE),"")</f>
        <v>0.99971728999999998</v>
      </c>
      <c r="E833" s="18">
        <f>_xlfn.IFNA(VLOOKUP(CONCATENATE($A833,"_",$B833), 'Srbench noise 0'!$A$1:$AH$1300, 34, FALSE),"")</f>
        <v>0.12155072</v>
      </c>
      <c r="F833" s="18">
        <f>_xlfn.IFNA(VLOOKUP(CONCATENATE($A833,"_",$B833), 'Srbench noise 0'!$A$1:$AH$1300, 16, FALSE),"")</f>
        <v>50</v>
      </c>
      <c r="G833" s="18">
        <f>_xlfn.IFNA(VLOOKUP(CONCATENATE($A833,"_",$B833), 'Srbench noise 0'!$A$1:$AH$1300, 18, FALSE),"")</f>
        <v>3602</v>
      </c>
      <c r="H833" s="18" t="str">
        <f>_xlfn.IFNA(VLOOKUP(CONCATENATE($A833,"_",$B833), 'Srbench noise 0'!$A$1:$AH$1300, 28, FALSE),"")</f>
        <v>0.05945926*x0*x1**2 + 2.72368767*x0*x1/((x2 + 1)*(x3 + 1)) + 0.89283299*x0*x2 + 0.88820677*x0*x3/(x2/x3 + 1) + 0.27512096*x0 - 1.02728963*x0/(x2*x3)</v>
      </c>
      <c r="I833" s="18">
        <f t="shared" si="108"/>
        <v>1</v>
      </c>
      <c r="J833" s="18">
        <f t="shared" si="109"/>
        <v>0</v>
      </c>
      <c r="K833" s="4">
        <f t="shared" si="110"/>
        <v>0</v>
      </c>
      <c r="L833" s="3">
        <f>_xlfn.IFNA(VLOOKUP(CONCATENATE($A833,"_",$B833), 'Srbench noise 0.001'!$A$1:$AH$1300, 32, FALSE),"")</f>
        <v>0.99903995000000001</v>
      </c>
      <c r="M833" s="18">
        <f>_xlfn.IFNA(VLOOKUP(CONCATENATE($A833,"_",$B833), 'Srbench noise 0.001'!$A$1:$AH$1300, 34, FALSE),"")</f>
        <v>0.22399285999999999</v>
      </c>
      <c r="N833" s="18">
        <f>_xlfn.IFNA(VLOOKUP(CONCATENATE($A833,"_",$B833), 'Srbench noise 0.001'!$A$1:$AH$1300, 16, FALSE),"")</f>
        <v>42</v>
      </c>
      <c r="O833" s="18">
        <f>_xlfn.IFNA(VLOOKUP(CONCATENATE($A833,"_",$B833), 'Srbench noise 0.001'!$A$1:$AH$1300, 18, FALSE),"")</f>
        <v>164.6</v>
      </c>
      <c r="P833" s="18" t="str">
        <f>_xlfn.IFNA(VLOOKUP(CONCATENATE($A833,"_",$B833), 'Srbench noise 0.001'!$A$1:$AH$1300, 28, FALSE),"")</f>
        <v>-0.009*x0*x1**2*x3 + 0.095*x0*x1**2 + 0.392*x0*x1/x2 + 0.566*x0*x2 + 0.304*x0*x2/x3 + 0.791*x0*x3 - 0.392*x0/x2</v>
      </c>
      <c r="Q833" s="18">
        <f t="shared" si="111"/>
        <v>1</v>
      </c>
      <c r="R833" s="18">
        <f t="shared" si="112"/>
        <v>0</v>
      </c>
      <c r="S833" s="4">
        <f t="shared" si="116"/>
        <v>0</v>
      </c>
      <c r="T833" s="3">
        <f>_xlfn.IFNA(VLOOKUP(CONCATENATE($A833,"_",$B833), 'Srbench noise 0.01'!$A$1:$AH$1300, 32, FALSE),"")</f>
        <v>0.97559713999999997</v>
      </c>
      <c r="U833" s="18">
        <f>_xlfn.IFNA(VLOOKUP(CONCATENATE($A833,"_",$B833), 'Srbench noise 0.01'!$A$1:$AH$1300, 34, FALSE),"")</f>
        <v>1.1292937000000001</v>
      </c>
      <c r="V833" s="18">
        <f>_xlfn.IFNA(VLOOKUP(CONCATENATE($A833,"_",$B833), 'Srbench noise 0.01'!$A$1:$AH$1300, 16, FALSE),"")</f>
        <v>37</v>
      </c>
      <c r="W833" s="18">
        <f>_xlfn.IFNA(VLOOKUP(CONCATENATE($A833,"_",$B833), 'Srbench noise 0.01'!$A$1:$AH$1300, 18, FALSE),"")</f>
        <v>134.6</v>
      </c>
      <c r="X833" s="18" t="str">
        <f>_xlfn.IFNA(VLOOKUP(CONCATENATE($A833,"_",$B833), 'Srbench noise 0.01'!$A$1:$AH$1300, 28, FALSE),"")</f>
        <v>-0.e-2*x0*x1**2*x3 + 0.1*x0*x1**2 + 0.29*x0*x1/x2 + 0.58*x0*x2 + 0.27*x0*x2/x3 + 0.76*x0*x3 - 0.05</v>
      </c>
      <c r="Y833" s="18">
        <f t="shared" si="113"/>
        <v>0</v>
      </c>
      <c r="Z833" s="18">
        <f t="shared" si="114"/>
        <v>0</v>
      </c>
      <c r="AA833" s="4">
        <f t="shared" si="115"/>
        <v>0</v>
      </c>
    </row>
    <row r="834" spans="1:27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0'!$A$1:$AH$1300, 32, FALSE),"")</f>
        <v>1</v>
      </c>
      <c r="E834" s="18">
        <f>_xlfn.IFNA(VLOOKUP(CONCATENATE($A834,"_",$B834), 'Srbench noise 0'!$A$1:$AH$1300, 34, FALSE),"")</f>
        <v>2.9999999999999997E-8</v>
      </c>
      <c r="F834" s="18">
        <f>_xlfn.IFNA(VLOOKUP(CONCATENATE($A834,"_",$B834), 'Srbench noise 0'!$A$1:$AH$1300, 16, FALSE),"")</f>
        <v>4</v>
      </c>
      <c r="G834" s="18">
        <f>_xlfn.IFNA(VLOOKUP(CONCATENATE($A834,"_",$B834), 'Srbench noise 0'!$A$1:$AH$1300, 18, FALSE),"")</f>
        <v>3.1</v>
      </c>
      <c r="H834" s="18" t="str">
        <f>_xlfn.IFNA(VLOOKUP(CONCATENATE($A834,"_",$B834), 'Srbench noise 0'!$A$1:$AH$1300, 28, FALSE),"")</f>
        <v>0.15915494*x0*x1</v>
      </c>
      <c r="I834" s="18">
        <f t="shared" si="108"/>
        <v>1</v>
      </c>
      <c r="J834" s="18">
        <f t="shared" si="109"/>
        <v>1</v>
      </c>
      <c r="K834" s="4">
        <f t="shared" si="110"/>
        <v>1</v>
      </c>
      <c r="L834" s="3">
        <f>_xlfn.IFNA(VLOOKUP(CONCATENATE($A834,"_",$B834), 'Srbench noise 0.001'!$A$1:$AH$1300, 32, FALSE),"")</f>
        <v>0.99999607999999995</v>
      </c>
      <c r="M834" s="18">
        <f>_xlfn.IFNA(VLOOKUP(CONCATENATE($A834,"_",$B834), 'Srbench noise 0.001'!$A$1:$AH$1300, 34, FALSE),"")</f>
        <v>1.60238E-3</v>
      </c>
      <c r="N834" s="18">
        <f>_xlfn.IFNA(VLOOKUP(CONCATENATE($A834,"_",$B834), 'Srbench noise 0.001'!$A$1:$AH$1300, 16, FALSE),"")</f>
        <v>4</v>
      </c>
      <c r="O834" s="18">
        <f>_xlfn.IFNA(VLOOKUP(CONCATENATE($A834,"_",$B834), 'Srbench noise 0.001'!$A$1:$AH$1300, 18, FALSE),"")</f>
        <v>2.2999999999999998</v>
      </c>
      <c r="P834" s="18" t="str">
        <f>_xlfn.IFNA(VLOOKUP(CONCATENATE($A834,"_",$B834), 'Srbench noise 0.001'!$A$1:$AH$1300, 28, FALSE),"")</f>
        <v>0.159*x0*x1</v>
      </c>
      <c r="Q834" s="18">
        <f t="shared" si="111"/>
        <v>1</v>
      </c>
      <c r="R834" s="18">
        <f t="shared" si="112"/>
        <v>0</v>
      </c>
      <c r="S834" s="4">
        <f t="shared" si="116"/>
        <v>0</v>
      </c>
      <c r="T834" s="3">
        <f>_xlfn.IFNA(VLOOKUP(CONCATENATE($A834,"_",$B834), 'Srbench noise 0.01'!$A$1:$AH$1300, 32, FALSE),"")</f>
        <v>0.99988337999999999</v>
      </c>
      <c r="U834" s="18">
        <f>_xlfn.IFNA(VLOOKUP(CONCATENATE($A834,"_",$B834), 'Srbench noise 0.01'!$A$1:$AH$1300, 34, FALSE),"")</f>
        <v>8.7393599999999998E-3</v>
      </c>
      <c r="V834" s="18">
        <f>_xlfn.IFNA(VLOOKUP(CONCATENATE($A834,"_",$B834), 'Srbench noise 0.01'!$A$1:$AH$1300, 16, FALSE),"")</f>
        <v>4</v>
      </c>
      <c r="W834" s="18">
        <f>_xlfn.IFNA(VLOOKUP(CONCATENATE($A834,"_",$B834), 'Srbench noise 0.01'!$A$1:$AH$1300, 18, FALSE),"")</f>
        <v>2.2999999999999998</v>
      </c>
      <c r="X834" s="18" t="str">
        <f>_xlfn.IFNA(VLOOKUP(CONCATENATE($A834,"_",$B834), 'Srbench noise 0.01'!$A$1:$AH$1300, 28, FALSE),"")</f>
        <v>0.16*x0*x1</v>
      </c>
      <c r="Y834" s="18">
        <f t="shared" si="113"/>
        <v>1</v>
      </c>
      <c r="Z834" s="18">
        <f t="shared" si="114"/>
        <v>0</v>
      </c>
      <c r="AA834" s="4">
        <f t="shared" si="115"/>
        <v>0</v>
      </c>
    </row>
    <row r="835" spans="1:27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0'!$A$1:$AH$1300, 32, FALSE),"")</f>
        <v>1</v>
      </c>
      <c r="E835" s="18">
        <f>_xlfn.IFNA(VLOOKUP(CONCATENATE($A835,"_",$B835), 'Srbench noise 0'!$A$1:$AH$1300, 34, FALSE),"")</f>
        <v>2.9999999999999997E-8</v>
      </c>
      <c r="F835" s="18">
        <f>_xlfn.IFNA(VLOOKUP(CONCATENATE($A835,"_",$B835), 'Srbench noise 0'!$A$1:$AH$1300, 16, FALSE),"")</f>
        <v>4</v>
      </c>
      <c r="G835" s="18">
        <f>_xlfn.IFNA(VLOOKUP(CONCATENATE($A835,"_",$B835), 'Srbench noise 0'!$A$1:$AH$1300, 18, FALSE),"")</f>
        <v>2.2000000000000002</v>
      </c>
      <c r="H835" s="18" t="str">
        <f>_xlfn.IFNA(VLOOKUP(CONCATENATE($A835,"_",$B835), 'Srbench noise 0'!$A$1:$AH$1300, 28, FALSE),"")</f>
        <v>0.15915494*x0*x1</v>
      </c>
      <c r="I835" s="18">
        <f t="shared" si="108"/>
        <v>1</v>
      </c>
      <c r="J835" s="18">
        <f t="shared" si="109"/>
        <v>1</v>
      </c>
      <c r="K835" s="4">
        <f t="shared" si="110"/>
        <v>1</v>
      </c>
      <c r="L835" s="3">
        <f>_xlfn.IFNA(VLOOKUP(CONCATENATE($A835,"_",$B835), 'Srbench noise 0.001'!$A$1:$AH$1300, 32, FALSE),"")</f>
        <v>0.99999609</v>
      </c>
      <c r="M835" s="18">
        <f>_xlfn.IFNA(VLOOKUP(CONCATENATE($A835,"_",$B835), 'Srbench noise 0.001'!$A$1:$AH$1300, 34, FALSE),"")</f>
        <v>1.58928E-3</v>
      </c>
      <c r="N835" s="18">
        <f>_xlfn.IFNA(VLOOKUP(CONCATENATE($A835,"_",$B835), 'Srbench noise 0.001'!$A$1:$AH$1300, 16, FALSE),"")</f>
        <v>4</v>
      </c>
      <c r="O835" s="18">
        <f>_xlfn.IFNA(VLOOKUP(CONCATENATE($A835,"_",$B835), 'Srbench noise 0.001'!$A$1:$AH$1300, 18, FALSE),"")</f>
        <v>2</v>
      </c>
      <c r="P835" s="18" t="str">
        <f>_xlfn.IFNA(VLOOKUP(CONCATENATE($A835,"_",$B835), 'Srbench noise 0.001'!$A$1:$AH$1300, 28, FALSE),"")</f>
        <v>0.159*x0*x1</v>
      </c>
      <c r="Q835" s="18">
        <f t="shared" si="111"/>
        <v>1</v>
      </c>
      <c r="R835" s="18">
        <f t="shared" si="112"/>
        <v>0</v>
      </c>
      <c r="S835" s="4">
        <f t="shared" si="116"/>
        <v>0</v>
      </c>
      <c r="T835" s="3">
        <f>_xlfn.IFNA(VLOOKUP(CONCATENATE($A835,"_",$B835), 'Srbench noise 0.01'!$A$1:$AH$1300, 32, FALSE),"")</f>
        <v>0.99988378</v>
      </c>
      <c r="U835" s="18">
        <f>_xlfn.IFNA(VLOOKUP(CONCATENATE($A835,"_",$B835), 'Srbench noise 0.01'!$A$1:$AH$1300, 34, FALSE),"")</f>
        <v>8.6679300000000008E-3</v>
      </c>
      <c r="V835" s="18">
        <f>_xlfn.IFNA(VLOOKUP(CONCATENATE($A835,"_",$B835), 'Srbench noise 0.01'!$A$1:$AH$1300, 16, FALSE),"")</f>
        <v>4</v>
      </c>
      <c r="W835" s="18">
        <f>_xlfn.IFNA(VLOOKUP(CONCATENATE($A835,"_",$B835), 'Srbench noise 0.01'!$A$1:$AH$1300, 18, FALSE),"")</f>
        <v>2.2999999999999998</v>
      </c>
      <c r="X835" s="18" t="str">
        <f>_xlfn.IFNA(VLOOKUP(CONCATENATE($A835,"_",$B835), 'Srbench noise 0.01'!$A$1:$AH$1300, 28, FALSE),"")</f>
        <v>0.16*x0*x1</v>
      </c>
      <c r="Y835" s="18">
        <f t="shared" si="113"/>
        <v>1</v>
      </c>
      <c r="Z835" s="18">
        <f t="shared" si="114"/>
        <v>0</v>
      </c>
      <c r="AA835" s="4">
        <f t="shared" si="115"/>
        <v>0</v>
      </c>
    </row>
    <row r="836" spans="1:27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0'!$A$1:$AH$1300, 32, FALSE),"")</f>
        <v>1</v>
      </c>
      <c r="E836" s="18">
        <f>_xlfn.IFNA(VLOOKUP(CONCATENATE($A836,"_",$B836), 'Srbench noise 0'!$A$1:$AH$1300, 34, FALSE),"")</f>
        <v>2.9999999999999997E-8</v>
      </c>
      <c r="F836" s="18">
        <f>_xlfn.IFNA(VLOOKUP(CONCATENATE($A836,"_",$B836), 'Srbench noise 0'!$A$1:$AH$1300, 16, FALSE),"")</f>
        <v>4</v>
      </c>
      <c r="G836" s="18">
        <f>_xlfn.IFNA(VLOOKUP(CONCATENATE($A836,"_",$B836), 'Srbench noise 0'!$A$1:$AH$1300, 18, FALSE),"")</f>
        <v>3</v>
      </c>
      <c r="H836" s="18" t="str">
        <f>_xlfn.IFNA(VLOOKUP(CONCATENATE($A836,"_",$B836), 'Srbench noise 0'!$A$1:$AH$1300, 28, FALSE),"")</f>
        <v>0.15915494*x0*x1</v>
      </c>
      <c r="I836" s="18">
        <f t="shared" si="108"/>
        <v>1</v>
      </c>
      <c r="J836" s="18">
        <f t="shared" si="109"/>
        <v>1</v>
      </c>
      <c r="K836" s="4">
        <f t="shared" si="110"/>
        <v>1</v>
      </c>
      <c r="L836" s="3">
        <f>_xlfn.IFNA(VLOOKUP(CONCATENATE($A836,"_",$B836), 'Srbench noise 0.001'!$A$1:$AH$1300, 32, FALSE),"")</f>
        <v>0.99999603999999997</v>
      </c>
      <c r="M836" s="18">
        <f>_xlfn.IFNA(VLOOKUP(CONCATENATE($A836,"_",$B836), 'Srbench noise 0.001'!$A$1:$AH$1300, 34, FALSE),"")</f>
        <v>1.5940399999999999E-3</v>
      </c>
      <c r="N836" s="18">
        <f>_xlfn.IFNA(VLOOKUP(CONCATENATE($A836,"_",$B836), 'Srbench noise 0.001'!$A$1:$AH$1300, 16, FALSE),"")</f>
        <v>4</v>
      </c>
      <c r="O836" s="18">
        <f>_xlfn.IFNA(VLOOKUP(CONCATENATE($A836,"_",$B836), 'Srbench noise 0.001'!$A$1:$AH$1300, 18, FALSE),"")</f>
        <v>3.1</v>
      </c>
      <c r="P836" s="18" t="str">
        <f>_xlfn.IFNA(VLOOKUP(CONCATENATE($A836,"_",$B836), 'Srbench noise 0.001'!$A$1:$AH$1300, 28, FALSE),"")</f>
        <v>0.159*x0*x1</v>
      </c>
      <c r="Q836" s="18">
        <f t="shared" si="111"/>
        <v>1</v>
      </c>
      <c r="R836" s="18">
        <f t="shared" si="112"/>
        <v>0</v>
      </c>
      <c r="S836" s="4">
        <f t="shared" si="116"/>
        <v>0</v>
      </c>
      <c r="T836" s="3">
        <f>_xlfn.IFNA(VLOOKUP(CONCATENATE($A836,"_",$B836), 'Srbench noise 0.01'!$A$1:$AH$1300, 32, FALSE),"")</f>
        <v>0.99988224999999997</v>
      </c>
      <c r="U836" s="18">
        <f>_xlfn.IFNA(VLOOKUP(CONCATENATE($A836,"_",$B836), 'Srbench noise 0.01'!$A$1:$AH$1300, 34, FALSE),"")</f>
        <v>8.6938899999999993E-3</v>
      </c>
      <c r="V836" s="18">
        <f>_xlfn.IFNA(VLOOKUP(CONCATENATE($A836,"_",$B836), 'Srbench noise 0.01'!$A$1:$AH$1300, 16, FALSE),"")</f>
        <v>4</v>
      </c>
      <c r="W836" s="18">
        <f>_xlfn.IFNA(VLOOKUP(CONCATENATE($A836,"_",$B836), 'Srbench noise 0.01'!$A$1:$AH$1300, 18, FALSE),"")</f>
        <v>2.1</v>
      </c>
      <c r="X836" s="18" t="str">
        <f>_xlfn.IFNA(VLOOKUP(CONCATENATE($A836,"_",$B836), 'Srbench noise 0.01'!$A$1:$AH$1300, 28, FALSE),"")</f>
        <v>0.16*x0*x1</v>
      </c>
      <c r="Y836" s="18">
        <f t="shared" si="113"/>
        <v>1</v>
      </c>
      <c r="Z836" s="18">
        <f t="shared" si="114"/>
        <v>0</v>
      </c>
      <c r="AA836" s="4">
        <f t="shared" si="115"/>
        <v>0</v>
      </c>
    </row>
    <row r="837" spans="1:27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0'!$A$1:$AH$1300, 32, FALSE),"")</f>
        <v>1</v>
      </c>
      <c r="E837" s="18">
        <f>_xlfn.IFNA(VLOOKUP(CONCATENATE($A837,"_",$B837), 'Srbench noise 0'!$A$1:$AH$1300, 34, FALSE),"")</f>
        <v>2.9999999999999997E-8</v>
      </c>
      <c r="F837" s="18">
        <f>_xlfn.IFNA(VLOOKUP(CONCATENATE($A837,"_",$B837), 'Srbench noise 0'!$A$1:$AH$1300, 16, FALSE),"")</f>
        <v>4</v>
      </c>
      <c r="G837" s="18">
        <f>_xlfn.IFNA(VLOOKUP(CONCATENATE($A837,"_",$B837), 'Srbench noise 0'!$A$1:$AH$1300, 18, FALSE),"")</f>
        <v>2.4</v>
      </c>
      <c r="H837" s="18" t="str">
        <f>_xlfn.IFNA(VLOOKUP(CONCATENATE($A837,"_",$B837), 'Srbench noise 0'!$A$1:$AH$1300, 28, FALSE),"")</f>
        <v>0.15915494*x0*x1</v>
      </c>
      <c r="I837" s="18">
        <f t="shared" ref="I837:I900" si="117">IF(D837&gt;0.999,1,0)</f>
        <v>1</v>
      </c>
      <c r="J837" s="18">
        <f t="shared" ref="J837:J900" si="118">IF(AND(D837=1, E837&lt;0.000001),1,IF(AND(D837&gt;0.999,E837&lt;0.001),"?",0))</f>
        <v>1</v>
      </c>
      <c r="K837" s="4">
        <f t="shared" ref="K837:K900" si="119">IF(J837&lt;&gt;"?",J837,"")</f>
        <v>1</v>
      </c>
      <c r="L837" s="3">
        <f>_xlfn.IFNA(VLOOKUP(CONCATENATE($A837,"_",$B837), 'Srbench noise 0.001'!$A$1:$AH$1300, 32, FALSE),"")</f>
        <v>0.99999605000000003</v>
      </c>
      <c r="M837" s="18">
        <f>_xlfn.IFNA(VLOOKUP(CONCATENATE($A837,"_",$B837), 'Srbench noise 0.001'!$A$1:$AH$1300, 34, FALSE),"")</f>
        <v>1.60249E-3</v>
      </c>
      <c r="N837" s="18">
        <f>_xlfn.IFNA(VLOOKUP(CONCATENATE($A837,"_",$B837), 'Srbench noise 0.001'!$A$1:$AH$1300, 16, FALSE),"")</f>
        <v>4</v>
      </c>
      <c r="O837" s="18">
        <f>_xlfn.IFNA(VLOOKUP(CONCATENATE($A837,"_",$B837), 'Srbench noise 0.001'!$A$1:$AH$1300, 18, FALSE),"")</f>
        <v>2.8</v>
      </c>
      <c r="P837" s="18" t="str">
        <f>_xlfn.IFNA(VLOOKUP(CONCATENATE($A837,"_",$B837), 'Srbench noise 0.001'!$A$1:$AH$1300, 28, FALSE),"")</f>
        <v>0.159*x0*x1</v>
      </c>
      <c r="Q837" s="18">
        <f t="shared" ref="Q837:Q900" si="120">IF(L837&gt;0.999,1,0)</f>
        <v>1</v>
      </c>
      <c r="R837" s="18">
        <f t="shared" ref="R837:R900" si="121">IF(AND(L837=1, M837&lt;0.000001),1,IF(AND(L837&gt;0.999,M837&lt;0.001),"?",0))</f>
        <v>0</v>
      </c>
      <c r="S837" s="4">
        <f t="shared" ref="S837:S900" si="122">IF(R837&lt;&gt;"?",R837,"")</f>
        <v>0</v>
      </c>
      <c r="T837" s="3">
        <f>_xlfn.IFNA(VLOOKUP(CONCATENATE($A837,"_",$B837), 'Srbench noise 0.01'!$A$1:$AH$1300, 32, FALSE),"")</f>
        <v>0.99988250999999995</v>
      </c>
      <c r="U837" s="18">
        <f>_xlfn.IFNA(VLOOKUP(CONCATENATE($A837,"_",$B837), 'Srbench noise 0.01'!$A$1:$AH$1300, 34, FALSE),"")</f>
        <v>8.7399799999999996E-3</v>
      </c>
      <c r="V837" s="18">
        <f>_xlfn.IFNA(VLOOKUP(CONCATENATE($A837,"_",$B837), 'Srbench noise 0.01'!$A$1:$AH$1300, 16, FALSE),"")</f>
        <v>4</v>
      </c>
      <c r="W837" s="18">
        <f>_xlfn.IFNA(VLOOKUP(CONCATENATE($A837,"_",$B837), 'Srbench noise 0.01'!$A$1:$AH$1300, 18, FALSE),"")</f>
        <v>1.9</v>
      </c>
      <c r="X837" s="18" t="str">
        <f>_xlfn.IFNA(VLOOKUP(CONCATENATE($A837,"_",$B837), 'Srbench noise 0.01'!$A$1:$AH$1300, 28, FALSE),"")</f>
        <v>0.16*x0*x1</v>
      </c>
      <c r="Y837" s="18">
        <f t="shared" ref="Y837:Y900" si="123">IF(T837&gt;0.999,1,0)</f>
        <v>1</v>
      </c>
      <c r="Z837" s="18">
        <f t="shared" ref="Z837:Z900" si="124">IF(AND(T837=1, U837&lt;0.000001),1,IF(AND(T837&gt;0.999,U837&lt;0.001),"?",0))</f>
        <v>0</v>
      </c>
      <c r="AA837" s="4">
        <f t="shared" ref="AA837:AA900" si="125">IF(Z837&lt;&gt;"?",Z837,"")</f>
        <v>0</v>
      </c>
    </row>
    <row r="838" spans="1:27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0'!$A$1:$AH$1300, 32, FALSE),"")</f>
        <v>1</v>
      </c>
      <c r="E838" s="18">
        <f>_xlfn.IFNA(VLOOKUP(CONCATENATE($A838,"_",$B838), 'Srbench noise 0'!$A$1:$AH$1300, 34, FALSE),"")</f>
        <v>2.9999999999999997E-8</v>
      </c>
      <c r="F838" s="18">
        <f>_xlfn.IFNA(VLOOKUP(CONCATENATE($A838,"_",$B838), 'Srbench noise 0'!$A$1:$AH$1300, 16, FALSE),"")</f>
        <v>4</v>
      </c>
      <c r="G838" s="18">
        <f>_xlfn.IFNA(VLOOKUP(CONCATENATE($A838,"_",$B838), 'Srbench noise 0'!$A$1:$AH$1300, 18, FALSE),"")</f>
        <v>3.4</v>
      </c>
      <c r="H838" s="18" t="str">
        <f>_xlfn.IFNA(VLOOKUP(CONCATENATE($A838,"_",$B838), 'Srbench noise 0'!$A$1:$AH$1300, 28, FALSE),"")</f>
        <v>0.15915494*x0*x1</v>
      </c>
      <c r="I838" s="18">
        <f t="shared" si="117"/>
        <v>1</v>
      </c>
      <c r="J838" s="18">
        <f t="shared" si="118"/>
        <v>1</v>
      </c>
      <c r="K838" s="4">
        <f t="shared" si="119"/>
        <v>1</v>
      </c>
      <c r="L838" s="3">
        <f>_xlfn.IFNA(VLOOKUP(CONCATENATE($A838,"_",$B838), 'Srbench noise 0.001'!$A$1:$AH$1300, 32, FALSE),"")</f>
        <v>0.99999607999999995</v>
      </c>
      <c r="M838" s="18">
        <f>_xlfn.IFNA(VLOOKUP(CONCATENATE($A838,"_",$B838), 'Srbench noise 0.001'!$A$1:$AH$1300, 34, FALSE),"")</f>
        <v>1.59666E-3</v>
      </c>
      <c r="N838" s="18">
        <f>_xlfn.IFNA(VLOOKUP(CONCATENATE($A838,"_",$B838), 'Srbench noise 0.001'!$A$1:$AH$1300, 16, FALSE),"")</f>
        <v>4</v>
      </c>
      <c r="O838" s="18">
        <f>_xlfn.IFNA(VLOOKUP(CONCATENATE($A838,"_",$B838), 'Srbench noise 0.001'!$A$1:$AH$1300, 18, FALSE),"")</f>
        <v>2.5</v>
      </c>
      <c r="P838" s="18" t="str">
        <f>_xlfn.IFNA(VLOOKUP(CONCATENATE($A838,"_",$B838), 'Srbench noise 0.001'!$A$1:$AH$1300, 28, FALSE),"")</f>
        <v>0.159*x0*x1</v>
      </c>
      <c r="Q838" s="18">
        <f t="shared" si="120"/>
        <v>1</v>
      </c>
      <c r="R838" s="18">
        <f t="shared" si="121"/>
        <v>0</v>
      </c>
      <c r="S838" s="4">
        <f t="shared" si="122"/>
        <v>0</v>
      </c>
      <c r="T838" s="3">
        <f>_xlfn.IFNA(VLOOKUP(CONCATENATE($A838,"_",$B838), 'Srbench noise 0.01'!$A$1:$AH$1300, 32, FALSE),"")</f>
        <v>0.99988339000000004</v>
      </c>
      <c r="U838" s="18">
        <f>_xlfn.IFNA(VLOOKUP(CONCATENATE($A838,"_",$B838), 'Srbench noise 0.01'!$A$1:$AH$1300, 34, FALSE),"")</f>
        <v>8.7081399999999996E-3</v>
      </c>
      <c r="V838" s="18">
        <f>_xlfn.IFNA(VLOOKUP(CONCATENATE($A838,"_",$B838), 'Srbench noise 0.01'!$A$1:$AH$1300, 16, FALSE),"")</f>
        <v>4</v>
      </c>
      <c r="W838" s="18">
        <f>_xlfn.IFNA(VLOOKUP(CONCATENATE($A838,"_",$B838), 'Srbench noise 0.01'!$A$1:$AH$1300, 18, FALSE),"")</f>
        <v>2.5</v>
      </c>
      <c r="X838" s="18" t="str">
        <f>_xlfn.IFNA(VLOOKUP(CONCATENATE($A838,"_",$B838), 'Srbench noise 0.01'!$A$1:$AH$1300, 28, FALSE),"")</f>
        <v>0.16*x0*x1</v>
      </c>
      <c r="Y838" s="18">
        <f t="shared" si="123"/>
        <v>1</v>
      </c>
      <c r="Z838" s="18">
        <f t="shared" si="124"/>
        <v>0</v>
      </c>
      <c r="AA838" s="4">
        <f t="shared" si="125"/>
        <v>0</v>
      </c>
    </row>
    <row r="839" spans="1:27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0'!$A$1:$AH$1300, 32, FALSE),"")</f>
        <v>1</v>
      </c>
      <c r="E839" s="18">
        <f>_xlfn.IFNA(VLOOKUP(CONCATENATE($A839,"_",$B839), 'Srbench noise 0'!$A$1:$AH$1300, 34, FALSE),"")</f>
        <v>2.9999999999999997E-8</v>
      </c>
      <c r="F839" s="18">
        <f>_xlfn.IFNA(VLOOKUP(CONCATENATE($A839,"_",$B839), 'Srbench noise 0'!$A$1:$AH$1300, 16, FALSE),"")</f>
        <v>4</v>
      </c>
      <c r="G839" s="18">
        <f>_xlfn.IFNA(VLOOKUP(CONCATENATE($A839,"_",$B839), 'Srbench noise 0'!$A$1:$AH$1300, 18, FALSE),"")</f>
        <v>2.2999999999999998</v>
      </c>
      <c r="H839" s="18" t="str">
        <f>_xlfn.IFNA(VLOOKUP(CONCATENATE($A839,"_",$B839), 'Srbench noise 0'!$A$1:$AH$1300, 28, FALSE),"")</f>
        <v>0.15915494*x0*x1</v>
      </c>
      <c r="I839" s="18">
        <f t="shared" si="117"/>
        <v>1</v>
      </c>
      <c r="J839" s="18">
        <f t="shared" si="118"/>
        <v>1</v>
      </c>
      <c r="K839" s="4">
        <f t="shared" si="119"/>
        <v>1</v>
      </c>
      <c r="L839" s="3">
        <f>_xlfn.IFNA(VLOOKUP(CONCATENATE($A839,"_",$B839), 'Srbench noise 0.001'!$A$1:$AH$1300, 32, FALSE),"")</f>
        <v>0.99999609</v>
      </c>
      <c r="M839" s="18">
        <f>_xlfn.IFNA(VLOOKUP(CONCATENATE($A839,"_",$B839), 'Srbench noise 0.001'!$A$1:$AH$1300, 34, FALSE),"")</f>
        <v>1.5912999999999999E-3</v>
      </c>
      <c r="N839" s="18">
        <f>_xlfn.IFNA(VLOOKUP(CONCATENATE($A839,"_",$B839), 'Srbench noise 0.001'!$A$1:$AH$1300, 16, FALSE),"")</f>
        <v>4</v>
      </c>
      <c r="O839" s="18">
        <f>_xlfn.IFNA(VLOOKUP(CONCATENATE($A839,"_",$B839), 'Srbench noise 0.001'!$A$1:$AH$1300, 18, FALSE),"")</f>
        <v>3.1</v>
      </c>
      <c r="P839" s="18" t="str">
        <f>_xlfn.IFNA(VLOOKUP(CONCATENATE($A839,"_",$B839), 'Srbench noise 0.001'!$A$1:$AH$1300, 28, FALSE),"")</f>
        <v>0.159*x0*x1</v>
      </c>
      <c r="Q839" s="18">
        <f t="shared" si="120"/>
        <v>1</v>
      </c>
      <c r="R839" s="18">
        <f t="shared" si="121"/>
        <v>0</v>
      </c>
      <c r="S839" s="4">
        <f t="shared" si="122"/>
        <v>0</v>
      </c>
      <c r="T839" s="3">
        <f>_xlfn.IFNA(VLOOKUP(CONCATENATE($A839,"_",$B839), 'Srbench noise 0.01'!$A$1:$AH$1300, 32, FALSE),"")</f>
        <v>0.99988374999999996</v>
      </c>
      <c r="U839" s="18">
        <f>_xlfn.IFNA(VLOOKUP(CONCATENATE($A839,"_",$B839), 'Srbench noise 0.01'!$A$1:$AH$1300, 34, FALSE),"")</f>
        <v>8.6789099999999997E-3</v>
      </c>
      <c r="V839" s="18">
        <f>_xlfn.IFNA(VLOOKUP(CONCATENATE($A839,"_",$B839), 'Srbench noise 0.01'!$A$1:$AH$1300, 16, FALSE),"")</f>
        <v>4</v>
      </c>
      <c r="W839" s="18">
        <f>_xlfn.IFNA(VLOOKUP(CONCATENATE($A839,"_",$B839), 'Srbench noise 0.01'!$A$1:$AH$1300, 18, FALSE),"")</f>
        <v>2.4</v>
      </c>
      <c r="X839" s="18" t="str">
        <f>_xlfn.IFNA(VLOOKUP(CONCATENATE($A839,"_",$B839), 'Srbench noise 0.01'!$A$1:$AH$1300, 28, FALSE),"")</f>
        <v>0.16*x0*x1</v>
      </c>
      <c r="Y839" s="18">
        <f t="shared" si="123"/>
        <v>1</v>
      </c>
      <c r="Z839" s="18">
        <f t="shared" si="124"/>
        <v>0</v>
      </c>
      <c r="AA839" s="4">
        <f t="shared" si="125"/>
        <v>0</v>
      </c>
    </row>
    <row r="840" spans="1:27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0'!$A$1:$AH$1300, 32, FALSE),"")</f>
        <v>1</v>
      </c>
      <c r="E840" s="18">
        <f>_xlfn.IFNA(VLOOKUP(CONCATENATE($A840,"_",$B840), 'Srbench noise 0'!$A$1:$AH$1300, 34, FALSE),"")</f>
        <v>2.9999999999999997E-8</v>
      </c>
      <c r="F840" s="18">
        <f>_xlfn.IFNA(VLOOKUP(CONCATENATE($A840,"_",$B840), 'Srbench noise 0'!$A$1:$AH$1300, 16, FALSE),"")</f>
        <v>4</v>
      </c>
      <c r="G840" s="18">
        <f>_xlfn.IFNA(VLOOKUP(CONCATENATE($A840,"_",$B840), 'Srbench noise 0'!$A$1:$AH$1300, 18, FALSE),"")</f>
        <v>2.4</v>
      </c>
      <c r="H840" s="18" t="str">
        <f>_xlfn.IFNA(VLOOKUP(CONCATENATE($A840,"_",$B840), 'Srbench noise 0'!$A$1:$AH$1300, 28, FALSE),"")</f>
        <v>0.15915494*x0*x1</v>
      </c>
      <c r="I840" s="18">
        <f t="shared" si="117"/>
        <v>1</v>
      </c>
      <c r="J840" s="18">
        <f t="shared" si="118"/>
        <v>1</v>
      </c>
      <c r="K840" s="4">
        <f t="shared" si="119"/>
        <v>1</v>
      </c>
      <c r="L840" s="3">
        <f>_xlfn.IFNA(VLOOKUP(CONCATENATE($A840,"_",$B840), 'Srbench noise 0.001'!$A$1:$AH$1300, 32, FALSE),"")</f>
        <v>0.99999610999999999</v>
      </c>
      <c r="M840" s="18">
        <f>_xlfn.IFNA(VLOOKUP(CONCATENATE($A840,"_",$B840), 'Srbench noise 0.001'!$A$1:$AH$1300, 34, FALSE),"")</f>
        <v>1.59111E-3</v>
      </c>
      <c r="N840" s="18">
        <f>_xlfn.IFNA(VLOOKUP(CONCATENATE($A840,"_",$B840), 'Srbench noise 0.001'!$A$1:$AH$1300, 16, FALSE),"")</f>
        <v>4</v>
      </c>
      <c r="O840" s="18">
        <f>_xlfn.IFNA(VLOOKUP(CONCATENATE($A840,"_",$B840), 'Srbench noise 0.001'!$A$1:$AH$1300, 18, FALSE),"")</f>
        <v>2.1</v>
      </c>
      <c r="P840" s="18" t="str">
        <f>_xlfn.IFNA(VLOOKUP(CONCATENATE($A840,"_",$B840), 'Srbench noise 0.001'!$A$1:$AH$1300, 28, FALSE),"")</f>
        <v>0.159*x0*x1</v>
      </c>
      <c r="Q840" s="18">
        <f t="shared" si="120"/>
        <v>1</v>
      </c>
      <c r="R840" s="18">
        <f t="shared" si="121"/>
        <v>0</v>
      </c>
      <c r="S840" s="4">
        <f t="shared" si="122"/>
        <v>0</v>
      </c>
      <c r="T840" s="3">
        <f>_xlfn.IFNA(VLOOKUP(CONCATENATE($A840,"_",$B840), 'Srbench noise 0.01'!$A$1:$AH$1300, 32, FALSE),"")</f>
        <v>0.99988421000000005</v>
      </c>
      <c r="U840" s="18">
        <f>_xlfn.IFNA(VLOOKUP(CONCATENATE($A840,"_",$B840), 'Srbench noise 0.01'!$A$1:$AH$1300, 34, FALSE),"")</f>
        <v>8.6778700000000007E-3</v>
      </c>
      <c r="V840" s="18">
        <f>_xlfn.IFNA(VLOOKUP(CONCATENATE($A840,"_",$B840), 'Srbench noise 0.01'!$A$1:$AH$1300, 16, FALSE),"")</f>
        <v>4</v>
      </c>
      <c r="W840" s="18">
        <f>_xlfn.IFNA(VLOOKUP(CONCATENATE($A840,"_",$B840), 'Srbench noise 0.01'!$A$1:$AH$1300, 18, FALSE),"")</f>
        <v>2.1</v>
      </c>
      <c r="X840" s="18" t="str">
        <f>_xlfn.IFNA(VLOOKUP(CONCATENATE($A840,"_",$B840), 'Srbench noise 0.01'!$A$1:$AH$1300, 28, FALSE),"")</f>
        <v>0.16*x0*x1</v>
      </c>
      <c r="Y840" s="18">
        <f t="shared" si="123"/>
        <v>1</v>
      </c>
      <c r="Z840" s="18">
        <f t="shared" si="124"/>
        <v>0</v>
      </c>
      <c r="AA840" s="4">
        <f t="shared" si="125"/>
        <v>0</v>
      </c>
    </row>
    <row r="841" spans="1:27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0'!$A$1:$AH$1300, 32, FALSE),"")</f>
        <v>1</v>
      </c>
      <c r="E841" s="18">
        <f>_xlfn.IFNA(VLOOKUP(CONCATENATE($A841,"_",$B841), 'Srbench noise 0'!$A$1:$AH$1300, 34, FALSE),"")</f>
        <v>2.9999999999999997E-8</v>
      </c>
      <c r="F841" s="18">
        <f>_xlfn.IFNA(VLOOKUP(CONCATENATE($A841,"_",$B841), 'Srbench noise 0'!$A$1:$AH$1300, 16, FALSE),"")</f>
        <v>4</v>
      </c>
      <c r="G841" s="18">
        <f>_xlfn.IFNA(VLOOKUP(CONCATENATE($A841,"_",$B841), 'Srbench noise 0'!$A$1:$AH$1300, 18, FALSE),"")</f>
        <v>2.5</v>
      </c>
      <c r="H841" s="18" t="str">
        <f>_xlfn.IFNA(VLOOKUP(CONCATENATE($A841,"_",$B841), 'Srbench noise 0'!$A$1:$AH$1300, 28, FALSE),"")</f>
        <v>0.15915494*x0*x1</v>
      </c>
      <c r="I841" s="18">
        <f t="shared" si="117"/>
        <v>1</v>
      </c>
      <c r="J841" s="18">
        <f t="shared" si="118"/>
        <v>1</v>
      </c>
      <c r="K841" s="4">
        <f t="shared" si="119"/>
        <v>1</v>
      </c>
      <c r="L841" s="3">
        <f>_xlfn.IFNA(VLOOKUP(CONCATENATE($A841,"_",$B841), 'Srbench noise 0.001'!$A$1:$AH$1300, 32, FALSE),"")</f>
        <v>0.99999607000000001</v>
      </c>
      <c r="M841" s="18">
        <f>_xlfn.IFNA(VLOOKUP(CONCATENATE($A841,"_",$B841), 'Srbench noise 0.001'!$A$1:$AH$1300, 34, FALSE),"")</f>
        <v>1.60104E-3</v>
      </c>
      <c r="N841" s="18">
        <f>_xlfn.IFNA(VLOOKUP(CONCATENATE($A841,"_",$B841), 'Srbench noise 0.001'!$A$1:$AH$1300, 16, FALSE),"")</f>
        <v>4</v>
      </c>
      <c r="O841" s="18">
        <f>_xlfn.IFNA(VLOOKUP(CONCATENATE($A841,"_",$B841), 'Srbench noise 0.001'!$A$1:$AH$1300, 18, FALSE),"")</f>
        <v>2.5</v>
      </c>
      <c r="P841" s="18" t="str">
        <f>_xlfn.IFNA(VLOOKUP(CONCATENATE($A841,"_",$B841), 'Srbench noise 0.001'!$A$1:$AH$1300, 28, FALSE),"")</f>
        <v>0.159*x0*x1</v>
      </c>
      <c r="Q841" s="18">
        <f t="shared" si="120"/>
        <v>1</v>
      </c>
      <c r="R841" s="18">
        <f t="shared" si="121"/>
        <v>0</v>
      </c>
      <c r="S841" s="4">
        <f t="shared" si="122"/>
        <v>0</v>
      </c>
      <c r="T841" s="3">
        <f>_xlfn.IFNA(VLOOKUP(CONCATENATE($A841,"_",$B841), 'Srbench noise 0.01'!$A$1:$AH$1300, 32, FALSE),"")</f>
        <v>0.99988321000000002</v>
      </c>
      <c r="U841" s="18">
        <f>_xlfn.IFNA(VLOOKUP(CONCATENATE($A841,"_",$B841), 'Srbench noise 0.01'!$A$1:$AH$1300, 34, FALSE),"")</f>
        <v>8.7320699999999998E-3</v>
      </c>
      <c r="V841" s="18">
        <f>_xlfn.IFNA(VLOOKUP(CONCATENATE($A841,"_",$B841), 'Srbench noise 0.01'!$A$1:$AH$1300, 16, FALSE),"")</f>
        <v>4</v>
      </c>
      <c r="W841" s="18">
        <f>_xlfn.IFNA(VLOOKUP(CONCATENATE($A841,"_",$B841), 'Srbench noise 0.01'!$A$1:$AH$1300, 18, FALSE),"")</f>
        <v>3.2</v>
      </c>
      <c r="X841" s="18" t="str">
        <f>_xlfn.IFNA(VLOOKUP(CONCATENATE($A841,"_",$B841), 'Srbench noise 0.01'!$A$1:$AH$1300, 28, FALSE),"")</f>
        <v>0.16*x0*x1</v>
      </c>
      <c r="Y841" s="18">
        <f t="shared" si="123"/>
        <v>1</v>
      </c>
      <c r="Z841" s="18">
        <f t="shared" si="124"/>
        <v>0</v>
      </c>
      <c r="AA841" s="4">
        <f t="shared" si="125"/>
        <v>0</v>
      </c>
    </row>
    <row r="842" spans="1:27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0'!$A$1:$AH$1300, 32, FALSE),"")</f>
        <v>1</v>
      </c>
      <c r="E842" s="18">
        <f>_xlfn.IFNA(VLOOKUP(CONCATENATE($A842,"_",$B842), 'Srbench noise 0'!$A$1:$AH$1300, 34, FALSE),"")</f>
        <v>2.9999999999999997E-8</v>
      </c>
      <c r="F842" s="18">
        <f>_xlfn.IFNA(VLOOKUP(CONCATENATE($A842,"_",$B842), 'Srbench noise 0'!$A$1:$AH$1300, 16, FALSE),"")</f>
        <v>4</v>
      </c>
      <c r="G842" s="18">
        <f>_xlfn.IFNA(VLOOKUP(CONCATENATE($A842,"_",$B842), 'Srbench noise 0'!$A$1:$AH$1300, 18, FALSE),"")</f>
        <v>2.5</v>
      </c>
      <c r="H842" s="18" t="str">
        <f>_xlfn.IFNA(VLOOKUP(CONCATENATE($A842,"_",$B842), 'Srbench noise 0'!$A$1:$AH$1300, 28, FALSE),"")</f>
        <v>0.15915494*x0*x1</v>
      </c>
      <c r="I842" s="18">
        <f t="shared" si="117"/>
        <v>1</v>
      </c>
      <c r="J842" s="18">
        <f t="shared" si="118"/>
        <v>1</v>
      </c>
      <c r="K842" s="4">
        <f t="shared" si="119"/>
        <v>1</v>
      </c>
      <c r="L842" s="3">
        <f>_xlfn.IFNA(VLOOKUP(CONCATENATE($A842,"_",$B842), 'Srbench noise 0.001'!$A$1:$AH$1300, 32, FALSE),"")</f>
        <v>0.99999609</v>
      </c>
      <c r="M842" s="18">
        <f>_xlfn.IFNA(VLOOKUP(CONCATENATE($A842,"_",$B842), 'Srbench noise 0.001'!$A$1:$AH$1300, 34, FALSE),"")</f>
        <v>1.5994900000000001E-3</v>
      </c>
      <c r="N842" s="18">
        <f>_xlfn.IFNA(VLOOKUP(CONCATENATE($A842,"_",$B842), 'Srbench noise 0.001'!$A$1:$AH$1300, 16, FALSE),"")</f>
        <v>4</v>
      </c>
      <c r="O842" s="18">
        <f>_xlfn.IFNA(VLOOKUP(CONCATENATE($A842,"_",$B842), 'Srbench noise 0.001'!$A$1:$AH$1300, 18, FALSE),"")</f>
        <v>1.9</v>
      </c>
      <c r="P842" s="18" t="str">
        <f>_xlfn.IFNA(VLOOKUP(CONCATENATE($A842,"_",$B842), 'Srbench noise 0.001'!$A$1:$AH$1300, 28, FALSE),"")</f>
        <v>0.159*x0*x1</v>
      </c>
      <c r="Q842" s="18">
        <f t="shared" si="120"/>
        <v>1</v>
      </c>
      <c r="R842" s="18">
        <f t="shared" si="121"/>
        <v>0</v>
      </c>
      <c r="S842" s="4">
        <f t="shared" si="122"/>
        <v>0</v>
      </c>
      <c r="T842" s="3">
        <f>_xlfn.IFNA(VLOOKUP(CONCATENATE($A842,"_",$B842), 'Srbench noise 0.01'!$A$1:$AH$1300, 32, FALSE),"")</f>
        <v>0.99988354999999995</v>
      </c>
      <c r="U842" s="18">
        <f>_xlfn.IFNA(VLOOKUP(CONCATENATE($A842,"_",$B842), 'Srbench noise 0.01'!$A$1:$AH$1300, 34, FALSE),"")</f>
        <v>8.7235699999999999E-3</v>
      </c>
      <c r="V842" s="18">
        <f>_xlfn.IFNA(VLOOKUP(CONCATENATE($A842,"_",$B842), 'Srbench noise 0.01'!$A$1:$AH$1300, 16, FALSE),"")</f>
        <v>4</v>
      </c>
      <c r="W842" s="18">
        <f>_xlfn.IFNA(VLOOKUP(CONCATENATE($A842,"_",$B842), 'Srbench noise 0.01'!$A$1:$AH$1300, 18, FALSE),"")</f>
        <v>2.5</v>
      </c>
      <c r="X842" s="18" t="str">
        <f>_xlfn.IFNA(VLOOKUP(CONCATENATE($A842,"_",$B842), 'Srbench noise 0.01'!$A$1:$AH$1300, 28, FALSE),"")</f>
        <v>0.16*x0*x1</v>
      </c>
      <c r="Y842" s="18">
        <f t="shared" si="123"/>
        <v>1</v>
      </c>
      <c r="Z842" s="18">
        <f t="shared" si="124"/>
        <v>0</v>
      </c>
      <c r="AA842" s="4">
        <f t="shared" si="125"/>
        <v>0</v>
      </c>
    </row>
    <row r="843" spans="1:27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0'!$A$1:$AH$1300, 32, FALSE),"")</f>
        <v>1</v>
      </c>
      <c r="E843" s="18">
        <f>_xlfn.IFNA(VLOOKUP(CONCATENATE($A843,"_",$B843), 'Srbench noise 0'!$A$1:$AH$1300, 34, FALSE),"")</f>
        <v>2.9999999999999997E-8</v>
      </c>
      <c r="F843" s="18">
        <f>_xlfn.IFNA(VLOOKUP(CONCATENATE($A843,"_",$B843), 'Srbench noise 0'!$A$1:$AH$1300, 16, FALSE),"")</f>
        <v>4</v>
      </c>
      <c r="G843" s="18">
        <f>_xlfn.IFNA(VLOOKUP(CONCATENATE($A843,"_",$B843), 'Srbench noise 0'!$A$1:$AH$1300, 18, FALSE),"")</f>
        <v>3.1</v>
      </c>
      <c r="H843" s="18" t="str">
        <f>_xlfn.IFNA(VLOOKUP(CONCATENATE($A843,"_",$B843), 'Srbench noise 0'!$A$1:$AH$1300, 28, FALSE),"")</f>
        <v>0.15915494*x0*x1</v>
      </c>
      <c r="I843" s="18">
        <f t="shared" si="117"/>
        <v>1</v>
      </c>
      <c r="J843" s="18">
        <f t="shared" si="118"/>
        <v>1</v>
      </c>
      <c r="K843" s="4">
        <f t="shared" si="119"/>
        <v>1</v>
      </c>
      <c r="L843" s="3">
        <f>_xlfn.IFNA(VLOOKUP(CONCATENATE($A843,"_",$B843), 'Srbench noise 0.001'!$A$1:$AH$1300, 32, FALSE),"")</f>
        <v>0.99999609</v>
      </c>
      <c r="M843" s="18">
        <f>_xlfn.IFNA(VLOOKUP(CONCATENATE($A843,"_",$B843), 'Srbench noise 0.001'!$A$1:$AH$1300, 34, FALSE),"")</f>
        <v>1.59187E-3</v>
      </c>
      <c r="N843" s="18">
        <f>_xlfn.IFNA(VLOOKUP(CONCATENATE($A843,"_",$B843), 'Srbench noise 0.001'!$A$1:$AH$1300, 16, FALSE),"")</f>
        <v>4</v>
      </c>
      <c r="O843" s="18">
        <f>_xlfn.IFNA(VLOOKUP(CONCATENATE($A843,"_",$B843), 'Srbench noise 0.001'!$A$1:$AH$1300, 18, FALSE),"")</f>
        <v>2.9</v>
      </c>
      <c r="P843" s="18" t="str">
        <f>_xlfn.IFNA(VLOOKUP(CONCATENATE($A843,"_",$B843), 'Srbench noise 0.001'!$A$1:$AH$1300, 28, FALSE),"")</f>
        <v>0.159*x0*x1</v>
      </c>
      <c r="Q843" s="18">
        <f t="shared" si="120"/>
        <v>1</v>
      </c>
      <c r="R843" s="18">
        <f t="shared" si="121"/>
        <v>0</v>
      </c>
      <c r="S843" s="4">
        <f t="shared" si="122"/>
        <v>0</v>
      </c>
      <c r="T843" s="3">
        <f>_xlfn.IFNA(VLOOKUP(CONCATENATE($A843,"_",$B843), 'Srbench noise 0.01'!$A$1:$AH$1300, 32, FALSE),"")</f>
        <v>0.99988372000000003</v>
      </c>
      <c r="U843" s="18">
        <f>_xlfn.IFNA(VLOOKUP(CONCATENATE($A843,"_",$B843), 'Srbench noise 0.01'!$A$1:$AH$1300, 34, FALSE),"")</f>
        <v>8.6820100000000004E-3</v>
      </c>
      <c r="V843" s="18">
        <f>_xlfn.IFNA(VLOOKUP(CONCATENATE($A843,"_",$B843), 'Srbench noise 0.01'!$A$1:$AH$1300, 16, FALSE),"")</f>
        <v>4</v>
      </c>
      <c r="W843" s="18">
        <f>_xlfn.IFNA(VLOOKUP(CONCATENATE($A843,"_",$B843), 'Srbench noise 0.01'!$A$1:$AH$1300, 18, FALSE),"")</f>
        <v>2.4</v>
      </c>
      <c r="X843" s="18" t="str">
        <f>_xlfn.IFNA(VLOOKUP(CONCATENATE($A843,"_",$B843), 'Srbench noise 0.01'!$A$1:$AH$1300, 28, FALSE),"")</f>
        <v>0.16*x0*x1</v>
      </c>
      <c r="Y843" s="18">
        <f t="shared" si="123"/>
        <v>1</v>
      </c>
      <c r="Z843" s="18">
        <f t="shared" si="124"/>
        <v>0</v>
      </c>
      <c r="AA843" s="4">
        <f t="shared" si="125"/>
        <v>0</v>
      </c>
    </row>
    <row r="844" spans="1:27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0'!$A$1:$AH$1300, 32, FALSE),"")</f>
        <v>1</v>
      </c>
      <c r="E844" s="18">
        <f>_xlfn.IFNA(VLOOKUP(CONCATENATE($A844,"_",$B844), 'Srbench noise 0'!$A$1:$AH$1300, 34, FALSE),"")</f>
        <v>2.6E-7</v>
      </c>
      <c r="F844" s="18">
        <f>_xlfn.IFNA(VLOOKUP(CONCATENATE($A844,"_",$B844), 'Srbench noise 0'!$A$1:$AH$1300, 16, FALSE),"")</f>
        <v>10</v>
      </c>
      <c r="G844" s="18">
        <f>_xlfn.IFNA(VLOOKUP(CONCATENATE($A844,"_",$B844), 'Srbench noise 0'!$A$1:$AH$1300, 18, FALSE),"")</f>
        <v>19.5</v>
      </c>
      <c r="H844" s="18" t="str">
        <f>_xlfn.IFNA(VLOOKUP(CONCATENATE($A844,"_",$B844), 'Srbench noise 0'!$A$1:$AH$1300, 28, FALSE),"")</f>
        <v>12.56637061*x0*x1**2*x2/x3</v>
      </c>
      <c r="I844" s="18">
        <f t="shared" si="117"/>
        <v>1</v>
      </c>
      <c r="J844" s="18">
        <f t="shared" si="118"/>
        <v>1</v>
      </c>
      <c r="K844" s="4">
        <f t="shared" si="119"/>
        <v>1</v>
      </c>
      <c r="L844" s="3">
        <f>_xlfn.IFNA(VLOOKUP(CONCATENATE($A844,"_",$B844), 'Srbench noise 0.001'!$A$1:$AH$1300, 32, FALSE),"")</f>
        <v>1</v>
      </c>
      <c r="M844" s="18">
        <f>_xlfn.IFNA(VLOOKUP(CONCATENATE($A844,"_",$B844), 'Srbench noise 0.001'!$A$1:$AH$1300, 34, FALSE),"")</f>
        <v>3.6934450000000001E-2</v>
      </c>
      <c r="N844" s="18">
        <f>_xlfn.IFNA(VLOOKUP(CONCATENATE($A844,"_",$B844), 'Srbench noise 0.001'!$A$1:$AH$1300, 16, FALSE),"")</f>
        <v>10</v>
      </c>
      <c r="O844" s="18">
        <f>_xlfn.IFNA(VLOOKUP(CONCATENATE($A844,"_",$B844), 'Srbench noise 0.001'!$A$1:$AH$1300, 18, FALSE),"")</f>
        <v>3600.7</v>
      </c>
      <c r="P844" s="18" t="str">
        <f>_xlfn.IFNA(VLOOKUP(CONCATENATE($A844,"_",$B844), 'Srbench noise 0.001'!$A$1:$AH$1300, 28, FALSE),"")</f>
        <v>12.567*x0*x1**2*x2/x3</v>
      </c>
      <c r="Q844" s="18">
        <f t="shared" si="120"/>
        <v>1</v>
      </c>
      <c r="R844" s="18">
        <f t="shared" si="121"/>
        <v>0</v>
      </c>
      <c r="S844" s="4">
        <f t="shared" si="122"/>
        <v>0</v>
      </c>
      <c r="T844" s="3">
        <f>_xlfn.IFNA(VLOOKUP(CONCATENATE($A844,"_",$B844), 'Srbench noise 0.01'!$A$1:$AH$1300, 32, FALSE),"")</f>
        <v>0.99999985999999996</v>
      </c>
      <c r="U844" s="18">
        <f>_xlfn.IFNA(VLOOKUP(CONCATENATE($A844,"_",$B844), 'Srbench noise 0.01'!$A$1:$AH$1300, 34, FALSE),"")</f>
        <v>0.21298448</v>
      </c>
      <c r="V844" s="18">
        <f>_xlfn.IFNA(VLOOKUP(CONCATENATE($A844,"_",$B844), 'Srbench noise 0.01'!$A$1:$AH$1300, 16, FALSE),"")</f>
        <v>10</v>
      </c>
      <c r="W844" s="18">
        <f>_xlfn.IFNA(VLOOKUP(CONCATENATE($A844,"_",$B844), 'Srbench noise 0.01'!$A$1:$AH$1300, 18, FALSE),"")</f>
        <v>3600.2</v>
      </c>
      <c r="X844" s="18" t="str">
        <f>_xlfn.IFNA(VLOOKUP(CONCATENATE($A844,"_",$B844), 'Srbench noise 0.01'!$A$1:$AH$1300, 28, FALSE),"")</f>
        <v>12.57*x0*x1**2*x2/x3</v>
      </c>
      <c r="Y844" s="18">
        <f t="shared" si="123"/>
        <v>1</v>
      </c>
      <c r="Z844" s="18">
        <f t="shared" si="124"/>
        <v>0</v>
      </c>
      <c r="AA844" s="4">
        <f t="shared" si="125"/>
        <v>0</v>
      </c>
    </row>
    <row r="845" spans="1:27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0'!$A$1:$AH$1300, 32, FALSE),"")</f>
        <v>1</v>
      </c>
      <c r="E845" s="18">
        <f>_xlfn.IFNA(VLOOKUP(CONCATENATE($A845,"_",$B845), 'Srbench noise 0'!$A$1:$AH$1300, 34, FALSE),"")</f>
        <v>2.4999999999999999E-7</v>
      </c>
      <c r="F845" s="18">
        <f>_xlfn.IFNA(VLOOKUP(CONCATENATE($A845,"_",$B845), 'Srbench noise 0'!$A$1:$AH$1300, 16, FALSE),"")</f>
        <v>10</v>
      </c>
      <c r="G845" s="18">
        <f>_xlfn.IFNA(VLOOKUP(CONCATENATE($A845,"_",$B845), 'Srbench noise 0'!$A$1:$AH$1300, 18, FALSE),"")</f>
        <v>19.3</v>
      </c>
      <c r="H845" s="18" t="str">
        <f>_xlfn.IFNA(VLOOKUP(CONCATENATE($A845,"_",$B845), 'Srbench noise 0'!$A$1:$AH$1300, 28, FALSE),"")</f>
        <v>12.56637061*x0*x1**2*x2/x3</v>
      </c>
      <c r="I845" s="18">
        <f t="shared" si="117"/>
        <v>1</v>
      </c>
      <c r="J845" s="18">
        <f t="shared" si="118"/>
        <v>1</v>
      </c>
      <c r="K845" s="4">
        <f t="shared" si="119"/>
        <v>1</v>
      </c>
      <c r="L845" s="3">
        <f>_xlfn.IFNA(VLOOKUP(CONCATENATE($A845,"_",$B845), 'Srbench noise 0.001'!$A$1:$AH$1300, 32, FALSE),"")</f>
        <v>1</v>
      </c>
      <c r="M845" s="18">
        <f>_xlfn.IFNA(VLOOKUP(CONCATENATE($A845,"_",$B845), 'Srbench noise 0.001'!$A$1:$AH$1300, 34, FALSE),"")</f>
        <v>2.1179570000000002E-2</v>
      </c>
      <c r="N845" s="18">
        <f>_xlfn.IFNA(VLOOKUP(CONCATENATE($A845,"_",$B845), 'Srbench noise 0.001'!$A$1:$AH$1300, 16, FALSE),"")</f>
        <v>10</v>
      </c>
      <c r="O845" s="18">
        <f>_xlfn.IFNA(VLOOKUP(CONCATENATE($A845,"_",$B845), 'Srbench noise 0.001'!$A$1:$AH$1300, 18, FALSE),"")</f>
        <v>3600.8</v>
      </c>
      <c r="P845" s="18" t="str">
        <f>_xlfn.IFNA(VLOOKUP(CONCATENATE($A845,"_",$B845), 'Srbench noise 0.001'!$A$1:$AH$1300, 28, FALSE),"")</f>
        <v>12.566*x0*x1**2*x2/x3</v>
      </c>
      <c r="Q845" s="18">
        <f t="shared" si="120"/>
        <v>1</v>
      </c>
      <c r="R845" s="18">
        <f t="shared" si="121"/>
        <v>0</v>
      </c>
      <c r="S845" s="4">
        <f t="shared" si="122"/>
        <v>0</v>
      </c>
      <c r="T845" s="3">
        <f>_xlfn.IFNA(VLOOKUP(CONCATENATE($A845,"_",$B845), 'Srbench noise 0.01'!$A$1:$AH$1300, 32, FALSE),"")</f>
        <v>0.99999956000000001</v>
      </c>
      <c r="U845" s="18">
        <f>_xlfn.IFNA(VLOOKUP(CONCATENATE($A845,"_",$B845), 'Srbench noise 0.01'!$A$1:$AH$1300, 34, FALSE),"")</f>
        <v>0.36406274</v>
      </c>
      <c r="V845" s="18">
        <f>_xlfn.IFNA(VLOOKUP(CONCATENATE($A845,"_",$B845), 'Srbench noise 0.01'!$A$1:$AH$1300, 16, FALSE),"")</f>
        <v>10</v>
      </c>
      <c r="W845" s="18">
        <f>_xlfn.IFNA(VLOOKUP(CONCATENATE($A845,"_",$B845), 'Srbench noise 0.01'!$A$1:$AH$1300, 18, FALSE),"")</f>
        <v>3601</v>
      </c>
      <c r="X845" s="18" t="str">
        <f>_xlfn.IFNA(VLOOKUP(CONCATENATE($A845,"_",$B845), 'Srbench noise 0.01'!$A$1:$AH$1300, 28, FALSE),"")</f>
        <v>12.56*x0*x1**2*x2/x3</v>
      </c>
      <c r="Y845" s="18">
        <f t="shared" si="123"/>
        <v>1</v>
      </c>
      <c r="Z845" s="18">
        <f t="shared" si="124"/>
        <v>0</v>
      </c>
      <c r="AA845" s="4">
        <f t="shared" si="125"/>
        <v>0</v>
      </c>
    </row>
    <row r="846" spans="1:27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0'!$A$1:$AH$1300, 32, FALSE),"")</f>
        <v>1</v>
      </c>
      <c r="E846" s="18">
        <f>_xlfn.IFNA(VLOOKUP(CONCATENATE($A846,"_",$B846), 'Srbench noise 0'!$A$1:$AH$1300, 34, FALSE),"")</f>
        <v>2.4999999999999999E-7</v>
      </c>
      <c r="F846" s="18">
        <f>_xlfn.IFNA(VLOOKUP(CONCATENATE($A846,"_",$B846), 'Srbench noise 0'!$A$1:$AH$1300, 16, FALSE),"")</f>
        <v>10</v>
      </c>
      <c r="G846" s="18">
        <f>_xlfn.IFNA(VLOOKUP(CONCATENATE($A846,"_",$B846), 'Srbench noise 0'!$A$1:$AH$1300, 18, FALSE),"")</f>
        <v>19.100000000000001</v>
      </c>
      <c r="H846" s="18" t="str">
        <f>_xlfn.IFNA(VLOOKUP(CONCATENATE($A846,"_",$B846), 'Srbench noise 0'!$A$1:$AH$1300, 28, FALSE),"")</f>
        <v>12.56637061*x0*x1**2*x2/x3</v>
      </c>
      <c r="I846" s="18">
        <f t="shared" si="117"/>
        <v>1</v>
      </c>
      <c r="J846" s="18">
        <f t="shared" si="118"/>
        <v>1</v>
      </c>
      <c r="K846" s="4">
        <f t="shared" si="119"/>
        <v>1</v>
      </c>
      <c r="L846" s="3">
        <f>_xlfn.IFNA(VLOOKUP(CONCATENATE($A846,"_",$B846), 'Srbench noise 0.001'!$A$1:$AH$1300, 32, FALSE),"")</f>
        <v>1</v>
      </c>
      <c r="M846" s="18">
        <f>_xlfn.IFNA(VLOOKUP(CONCATENATE($A846,"_",$B846), 'Srbench noise 0.001'!$A$1:$AH$1300, 34, FALSE),"")</f>
        <v>3.6373370000000002E-2</v>
      </c>
      <c r="N846" s="18">
        <f>_xlfn.IFNA(VLOOKUP(CONCATENATE($A846,"_",$B846), 'Srbench noise 0.001'!$A$1:$AH$1300, 16, FALSE),"")</f>
        <v>10</v>
      </c>
      <c r="O846" s="18">
        <f>_xlfn.IFNA(VLOOKUP(CONCATENATE($A846,"_",$B846), 'Srbench noise 0.001'!$A$1:$AH$1300, 18, FALSE),"")</f>
        <v>3600.6</v>
      </c>
      <c r="P846" s="18" t="str">
        <f>_xlfn.IFNA(VLOOKUP(CONCATENATE($A846,"_",$B846), 'Srbench noise 0.001'!$A$1:$AH$1300, 28, FALSE),"")</f>
        <v>12.567*x0*x1**2*x2/x3</v>
      </c>
      <c r="Q846" s="18">
        <f t="shared" si="120"/>
        <v>1</v>
      </c>
      <c r="R846" s="18">
        <f t="shared" si="121"/>
        <v>0</v>
      </c>
      <c r="S846" s="4">
        <f t="shared" si="122"/>
        <v>0</v>
      </c>
      <c r="T846" s="3">
        <f>_xlfn.IFNA(VLOOKUP(CONCATENATE($A846,"_",$B846), 'Srbench noise 0.01'!$A$1:$AH$1300, 32, FALSE),"")</f>
        <v>0.99999985999999996</v>
      </c>
      <c r="U846" s="18">
        <f>_xlfn.IFNA(VLOOKUP(CONCATENATE($A846,"_",$B846), 'Srbench noise 0.01'!$A$1:$AH$1300, 34, FALSE),"")</f>
        <v>0.20974894999999999</v>
      </c>
      <c r="V846" s="18">
        <f>_xlfn.IFNA(VLOOKUP(CONCATENATE($A846,"_",$B846), 'Srbench noise 0.01'!$A$1:$AH$1300, 16, FALSE),"")</f>
        <v>10</v>
      </c>
      <c r="W846" s="18">
        <f>_xlfn.IFNA(VLOOKUP(CONCATENATE($A846,"_",$B846), 'Srbench noise 0.01'!$A$1:$AH$1300, 18, FALSE),"")</f>
        <v>3600.4</v>
      </c>
      <c r="X846" s="18" t="str">
        <f>_xlfn.IFNA(VLOOKUP(CONCATENATE($A846,"_",$B846), 'Srbench noise 0.01'!$A$1:$AH$1300, 28, FALSE),"")</f>
        <v>12.57*x0*x1**2*x2/x3</v>
      </c>
      <c r="Y846" s="18">
        <f t="shared" si="123"/>
        <v>1</v>
      </c>
      <c r="Z846" s="18">
        <f t="shared" si="124"/>
        <v>0</v>
      </c>
      <c r="AA846" s="4">
        <f t="shared" si="125"/>
        <v>0</v>
      </c>
    </row>
    <row r="847" spans="1:27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0'!$A$1:$AH$1300, 32, FALSE),"")</f>
        <v>1</v>
      </c>
      <c r="E847" s="18">
        <f>_xlfn.IFNA(VLOOKUP(CONCATENATE($A847,"_",$B847), 'Srbench noise 0'!$A$1:$AH$1300, 34, FALSE),"")</f>
        <v>2.6E-7</v>
      </c>
      <c r="F847" s="18">
        <f>_xlfn.IFNA(VLOOKUP(CONCATENATE($A847,"_",$B847), 'Srbench noise 0'!$A$1:$AH$1300, 16, FALSE),"")</f>
        <v>10</v>
      </c>
      <c r="G847" s="18">
        <f>_xlfn.IFNA(VLOOKUP(CONCATENATE($A847,"_",$B847), 'Srbench noise 0'!$A$1:$AH$1300, 18, FALSE),"")</f>
        <v>19.100000000000001</v>
      </c>
      <c r="H847" s="18" t="str">
        <f>_xlfn.IFNA(VLOOKUP(CONCATENATE($A847,"_",$B847), 'Srbench noise 0'!$A$1:$AH$1300, 28, FALSE),"")</f>
        <v>12.56637061*x0*x1**2*x2/x3</v>
      </c>
      <c r="I847" s="18">
        <f t="shared" si="117"/>
        <v>1</v>
      </c>
      <c r="J847" s="18">
        <f t="shared" si="118"/>
        <v>1</v>
      </c>
      <c r="K847" s="4">
        <f t="shared" si="119"/>
        <v>1</v>
      </c>
      <c r="L847" s="3">
        <f>_xlfn.IFNA(VLOOKUP(CONCATENATE($A847,"_",$B847), 'Srbench noise 0.001'!$A$1:$AH$1300, 32, FALSE),"")</f>
        <v>1</v>
      </c>
      <c r="M847" s="18">
        <f>_xlfn.IFNA(VLOOKUP(CONCATENATE($A847,"_",$B847), 'Srbench noise 0.001'!$A$1:$AH$1300, 34, FALSE),"")</f>
        <v>3.7206980000000001E-2</v>
      </c>
      <c r="N847" s="18">
        <f>_xlfn.IFNA(VLOOKUP(CONCATENATE($A847,"_",$B847), 'Srbench noise 0.001'!$A$1:$AH$1300, 16, FALSE),"")</f>
        <v>10</v>
      </c>
      <c r="O847" s="18">
        <f>_xlfn.IFNA(VLOOKUP(CONCATENATE($A847,"_",$B847), 'Srbench noise 0.001'!$A$1:$AH$1300, 18, FALSE),"")</f>
        <v>3602.9</v>
      </c>
      <c r="P847" s="18" t="str">
        <f>_xlfn.IFNA(VLOOKUP(CONCATENATE($A847,"_",$B847), 'Srbench noise 0.001'!$A$1:$AH$1300, 28, FALSE),"")</f>
        <v>12.567*x0*x1**2*x2/x3</v>
      </c>
      <c r="Q847" s="18">
        <f t="shared" si="120"/>
        <v>1</v>
      </c>
      <c r="R847" s="18">
        <f t="shared" si="121"/>
        <v>0</v>
      </c>
      <c r="S847" s="4">
        <f t="shared" si="122"/>
        <v>0</v>
      </c>
      <c r="T847" s="3">
        <f>_xlfn.IFNA(VLOOKUP(CONCATENATE($A847,"_",$B847), 'Srbench noise 0.01'!$A$1:$AH$1300, 32, FALSE),"")</f>
        <v>0.99999800000000005</v>
      </c>
      <c r="U847" s="18">
        <f>_xlfn.IFNA(VLOOKUP(CONCATENATE($A847,"_",$B847), 'Srbench noise 0.01'!$A$1:$AH$1300, 34, FALSE),"")</f>
        <v>0.80571950999999997</v>
      </c>
      <c r="V847" s="18">
        <f>_xlfn.IFNA(VLOOKUP(CONCATENATE($A847,"_",$B847), 'Srbench noise 0.01'!$A$1:$AH$1300, 16, FALSE),"")</f>
        <v>10</v>
      </c>
      <c r="W847" s="18">
        <f>_xlfn.IFNA(VLOOKUP(CONCATENATE($A847,"_",$B847), 'Srbench noise 0.01'!$A$1:$AH$1300, 18, FALSE),"")</f>
        <v>3605.4</v>
      </c>
      <c r="X847" s="18" t="str">
        <f>_xlfn.IFNA(VLOOKUP(CONCATENATE($A847,"_",$B847), 'Srbench noise 0.01'!$A$1:$AH$1300, 28, FALSE),"")</f>
        <v>12.58*x0*x1**2*x2/x3</v>
      </c>
      <c r="Y847" s="18">
        <f t="shared" si="123"/>
        <v>1</v>
      </c>
      <c r="Z847" s="18">
        <f t="shared" si="124"/>
        <v>0</v>
      </c>
      <c r="AA847" s="4">
        <f t="shared" si="125"/>
        <v>0</v>
      </c>
    </row>
    <row r="848" spans="1:27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0'!$A$1:$AH$1300, 32, FALSE),"")</f>
        <v>1</v>
      </c>
      <c r="E848" s="18">
        <f>_xlfn.IFNA(VLOOKUP(CONCATENATE($A848,"_",$B848), 'Srbench noise 0'!$A$1:$AH$1300, 34, FALSE),"")</f>
        <v>2.4999999999999999E-7</v>
      </c>
      <c r="F848" s="18">
        <f>_xlfn.IFNA(VLOOKUP(CONCATENATE($A848,"_",$B848), 'Srbench noise 0'!$A$1:$AH$1300, 16, FALSE),"")</f>
        <v>10</v>
      </c>
      <c r="G848" s="18">
        <f>_xlfn.IFNA(VLOOKUP(CONCATENATE($A848,"_",$B848), 'Srbench noise 0'!$A$1:$AH$1300, 18, FALSE),"")</f>
        <v>19.3</v>
      </c>
      <c r="H848" s="18" t="str">
        <f>_xlfn.IFNA(VLOOKUP(CONCATENATE($A848,"_",$B848), 'Srbench noise 0'!$A$1:$AH$1300, 28, FALSE),"")</f>
        <v>12.56637061*x0*x1**2*x2/x3</v>
      </c>
      <c r="I848" s="18">
        <f t="shared" si="117"/>
        <v>1</v>
      </c>
      <c r="J848" s="18">
        <f t="shared" si="118"/>
        <v>1</v>
      </c>
      <c r="K848" s="4">
        <f t="shared" si="119"/>
        <v>1</v>
      </c>
      <c r="L848" s="3">
        <f>_xlfn.IFNA(VLOOKUP(CONCATENATE($A848,"_",$B848), 'Srbench noise 0.001'!$A$1:$AH$1300, 32, FALSE),"")</f>
        <v>1</v>
      </c>
      <c r="M848" s="18">
        <f>_xlfn.IFNA(VLOOKUP(CONCATENATE($A848,"_",$B848), 'Srbench noise 0.001'!$A$1:$AH$1300, 34, FALSE),"")</f>
        <v>2.1371480000000002E-2</v>
      </c>
      <c r="N848" s="18">
        <f>_xlfn.IFNA(VLOOKUP(CONCATENATE($A848,"_",$B848), 'Srbench noise 0.001'!$A$1:$AH$1300, 16, FALSE),"")</f>
        <v>10</v>
      </c>
      <c r="O848" s="18">
        <f>_xlfn.IFNA(VLOOKUP(CONCATENATE($A848,"_",$B848), 'Srbench noise 0.001'!$A$1:$AH$1300, 18, FALSE),"")</f>
        <v>3601.4</v>
      </c>
      <c r="P848" s="18" t="str">
        <f>_xlfn.IFNA(VLOOKUP(CONCATENATE($A848,"_",$B848), 'Srbench noise 0.001'!$A$1:$AH$1300, 28, FALSE),"")</f>
        <v>12.566*x0*x1**2*x2/x3</v>
      </c>
      <c r="Q848" s="18">
        <f t="shared" si="120"/>
        <v>1</v>
      </c>
      <c r="R848" s="18">
        <f t="shared" si="121"/>
        <v>0</v>
      </c>
      <c r="S848" s="4">
        <f t="shared" si="122"/>
        <v>0</v>
      </c>
      <c r="T848" s="3">
        <f>_xlfn.IFNA(VLOOKUP(CONCATENATE($A848,"_",$B848), 'Srbench noise 0.01'!$A$1:$AH$1300, 32, FALSE),"")</f>
        <v>0.99999985999999996</v>
      </c>
      <c r="U848" s="18">
        <f>_xlfn.IFNA(VLOOKUP(CONCATENATE($A848,"_",$B848), 'Srbench noise 0.01'!$A$1:$AH$1300, 34, FALSE),"")</f>
        <v>0.20928852000000001</v>
      </c>
      <c r="V848" s="18">
        <f>_xlfn.IFNA(VLOOKUP(CONCATENATE($A848,"_",$B848), 'Srbench noise 0.01'!$A$1:$AH$1300, 16, FALSE),"")</f>
        <v>10</v>
      </c>
      <c r="W848" s="18">
        <f>_xlfn.IFNA(VLOOKUP(CONCATENATE($A848,"_",$B848), 'Srbench noise 0.01'!$A$1:$AH$1300, 18, FALSE),"")</f>
        <v>3600.3</v>
      </c>
      <c r="X848" s="18" t="str">
        <f>_xlfn.IFNA(VLOOKUP(CONCATENATE($A848,"_",$B848), 'Srbench noise 0.01'!$A$1:$AH$1300, 28, FALSE),"")</f>
        <v>12.57*x0*x1**2*x2/x3</v>
      </c>
      <c r="Y848" s="18">
        <f t="shared" si="123"/>
        <v>1</v>
      </c>
      <c r="Z848" s="18">
        <f t="shared" si="124"/>
        <v>0</v>
      </c>
      <c r="AA848" s="4">
        <f t="shared" si="125"/>
        <v>0</v>
      </c>
    </row>
    <row r="849" spans="1:27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0'!$A$1:$AH$1300, 32, FALSE),"")</f>
        <v>1</v>
      </c>
      <c r="E849" s="18">
        <f>_xlfn.IFNA(VLOOKUP(CONCATENATE($A849,"_",$B849), 'Srbench noise 0'!$A$1:$AH$1300, 34, FALSE),"")</f>
        <v>2.4999999999999999E-7</v>
      </c>
      <c r="F849" s="18">
        <f>_xlfn.IFNA(VLOOKUP(CONCATENATE($A849,"_",$B849), 'Srbench noise 0'!$A$1:$AH$1300, 16, FALSE),"")</f>
        <v>10</v>
      </c>
      <c r="G849" s="18">
        <f>_xlfn.IFNA(VLOOKUP(CONCATENATE($A849,"_",$B849), 'Srbench noise 0'!$A$1:$AH$1300, 18, FALSE),"")</f>
        <v>19.3</v>
      </c>
      <c r="H849" s="18" t="str">
        <f>_xlfn.IFNA(VLOOKUP(CONCATENATE($A849,"_",$B849), 'Srbench noise 0'!$A$1:$AH$1300, 28, FALSE),"")</f>
        <v>12.56637061*x0*x1**2*x2/x3</v>
      </c>
      <c r="I849" s="18">
        <f t="shared" si="117"/>
        <v>1</v>
      </c>
      <c r="J849" s="18">
        <f t="shared" si="118"/>
        <v>1</v>
      </c>
      <c r="K849" s="4">
        <f t="shared" si="119"/>
        <v>1</v>
      </c>
      <c r="L849" s="3">
        <f>_xlfn.IFNA(VLOOKUP(CONCATENATE($A849,"_",$B849), 'Srbench noise 0.001'!$A$1:$AH$1300, 32, FALSE),"")</f>
        <v>1</v>
      </c>
      <c r="M849" s="18">
        <f>_xlfn.IFNA(VLOOKUP(CONCATENATE($A849,"_",$B849), 'Srbench noise 0.001'!$A$1:$AH$1300, 34, FALSE),"")</f>
        <v>3.6370130000000001E-2</v>
      </c>
      <c r="N849" s="18">
        <f>_xlfn.IFNA(VLOOKUP(CONCATENATE($A849,"_",$B849), 'Srbench noise 0.001'!$A$1:$AH$1300, 16, FALSE),"")</f>
        <v>10</v>
      </c>
      <c r="O849" s="18">
        <f>_xlfn.IFNA(VLOOKUP(CONCATENATE($A849,"_",$B849), 'Srbench noise 0.001'!$A$1:$AH$1300, 18, FALSE),"")</f>
        <v>3600.9</v>
      </c>
      <c r="P849" s="18" t="str">
        <f>_xlfn.IFNA(VLOOKUP(CONCATENATE($A849,"_",$B849), 'Srbench noise 0.001'!$A$1:$AH$1300, 28, FALSE),"")</f>
        <v>12.567*x0*x1**2*x2/x3</v>
      </c>
      <c r="Q849" s="18">
        <f t="shared" si="120"/>
        <v>1</v>
      </c>
      <c r="R849" s="18">
        <f t="shared" si="121"/>
        <v>0</v>
      </c>
      <c r="S849" s="4">
        <f t="shared" si="122"/>
        <v>0</v>
      </c>
      <c r="T849" s="3">
        <f>_xlfn.IFNA(VLOOKUP(CONCATENATE($A849,"_",$B849), 'Srbench noise 0.01'!$A$1:$AH$1300, 32, FALSE),"")</f>
        <v>0.99999797000000001</v>
      </c>
      <c r="U849" s="18">
        <f>_xlfn.IFNA(VLOOKUP(CONCATENATE($A849,"_",$B849), 'Srbench noise 0.01'!$A$1:$AH$1300, 34, FALSE),"")</f>
        <v>0.78759752999999999</v>
      </c>
      <c r="V849" s="18">
        <f>_xlfn.IFNA(VLOOKUP(CONCATENATE($A849,"_",$B849), 'Srbench noise 0.01'!$A$1:$AH$1300, 16, FALSE),"")</f>
        <v>10</v>
      </c>
      <c r="W849" s="18">
        <f>_xlfn.IFNA(VLOOKUP(CONCATENATE($A849,"_",$B849), 'Srbench noise 0.01'!$A$1:$AH$1300, 18, FALSE),"")</f>
        <v>3604.9</v>
      </c>
      <c r="X849" s="18" t="str">
        <f>_xlfn.IFNA(VLOOKUP(CONCATENATE($A849,"_",$B849), 'Srbench noise 0.01'!$A$1:$AH$1300, 28, FALSE),"")</f>
        <v>12.58*x0*x1**2*x2/x3</v>
      </c>
      <c r="Y849" s="18">
        <f t="shared" si="123"/>
        <v>1</v>
      </c>
      <c r="Z849" s="18">
        <f t="shared" si="124"/>
        <v>0</v>
      </c>
      <c r="AA849" s="4">
        <f t="shared" si="125"/>
        <v>0</v>
      </c>
    </row>
    <row r="850" spans="1:27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0'!$A$1:$AH$1300, 32, FALSE),"")</f>
        <v>1</v>
      </c>
      <c r="E850" s="18">
        <f>_xlfn.IFNA(VLOOKUP(CONCATENATE($A850,"_",$B850), 'Srbench noise 0'!$A$1:$AH$1300, 34, FALSE),"")</f>
        <v>2.4999999999999999E-7</v>
      </c>
      <c r="F850" s="18">
        <f>_xlfn.IFNA(VLOOKUP(CONCATENATE($A850,"_",$B850), 'Srbench noise 0'!$A$1:$AH$1300, 16, FALSE),"")</f>
        <v>10</v>
      </c>
      <c r="G850" s="18">
        <f>_xlfn.IFNA(VLOOKUP(CONCATENATE($A850,"_",$B850), 'Srbench noise 0'!$A$1:$AH$1300, 18, FALSE),"")</f>
        <v>24.7</v>
      </c>
      <c r="H850" s="18" t="str">
        <f>_xlfn.IFNA(VLOOKUP(CONCATENATE($A850,"_",$B850), 'Srbench noise 0'!$A$1:$AH$1300, 28, FALSE),"")</f>
        <v>12.56637061*x0*x1**2*x2/x3</v>
      </c>
      <c r="I850" s="18">
        <f t="shared" si="117"/>
        <v>1</v>
      </c>
      <c r="J850" s="18">
        <f t="shared" si="118"/>
        <v>1</v>
      </c>
      <c r="K850" s="4">
        <f t="shared" si="119"/>
        <v>1</v>
      </c>
      <c r="L850" s="3">
        <f>_xlfn.IFNA(VLOOKUP(CONCATENATE($A850,"_",$B850), 'Srbench noise 0.001'!$A$1:$AH$1300, 32, FALSE),"")</f>
        <v>1</v>
      </c>
      <c r="M850" s="18">
        <f>_xlfn.IFNA(VLOOKUP(CONCATENATE($A850,"_",$B850), 'Srbench noise 0.001'!$A$1:$AH$1300, 34, FALSE),"")</f>
        <v>3.6412680000000003E-2</v>
      </c>
      <c r="N850" s="18">
        <f>_xlfn.IFNA(VLOOKUP(CONCATENATE($A850,"_",$B850), 'Srbench noise 0.001'!$A$1:$AH$1300, 16, FALSE),"")</f>
        <v>10</v>
      </c>
      <c r="O850" s="18">
        <f>_xlfn.IFNA(VLOOKUP(CONCATENATE($A850,"_",$B850), 'Srbench noise 0.001'!$A$1:$AH$1300, 18, FALSE),"")</f>
        <v>3600.3</v>
      </c>
      <c r="P850" s="18" t="str">
        <f>_xlfn.IFNA(VLOOKUP(CONCATENATE($A850,"_",$B850), 'Srbench noise 0.001'!$A$1:$AH$1300, 28, FALSE),"")</f>
        <v>12.567*x0*x1**2*x2/x3</v>
      </c>
      <c r="Q850" s="18">
        <f t="shared" si="120"/>
        <v>1</v>
      </c>
      <c r="R850" s="18">
        <f t="shared" si="121"/>
        <v>0</v>
      </c>
      <c r="S850" s="4">
        <f t="shared" si="122"/>
        <v>0</v>
      </c>
      <c r="T850" s="3">
        <f>_xlfn.IFNA(VLOOKUP(CONCATENATE($A850,"_",$B850), 'Srbench noise 0.01'!$A$1:$AH$1300, 32, FALSE),"")</f>
        <v>0.99999985999999996</v>
      </c>
      <c r="U850" s="18">
        <f>_xlfn.IFNA(VLOOKUP(CONCATENATE($A850,"_",$B850), 'Srbench noise 0.01'!$A$1:$AH$1300, 34, FALSE),"")</f>
        <v>0.20997563999999999</v>
      </c>
      <c r="V850" s="18">
        <f>_xlfn.IFNA(VLOOKUP(CONCATENATE($A850,"_",$B850), 'Srbench noise 0.01'!$A$1:$AH$1300, 16, FALSE),"")</f>
        <v>10</v>
      </c>
      <c r="W850" s="18">
        <f>_xlfn.IFNA(VLOOKUP(CONCATENATE($A850,"_",$B850), 'Srbench noise 0.01'!$A$1:$AH$1300, 18, FALSE),"")</f>
        <v>3600.6</v>
      </c>
      <c r="X850" s="18" t="str">
        <f>_xlfn.IFNA(VLOOKUP(CONCATENATE($A850,"_",$B850), 'Srbench noise 0.01'!$A$1:$AH$1300, 28, FALSE),"")</f>
        <v>12.57*x0*x1**2*x2/x3</v>
      </c>
      <c r="Y850" s="18">
        <f t="shared" si="123"/>
        <v>1</v>
      </c>
      <c r="Z850" s="18">
        <f t="shared" si="124"/>
        <v>0</v>
      </c>
      <c r="AA850" s="4">
        <f t="shared" si="125"/>
        <v>0</v>
      </c>
    </row>
    <row r="851" spans="1:27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0'!$A$1:$AH$1300, 32, FALSE),"")</f>
        <v>1</v>
      </c>
      <c r="E851" s="18">
        <f>_xlfn.IFNA(VLOOKUP(CONCATENATE($A851,"_",$B851), 'Srbench noise 0'!$A$1:$AH$1300, 34, FALSE),"")</f>
        <v>2.4999999999999999E-7</v>
      </c>
      <c r="F851" s="18">
        <f>_xlfn.IFNA(VLOOKUP(CONCATENATE($A851,"_",$B851), 'Srbench noise 0'!$A$1:$AH$1300, 16, FALSE),"")</f>
        <v>10</v>
      </c>
      <c r="G851" s="18">
        <f>_xlfn.IFNA(VLOOKUP(CONCATENATE($A851,"_",$B851), 'Srbench noise 0'!$A$1:$AH$1300, 18, FALSE),"")</f>
        <v>25.9</v>
      </c>
      <c r="H851" s="18" t="str">
        <f>_xlfn.IFNA(VLOOKUP(CONCATENATE($A851,"_",$B851), 'Srbench noise 0'!$A$1:$AH$1300, 28, FALSE),"")</f>
        <v>12.56637061*x0*x1**2*x2/x3</v>
      </c>
      <c r="I851" s="18">
        <f t="shared" si="117"/>
        <v>1</v>
      </c>
      <c r="J851" s="18">
        <f t="shared" si="118"/>
        <v>1</v>
      </c>
      <c r="K851" s="4">
        <f t="shared" si="119"/>
        <v>1</v>
      </c>
      <c r="L851" s="3">
        <f>_xlfn.IFNA(VLOOKUP(CONCATENATE($A851,"_",$B851), 'Srbench noise 0.001'!$A$1:$AH$1300, 32, FALSE),"")</f>
        <v>1</v>
      </c>
      <c r="M851" s="18">
        <f>_xlfn.IFNA(VLOOKUP(CONCATENATE($A851,"_",$B851), 'Srbench noise 0.001'!$A$1:$AH$1300, 34, FALSE),"")</f>
        <v>3.6171750000000003E-2</v>
      </c>
      <c r="N851" s="18">
        <f>_xlfn.IFNA(VLOOKUP(CONCATENATE($A851,"_",$B851), 'Srbench noise 0.001'!$A$1:$AH$1300, 16, FALSE),"")</f>
        <v>10</v>
      </c>
      <c r="O851" s="18">
        <f>_xlfn.IFNA(VLOOKUP(CONCATENATE($A851,"_",$B851), 'Srbench noise 0.001'!$A$1:$AH$1300, 18, FALSE),"")</f>
        <v>3600.8</v>
      </c>
      <c r="P851" s="18" t="str">
        <f>_xlfn.IFNA(VLOOKUP(CONCATENATE($A851,"_",$B851), 'Srbench noise 0.001'!$A$1:$AH$1300, 28, FALSE),"")</f>
        <v>12.567*x0*x1**2*x2/x3</v>
      </c>
      <c r="Q851" s="18">
        <f t="shared" si="120"/>
        <v>1</v>
      </c>
      <c r="R851" s="18">
        <f t="shared" si="121"/>
        <v>0</v>
      </c>
      <c r="S851" s="4">
        <f t="shared" si="122"/>
        <v>0</v>
      </c>
      <c r="T851" s="3">
        <f>_xlfn.IFNA(VLOOKUP(CONCATENATE($A851,"_",$B851), 'Srbench noise 0.01'!$A$1:$AH$1300, 32, FALSE),"")</f>
        <v>0.99999985999999996</v>
      </c>
      <c r="U851" s="18">
        <f>_xlfn.IFNA(VLOOKUP(CONCATENATE($A851,"_",$B851), 'Srbench noise 0.01'!$A$1:$AH$1300, 34, FALSE),"")</f>
        <v>0.2085863</v>
      </c>
      <c r="V851" s="18">
        <f>_xlfn.IFNA(VLOOKUP(CONCATENATE($A851,"_",$B851), 'Srbench noise 0.01'!$A$1:$AH$1300, 16, FALSE),"")</f>
        <v>10</v>
      </c>
      <c r="W851" s="18">
        <f>_xlfn.IFNA(VLOOKUP(CONCATENATE($A851,"_",$B851), 'Srbench noise 0.01'!$A$1:$AH$1300, 18, FALSE),"")</f>
        <v>3600.5</v>
      </c>
      <c r="X851" s="18" t="str">
        <f>_xlfn.IFNA(VLOOKUP(CONCATENATE($A851,"_",$B851), 'Srbench noise 0.01'!$A$1:$AH$1300, 28, FALSE),"")</f>
        <v>12.57*x0*x1**2*x2/x3</v>
      </c>
      <c r="Y851" s="18">
        <f t="shared" si="123"/>
        <v>1</v>
      </c>
      <c r="Z851" s="18">
        <f t="shared" si="124"/>
        <v>0</v>
      </c>
      <c r="AA851" s="4">
        <f t="shared" si="125"/>
        <v>0</v>
      </c>
    </row>
    <row r="852" spans="1:27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0'!$A$1:$AH$1300, 32, FALSE),"")</f>
        <v>1</v>
      </c>
      <c r="E852" s="18">
        <f>_xlfn.IFNA(VLOOKUP(CONCATENATE($A852,"_",$B852), 'Srbench noise 0'!$A$1:$AH$1300, 34, FALSE),"")</f>
        <v>2.6E-7</v>
      </c>
      <c r="F852" s="18">
        <f>_xlfn.IFNA(VLOOKUP(CONCATENATE($A852,"_",$B852), 'Srbench noise 0'!$A$1:$AH$1300, 16, FALSE),"")</f>
        <v>10</v>
      </c>
      <c r="G852" s="18">
        <f>_xlfn.IFNA(VLOOKUP(CONCATENATE($A852,"_",$B852), 'Srbench noise 0'!$A$1:$AH$1300, 18, FALSE),"")</f>
        <v>16.399999999999999</v>
      </c>
      <c r="H852" s="18" t="str">
        <f>_xlfn.IFNA(VLOOKUP(CONCATENATE($A852,"_",$B852), 'Srbench noise 0'!$A$1:$AH$1300, 28, FALSE),"")</f>
        <v>12.56637061*x0*x1**2*x2/x3</v>
      </c>
      <c r="I852" s="18">
        <f t="shared" si="117"/>
        <v>1</v>
      </c>
      <c r="J852" s="18">
        <f t="shared" si="118"/>
        <v>1</v>
      </c>
      <c r="K852" s="4">
        <f t="shared" si="119"/>
        <v>1</v>
      </c>
      <c r="L852" s="3">
        <f>_xlfn.IFNA(VLOOKUP(CONCATENATE($A852,"_",$B852), 'Srbench noise 0.001'!$A$1:$AH$1300, 32, FALSE),"")</f>
        <v>1</v>
      </c>
      <c r="M852" s="18">
        <f>_xlfn.IFNA(VLOOKUP(CONCATENATE($A852,"_",$B852), 'Srbench noise 0.001'!$A$1:$AH$1300, 34, FALSE),"")</f>
        <v>2.169345E-2</v>
      </c>
      <c r="N852" s="18">
        <f>_xlfn.IFNA(VLOOKUP(CONCATENATE($A852,"_",$B852), 'Srbench noise 0.001'!$A$1:$AH$1300, 16, FALSE),"")</f>
        <v>10</v>
      </c>
      <c r="O852" s="18">
        <f>_xlfn.IFNA(VLOOKUP(CONCATENATE($A852,"_",$B852), 'Srbench noise 0.001'!$A$1:$AH$1300, 18, FALSE),"")</f>
        <v>3600.2</v>
      </c>
      <c r="P852" s="18" t="str">
        <f>_xlfn.IFNA(VLOOKUP(CONCATENATE($A852,"_",$B852), 'Srbench noise 0.001'!$A$1:$AH$1300, 28, FALSE),"")</f>
        <v>12.566*x0*x1**2*x2/x3</v>
      </c>
      <c r="Q852" s="18">
        <f t="shared" si="120"/>
        <v>1</v>
      </c>
      <c r="R852" s="18">
        <f t="shared" si="121"/>
        <v>0</v>
      </c>
      <c r="S852" s="4">
        <f t="shared" si="122"/>
        <v>0</v>
      </c>
      <c r="T852" s="3">
        <f>_xlfn.IFNA(VLOOKUP(CONCATENATE($A852,"_",$B852), 'Srbench noise 0.01'!$A$1:$AH$1300, 32, FALSE),"")</f>
        <v>0.99999956000000001</v>
      </c>
      <c r="U852" s="18">
        <f>_xlfn.IFNA(VLOOKUP(CONCATENATE($A852,"_",$B852), 'Srbench noise 0.01'!$A$1:$AH$1300, 34, FALSE),"")</f>
        <v>0.37289605999999997</v>
      </c>
      <c r="V852" s="18">
        <f>_xlfn.IFNA(VLOOKUP(CONCATENATE($A852,"_",$B852), 'Srbench noise 0.01'!$A$1:$AH$1300, 16, FALSE),"")</f>
        <v>10</v>
      </c>
      <c r="W852" s="18">
        <f>_xlfn.IFNA(VLOOKUP(CONCATENATE($A852,"_",$B852), 'Srbench noise 0.01'!$A$1:$AH$1300, 18, FALSE),"")</f>
        <v>3600.7</v>
      </c>
      <c r="X852" s="18" t="str">
        <f>_xlfn.IFNA(VLOOKUP(CONCATENATE($A852,"_",$B852), 'Srbench noise 0.01'!$A$1:$AH$1300, 28, FALSE),"")</f>
        <v>12.56*x0*x1**2*x2/x3</v>
      </c>
      <c r="Y852" s="18">
        <f t="shared" si="123"/>
        <v>1</v>
      </c>
      <c r="Z852" s="18">
        <f t="shared" si="124"/>
        <v>0</v>
      </c>
      <c r="AA852" s="4">
        <f t="shared" si="125"/>
        <v>0</v>
      </c>
    </row>
    <row r="853" spans="1:27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0'!$A$1:$AH$1300, 32, FALSE),"")</f>
        <v>1</v>
      </c>
      <c r="E853" s="18">
        <f>_xlfn.IFNA(VLOOKUP(CONCATENATE($A853,"_",$B853), 'Srbench noise 0'!$A$1:$AH$1300, 34, FALSE),"")</f>
        <v>2.4999999999999999E-7</v>
      </c>
      <c r="F853" s="18">
        <f>_xlfn.IFNA(VLOOKUP(CONCATENATE($A853,"_",$B853), 'Srbench noise 0'!$A$1:$AH$1300, 16, FALSE),"")</f>
        <v>10</v>
      </c>
      <c r="G853" s="18">
        <f>_xlfn.IFNA(VLOOKUP(CONCATENATE($A853,"_",$B853), 'Srbench noise 0'!$A$1:$AH$1300, 18, FALSE),"")</f>
        <v>19.3</v>
      </c>
      <c r="H853" s="18" t="str">
        <f>_xlfn.IFNA(VLOOKUP(CONCATENATE($A853,"_",$B853), 'Srbench noise 0'!$A$1:$AH$1300, 28, FALSE),"")</f>
        <v>12.56637061*x0*x1**2*x2/x3</v>
      </c>
      <c r="I853" s="18">
        <f t="shared" si="117"/>
        <v>1</v>
      </c>
      <c r="J853" s="18">
        <f t="shared" si="118"/>
        <v>1</v>
      </c>
      <c r="K853" s="4">
        <f t="shared" si="119"/>
        <v>1</v>
      </c>
      <c r="L853" s="3">
        <f>_xlfn.IFNA(VLOOKUP(CONCATENATE($A853,"_",$B853), 'Srbench noise 0.001'!$A$1:$AH$1300, 32, FALSE),"")</f>
        <v>1</v>
      </c>
      <c r="M853" s="18">
        <f>_xlfn.IFNA(VLOOKUP(CONCATENATE($A853,"_",$B853), 'Srbench noise 0.001'!$A$1:$AH$1300, 34, FALSE),"")</f>
        <v>2.1384830000000001E-2</v>
      </c>
      <c r="N853" s="18">
        <f>_xlfn.IFNA(VLOOKUP(CONCATENATE($A853,"_",$B853), 'Srbench noise 0.001'!$A$1:$AH$1300, 16, FALSE),"")</f>
        <v>10</v>
      </c>
      <c r="O853" s="18">
        <f>_xlfn.IFNA(VLOOKUP(CONCATENATE($A853,"_",$B853), 'Srbench noise 0.001'!$A$1:$AH$1300, 18, FALSE),"")</f>
        <v>3600.5</v>
      </c>
      <c r="P853" s="18" t="str">
        <f>_xlfn.IFNA(VLOOKUP(CONCATENATE($A853,"_",$B853), 'Srbench noise 0.001'!$A$1:$AH$1300, 28, FALSE),"")</f>
        <v>12.566*x0*x1**2*x2/x3</v>
      </c>
      <c r="Q853" s="18">
        <f t="shared" si="120"/>
        <v>1</v>
      </c>
      <c r="R853" s="18">
        <f t="shared" si="121"/>
        <v>0</v>
      </c>
      <c r="S853" s="4">
        <f t="shared" si="122"/>
        <v>0</v>
      </c>
      <c r="T853" s="3">
        <f>_xlfn.IFNA(VLOOKUP(CONCATENATE($A853,"_",$B853), 'Srbench noise 0.01'!$A$1:$AH$1300, 32, FALSE),"")</f>
        <v>0.99999985999999996</v>
      </c>
      <c r="U853" s="18">
        <f>_xlfn.IFNA(VLOOKUP(CONCATENATE($A853,"_",$B853), 'Srbench noise 0.01'!$A$1:$AH$1300, 34, FALSE),"")</f>
        <v>0.20941925</v>
      </c>
      <c r="V853" s="18">
        <f>_xlfn.IFNA(VLOOKUP(CONCATENATE($A853,"_",$B853), 'Srbench noise 0.01'!$A$1:$AH$1300, 16, FALSE),"")</f>
        <v>10</v>
      </c>
      <c r="W853" s="18">
        <f>_xlfn.IFNA(VLOOKUP(CONCATENATE($A853,"_",$B853), 'Srbench noise 0.01'!$A$1:$AH$1300, 18, FALSE),"")</f>
        <v>3600.1</v>
      </c>
      <c r="X853" s="18" t="str">
        <f>_xlfn.IFNA(VLOOKUP(CONCATENATE($A853,"_",$B853), 'Srbench noise 0.01'!$A$1:$AH$1300, 28, FALSE),"")</f>
        <v>12.57*x0*x1**2*x2/x3</v>
      </c>
      <c r="Y853" s="18">
        <f t="shared" si="123"/>
        <v>1</v>
      </c>
      <c r="Z853" s="18">
        <f t="shared" si="124"/>
        <v>0</v>
      </c>
      <c r="AA853" s="4">
        <f t="shared" si="125"/>
        <v>0</v>
      </c>
    </row>
    <row r="854" spans="1:27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0'!$A$1:$AH$1300, 32, FALSE),"")</f>
        <v>1</v>
      </c>
      <c r="E854" s="18">
        <f>_xlfn.IFNA(VLOOKUP(CONCATENATE($A854,"_",$B854), 'Srbench noise 0'!$A$1:$AH$1300, 34, FALSE),"")</f>
        <v>0</v>
      </c>
      <c r="F854" s="18">
        <f>_xlfn.IFNA(VLOOKUP(CONCATENATE($A854,"_",$B854), 'Srbench noise 0'!$A$1:$AH$1300, 16, FALSE),"")</f>
        <v>20</v>
      </c>
      <c r="G854" s="18">
        <f>_xlfn.IFNA(VLOOKUP(CONCATENATE($A854,"_",$B854), 'Srbench noise 0'!$A$1:$AH$1300, 18, FALSE),"")</f>
        <v>1099.5999999999999</v>
      </c>
      <c r="H854" s="18" t="str">
        <f>_xlfn.IFNA(VLOOKUP(CONCATENATE($A854,"_",$B854), 'Srbench noise 0'!$A$1:$AH$1300, 28, FALSE),"")</f>
        <v>x0*(exp((x1**2*x2**2/(x3**2*x4**2))**0.5) - 1)</v>
      </c>
      <c r="I854" s="18">
        <f t="shared" si="117"/>
        <v>1</v>
      </c>
      <c r="J854" s="18">
        <f t="shared" si="118"/>
        <v>1</v>
      </c>
      <c r="K854" s="4">
        <f t="shared" si="119"/>
        <v>1</v>
      </c>
      <c r="L854" s="3">
        <f>_xlfn.IFNA(VLOOKUP(CONCATENATE($A854,"_",$B854), 'Srbench noise 0.001'!$A$1:$AH$1300, 32, FALSE),"")</f>
        <v>0.99866748000000005</v>
      </c>
      <c r="M854" s="18">
        <f>_xlfn.IFNA(VLOOKUP(CONCATENATE($A854,"_",$B854), 'Srbench noise 0.001'!$A$1:$AH$1300, 34, FALSE),"")</f>
        <v>0.25620446000000002</v>
      </c>
      <c r="N854" s="18">
        <f>_xlfn.IFNA(VLOOKUP(CONCATENATE($A854,"_",$B854), 'Srbench noise 0.001'!$A$1:$AH$1300, 16, FALSE),"")</f>
        <v>34</v>
      </c>
      <c r="O854" s="18">
        <f>_xlfn.IFNA(VLOOKUP(CONCATENATE($A854,"_",$B854), 'Srbench noise 0.001'!$A$1:$AH$1300, 18, FALSE),"")</f>
        <v>197.1</v>
      </c>
      <c r="P854" s="18" t="str">
        <f>_xlfn.IFNA(VLOOKUP(CONCATENATE($A854,"_",$B854), 'Srbench noise 0.001'!$A$1:$AH$1300, 28, FALSE),"")</f>
        <v>0.089*x0*x1**4*x2**4/(x3**4*x4**4) + 1.155*x0*x1**2*x2**2/(x3**2*x4**2) + 0.431*x0</v>
      </c>
      <c r="Q854" s="18">
        <f t="shared" si="120"/>
        <v>0</v>
      </c>
      <c r="R854" s="18">
        <f t="shared" si="121"/>
        <v>0</v>
      </c>
      <c r="S854" s="4">
        <f t="shared" si="122"/>
        <v>0</v>
      </c>
      <c r="T854" s="3">
        <f>_xlfn.IFNA(VLOOKUP(CONCATENATE($A854,"_",$B854), 'Srbench noise 0.01'!$A$1:$AH$1300, 32, FALSE),"")</f>
        <v>0.99162335000000001</v>
      </c>
      <c r="U854" s="18">
        <f>_xlfn.IFNA(VLOOKUP(CONCATENATE($A854,"_",$B854), 'Srbench noise 0.01'!$A$1:$AH$1300, 34, FALSE),"")</f>
        <v>0.64236970000000004</v>
      </c>
      <c r="V854" s="18">
        <f>_xlfn.IFNA(VLOOKUP(CONCATENATE($A854,"_",$B854), 'Srbench noise 0.01'!$A$1:$AH$1300, 16, FALSE),"")</f>
        <v>34</v>
      </c>
      <c r="W854" s="18">
        <f>_xlfn.IFNA(VLOOKUP(CONCATENATE($A854,"_",$B854), 'Srbench noise 0.01'!$A$1:$AH$1300, 18, FALSE),"")</f>
        <v>88.7</v>
      </c>
      <c r="X854" s="18" t="str">
        <f>_xlfn.IFNA(VLOOKUP(CONCATENATE($A854,"_",$B854), 'Srbench noise 0.01'!$A$1:$AH$1300, 28, FALSE),"")</f>
        <v>1.69*x0*x1**2*x2**2/(x3**2*x4**2) - 2.46*sin(0.54*x1**2*x2**2/(x3**2*x4**2)) + 1.28</v>
      </c>
      <c r="Y854" s="18">
        <f t="shared" si="123"/>
        <v>0</v>
      </c>
      <c r="Z854" s="18">
        <f t="shared" si="124"/>
        <v>0</v>
      </c>
      <c r="AA854" s="4">
        <f t="shared" si="125"/>
        <v>0</v>
      </c>
    </row>
    <row r="855" spans="1:27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0'!$A$1:$AH$1300, 32, FALSE),"")</f>
        <v>0.99993894999999999</v>
      </c>
      <c r="E855" s="18">
        <f>_xlfn.IFNA(VLOOKUP(CONCATENATE($A855,"_",$B855), 'Srbench noise 0'!$A$1:$AH$1300, 34, FALSE),"")</f>
        <v>5.6023049999999998E-2</v>
      </c>
      <c r="F855" s="18">
        <f>_xlfn.IFNA(VLOOKUP(CONCATENATE($A855,"_",$B855), 'Srbench noise 0'!$A$1:$AH$1300, 16, FALSE),"")</f>
        <v>37</v>
      </c>
      <c r="G855" s="18">
        <f>_xlfn.IFNA(VLOOKUP(CONCATENATE($A855,"_",$B855), 'Srbench noise 0'!$A$1:$AH$1300, 18, FALSE),"")</f>
        <v>3600.8</v>
      </c>
      <c r="H855" s="18" t="str">
        <f>_xlfn.IFNA(VLOOKUP(CONCATENATE($A855,"_",$B855), 'Srbench noise 0'!$A$1:$AH$1300, 28, FALSE),"")</f>
        <v>3.43223503*x0*x1**2*x2**2/(x3**2*x4**2) - 12.10755574*x0*sin(0.17198357*x1**2*x2**2/(x3**2*x4**2)) + 0.34644927*x0</v>
      </c>
      <c r="I855" s="18">
        <f t="shared" si="117"/>
        <v>1</v>
      </c>
      <c r="J855" s="18">
        <f t="shared" si="118"/>
        <v>0</v>
      </c>
      <c r="K855" s="4">
        <f t="shared" si="119"/>
        <v>0</v>
      </c>
      <c r="L855" s="3">
        <f>_xlfn.IFNA(VLOOKUP(CONCATENATE($A855,"_",$B855), 'Srbench noise 0.001'!$A$1:$AH$1300, 32, FALSE),"")</f>
        <v>0.99860064999999998</v>
      </c>
      <c r="M855" s="18">
        <f>_xlfn.IFNA(VLOOKUP(CONCATENATE($A855,"_",$B855), 'Srbench noise 0.001'!$A$1:$AH$1300, 34, FALSE),"")</f>
        <v>0.26821285</v>
      </c>
      <c r="N855" s="18">
        <f>_xlfn.IFNA(VLOOKUP(CONCATENATE($A855,"_",$B855), 'Srbench noise 0.001'!$A$1:$AH$1300, 16, FALSE),"")</f>
        <v>56</v>
      </c>
      <c r="O855" s="18">
        <f>_xlfn.IFNA(VLOOKUP(CONCATENATE($A855,"_",$B855), 'Srbench noise 0.001'!$A$1:$AH$1300, 18, FALSE),"")</f>
        <v>600.1</v>
      </c>
      <c r="P855" s="18" t="str">
        <f>_xlfn.IFNA(VLOOKUP(CONCATENATE($A855,"_",$B855), 'Srbench noise 0.001'!$A$1:$AH$1300, 28, FALSE),"")</f>
        <v>1.355*x0*x1**2*x2**2/(x3**2*x4**2) + 0.316*x0*exp(0.344*x1**2*x2**2/(x3**2*x4**2)) - 0.303*x0*sin(0.526*x1**2*x2**2*sin(x4**(-2))/x3**2)**2 - 0.036</v>
      </c>
      <c r="Q855" s="18">
        <f t="shared" si="120"/>
        <v>0</v>
      </c>
      <c r="R855" s="18">
        <f t="shared" si="121"/>
        <v>0</v>
      </c>
      <c r="S855" s="4">
        <f t="shared" si="122"/>
        <v>0</v>
      </c>
      <c r="T855" s="3">
        <f>_xlfn.IFNA(VLOOKUP(CONCATENATE($A855,"_",$B855), 'Srbench noise 0.01'!$A$1:$AH$1300, 32, FALSE),"")</f>
        <v>0.99925452999999997</v>
      </c>
      <c r="U855" s="18">
        <f>_xlfn.IFNA(VLOOKUP(CONCATENATE($A855,"_",$B855), 'Srbench noise 0.01'!$A$1:$AH$1300, 34, FALSE),"")</f>
        <v>0.19576303</v>
      </c>
      <c r="V855" s="18">
        <f>_xlfn.IFNA(VLOOKUP(CONCATENATE($A855,"_",$B855), 'Srbench noise 0.01'!$A$1:$AH$1300, 16, FALSE),"")</f>
        <v>62</v>
      </c>
      <c r="W855" s="18">
        <f>_xlfn.IFNA(VLOOKUP(CONCATENATE($A855,"_",$B855), 'Srbench noise 0.01'!$A$1:$AH$1300, 18, FALSE),"")</f>
        <v>486.9</v>
      </c>
      <c r="X855" s="18" t="str">
        <f>_xlfn.IFNA(VLOOKUP(CONCATENATE($A855,"_",$B855), 'Srbench noise 0.01'!$A$1:$AH$1300, 28, FALSE),"")</f>
        <v>1.29*x0*x1**2*x2**2/(x3**2*x4**2) + 0.31*x0*exp(0.34*x1**2*x2**2/(x3**2*x4**2)) + 0.35*x2 - 1.02*sin(0.57*x1**2*x2**2/(x3**2*x4**2)) + 0.47 - 0.32*x3*x4/x1</v>
      </c>
      <c r="Y855" s="18">
        <f t="shared" si="123"/>
        <v>1</v>
      </c>
      <c r="Z855" s="18">
        <f t="shared" si="124"/>
        <v>0</v>
      </c>
      <c r="AA855" s="4">
        <f t="shared" si="125"/>
        <v>0</v>
      </c>
    </row>
    <row r="856" spans="1:27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0'!$A$1:$AH$1300, 32, FALSE),"")</f>
        <v>0.99990972</v>
      </c>
      <c r="E856" s="18">
        <f>_xlfn.IFNA(VLOOKUP(CONCATENATE($A856,"_",$B856), 'Srbench noise 0'!$A$1:$AH$1300, 34, FALSE),"")</f>
        <v>6.4877130000000005E-2</v>
      </c>
      <c r="F856" s="18">
        <f>_xlfn.IFNA(VLOOKUP(CONCATENATE($A856,"_",$B856), 'Srbench noise 0'!$A$1:$AH$1300, 16, FALSE),"")</f>
        <v>55</v>
      </c>
      <c r="G856" s="18">
        <f>_xlfn.IFNA(VLOOKUP(CONCATENATE($A856,"_",$B856), 'Srbench noise 0'!$A$1:$AH$1300, 18, FALSE),"")</f>
        <v>3601.4</v>
      </c>
      <c r="H856" s="18" t="str">
        <f>_xlfn.IFNA(VLOOKUP(CONCATENATE($A856,"_",$B856), 'Srbench noise 0'!$A$1:$AH$1300, 28, FALSE),"")</f>
        <v>0.1504354*x0*x1**4*x2**4/(x3**4*x4**4) - 0.29094382*x0*x1**2*x2**2/(x3**2*x4**2) + 0.0682016*x0 + 1.79344794*(x0**2*x1**3*x2**3/(x3**3*x4**3))**0.5 + 0.00730793</v>
      </c>
      <c r="I856" s="18">
        <f t="shared" si="117"/>
        <v>1</v>
      </c>
      <c r="J856" s="18">
        <f t="shared" si="118"/>
        <v>0</v>
      </c>
      <c r="K856" s="4">
        <f t="shared" si="119"/>
        <v>0</v>
      </c>
      <c r="L856" s="3">
        <f>_xlfn.IFNA(VLOOKUP(CONCATENATE($A856,"_",$B856), 'Srbench noise 0.001'!$A$1:$AH$1300, 32, FALSE),"")</f>
        <v>0.99971390999999998</v>
      </c>
      <c r="M856" s="18">
        <f>_xlfn.IFNA(VLOOKUP(CONCATENATE($A856,"_",$B856), 'Srbench noise 0.001'!$A$1:$AH$1300, 34, FALSE),"")</f>
        <v>0.11549341</v>
      </c>
      <c r="N856" s="18">
        <f>_xlfn.IFNA(VLOOKUP(CONCATENATE($A856,"_",$B856), 'Srbench noise 0.001'!$A$1:$AH$1300, 16, FALSE),"")</f>
        <v>67</v>
      </c>
      <c r="O856" s="18">
        <f>_xlfn.IFNA(VLOOKUP(CONCATENATE($A856,"_",$B856), 'Srbench noise 0.001'!$A$1:$AH$1300, 18, FALSE),"")</f>
        <v>499.8</v>
      </c>
      <c r="P856" s="18" t="str">
        <f>_xlfn.IFNA(VLOOKUP(CONCATENATE($A856,"_",$B856), 'Srbench noise 0.001'!$A$1:$AH$1300, 28, FALSE),"")</f>
        <v>0.588*x0*x1**2*x2/(x3*x4) + 2.304*x0*x2**4*(1 - x1)**2/(x3**4*x4**4) + 1.165*x0*x2**2*(x1**3)**0.5/(x3**2*x4**2) - 3.37*x0*x2**2*log(x1)**2/(x3**2*x4**2) + 0.045</v>
      </c>
      <c r="Q856" s="18">
        <f t="shared" si="120"/>
        <v>1</v>
      </c>
      <c r="R856" s="18">
        <f t="shared" si="121"/>
        <v>0</v>
      </c>
      <c r="S856" s="4">
        <f t="shared" si="122"/>
        <v>0</v>
      </c>
      <c r="T856" s="3">
        <f>_xlfn.IFNA(VLOOKUP(CONCATENATE($A856,"_",$B856), 'Srbench noise 0.01'!$A$1:$AH$1300, 32, FALSE),"")</f>
        <v>0.99244984999999997</v>
      </c>
      <c r="U856" s="18">
        <f>_xlfn.IFNA(VLOOKUP(CONCATENATE($A856,"_",$B856), 'Srbench noise 0.01'!$A$1:$AH$1300, 34, FALSE),"")</f>
        <v>0.59330777000000001</v>
      </c>
      <c r="V856" s="18">
        <f>_xlfn.IFNA(VLOOKUP(CONCATENATE($A856,"_",$B856), 'Srbench noise 0.01'!$A$1:$AH$1300, 16, FALSE),"")</f>
        <v>48</v>
      </c>
      <c r="W856" s="18">
        <f>_xlfn.IFNA(VLOOKUP(CONCATENATE($A856,"_",$B856), 'Srbench noise 0.01'!$A$1:$AH$1300, 18, FALSE),"")</f>
        <v>245.6</v>
      </c>
      <c r="X856" s="18" t="str">
        <f>_xlfn.IFNA(VLOOKUP(CONCATENATE($A856,"_",$B856), 'Srbench noise 0.01'!$A$1:$AH$1300, 28, FALSE),"")</f>
        <v>1.65*x0*x1**2*x2**2/(x3**2*x4**2) + 1.7*x2/x4 - 7.44*x3/(x1 + x3) - 4.33*sin(0.48*x1**2*x2**2/(x3**2*x4**2)) + 4.25</v>
      </c>
      <c r="Y856" s="18">
        <f t="shared" si="123"/>
        <v>0</v>
      </c>
      <c r="Z856" s="18">
        <f t="shared" si="124"/>
        <v>0</v>
      </c>
      <c r="AA856" s="4">
        <f t="shared" si="125"/>
        <v>0</v>
      </c>
    </row>
    <row r="857" spans="1:27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0'!$A$1:$AH$1300, 32, FALSE),"")</f>
        <v>0.99883759000000005</v>
      </c>
      <c r="E857" s="18">
        <f>_xlfn.IFNA(VLOOKUP(CONCATENATE($A857,"_",$B857), 'Srbench noise 0'!$A$1:$AH$1300, 34, FALSE),"")</f>
        <v>0.23575336</v>
      </c>
      <c r="F857" s="18">
        <f>_xlfn.IFNA(VLOOKUP(CONCATENATE($A857,"_",$B857), 'Srbench noise 0'!$A$1:$AH$1300, 16, FALSE),"")</f>
        <v>39</v>
      </c>
      <c r="G857" s="18">
        <f>_xlfn.IFNA(VLOOKUP(CONCATENATE($A857,"_",$B857), 'Srbench noise 0'!$A$1:$AH$1300, 18, FALSE),"")</f>
        <v>3600.7</v>
      </c>
      <c r="H857" s="18" t="str">
        <f>_xlfn.IFNA(VLOOKUP(CONCATENATE($A857,"_",$B857), 'Srbench noise 0'!$A$1:$AH$1300, 28, FALSE),"")</f>
        <v>1.99606449*x0*x1**2*x2**2/(x3**2*x4**2) + 1.25793554*x0*sin(0.48118514*x1**2*x2**2/(x3**2*x4**2) - 10) - 0.39587431*x0</v>
      </c>
      <c r="I857" s="18">
        <f t="shared" si="117"/>
        <v>0</v>
      </c>
      <c r="J857" s="18">
        <f t="shared" si="118"/>
        <v>0</v>
      </c>
      <c r="K857" s="4">
        <f t="shared" si="119"/>
        <v>0</v>
      </c>
      <c r="L857" s="3">
        <f>_xlfn.IFNA(VLOOKUP(CONCATENATE($A857,"_",$B857), 'Srbench noise 0.001'!$A$1:$AH$1300, 32, FALSE),"")</f>
        <v>0.99881597</v>
      </c>
      <c r="M857" s="18">
        <f>_xlfn.IFNA(VLOOKUP(CONCATENATE($A857,"_",$B857), 'Srbench noise 0.001'!$A$1:$AH$1300, 34, FALSE),"")</f>
        <v>0.23793555999999999</v>
      </c>
      <c r="N857" s="18">
        <f>_xlfn.IFNA(VLOOKUP(CONCATENATE($A857,"_",$B857), 'Srbench noise 0.001'!$A$1:$AH$1300, 16, FALSE),"")</f>
        <v>58</v>
      </c>
      <c r="O857" s="18">
        <f>_xlfn.IFNA(VLOOKUP(CONCATENATE($A857,"_",$B857), 'Srbench noise 0.001'!$A$1:$AH$1300, 18, FALSE),"")</f>
        <v>1125.4000000000001</v>
      </c>
      <c r="P857" s="18" t="str">
        <f>_xlfn.IFNA(VLOOKUP(CONCATENATE($A857,"_",$B857), 'Srbench noise 0.001'!$A$1:$AH$1300, 28, FALSE),"")</f>
        <v>2.069*x0*x1**2*x2**2/(x3**2*x4**2) - 0.75*x0*x1*sin(x1*x2**2/(x3**2*x4**2) - x2/(x3**2*x4**2)) - 0.474*x0*x2*sin(x1*x2/(x3**2*x4**2) - 0.5)</v>
      </c>
      <c r="Q857" s="18">
        <f t="shared" si="120"/>
        <v>0</v>
      </c>
      <c r="R857" s="18">
        <f t="shared" si="121"/>
        <v>0</v>
      </c>
      <c r="S857" s="4">
        <f t="shared" si="122"/>
        <v>0</v>
      </c>
      <c r="T857" s="3">
        <f>_xlfn.IFNA(VLOOKUP(CONCATENATE($A857,"_",$B857), 'Srbench noise 0.01'!$A$1:$AH$1300, 32, FALSE),"")</f>
        <v>0.99133707999999998</v>
      </c>
      <c r="U857" s="18">
        <f>_xlfn.IFNA(VLOOKUP(CONCATENATE($A857,"_",$B857), 'Srbench noise 0.01'!$A$1:$AH$1300, 34, FALSE),"")</f>
        <v>0.64359102999999995</v>
      </c>
      <c r="V857" s="18">
        <f>_xlfn.IFNA(VLOOKUP(CONCATENATE($A857,"_",$B857), 'Srbench noise 0.01'!$A$1:$AH$1300, 16, FALSE),"")</f>
        <v>36</v>
      </c>
      <c r="W857" s="18">
        <f>_xlfn.IFNA(VLOOKUP(CONCATENATE($A857,"_",$B857), 'Srbench noise 0.01'!$A$1:$AH$1300, 18, FALSE),"")</f>
        <v>174.5</v>
      </c>
      <c r="X857" s="18" t="str">
        <f>_xlfn.IFNA(VLOOKUP(CONCATENATE($A857,"_",$B857), 'Srbench noise 0.01'!$A$1:$AH$1300, 28, FALSE),"")</f>
        <v>1.69*x0*x1**2*x2**2/(x3**2*x4**2) - 1.48*x1*sin(0.94*x1*x2**2/(x3**2*x4**2)) + 0.39*x1 + 0.71</v>
      </c>
      <c r="Y857" s="18">
        <f t="shared" si="123"/>
        <v>0</v>
      </c>
      <c r="Z857" s="18">
        <f t="shared" si="124"/>
        <v>0</v>
      </c>
      <c r="AA857" s="4">
        <f t="shared" si="125"/>
        <v>0</v>
      </c>
    </row>
    <row r="858" spans="1:27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0'!$A$1:$AH$1300, 32, FALSE),"")</f>
        <v>0.99992988000000005</v>
      </c>
      <c r="E858" s="18">
        <f>_xlfn.IFNA(VLOOKUP(CONCATENATE($A858,"_",$B858), 'Srbench noise 0'!$A$1:$AH$1300, 34, FALSE),"")</f>
        <v>5.8191409999999999E-2</v>
      </c>
      <c r="F858" s="18">
        <f>_xlfn.IFNA(VLOOKUP(CONCATENATE($A858,"_",$B858), 'Srbench noise 0'!$A$1:$AH$1300, 16, FALSE),"")</f>
        <v>37</v>
      </c>
      <c r="G858" s="18">
        <f>_xlfn.IFNA(VLOOKUP(CONCATENATE($A858,"_",$B858), 'Srbench noise 0'!$A$1:$AH$1300, 18, FALSE),"")</f>
        <v>3604.2</v>
      </c>
      <c r="H858" s="18" t="str">
        <f>_xlfn.IFNA(VLOOKUP(CONCATENATE($A858,"_",$B858), 'Srbench noise 0'!$A$1:$AH$1300, 28, FALSE),"")</f>
        <v>3.27044702*x0*x1**2*x2**2/(x3**2*x4**2) - 10.66172026*x0*sin(0.18029552*x1**2*x2**2/(x3**2*x4**2)) + 0.34355789*x0</v>
      </c>
      <c r="I858" s="18">
        <f t="shared" si="117"/>
        <v>1</v>
      </c>
      <c r="J858" s="18">
        <f t="shared" si="118"/>
        <v>0</v>
      </c>
      <c r="K858" s="4">
        <f t="shared" si="119"/>
        <v>0</v>
      </c>
      <c r="L858" s="3">
        <f>_xlfn.IFNA(VLOOKUP(CONCATENATE($A858,"_",$B858), 'Srbench noise 0.001'!$A$1:$AH$1300, 32, FALSE),"")</f>
        <v>0.99992714000000005</v>
      </c>
      <c r="M858" s="18">
        <f>_xlfn.IFNA(VLOOKUP(CONCATENATE($A858,"_",$B858), 'Srbench noise 0.001'!$A$1:$AH$1300, 34, FALSE),"")</f>
        <v>5.9318330000000002E-2</v>
      </c>
      <c r="N858" s="18">
        <f>_xlfn.IFNA(VLOOKUP(CONCATENATE($A858,"_",$B858), 'Srbench noise 0.001'!$A$1:$AH$1300, 16, FALSE),"")</f>
        <v>37</v>
      </c>
      <c r="O858" s="18">
        <f>_xlfn.IFNA(VLOOKUP(CONCATENATE($A858,"_",$B858), 'Srbench noise 0.001'!$A$1:$AH$1300, 18, FALSE),"")</f>
        <v>487.7</v>
      </c>
      <c r="P858" s="18" t="str">
        <f>_xlfn.IFNA(VLOOKUP(CONCATENATE($A858,"_",$B858), 'Srbench noise 0.001'!$A$1:$AH$1300, 28, FALSE),"")</f>
        <v>3.272*x0*x1**2*x2**2/(x3**2*x4**2) - 10.668*x0*sin(0.18*x1**2*x2**2/(x3**2*x4**2)) + 0.344*x0</v>
      </c>
      <c r="Q858" s="18">
        <f t="shared" si="120"/>
        <v>1</v>
      </c>
      <c r="R858" s="18">
        <f t="shared" si="121"/>
        <v>0</v>
      </c>
      <c r="S858" s="4">
        <f t="shared" si="122"/>
        <v>0</v>
      </c>
      <c r="T858" s="3">
        <f>_xlfn.IFNA(VLOOKUP(CONCATENATE($A858,"_",$B858), 'Srbench noise 0.01'!$A$1:$AH$1300, 32, FALSE),"")</f>
        <v>0.99991892999999998</v>
      </c>
      <c r="U858" s="18">
        <f>_xlfn.IFNA(VLOOKUP(CONCATENATE($A858,"_",$B858), 'Srbench noise 0.01'!$A$1:$AH$1300, 34, FALSE),"")</f>
        <v>6.2573989999999996E-2</v>
      </c>
      <c r="V858" s="18">
        <f>_xlfn.IFNA(VLOOKUP(CONCATENATE($A858,"_",$B858), 'Srbench noise 0.01'!$A$1:$AH$1300, 16, FALSE),"")</f>
        <v>37</v>
      </c>
      <c r="W858" s="18">
        <f>_xlfn.IFNA(VLOOKUP(CONCATENATE($A858,"_",$B858), 'Srbench noise 0.01'!$A$1:$AH$1300, 18, FALSE),"")</f>
        <v>467.1</v>
      </c>
      <c r="X858" s="18" t="str">
        <f>_xlfn.IFNA(VLOOKUP(CONCATENATE($A858,"_",$B858), 'Srbench noise 0.01'!$A$1:$AH$1300, 28, FALSE),"")</f>
        <v>3.28*x0*x1**2*x2**2/(x3**2*x4**2) - 10.72*x0*sin(0.18*x1**2*x2**2/(x3**2*x4**2)) + 0.35*x0</v>
      </c>
      <c r="Y858" s="18">
        <f t="shared" si="123"/>
        <v>1</v>
      </c>
      <c r="Z858" s="18">
        <f t="shared" si="124"/>
        <v>0</v>
      </c>
      <c r="AA858" s="4">
        <f t="shared" si="125"/>
        <v>0</v>
      </c>
    </row>
    <row r="859" spans="1:27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0'!$A$1:$AH$1300, 32, FALSE),"")</f>
        <v>0.99602491000000004</v>
      </c>
      <c r="E859" s="18">
        <f>_xlfn.IFNA(VLOOKUP(CONCATENATE($A859,"_",$B859), 'Srbench noise 0'!$A$1:$AH$1300, 34, FALSE),"")</f>
        <v>0.44005095</v>
      </c>
      <c r="F859" s="18">
        <f>_xlfn.IFNA(VLOOKUP(CONCATENATE($A859,"_",$B859), 'Srbench noise 0'!$A$1:$AH$1300, 16, FALSE),"")</f>
        <v>39</v>
      </c>
      <c r="G859" s="18">
        <f>_xlfn.IFNA(VLOOKUP(CONCATENATE($A859,"_",$B859), 'Srbench noise 0'!$A$1:$AH$1300, 18, FALSE),"")</f>
        <v>3602.9</v>
      </c>
      <c r="H859" s="18" t="str">
        <f>_xlfn.IFNA(VLOOKUP(CONCATENATE($A859,"_",$B859), 'Srbench noise 0'!$A$1:$AH$1300, 28, FALSE),"")</f>
        <v>1.99072771*x0*x1**2*x2**2/(x3**2*x4**2) + 1.23941067*x0*sin(0.4825605*x1**2*x2**2/(x3**2*x4**2) - 10) - 0.38300932*x0</v>
      </c>
      <c r="I859" s="18">
        <f t="shared" si="117"/>
        <v>0</v>
      </c>
      <c r="J859" s="18">
        <f t="shared" si="118"/>
        <v>0</v>
      </c>
      <c r="K859" s="4">
        <f t="shared" si="119"/>
        <v>0</v>
      </c>
      <c r="L859" s="3">
        <f>_xlfn.IFNA(VLOOKUP(CONCATENATE($A859,"_",$B859), 'Srbench noise 0.001'!$A$1:$AH$1300, 32, FALSE),"")</f>
        <v>0.99397941999999995</v>
      </c>
      <c r="M859" s="18">
        <f>_xlfn.IFNA(VLOOKUP(CONCATENATE($A859,"_",$B859), 'Srbench noise 0.001'!$A$1:$AH$1300, 34, FALSE),"")</f>
        <v>0.54156254000000004</v>
      </c>
      <c r="N859" s="18">
        <f>_xlfn.IFNA(VLOOKUP(CONCATENATE($A859,"_",$B859), 'Srbench noise 0.001'!$A$1:$AH$1300, 16, FALSE),"")</f>
        <v>34</v>
      </c>
      <c r="O859" s="18">
        <f>_xlfn.IFNA(VLOOKUP(CONCATENATE($A859,"_",$B859), 'Srbench noise 0.001'!$A$1:$AH$1300, 18, FALSE),"")</f>
        <v>650.70000000000005</v>
      </c>
      <c r="P859" s="18" t="str">
        <f>_xlfn.IFNA(VLOOKUP(CONCATENATE($A859,"_",$B859), 'Srbench noise 0.001'!$A$1:$AH$1300, 28, FALSE),"")</f>
        <v>0.001*x0*x1**8*x2**8/(x3**8*x4**8) + 1.432*x0*x1**2*x2**2/(x3**2*x4**2) + 0.29*x0</v>
      </c>
      <c r="Q859" s="18">
        <f t="shared" si="120"/>
        <v>0</v>
      </c>
      <c r="R859" s="18">
        <f t="shared" si="121"/>
        <v>0</v>
      </c>
      <c r="S859" s="4">
        <f t="shared" si="122"/>
        <v>0</v>
      </c>
      <c r="T859" s="3">
        <f>_xlfn.IFNA(VLOOKUP(CONCATENATE($A859,"_",$B859), 'Srbench noise 0.01'!$A$1:$AH$1300, 32, FALSE),"")</f>
        <v>0.99842677999999996</v>
      </c>
      <c r="U859" s="18">
        <f>_xlfn.IFNA(VLOOKUP(CONCATENATE($A859,"_",$B859), 'Srbench noise 0.01'!$A$1:$AH$1300, 34, FALSE),"")</f>
        <v>0.27683732999999999</v>
      </c>
      <c r="V859" s="18">
        <f>_xlfn.IFNA(VLOOKUP(CONCATENATE($A859,"_",$B859), 'Srbench noise 0.01'!$A$1:$AH$1300, 16, FALSE),"")</f>
        <v>64</v>
      </c>
      <c r="W859" s="18">
        <f>_xlfn.IFNA(VLOOKUP(CONCATENATE($A859,"_",$B859), 'Srbench noise 0.01'!$A$1:$AH$1300, 18, FALSE),"")</f>
        <v>612.4</v>
      </c>
      <c r="X859" s="18" t="str">
        <f>_xlfn.IFNA(VLOOKUP(CONCATENATE($A859,"_",$B859), 'Srbench noise 0.01'!$A$1:$AH$1300, 28, FALSE),"")</f>
        <v>x0*(2.17*x1**2*x2**2 - 0.83*x1*x2**2*sin(x2**2*(0.78*x1 - 0.5)/(x3**2*x4**2)) + x3**2*x4**2*(-0.63*x1*sin(0.97*x1*x2**2/(x3**2*x4**2)) + 0.28))/(x3**2*x4**2)</v>
      </c>
      <c r="Y859" s="18">
        <f t="shared" si="123"/>
        <v>0</v>
      </c>
      <c r="Z859" s="18">
        <f t="shared" si="124"/>
        <v>0</v>
      </c>
      <c r="AA859" s="4">
        <f t="shared" si="125"/>
        <v>0</v>
      </c>
    </row>
    <row r="860" spans="1:27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0'!$A$1:$AH$1300, 32, FALSE),"")</f>
        <v/>
      </c>
      <c r="E860" s="18" t="str">
        <f>_xlfn.IFNA(VLOOKUP(CONCATENATE($A860,"_",$B860), 'Srbench noise 0'!$A$1:$AH$1300, 34, FALSE),"")</f>
        <v/>
      </c>
      <c r="F860" s="18" t="str">
        <f>_xlfn.IFNA(VLOOKUP(CONCATENATE($A860,"_",$B860), 'Srbench noise 0'!$A$1:$AH$1300, 16, FALSE),"")</f>
        <v/>
      </c>
      <c r="G860" s="18" t="str">
        <f>_xlfn.IFNA(VLOOKUP(CONCATENATE($A860,"_",$B860), 'Srbench noise 0'!$A$1:$AH$1300, 18, FALSE),"")</f>
        <v/>
      </c>
      <c r="H860" s="18" t="str">
        <f>_xlfn.IFNA(VLOOKUP(CONCATENATE($A860,"_",$B860), 'Srbench noise 0'!$A$1:$AH$1300, 28, FALSE),"")</f>
        <v/>
      </c>
      <c r="I860" s="18">
        <f t="shared" si="117"/>
        <v>1</v>
      </c>
      <c r="J860" s="18">
        <f t="shared" si="118"/>
        <v>0</v>
      </c>
      <c r="K860" s="4">
        <f t="shared" si="119"/>
        <v>0</v>
      </c>
      <c r="L860" s="3">
        <f>_xlfn.IFNA(VLOOKUP(CONCATENATE($A860,"_",$B860), 'Srbench noise 0.001'!$A$1:$AH$1300, 32, FALSE),"")</f>
        <v>0.99465784999999995</v>
      </c>
      <c r="M860" s="18">
        <f>_xlfn.IFNA(VLOOKUP(CONCATENATE($A860,"_",$B860), 'Srbench noise 0.001'!$A$1:$AH$1300, 34, FALSE),"")</f>
        <v>0.50114543</v>
      </c>
      <c r="N860" s="18">
        <f>_xlfn.IFNA(VLOOKUP(CONCATENATE($A860,"_",$B860), 'Srbench noise 0.001'!$A$1:$AH$1300, 16, FALSE),"")</f>
        <v>56</v>
      </c>
      <c r="O860" s="18">
        <f>_xlfn.IFNA(VLOOKUP(CONCATENATE($A860,"_",$B860), 'Srbench noise 0.001'!$A$1:$AH$1300, 18, FALSE),"")</f>
        <v>455.5</v>
      </c>
      <c r="P860" s="18" t="str">
        <f>_xlfn.IFNA(VLOOKUP(CONCATENATE($A860,"_",$B860), 'Srbench noise 0.001'!$A$1:$AH$1300, 28, FALSE),"")</f>
        <v>1.547*x0*x1**2*x2**2/(x3**2*x4**2) - 0.301*x0*x1*x2*log(sin(x1*x2/(x3*x4))**4)/(x3*x4) + 0.06*x0*log(sin(x1*x2/(x3*x4))**4)</v>
      </c>
      <c r="Q860" s="18">
        <f t="shared" si="120"/>
        <v>0</v>
      </c>
      <c r="R860" s="18">
        <f t="shared" si="121"/>
        <v>0</v>
      </c>
      <c r="S860" s="4">
        <f t="shared" si="122"/>
        <v>0</v>
      </c>
      <c r="T860" s="3">
        <f>_xlfn.IFNA(VLOOKUP(CONCATENATE($A860,"_",$B860), 'Srbench noise 0.01'!$A$1:$AH$1300, 32, FALSE),"")</f>
        <v>0.98486768999999996</v>
      </c>
      <c r="U860" s="18">
        <f>_xlfn.IFNA(VLOOKUP(CONCATENATE($A860,"_",$B860), 'Srbench noise 0.01'!$A$1:$AH$1300, 34, FALSE),"")</f>
        <v>0.84344812000000002</v>
      </c>
      <c r="V860" s="18">
        <f>_xlfn.IFNA(VLOOKUP(CONCATENATE($A860,"_",$B860), 'Srbench noise 0.01'!$A$1:$AH$1300, 16, FALSE),"")</f>
        <v>39</v>
      </c>
      <c r="W860" s="18">
        <f>_xlfn.IFNA(VLOOKUP(CONCATENATE($A860,"_",$B860), 'Srbench noise 0.01'!$A$1:$AH$1300, 18, FALSE),"")</f>
        <v>247.3</v>
      </c>
      <c r="X860" s="18" t="str">
        <f>_xlfn.IFNA(VLOOKUP(CONCATENATE($A860,"_",$B860), 'Srbench noise 0.01'!$A$1:$AH$1300, 28, FALSE),"")</f>
        <v>1.67*x0*x1**2*x2**2/(x3**2*x4**2) + 0.25*x0*x1*x2*sin(2.94*x1*x2/(x3*x4))/(x3*x4) + 0.12</v>
      </c>
      <c r="Y860" s="18">
        <f t="shared" si="123"/>
        <v>0</v>
      </c>
      <c r="Z860" s="18">
        <f t="shared" si="124"/>
        <v>0</v>
      </c>
      <c r="AA860" s="4">
        <f t="shared" si="125"/>
        <v>0</v>
      </c>
    </row>
    <row r="861" spans="1:27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0'!$A$1:$AH$1300, 32, FALSE),"")</f>
        <v>0.99533221999999999</v>
      </c>
      <c r="E861" s="18">
        <f>_xlfn.IFNA(VLOOKUP(CONCATENATE($A861,"_",$B861), 'Srbench noise 0'!$A$1:$AH$1300, 34, FALSE),"")</f>
        <v>0.47828324</v>
      </c>
      <c r="F861" s="18">
        <f>_xlfn.IFNA(VLOOKUP(CONCATENATE($A861,"_",$B861), 'Srbench noise 0'!$A$1:$AH$1300, 16, FALSE),"")</f>
        <v>47</v>
      </c>
      <c r="G861" s="18">
        <f>_xlfn.IFNA(VLOOKUP(CONCATENATE($A861,"_",$B861), 'Srbench noise 0'!$A$1:$AH$1300, 18, FALSE),"")</f>
        <v>3601.5</v>
      </c>
      <c r="H861" s="18" t="str">
        <f>_xlfn.IFNA(VLOOKUP(CONCATENATE($A861,"_",$B861), 'Srbench noise 0'!$A$1:$AH$1300, 28, FALSE),"")</f>
        <v>22.66935958*x0**2*x1**2*x2**2/(x4**2*(x0*x3 + (x3 + 0.9)**2 + 1)**2) + 0.26994024*x0 + 0.02787259*x2**4*(x0 + 9)**x1/(x3**4*x4**4) + 0.47571943</v>
      </c>
      <c r="I861" s="18">
        <f t="shared" si="117"/>
        <v>0</v>
      </c>
      <c r="J861" s="18">
        <f t="shared" si="118"/>
        <v>0</v>
      </c>
      <c r="K861" s="4">
        <f t="shared" si="119"/>
        <v>0</v>
      </c>
      <c r="L861" s="3">
        <f>_xlfn.IFNA(VLOOKUP(CONCATENATE($A861,"_",$B861), 'Srbench noise 0.001'!$A$1:$AH$1300, 32, FALSE),"")</f>
        <v>0.99568442000000001</v>
      </c>
      <c r="M861" s="18">
        <f>_xlfn.IFNA(VLOOKUP(CONCATENATE($A861,"_",$B861), 'Srbench noise 0.001'!$A$1:$AH$1300, 34, FALSE),"")</f>
        <v>0.45988540999999999</v>
      </c>
      <c r="N861" s="18">
        <f>_xlfn.IFNA(VLOOKUP(CONCATENATE($A861,"_",$B861), 'Srbench noise 0.001'!$A$1:$AH$1300, 16, FALSE),"")</f>
        <v>51</v>
      </c>
      <c r="O861" s="18">
        <f>_xlfn.IFNA(VLOOKUP(CONCATENATE($A861,"_",$B861), 'Srbench noise 0.001'!$A$1:$AH$1300, 18, FALSE),"")</f>
        <v>2523.5</v>
      </c>
      <c r="P861" s="18" t="str">
        <f>_xlfn.IFNA(VLOOKUP(CONCATENATE($A861,"_",$B861), 'Srbench noise 0.001'!$A$1:$AH$1300, 28, FALSE),"")</f>
        <v>24.94*x0**2*x1**2*x2**2/(x4**2*(x0*x3 + (x3 + 1)**2 + 1)**2) + 0.233*x0 + 0.025*x2**4*(x0/x3 + 10)**x1/(x3**4*x4**4) + 0.565</v>
      </c>
      <c r="Q861" s="18">
        <f t="shared" si="120"/>
        <v>0</v>
      </c>
      <c r="R861" s="18">
        <f t="shared" si="121"/>
        <v>0</v>
      </c>
      <c r="S861" s="4">
        <f t="shared" si="122"/>
        <v>0</v>
      </c>
      <c r="T861" s="3">
        <f>_xlfn.IFNA(VLOOKUP(CONCATENATE($A861,"_",$B861), 'Srbench noise 0.01'!$A$1:$AH$1300, 32, FALSE),"")</f>
        <v>1</v>
      </c>
      <c r="U861" s="18">
        <f>_xlfn.IFNA(VLOOKUP(CONCATENATE($A861,"_",$B861), 'Srbench noise 0.01'!$A$1:$AH$1300, 34, FALSE),"")</f>
        <v>0</v>
      </c>
      <c r="V861" s="18">
        <f>_xlfn.IFNA(VLOOKUP(CONCATENATE($A861,"_",$B861), 'Srbench noise 0.01'!$A$1:$AH$1300, 16, FALSE),"")</f>
        <v>14</v>
      </c>
      <c r="W861" s="18">
        <f>_xlfn.IFNA(VLOOKUP(CONCATENATE($A861,"_",$B861), 'Srbench noise 0.01'!$A$1:$AH$1300, 18, FALSE),"")</f>
        <v>916.9</v>
      </c>
      <c r="X861" s="18" t="str">
        <f>_xlfn.IFNA(VLOOKUP(CONCATENATE($A861,"_",$B861), 'Srbench noise 0.01'!$A$1:$AH$1300, 28, FALSE),"")</f>
        <v>x0*(exp(x1*x2/(x3*x4)) - 1)</v>
      </c>
      <c r="Y861" s="18">
        <f t="shared" si="123"/>
        <v>1</v>
      </c>
      <c r="Z861" s="18">
        <f t="shared" si="124"/>
        <v>1</v>
      </c>
      <c r="AA861" s="4">
        <f t="shared" si="125"/>
        <v>1</v>
      </c>
    </row>
    <row r="862" spans="1:27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0'!$A$1:$AH$1300, 32, FALSE),"")</f>
        <v>0.99964600999999997</v>
      </c>
      <c r="E862" s="18">
        <f>_xlfn.IFNA(VLOOKUP(CONCATENATE($A862,"_",$B862), 'Srbench noise 0'!$A$1:$AH$1300, 34, FALSE),"")</f>
        <v>0.12612249</v>
      </c>
      <c r="F862" s="18">
        <f>_xlfn.IFNA(VLOOKUP(CONCATENATE($A862,"_",$B862), 'Srbench noise 0'!$A$1:$AH$1300, 16, FALSE),"")</f>
        <v>52</v>
      </c>
      <c r="G862" s="18">
        <f>_xlfn.IFNA(VLOOKUP(CONCATENATE($A862,"_",$B862), 'Srbench noise 0'!$A$1:$AH$1300, 18, FALSE),"")</f>
        <v>3603.1</v>
      </c>
      <c r="H862" s="18" t="str">
        <f>_xlfn.IFNA(VLOOKUP(CONCATENATE($A862,"_",$B862), 'Srbench noise 0'!$A$1:$AH$1300, 28, FALSE),"")</f>
        <v>0.01034252*x0*x1**6*x2**6/(x3**6*x4**6) + 1.34481794*x0*x1**2*x2**2/(x3**2*x4**2) + 0.35242664*x0 + 7.19114149*cos(x1**6*log(x2)**6/(x3**6*x4**6)) - 7.19563189</v>
      </c>
      <c r="I862" s="18">
        <f t="shared" si="117"/>
        <v>1</v>
      </c>
      <c r="J862" s="18">
        <f t="shared" si="118"/>
        <v>0</v>
      </c>
      <c r="K862" s="4">
        <f t="shared" si="119"/>
        <v>0</v>
      </c>
      <c r="L862" s="3">
        <f>_xlfn.IFNA(VLOOKUP(CONCATENATE($A862,"_",$B862), 'Srbench noise 0.001'!$A$1:$AH$1300, 32, FALSE),"")</f>
        <v>0.99687875000000004</v>
      </c>
      <c r="M862" s="18">
        <f>_xlfn.IFNA(VLOOKUP(CONCATENATE($A862,"_",$B862), 'Srbench noise 0.001'!$A$1:$AH$1300, 34, FALSE),"")</f>
        <v>0.37450953999999997</v>
      </c>
      <c r="N862" s="18">
        <f>_xlfn.IFNA(VLOOKUP(CONCATENATE($A862,"_",$B862), 'Srbench noise 0.001'!$A$1:$AH$1300, 16, FALSE),"")</f>
        <v>44</v>
      </c>
      <c r="O862" s="18">
        <f>_xlfn.IFNA(VLOOKUP(CONCATENATE($A862,"_",$B862), 'Srbench noise 0.001'!$A$1:$AH$1300, 18, FALSE),"")</f>
        <v>466.8</v>
      </c>
      <c r="P862" s="18" t="str">
        <f>_xlfn.IFNA(VLOOKUP(CONCATENATE($A862,"_",$B862), 'Srbench noise 0.001'!$A$1:$AH$1300, 28, FALSE),"")</f>
        <v>0.149*x1**2*x2**2*(x0 + x1*x2/(x3*x4))**2/(x3**2*x4**2) + 1.092*x1 + 3.584 - 0.926*x3*x4/x2 - 3.112/x0</v>
      </c>
      <c r="Q862" s="18">
        <f t="shared" si="120"/>
        <v>0</v>
      </c>
      <c r="R862" s="18">
        <f t="shared" si="121"/>
        <v>0</v>
      </c>
      <c r="S862" s="4">
        <f t="shared" si="122"/>
        <v>0</v>
      </c>
      <c r="T862" s="3">
        <f>_xlfn.IFNA(VLOOKUP(CONCATENATE($A862,"_",$B862), 'Srbench noise 0.01'!$A$1:$AH$1300, 32, FALSE),"")</f>
        <v>0.99712562000000005</v>
      </c>
      <c r="U862" s="18">
        <f>_xlfn.IFNA(VLOOKUP(CONCATENATE($A862,"_",$B862), 'Srbench noise 0.01'!$A$1:$AH$1300, 34, FALSE),"")</f>
        <v>0.35939418000000001</v>
      </c>
      <c r="V862" s="18">
        <f>_xlfn.IFNA(VLOOKUP(CONCATENATE($A862,"_",$B862), 'Srbench noise 0.01'!$A$1:$AH$1300, 16, FALSE),"")</f>
        <v>44</v>
      </c>
      <c r="W862" s="18">
        <f>_xlfn.IFNA(VLOOKUP(CONCATENATE($A862,"_",$B862), 'Srbench noise 0.01'!$A$1:$AH$1300, 18, FALSE),"")</f>
        <v>503.6</v>
      </c>
      <c r="X862" s="18" t="str">
        <f>_xlfn.IFNA(VLOOKUP(CONCATENATE($A862,"_",$B862), 'Srbench noise 0.01'!$A$1:$AH$1300, 28, FALSE),"")</f>
        <v>0.15*x1**2*x2**2*(x0 + x1*x2/(x3*x4))**2/(x3**2*x4**2) + 1.1*x1 + 3.61 - 0.95*x3*x4/x2 - 3.14/x0</v>
      </c>
      <c r="Y862" s="18">
        <f t="shared" si="123"/>
        <v>0</v>
      </c>
      <c r="Z862" s="18">
        <f t="shared" si="124"/>
        <v>0</v>
      </c>
      <c r="AA862" s="4">
        <f t="shared" si="125"/>
        <v>0</v>
      </c>
    </row>
    <row r="863" spans="1:27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0'!$A$1:$AH$1300, 32, FALSE),"")</f>
        <v>0.99946816999999999</v>
      </c>
      <c r="E863" s="18">
        <f>_xlfn.IFNA(VLOOKUP(CONCATENATE($A863,"_",$B863), 'Srbench noise 0'!$A$1:$AH$1300, 34, FALSE),"")</f>
        <v>0.15796108</v>
      </c>
      <c r="F863" s="18">
        <f>_xlfn.IFNA(VLOOKUP(CONCATENATE($A863,"_",$B863), 'Srbench noise 0'!$A$1:$AH$1300, 16, FALSE),"")</f>
        <v>44</v>
      </c>
      <c r="G863" s="18">
        <f>_xlfn.IFNA(VLOOKUP(CONCATENATE($A863,"_",$B863), 'Srbench noise 0'!$A$1:$AH$1300, 18, FALSE),"")</f>
        <v>3601.3</v>
      </c>
      <c r="H863" s="18" t="str">
        <f>_xlfn.IFNA(VLOOKUP(CONCATENATE($A863,"_",$B863), 'Srbench noise 0'!$A$1:$AH$1300, 28, FALSE),"")</f>
        <v>1.29182299*x0*x1**2*x2**2/(x3**2*x4**2) + 0.37118548*x0 + 0.0065647*x1**5*x2**4*(x0/x3 + x2*x4)**2/(x3**4*x4**6)</v>
      </c>
      <c r="I863" s="18">
        <f t="shared" si="117"/>
        <v>1</v>
      </c>
      <c r="J863" s="18">
        <f t="shared" si="118"/>
        <v>0</v>
      </c>
      <c r="K863" s="4">
        <f t="shared" si="119"/>
        <v>0</v>
      </c>
      <c r="L863" s="3">
        <f>_xlfn.IFNA(VLOOKUP(CONCATENATE($A863,"_",$B863), 'Srbench noise 0.001'!$A$1:$AH$1300, 32, FALSE),"")</f>
        <v>0.99916400999999999</v>
      </c>
      <c r="M863" s="18">
        <f>_xlfn.IFNA(VLOOKUP(CONCATENATE($A863,"_",$B863), 'Srbench noise 0.001'!$A$1:$AH$1300, 34, FALSE),"")</f>
        <v>0.19804472000000001</v>
      </c>
      <c r="N863" s="18">
        <f>_xlfn.IFNA(VLOOKUP(CONCATENATE($A863,"_",$B863), 'Srbench noise 0.001'!$A$1:$AH$1300, 16, FALSE),"")</f>
        <v>44</v>
      </c>
      <c r="O863" s="18">
        <f>_xlfn.IFNA(VLOOKUP(CONCATENATE($A863,"_",$B863), 'Srbench noise 0.001'!$A$1:$AH$1300, 18, FALSE),"")</f>
        <v>355.4</v>
      </c>
      <c r="P863" s="18" t="str">
        <f>_xlfn.IFNA(VLOOKUP(CONCATENATE($A863,"_",$B863), 'Srbench noise 0.001'!$A$1:$AH$1300, 28, FALSE),"")</f>
        <v>1.292*x0*x1**2*x2**2/(x3**2*x4**2) + 0.37*x0 + 0.007*x1**5*x2**4*(x0/x3 + x2*x4)**2/(x3**4*x4**6)</v>
      </c>
      <c r="Q863" s="18">
        <f t="shared" si="120"/>
        <v>1</v>
      </c>
      <c r="R863" s="18">
        <f t="shared" si="121"/>
        <v>0</v>
      </c>
      <c r="S863" s="4">
        <f t="shared" si="122"/>
        <v>0</v>
      </c>
      <c r="T863" s="3">
        <f>_xlfn.IFNA(VLOOKUP(CONCATENATE($A863,"_",$B863), 'Srbench noise 0.01'!$A$1:$AH$1300, 32, FALSE),"")</f>
        <v>0.98137399999999997</v>
      </c>
      <c r="U863" s="18">
        <f>_xlfn.IFNA(VLOOKUP(CONCATENATE($A863,"_",$B863), 'Srbench noise 0.01'!$A$1:$AH$1300, 34, FALSE),"")</f>
        <v>0.93480624000000001</v>
      </c>
      <c r="V863" s="18">
        <f>_xlfn.IFNA(VLOOKUP(CONCATENATE($A863,"_",$B863), 'Srbench noise 0.01'!$A$1:$AH$1300, 16, FALSE),"")</f>
        <v>45</v>
      </c>
      <c r="W863" s="18">
        <f>_xlfn.IFNA(VLOOKUP(CONCATENATE($A863,"_",$B863), 'Srbench noise 0.01'!$A$1:$AH$1300, 18, FALSE),"")</f>
        <v>332.7</v>
      </c>
      <c r="X863" s="18" t="str">
        <f>_xlfn.IFNA(VLOOKUP(CONCATENATE($A863,"_",$B863), 'Srbench noise 0.01'!$A$1:$AH$1300, 28, FALSE),"")</f>
        <v>1.29*x0*x1**2*x2**2/(x3**2*x4**2) + 0.36*x0 + 0.01*x1**5*x2**4*(x0/x3 + x2*x4)**2/(x3**4*x4**6) + 0.04</v>
      </c>
      <c r="Y863" s="18">
        <f t="shared" si="123"/>
        <v>0</v>
      </c>
      <c r="Z863" s="18">
        <f t="shared" si="124"/>
        <v>0</v>
      </c>
      <c r="AA863" s="4">
        <f t="shared" si="125"/>
        <v>0</v>
      </c>
    </row>
    <row r="864" spans="1:27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0'!$A$1:$AH$1300, 32, FALSE),"")</f>
        <v>1</v>
      </c>
      <c r="E864" s="18">
        <f>_xlfn.IFNA(VLOOKUP(CONCATENATE($A864,"_",$B864), 'Srbench noise 0'!$A$1:$AH$1300, 34, FALSE),"")</f>
        <v>0</v>
      </c>
      <c r="F864" s="18">
        <f>_xlfn.IFNA(VLOOKUP(CONCATENATE($A864,"_",$B864), 'Srbench noise 0'!$A$1:$AH$1300, 16, FALSE),"")</f>
        <v>10</v>
      </c>
      <c r="G864" s="18">
        <f>_xlfn.IFNA(VLOOKUP(CONCATENATE($A864,"_",$B864), 'Srbench noise 0'!$A$1:$AH$1300, 18, FALSE),"")</f>
        <v>288.39999999999998</v>
      </c>
      <c r="H864" s="18" t="str">
        <f>_xlfn.IFNA(VLOOKUP(CONCATENATE($A864,"_",$B864), 'Srbench noise 0'!$A$1:$AH$1300, 28, FALSE),"")</f>
        <v>x0*(2 - 2*cos(x1*x2))</v>
      </c>
      <c r="I864" s="18">
        <f t="shared" si="117"/>
        <v>1</v>
      </c>
      <c r="J864" s="18">
        <f t="shared" si="118"/>
        <v>1</v>
      </c>
      <c r="K864" s="4">
        <f t="shared" si="119"/>
        <v>1</v>
      </c>
      <c r="L864" s="3">
        <f>_xlfn.IFNA(VLOOKUP(CONCATENATE($A864,"_",$B864), 'Srbench noise 0.001'!$A$1:$AH$1300, 32, FALSE),"")</f>
        <v>1</v>
      </c>
      <c r="M864" s="18">
        <f>_xlfn.IFNA(VLOOKUP(CONCATENATE($A864,"_",$B864), 'Srbench noise 0.001'!$A$1:$AH$1300, 34, FALSE),"")</f>
        <v>0</v>
      </c>
      <c r="N864" s="18">
        <f>_xlfn.IFNA(VLOOKUP(CONCATENATE($A864,"_",$B864), 'Srbench noise 0.001'!$A$1:$AH$1300, 16, FALSE),"")</f>
        <v>10</v>
      </c>
      <c r="O864" s="18">
        <f>_xlfn.IFNA(VLOOKUP(CONCATENATE($A864,"_",$B864), 'Srbench noise 0.001'!$A$1:$AH$1300, 18, FALSE),"")</f>
        <v>278.2</v>
      </c>
      <c r="P864" s="18" t="str">
        <f>_xlfn.IFNA(VLOOKUP(CONCATENATE($A864,"_",$B864), 'Srbench noise 0.001'!$A$1:$AH$1300, 28, FALSE),"")</f>
        <v>x0*(2 - 2*cos(x1*x2))</v>
      </c>
      <c r="Q864" s="18">
        <f t="shared" si="120"/>
        <v>1</v>
      </c>
      <c r="R864" s="18">
        <f t="shared" si="121"/>
        <v>1</v>
      </c>
      <c r="S864" s="4">
        <f t="shared" si="122"/>
        <v>1</v>
      </c>
      <c r="T864" s="3">
        <f>_xlfn.IFNA(VLOOKUP(CONCATENATE($A864,"_",$B864), 'Srbench noise 0.01'!$A$1:$AH$1300, 32, FALSE),"")</f>
        <v>1</v>
      </c>
      <c r="U864" s="18">
        <f>_xlfn.IFNA(VLOOKUP(CONCATENATE($A864,"_",$B864), 'Srbench noise 0.01'!$A$1:$AH$1300, 34, FALSE),"")</f>
        <v>0</v>
      </c>
      <c r="V864" s="18">
        <f>_xlfn.IFNA(VLOOKUP(CONCATENATE($A864,"_",$B864), 'Srbench noise 0.01'!$A$1:$AH$1300, 16, FALSE),"")</f>
        <v>10</v>
      </c>
      <c r="W864" s="18">
        <f>_xlfn.IFNA(VLOOKUP(CONCATENATE($A864,"_",$B864), 'Srbench noise 0.01'!$A$1:$AH$1300, 18, FALSE),"")</f>
        <v>314.5</v>
      </c>
      <c r="X864" s="18" t="str">
        <f>_xlfn.IFNA(VLOOKUP(CONCATENATE($A864,"_",$B864), 'Srbench noise 0.01'!$A$1:$AH$1300, 28, FALSE),"")</f>
        <v>x0*(2 - 2*cos(x1*x2))</v>
      </c>
      <c r="Y864" s="18">
        <f t="shared" si="123"/>
        <v>1</v>
      </c>
      <c r="Z864" s="18">
        <f t="shared" si="124"/>
        <v>1</v>
      </c>
      <c r="AA864" s="4">
        <f t="shared" si="125"/>
        <v>1</v>
      </c>
    </row>
    <row r="865" spans="1:27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0'!$A$1:$AH$1300, 32, FALSE),"")</f>
        <v>1</v>
      </c>
      <c r="E865" s="18">
        <f>_xlfn.IFNA(VLOOKUP(CONCATENATE($A865,"_",$B865), 'Srbench noise 0'!$A$1:$AH$1300, 34, FALSE),"")</f>
        <v>0</v>
      </c>
      <c r="F865" s="18">
        <f>_xlfn.IFNA(VLOOKUP(CONCATENATE($A865,"_",$B865), 'Srbench noise 0'!$A$1:$AH$1300, 16, FALSE),"")</f>
        <v>11</v>
      </c>
      <c r="G865" s="18">
        <f>_xlfn.IFNA(VLOOKUP(CONCATENATE($A865,"_",$B865), 'Srbench noise 0'!$A$1:$AH$1300, 18, FALSE),"")</f>
        <v>116</v>
      </c>
      <c r="H865" s="18" t="str">
        <f>_xlfn.IFNA(VLOOKUP(CONCATENATE($A865,"_",$B865), 'Srbench noise 0'!$A$1:$AH$1300, 28, FALSE),"")</f>
        <v>2*x0*(1 - cos(x1*x2))</v>
      </c>
      <c r="I865" s="18">
        <f t="shared" si="117"/>
        <v>1</v>
      </c>
      <c r="J865" s="18">
        <f t="shared" si="118"/>
        <v>1</v>
      </c>
      <c r="K865" s="4">
        <f t="shared" si="119"/>
        <v>1</v>
      </c>
      <c r="L865" s="3">
        <f>_xlfn.IFNA(VLOOKUP(CONCATENATE($A865,"_",$B865), 'Srbench noise 0.001'!$A$1:$AH$1300, 32, FALSE),"")</f>
        <v>1</v>
      </c>
      <c r="M865" s="18">
        <f>_xlfn.IFNA(VLOOKUP(CONCATENATE($A865,"_",$B865), 'Srbench noise 0.001'!$A$1:$AH$1300, 34, FALSE),"")</f>
        <v>0</v>
      </c>
      <c r="N865" s="18">
        <f>_xlfn.IFNA(VLOOKUP(CONCATENATE($A865,"_",$B865), 'Srbench noise 0.001'!$A$1:$AH$1300, 16, FALSE),"")</f>
        <v>10</v>
      </c>
      <c r="O865" s="18">
        <f>_xlfn.IFNA(VLOOKUP(CONCATENATE($A865,"_",$B865), 'Srbench noise 0.001'!$A$1:$AH$1300, 18, FALSE),"")</f>
        <v>94.9</v>
      </c>
      <c r="P865" s="18" t="str">
        <f>_xlfn.IFNA(VLOOKUP(CONCATENATE($A865,"_",$B865), 'Srbench noise 0.001'!$A$1:$AH$1300, 28, FALSE),"")</f>
        <v>x0*(2 - 2*cos(x1*x2))</v>
      </c>
      <c r="Q865" s="18">
        <f t="shared" si="120"/>
        <v>1</v>
      </c>
      <c r="R865" s="18">
        <f t="shared" si="121"/>
        <v>1</v>
      </c>
      <c r="S865" s="4">
        <f t="shared" si="122"/>
        <v>1</v>
      </c>
      <c r="T865" s="3">
        <f>_xlfn.IFNA(VLOOKUP(CONCATENATE($A865,"_",$B865), 'Srbench noise 0.01'!$A$1:$AH$1300, 32, FALSE),"")</f>
        <v>1</v>
      </c>
      <c r="U865" s="18">
        <f>_xlfn.IFNA(VLOOKUP(CONCATENATE($A865,"_",$B865), 'Srbench noise 0.01'!$A$1:$AH$1300, 34, FALSE),"")</f>
        <v>0</v>
      </c>
      <c r="V865" s="18">
        <f>_xlfn.IFNA(VLOOKUP(CONCATENATE($A865,"_",$B865), 'Srbench noise 0.01'!$A$1:$AH$1300, 16, FALSE),"")</f>
        <v>10</v>
      </c>
      <c r="W865" s="18">
        <f>_xlfn.IFNA(VLOOKUP(CONCATENATE($A865,"_",$B865), 'Srbench noise 0.01'!$A$1:$AH$1300, 18, FALSE),"")</f>
        <v>102.7</v>
      </c>
      <c r="X865" s="18" t="str">
        <f>_xlfn.IFNA(VLOOKUP(CONCATENATE($A865,"_",$B865), 'Srbench noise 0.01'!$A$1:$AH$1300, 28, FALSE),"")</f>
        <v>x0*(2 - 2*cos(x1*x2))</v>
      </c>
      <c r="Y865" s="18">
        <f t="shared" si="123"/>
        <v>1</v>
      </c>
      <c r="Z865" s="18">
        <f t="shared" si="124"/>
        <v>1</v>
      </c>
      <c r="AA865" s="4">
        <f t="shared" si="125"/>
        <v>1</v>
      </c>
    </row>
    <row r="866" spans="1:27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0'!$A$1:$AH$1300, 32, FALSE),"")</f>
        <v>1</v>
      </c>
      <c r="E866" s="18">
        <f>_xlfn.IFNA(VLOOKUP(CONCATENATE($A866,"_",$B866), 'Srbench noise 0'!$A$1:$AH$1300, 34, FALSE),"")</f>
        <v>0</v>
      </c>
      <c r="F866" s="18">
        <f>_xlfn.IFNA(VLOOKUP(CONCATENATE($A866,"_",$B866), 'Srbench noise 0'!$A$1:$AH$1300, 16, FALSE),"")</f>
        <v>10</v>
      </c>
      <c r="G866" s="18">
        <f>_xlfn.IFNA(VLOOKUP(CONCATENATE($A866,"_",$B866), 'Srbench noise 0'!$A$1:$AH$1300, 18, FALSE),"")</f>
        <v>1057.0999999999999</v>
      </c>
      <c r="H866" s="18" t="str">
        <f>_xlfn.IFNA(VLOOKUP(CONCATENATE($A866,"_",$B866), 'Srbench noise 0'!$A$1:$AH$1300, 28, FALSE),"")</f>
        <v>x0*(2 - 2*cos(x1*x2))</v>
      </c>
      <c r="I866" s="18">
        <f t="shared" si="117"/>
        <v>1</v>
      </c>
      <c r="J866" s="18">
        <f t="shared" si="118"/>
        <v>1</v>
      </c>
      <c r="K866" s="4">
        <f t="shared" si="119"/>
        <v>1</v>
      </c>
      <c r="L866" s="3">
        <f>_xlfn.IFNA(VLOOKUP(CONCATENATE($A866,"_",$B866), 'Srbench noise 0.001'!$A$1:$AH$1300, 32, FALSE),"")</f>
        <v>0.99998425000000002</v>
      </c>
      <c r="M866" s="18">
        <f>_xlfn.IFNA(VLOOKUP(CONCATENATE($A866,"_",$B866), 'Srbench noise 0.001'!$A$1:$AH$1300, 34, FALSE),"")</f>
        <v>2.0305070000000001E-2</v>
      </c>
      <c r="N866" s="18">
        <f>_xlfn.IFNA(VLOOKUP(CONCATENATE($A866,"_",$B866), 'Srbench noise 0.001'!$A$1:$AH$1300, 16, FALSE),"")</f>
        <v>12</v>
      </c>
      <c r="O866" s="18">
        <f>_xlfn.IFNA(VLOOKUP(CONCATENATE($A866,"_",$B866), 'Srbench noise 0.001'!$A$1:$AH$1300, 18, FALSE),"")</f>
        <v>604.9</v>
      </c>
      <c r="P866" s="18" t="str">
        <f>_xlfn.IFNA(VLOOKUP(CONCATENATE($A866,"_",$B866), 'Srbench noise 0.001'!$A$1:$AH$1300, 28, FALSE),"")</f>
        <v>x0*(2 - 2*sin(x1*x2 - 11))</v>
      </c>
      <c r="Q866" s="18">
        <f t="shared" si="120"/>
        <v>1</v>
      </c>
      <c r="R866" s="18">
        <f t="shared" si="121"/>
        <v>0</v>
      </c>
      <c r="S866" s="4">
        <f t="shared" si="122"/>
        <v>0</v>
      </c>
      <c r="T866" s="3">
        <f>_xlfn.IFNA(VLOOKUP(CONCATENATE($A866,"_",$B866), 'Srbench noise 0.01'!$A$1:$AH$1300, 32, FALSE),"")</f>
        <v>1</v>
      </c>
      <c r="U866" s="18">
        <f>_xlfn.IFNA(VLOOKUP(CONCATENATE($A866,"_",$B866), 'Srbench noise 0.01'!$A$1:$AH$1300, 34, FALSE),"")</f>
        <v>0</v>
      </c>
      <c r="V866" s="18">
        <f>_xlfn.IFNA(VLOOKUP(CONCATENATE($A866,"_",$B866), 'Srbench noise 0.01'!$A$1:$AH$1300, 16, FALSE),"")</f>
        <v>11</v>
      </c>
      <c r="W866" s="18">
        <f>_xlfn.IFNA(VLOOKUP(CONCATENATE($A866,"_",$B866), 'Srbench noise 0.01'!$A$1:$AH$1300, 18, FALSE),"")</f>
        <v>2705.7</v>
      </c>
      <c r="X866" s="18" t="str">
        <f>_xlfn.IFNA(VLOOKUP(CONCATENATE($A866,"_",$B866), 'Srbench noise 0.01'!$A$1:$AH$1300, 28, FALSE),"")</f>
        <v>2*x0*(1 - cos(x1*x2))</v>
      </c>
      <c r="Y866" s="18">
        <f t="shared" si="123"/>
        <v>1</v>
      </c>
      <c r="Z866" s="18">
        <f t="shared" si="124"/>
        <v>1</v>
      </c>
      <c r="AA866" s="4">
        <f t="shared" si="125"/>
        <v>1</v>
      </c>
    </row>
    <row r="867" spans="1:27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0'!$A$1:$AH$1300, 32, FALSE),"")</f>
        <v>1</v>
      </c>
      <c r="E867" s="18">
        <f>_xlfn.IFNA(VLOOKUP(CONCATENATE($A867,"_",$B867), 'Srbench noise 0'!$A$1:$AH$1300, 34, FALSE),"")</f>
        <v>0</v>
      </c>
      <c r="F867" s="18">
        <f>_xlfn.IFNA(VLOOKUP(CONCATENATE($A867,"_",$B867), 'Srbench noise 0'!$A$1:$AH$1300, 16, FALSE),"")</f>
        <v>11</v>
      </c>
      <c r="G867" s="18">
        <f>_xlfn.IFNA(VLOOKUP(CONCATENATE($A867,"_",$B867), 'Srbench noise 0'!$A$1:$AH$1300, 18, FALSE),"")</f>
        <v>230.1</v>
      </c>
      <c r="H867" s="18" t="str">
        <f>_xlfn.IFNA(VLOOKUP(CONCATENATE($A867,"_",$B867), 'Srbench noise 0'!$A$1:$AH$1300, 28, FALSE),"")</f>
        <v>2*x0*(sin(x1*x2 + 4.71238898) + 1)</v>
      </c>
      <c r="I867" s="18">
        <f t="shared" si="117"/>
        <v>1</v>
      </c>
      <c r="J867" s="18">
        <f t="shared" si="118"/>
        <v>1</v>
      </c>
      <c r="K867" s="4">
        <f t="shared" si="119"/>
        <v>1</v>
      </c>
      <c r="L867" s="3">
        <f>_xlfn.IFNA(VLOOKUP(CONCATENATE($A867,"_",$B867), 'Srbench noise 0.001'!$A$1:$AH$1300, 32, FALSE),"")</f>
        <v>0.99998436000000002</v>
      </c>
      <c r="M867" s="18">
        <f>_xlfn.IFNA(VLOOKUP(CONCATENATE($A867,"_",$B867), 'Srbench noise 0.001'!$A$1:$AH$1300, 34, FALSE),"")</f>
        <v>2.0237870000000002E-2</v>
      </c>
      <c r="N867" s="18">
        <f>_xlfn.IFNA(VLOOKUP(CONCATENATE($A867,"_",$B867), 'Srbench noise 0.001'!$A$1:$AH$1300, 16, FALSE),"")</f>
        <v>12</v>
      </c>
      <c r="O867" s="18">
        <f>_xlfn.IFNA(VLOOKUP(CONCATENATE($A867,"_",$B867), 'Srbench noise 0.001'!$A$1:$AH$1300, 18, FALSE),"")</f>
        <v>41.4</v>
      </c>
      <c r="P867" s="18" t="str">
        <f>_xlfn.IFNA(VLOOKUP(CONCATENATE($A867,"_",$B867), 'Srbench noise 0.001'!$A$1:$AH$1300, 28, FALSE),"")</f>
        <v>x0*(2*sin(x1*x2 + 11) + 2.001)</v>
      </c>
      <c r="Q867" s="18">
        <f t="shared" si="120"/>
        <v>1</v>
      </c>
      <c r="R867" s="18">
        <f t="shared" si="121"/>
        <v>0</v>
      </c>
      <c r="S867" s="4">
        <f t="shared" si="122"/>
        <v>0</v>
      </c>
      <c r="T867" s="3">
        <f>_xlfn.IFNA(VLOOKUP(CONCATENATE($A867,"_",$B867), 'Srbench noise 0.01'!$A$1:$AH$1300, 32, FALSE),"")</f>
        <v>0.99993259999999995</v>
      </c>
      <c r="U867" s="18">
        <f>_xlfn.IFNA(VLOOKUP(CONCATENATE($A867,"_",$B867), 'Srbench noise 0.01'!$A$1:$AH$1300, 34, FALSE),"")</f>
        <v>4.201328E-2</v>
      </c>
      <c r="V867" s="18">
        <f>_xlfn.IFNA(VLOOKUP(CONCATENATE($A867,"_",$B867), 'Srbench noise 0.01'!$A$1:$AH$1300, 16, FALSE),"")</f>
        <v>12</v>
      </c>
      <c r="W867" s="18">
        <f>_xlfn.IFNA(VLOOKUP(CONCATENATE($A867,"_",$B867), 'Srbench noise 0.01'!$A$1:$AH$1300, 18, FALSE),"")</f>
        <v>45.3</v>
      </c>
      <c r="X867" s="18" t="str">
        <f>_xlfn.IFNA(VLOOKUP(CONCATENATE($A867,"_",$B867), 'Srbench noise 0.01'!$A$1:$AH$1300, 28, FALSE),"")</f>
        <v>x0*(2*sin(x1*x2 - 1.58) + 2)</v>
      </c>
      <c r="Y867" s="18">
        <f t="shared" si="123"/>
        <v>1</v>
      </c>
      <c r="Z867" s="18">
        <f t="shared" si="124"/>
        <v>0</v>
      </c>
      <c r="AA867" s="4">
        <f t="shared" si="125"/>
        <v>0</v>
      </c>
    </row>
    <row r="868" spans="1:27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0'!$A$1:$AH$1300, 32, FALSE),"")</f>
        <v>1</v>
      </c>
      <c r="E868" s="18">
        <f>_xlfn.IFNA(VLOOKUP(CONCATENATE($A868,"_",$B868), 'Srbench noise 0'!$A$1:$AH$1300, 34, FALSE),"")</f>
        <v>0</v>
      </c>
      <c r="F868" s="18">
        <f>_xlfn.IFNA(VLOOKUP(CONCATENATE($A868,"_",$B868), 'Srbench noise 0'!$A$1:$AH$1300, 16, FALSE),"")</f>
        <v>10</v>
      </c>
      <c r="G868" s="18">
        <f>_xlfn.IFNA(VLOOKUP(CONCATENATE($A868,"_",$B868), 'Srbench noise 0'!$A$1:$AH$1300, 18, FALSE),"")</f>
        <v>547.6</v>
      </c>
      <c r="H868" s="18" t="str">
        <f>_xlfn.IFNA(VLOOKUP(CONCATENATE($A868,"_",$B868), 'Srbench noise 0'!$A$1:$AH$1300, 28, FALSE),"")</f>
        <v>x0*(2 - 2*cos(x1*x2))</v>
      </c>
      <c r="I868" s="18">
        <f t="shared" si="117"/>
        <v>1</v>
      </c>
      <c r="J868" s="18">
        <f t="shared" si="118"/>
        <v>1</v>
      </c>
      <c r="K868" s="4">
        <f t="shared" si="119"/>
        <v>1</v>
      </c>
      <c r="L868" s="3">
        <f>_xlfn.IFNA(VLOOKUP(CONCATENATE($A868,"_",$B868), 'Srbench noise 0.001'!$A$1:$AH$1300, 32, FALSE),"")</f>
        <v>0.99998441999999998</v>
      </c>
      <c r="M868" s="18">
        <f>_xlfn.IFNA(VLOOKUP(CONCATENATE($A868,"_",$B868), 'Srbench noise 0.001'!$A$1:$AH$1300, 34, FALSE),"")</f>
        <v>2.0173699999999999E-2</v>
      </c>
      <c r="N868" s="18">
        <f>_xlfn.IFNA(VLOOKUP(CONCATENATE($A868,"_",$B868), 'Srbench noise 0.001'!$A$1:$AH$1300, 16, FALSE),"")</f>
        <v>12</v>
      </c>
      <c r="O868" s="18">
        <f>_xlfn.IFNA(VLOOKUP(CONCATENATE($A868,"_",$B868), 'Srbench noise 0.001'!$A$1:$AH$1300, 18, FALSE),"")</f>
        <v>96.1</v>
      </c>
      <c r="P868" s="18" t="str">
        <f>_xlfn.IFNA(VLOOKUP(CONCATENATE($A868,"_",$B868), 'Srbench noise 0.001'!$A$1:$AH$1300, 28, FALSE),"")</f>
        <v>x0*(2 - 2*sin(x1*x2 - 11))</v>
      </c>
      <c r="Q868" s="18">
        <f t="shared" si="120"/>
        <v>1</v>
      </c>
      <c r="R868" s="18">
        <f t="shared" si="121"/>
        <v>0</v>
      </c>
      <c r="S868" s="4">
        <f t="shared" si="122"/>
        <v>0</v>
      </c>
      <c r="T868" s="3">
        <f>_xlfn.IFNA(VLOOKUP(CONCATENATE($A868,"_",$B868), 'Srbench noise 0.01'!$A$1:$AH$1300, 32, FALSE),"")</f>
        <v>0.99993372999999997</v>
      </c>
      <c r="U868" s="18">
        <f>_xlfn.IFNA(VLOOKUP(CONCATENATE($A868,"_",$B868), 'Srbench noise 0.01'!$A$1:$AH$1300, 34, FALSE),"")</f>
        <v>4.1599280000000002E-2</v>
      </c>
      <c r="V868" s="18">
        <f>_xlfn.IFNA(VLOOKUP(CONCATENATE($A868,"_",$B868), 'Srbench noise 0.01'!$A$1:$AH$1300, 16, FALSE),"")</f>
        <v>12</v>
      </c>
      <c r="W868" s="18">
        <f>_xlfn.IFNA(VLOOKUP(CONCATENATE($A868,"_",$B868), 'Srbench noise 0.01'!$A$1:$AH$1300, 18, FALSE),"")</f>
        <v>99.6</v>
      </c>
      <c r="X868" s="18" t="str">
        <f>_xlfn.IFNA(VLOOKUP(CONCATENATE($A868,"_",$B868), 'Srbench noise 0.01'!$A$1:$AH$1300, 28, FALSE),"")</f>
        <v>x0*(2 - 2*sin(x1*x2 + 139.81))</v>
      </c>
      <c r="Y868" s="18">
        <f t="shared" si="123"/>
        <v>1</v>
      </c>
      <c r="Z868" s="18">
        <f t="shared" si="124"/>
        <v>0</v>
      </c>
      <c r="AA868" s="4">
        <f t="shared" si="125"/>
        <v>0</v>
      </c>
    </row>
    <row r="869" spans="1:27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0'!$A$1:$AH$1300, 32, FALSE),"")</f>
        <v>1</v>
      </c>
      <c r="E869" s="18">
        <f>_xlfn.IFNA(VLOOKUP(CONCATENATE($A869,"_",$B869), 'Srbench noise 0'!$A$1:$AH$1300, 34, FALSE),"")</f>
        <v>0</v>
      </c>
      <c r="F869" s="18">
        <f>_xlfn.IFNA(VLOOKUP(CONCATENATE($A869,"_",$B869), 'Srbench noise 0'!$A$1:$AH$1300, 16, FALSE),"")</f>
        <v>10</v>
      </c>
      <c r="G869" s="18">
        <f>_xlfn.IFNA(VLOOKUP(CONCATENATE($A869,"_",$B869), 'Srbench noise 0'!$A$1:$AH$1300, 18, FALSE),"")</f>
        <v>602.79999999999995</v>
      </c>
      <c r="H869" s="18" t="str">
        <f>_xlfn.IFNA(VLOOKUP(CONCATENATE($A869,"_",$B869), 'Srbench noise 0'!$A$1:$AH$1300, 28, FALSE),"")</f>
        <v>x0*(2 - 2*cos(x1*x2))</v>
      </c>
      <c r="I869" s="18">
        <f t="shared" si="117"/>
        <v>1</v>
      </c>
      <c r="J869" s="18">
        <f t="shared" si="118"/>
        <v>1</v>
      </c>
      <c r="K869" s="4">
        <f t="shared" si="119"/>
        <v>1</v>
      </c>
      <c r="L869" s="3">
        <f>_xlfn.IFNA(VLOOKUP(CONCATENATE($A869,"_",$B869), 'Srbench noise 0.001'!$A$1:$AH$1300, 32, FALSE),"")</f>
        <v>0.99998414999999996</v>
      </c>
      <c r="M869" s="18">
        <f>_xlfn.IFNA(VLOOKUP(CONCATENATE($A869,"_",$B869), 'Srbench noise 0.001'!$A$1:$AH$1300, 34, FALSE),"")</f>
        <v>2.0333629999999998E-2</v>
      </c>
      <c r="N869" s="18">
        <f>_xlfn.IFNA(VLOOKUP(CONCATENATE($A869,"_",$B869), 'Srbench noise 0.001'!$A$1:$AH$1300, 16, FALSE),"")</f>
        <v>12</v>
      </c>
      <c r="O869" s="18">
        <f>_xlfn.IFNA(VLOOKUP(CONCATENATE($A869,"_",$B869), 'Srbench noise 0.001'!$A$1:$AH$1300, 18, FALSE),"")</f>
        <v>148.30000000000001</v>
      </c>
      <c r="P869" s="18" t="str">
        <f>_xlfn.IFNA(VLOOKUP(CONCATENATE($A869,"_",$B869), 'Srbench noise 0.001'!$A$1:$AH$1300, 28, FALSE),"")</f>
        <v>x0*(2*sin(x1*x2 + 11) + 2.001)</v>
      </c>
      <c r="Q869" s="18">
        <f t="shared" si="120"/>
        <v>1</v>
      </c>
      <c r="R869" s="18">
        <f t="shared" si="121"/>
        <v>0</v>
      </c>
      <c r="S869" s="4">
        <f t="shared" si="122"/>
        <v>0</v>
      </c>
      <c r="T869" s="3">
        <f>_xlfn.IFNA(VLOOKUP(CONCATENATE($A869,"_",$B869), 'Srbench noise 0.01'!$A$1:$AH$1300, 32, FALSE),"")</f>
        <v>0.99994791000000005</v>
      </c>
      <c r="U869" s="18">
        <f>_xlfn.IFNA(VLOOKUP(CONCATENATE($A869,"_",$B869), 'Srbench noise 0.01'!$A$1:$AH$1300, 34, FALSE),"")</f>
        <v>3.686408E-2</v>
      </c>
      <c r="V869" s="18">
        <f>_xlfn.IFNA(VLOOKUP(CONCATENATE($A869,"_",$B869), 'Srbench noise 0.01'!$A$1:$AH$1300, 16, FALSE),"")</f>
        <v>12</v>
      </c>
      <c r="W869" s="18">
        <f>_xlfn.IFNA(VLOOKUP(CONCATENATE($A869,"_",$B869), 'Srbench noise 0.01'!$A$1:$AH$1300, 18, FALSE),"")</f>
        <v>139.6</v>
      </c>
      <c r="X869" s="18" t="str">
        <f>_xlfn.IFNA(VLOOKUP(CONCATENATE($A869,"_",$B869), 'Srbench noise 0.01'!$A$1:$AH$1300, 28, FALSE),"")</f>
        <v>x0*(2*sin(x1*x2 + 11) + 2.01)</v>
      </c>
      <c r="Y869" s="18">
        <f t="shared" si="123"/>
        <v>1</v>
      </c>
      <c r="Z869" s="18">
        <f t="shared" si="124"/>
        <v>0</v>
      </c>
      <c r="AA869" s="4">
        <f t="shared" si="125"/>
        <v>0</v>
      </c>
    </row>
    <row r="870" spans="1:27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0'!$A$1:$AH$1300, 32, FALSE),"")</f>
        <v>1</v>
      </c>
      <c r="E870" s="18">
        <f>_xlfn.IFNA(VLOOKUP(CONCATENATE($A870,"_",$B870), 'Srbench noise 0'!$A$1:$AH$1300, 34, FALSE),"")</f>
        <v>0</v>
      </c>
      <c r="F870" s="18">
        <f>_xlfn.IFNA(VLOOKUP(CONCATENATE($A870,"_",$B870), 'Srbench noise 0'!$A$1:$AH$1300, 16, FALSE),"")</f>
        <v>10</v>
      </c>
      <c r="G870" s="18">
        <f>_xlfn.IFNA(VLOOKUP(CONCATENATE($A870,"_",$B870), 'Srbench noise 0'!$A$1:$AH$1300, 18, FALSE),"")</f>
        <v>546.9</v>
      </c>
      <c r="H870" s="18" t="str">
        <f>_xlfn.IFNA(VLOOKUP(CONCATENATE($A870,"_",$B870), 'Srbench noise 0'!$A$1:$AH$1300, 28, FALSE),"")</f>
        <v>x0*(2 - 2*cos(x1*x2))</v>
      </c>
      <c r="I870" s="18">
        <f t="shared" si="117"/>
        <v>1</v>
      </c>
      <c r="J870" s="18">
        <f t="shared" si="118"/>
        <v>1</v>
      </c>
      <c r="K870" s="4">
        <f t="shared" si="119"/>
        <v>1</v>
      </c>
      <c r="L870" s="3">
        <f>_xlfn.IFNA(VLOOKUP(CONCATENATE($A870,"_",$B870), 'Srbench noise 0.001'!$A$1:$AH$1300, 32, FALSE),"")</f>
        <v>1</v>
      </c>
      <c r="M870" s="18">
        <f>_xlfn.IFNA(VLOOKUP(CONCATENATE($A870,"_",$B870), 'Srbench noise 0.001'!$A$1:$AH$1300, 34, FALSE),"")</f>
        <v>0</v>
      </c>
      <c r="N870" s="18">
        <f>_xlfn.IFNA(VLOOKUP(CONCATENATE($A870,"_",$B870), 'Srbench noise 0.001'!$A$1:$AH$1300, 16, FALSE),"")</f>
        <v>11</v>
      </c>
      <c r="O870" s="18">
        <f>_xlfn.IFNA(VLOOKUP(CONCATENATE($A870,"_",$B870), 'Srbench noise 0.001'!$A$1:$AH$1300, 18, FALSE),"")</f>
        <v>477.9</v>
      </c>
      <c r="P870" s="18" t="str">
        <f>_xlfn.IFNA(VLOOKUP(CONCATENATE($A870,"_",$B870), 'Srbench noise 0.001'!$A$1:$AH$1300, 28, FALSE),"")</f>
        <v>2*x0*(1 - cos(x1*x2))</v>
      </c>
      <c r="Q870" s="18">
        <f t="shared" si="120"/>
        <v>1</v>
      </c>
      <c r="R870" s="18">
        <f t="shared" si="121"/>
        <v>1</v>
      </c>
      <c r="S870" s="4">
        <f t="shared" si="122"/>
        <v>1</v>
      </c>
      <c r="T870" s="3">
        <f>_xlfn.IFNA(VLOOKUP(CONCATENATE($A870,"_",$B870), 'Srbench noise 0.01'!$A$1:$AH$1300, 32, FALSE),"")</f>
        <v>1</v>
      </c>
      <c r="U870" s="18">
        <f>_xlfn.IFNA(VLOOKUP(CONCATENATE($A870,"_",$B870), 'Srbench noise 0.01'!$A$1:$AH$1300, 34, FALSE),"")</f>
        <v>0</v>
      </c>
      <c r="V870" s="18">
        <f>_xlfn.IFNA(VLOOKUP(CONCATENATE($A870,"_",$B870), 'Srbench noise 0.01'!$A$1:$AH$1300, 16, FALSE),"")</f>
        <v>10</v>
      </c>
      <c r="W870" s="18">
        <f>_xlfn.IFNA(VLOOKUP(CONCATENATE($A870,"_",$B870), 'Srbench noise 0.01'!$A$1:$AH$1300, 18, FALSE),"")</f>
        <v>205.5</v>
      </c>
      <c r="X870" s="18" t="str">
        <f>_xlfn.IFNA(VLOOKUP(CONCATENATE($A870,"_",$B870), 'Srbench noise 0.01'!$A$1:$AH$1300, 28, FALSE),"")</f>
        <v>x0*(2 - 2*cos(x1*x2))</v>
      </c>
      <c r="Y870" s="18">
        <f t="shared" si="123"/>
        <v>1</v>
      </c>
      <c r="Z870" s="18">
        <f t="shared" si="124"/>
        <v>1</v>
      </c>
      <c r="AA870" s="4">
        <f t="shared" si="125"/>
        <v>1</v>
      </c>
    </row>
    <row r="871" spans="1:27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0'!$A$1:$AH$1300, 32, FALSE),"")</f>
        <v>1</v>
      </c>
      <c r="E871" s="18">
        <f>_xlfn.IFNA(VLOOKUP(CONCATENATE($A871,"_",$B871), 'Srbench noise 0'!$A$1:$AH$1300, 34, FALSE),"")</f>
        <v>0</v>
      </c>
      <c r="F871" s="18">
        <f>_xlfn.IFNA(VLOOKUP(CONCATENATE($A871,"_",$B871), 'Srbench noise 0'!$A$1:$AH$1300, 16, FALSE),"")</f>
        <v>10</v>
      </c>
      <c r="G871" s="18">
        <f>_xlfn.IFNA(VLOOKUP(CONCATENATE($A871,"_",$B871), 'Srbench noise 0'!$A$1:$AH$1300, 18, FALSE),"")</f>
        <v>238</v>
      </c>
      <c r="H871" s="18" t="str">
        <f>_xlfn.IFNA(VLOOKUP(CONCATENATE($A871,"_",$B871), 'Srbench noise 0'!$A$1:$AH$1300, 28, FALSE),"")</f>
        <v>x0*(2 - 2*cos(x1*x2))</v>
      </c>
      <c r="I871" s="18">
        <f t="shared" si="117"/>
        <v>1</v>
      </c>
      <c r="J871" s="18">
        <f t="shared" si="118"/>
        <v>1</v>
      </c>
      <c r="K871" s="4">
        <f t="shared" si="119"/>
        <v>1</v>
      </c>
      <c r="L871" s="3">
        <f>_xlfn.IFNA(VLOOKUP(CONCATENATE($A871,"_",$B871), 'Srbench noise 0.001'!$A$1:$AH$1300, 32, FALSE),"")</f>
        <v>1</v>
      </c>
      <c r="M871" s="18">
        <f>_xlfn.IFNA(VLOOKUP(CONCATENATE($A871,"_",$B871), 'Srbench noise 0.001'!$A$1:$AH$1300, 34, FALSE),"")</f>
        <v>0</v>
      </c>
      <c r="N871" s="18">
        <f>_xlfn.IFNA(VLOOKUP(CONCATENATE($A871,"_",$B871), 'Srbench noise 0.001'!$A$1:$AH$1300, 16, FALSE),"")</f>
        <v>10</v>
      </c>
      <c r="O871" s="18">
        <f>_xlfn.IFNA(VLOOKUP(CONCATENATE($A871,"_",$B871), 'Srbench noise 0.001'!$A$1:$AH$1300, 18, FALSE),"")</f>
        <v>232.6</v>
      </c>
      <c r="P871" s="18" t="str">
        <f>_xlfn.IFNA(VLOOKUP(CONCATENATE($A871,"_",$B871), 'Srbench noise 0.001'!$A$1:$AH$1300, 28, FALSE),"")</f>
        <v>x0*(2 - 2*cos(x1*x2))</v>
      </c>
      <c r="Q871" s="18">
        <f t="shared" si="120"/>
        <v>1</v>
      </c>
      <c r="R871" s="18">
        <f t="shared" si="121"/>
        <v>1</v>
      </c>
      <c r="S871" s="4">
        <f t="shared" si="122"/>
        <v>1</v>
      </c>
      <c r="T871" s="3">
        <f>_xlfn.IFNA(VLOOKUP(CONCATENATE($A871,"_",$B871), 'Srbench noise 0.01'!$A$1:$AH$1300, 32, FALSE),"")</f>
        <v>1</v>
      </c>
      <c r="U871" s="18">
        <f>_xlfn.IFNA(VLOOKUP(CONCATENATE($A871,"_",$B871), 'Srbench noise 0.01'!$A$1:$AH$1300, 34, FALSE),"")</f>
        <v>0</v>
      </c>
      <c r="V871" s="18">
        <f>_xlfn.IFNA(VLOOKUP(CONCATENATE($A871,"_",$B871), 'Srbench noise 0.01'!$A$1:$AH$1300, 16, FALSE),"")</f>
        <v>10</v>
      </c>
      <c r="W871" s="18">
        <f>_xlfn.IFNA(VLOOKUP(CONCATENATE($A871,"_",$B871), 'Srbench noise 0.01'!$A$1:$AH$1300, 18, FALSE),"")</f>
        <v>243.4</v>
      </c>
      <c r="X871" s="18" t="str">
        <f>_xlfn.IFNA(VLOOKUP(CONCATENATE($A871,"_",$B871), 'Srbench noise 0.01'!$A$1:$AH$1300, 28, FALSE),"")</f>
        <v>x0*(2 - 2*cos(x1*x2))</v>
      </c>
      <c r="Y871" s="18">
        <f t="shared" si="123"/>
        <v>1</v>
      </c>
      <c r="Z871" s="18">
        <f t="shared" si="124"/>
        <v>1</v>
      </c>
      <c r="AA871" s="4">
        <f t="shared" si="125"/>
        <v>1</v>
      </c>
    </row>
    <row r="872" spans="1:27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0'!$A$1:$AH$1300, 32, FALSE),"")</f>
        <v>1</v>
      </c>
      <c r="E872" s="18">
        <f>_xlfn.IFNA(VLOOKUP(CONCATENATE($A872,"_",$B872), 'Srbench noise 0'!$A$1:$AH$1300, 34, FALSE),"")</f>
        <v>0</v>
      </c>
      <c r="F872" s="18">
        <f>_xlfn.IFNA(VLOOKUP(CONCATENATE($A872,"_",$B872), 'Srbench noise 0'!$A$1:$AH$1300, 16, FALSE),"")</f>
        <v>11</v>
      </c>
      <c r="G872" s="18">
        <f>_xlfn.IFNA(VLOOKUP(CONCATENATE($A872,"_",$B872), 'Srbench noise 0'!$A$1:$AH$1300, 18, FALSE),"")</f>
        <v>356.2</v>
      </c>
      <c r="H872" s="18" t="str">
        <f>_xlfn.IFNA(VLOOKUP(CONCATENATE($A872,"_",$B872), 'Srbench noise 0'!$A$1:$AH$1300, 28, FALSE),"")</f>
        <v>2*x0*(1 - cos(x1*x2))</v>
      </c>
      <c r="I872" s="18">
        <f t="shared" si="117"/>
        <v>1</v>
      </c>
      <c r="J872" s="18">
        <f t="shared" si="118"/>
        <v>1</v>
      </c>
      <c r="K872" s="4">
        <f t="shared" si="119"/>
        <v>1</v>
      </c>
      <c r="L872" s="3">
        <f>_xlfn.IFNA(VLOOKUP(CONCATENATE($A872,"_",$B872), 'Srbench noise 0.001'!$A$1:$AH$1300, 32, FALSE),"")</f>
        <v>1</v>
      </c>
      <c r="M872" s="18">
        <f>_xlfn.IFNA(VLOOKUP(CONCATENATE($A872,"_",$B872), 'Srbench noise 0.001'!$A$1:$AH$1300, 34, FALSE),"")</f>
        <v>0</v>
      </c>
      <c r="N872" s="18">
        <f>_xlfn.IFNA(VLOOKUP(CONCATENATE($A872,"_",$B872), 'Srbench noise 0.001'!$A$1:$AH$1300, 16, FALSE),"")</f>
        <v>10</v>
      </c>
      <c r="O872" s="18">
        <f>_xlfn.IFNA(VLOOKUP(CONCATENATE($A872,"_",$B872), 'Srbench noise 0.001'!$A$1:$AH$1300, 18, FALSE),"")</f>
        <v>350.9</v>
      </c>
      <c r="P872" s="18" t="str">
        <f>_xlfn.IFNA(VLOOKUP(CONCATENATE($A872,"_",$B872), 'Srbench noise 0.001'!$A$1:$AH$1300, 28, FALSE),"")</f>
        <v>x0*(2 - 2*cos(x1*x2))</v>
      </c>
      <c r="Q872" s="18">
        <f t="shared" si="120"/>
        <v>1</v>
      </c>
      <c r="R872" s="18">
        <f t="shared" si="121"/>
        <v>1</v>
      </c>
      <c r="S872" s="4">
        <f t="shared" si="122"/>
        <v>1</v>
      </c>
      <c r="T872" s="3">
        <f>_xlfn.IFNA(VLOOKUP(CONCATENATE($A872,"_",$B872), 'Srbench noise 0.01'!$A$1:$AH$1300, 32, FALSE),"")</f>
        <v>1</v>
      </c>
      <c r="U872" s="18">
        <f>_xlfn.IFNA(VLOOKUP(CONCATENATE($A872,"_",$B872), 'Srbench noise 0.01'!$A$1:$AH$1300, 34, FALSE),"")</f>
        <v>0</v>
      </c>
      <c r="V872" s="18">
        <f>_xlfn.IFNA(VLOOKUP(CONCATENATE($A872,"_",$B872), 'Srbench noise 0.01'!$A$1:$AH$1300, 16, FALSE),"")</f>
        <v>10</v>
      </c>
      <c r="W872" s="18">
        <f>_xlfn.IFNA(VLOOKUP(CONCATENATE($A872,"_",$B872), 'Srbench noise 0.01'!$A$1:$AH$1300, 18, FALSE),"")</f>
        <v>147.6</v>
      </c>
      <c r="X872" s="18" t="str">
        <f>_xlfn.IFNA(VLOOKUP(CONCATENATE($A872,"_",$B872), 'Srbench noise 0.01'!$A$1:$AH$1300, 28, FALSE),"")</f>
        <v>x0*(2 - 2*cos(x1*x2))</v>
      </c>
      <c r="Y872" s="18">
        <f t="shared" si="123"/>
        <v>1</v>
      </c>
      <c r="Z872" s="18">
        <f t="shared" si="124"/>
        <v>1</v>
      </c>
      <c r="AA872" s="4">
        <f t="shared" si="125"/>
        <v>1</v>
      </c>
    </row>
    <row r="873" spans="1:27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0'!$A$1:$AH$1300, 32, FALSE),"")</f>
        <v>1</v>
      </c>
      <c r="E873" s="18">
        <f>_xlfn.IFNA(VLOOKUP(CONCATENATE($A873,"_",$B873), 'Srbench noise 0'!$A$1:$AH$1300, 34, FALSE),"")</f>
        <v>0</v>
      </c>
      <c r="F873" s="18">
        <f>_xlfn.IFNA(VLOOKUP(CONCATENATE($A873,"_",$B873), 'Srbench noise 0'!$A$1:$AH$1300, 16, FALSE),"")</f>
        <v>11</v>
      </c>
      <c r="G873" s="18">
        <f>_xlfn.IFNA(VLOOKUP(CONCATENATE($A873,"_",$B873), 'Srbench noise 0'!$A$1:$AH$1300, 18, FALSE),"")</f>
        <v>69.3</v>
      </c>
      <c r="H873" s="18" t="str">
        <f>_xlfn.IFNA(VLOOKUP(CONCATENATE($A873,"_",$B873), 'Srbench noise 0'!$A$1:$AH$1300, 28, FALSE),"")</f>
        <v>2*x0*(1 - cos(x1*x2))</v>
      </c>
      <c r="I873" s="18">
        <f t="shared" si="117"/>
        <v>1</v>
      </c>
      <c r="J873" s="18">
        <f t="shared" si="118"/>
        <v>1</v>
      </c>
      <c r="K873" s="4">
        <f t="shared" si="119"/>
        <v>1</v>
      </c>
      <c r="L873" s="3">
        <f>_xlfn.IFNA(VLOOKUP(CONCATENATE($A873,"_",$B873), 'Srbench noise 0.001'!$A$1:$AH$1300, 32, FALSE),"")</f>
        <v>1</v>
      </c>
      <c r="M873" s="18">
        <f>_xlfn.IFNA(VLOOKUP(CONCATENATE($A873,"_",$B873), 'Srbench noise 0.001'!$A$1:$AH$1300, 34, FALSE),"")</f>
        <v>0</v>
      </c>
      <c r="N873" s="18">
        <f>_xlfn.IFNA(VLOOKUP(CONCATENATE($A873,"_",$B873), 'Srbench noise 0.001'!$A$1:$AH$1300, 16, FALSE),"")</f>
        <v>11</v>
      </c>
      <c r="O873" s="18">
        <f>_xlfn.IFNA(VLOOKUP(CONCATENATE($A873,"_",$B873), 'Srbench noise 0.001'!$A$1:$AH$1300, 18, FALSE),"")</f>
        <v>70.3</v>
      </c>
      <c r="P873" s="18" t="str">
        <f>_xlfn.IFNA(VLOOKUP(CONCATENATE($A873,"_",$B873), 'Srbench noise 0.001'!$A$1:$AH$1300, 28, FALSE),"")</f>
        <v>2*x0*(1 - cos(x1*x2))</v>
      </c>
      <c r="Q873" s="18">
        <f t="shared" si="120"/>
        <v>1</v>
      </c>
      <c r="R873" s="18">
        <f t="shared" si="121"/>
        <v>1</v>
      </c>
      <c r="S873" s="4">
        <f t="shared" si="122"/>
        <v>1</v>
      </c>
      <c r="T873" s="3">
        <f>_xlfn.IFNA(VLOOKUP(CONCATENATE($A873,"_",$B873), 'Srbench noise 0.01'!$A$1:$AH$1300, 32, FALSE),"")</f>
        <v>1</v>
      </c>
      <c r="U873" s="18">
        <f>_xlfn.IFNA(VLOOKUP(CONCATENATE($A873,"_",$B873), 'Srbench noise 0.01'!$A$1:$AH$1300, 34, FALSE),"")</f>
        <v>0</v>
      </c>
      <c r="V873" s="18">
        <f>_xlfn.IFNA(VLOOKUP(CONCATENATE($A873,"_",$B873), 'Srbench noise 0.01'!$A$1:$AH$1300, 16, FALSE),"")</f>
        <v>11</v>
      </c>
      <c r="W873" s="18">
        <f>_xlfn.IFNA(VLOOKUP(CONCATENATE($A873,"_",$B873), 'Srbench noise 0.01'!$A$1:$AH$1300, 18, FALSE),"")</f>
        <v>65.8</v>
      </c>
      <c r="X873" s="18" t="str">
        <f>_xlfn.IFNA(VLOOKUP(CONCATENATE($A873,"_",$B873), 'Srbench noise 0.01'!$A$1:$AH$1300, 28, FALSE),"")</f>
        <v>2*x0*(1 - cos(x1*x2))</v>
      </c>
      <c r="Y873" s="18">
        <f t="shared" si="123"/>
        <v>1</v>
      </c>
      <c r="Z873" s="18">
        <f t="shared" si="124"/>
        <v>1</v>
      </c>
      <c r="AA873" s="4">
        <f t="shared" si="125"/>
        <v>1</v>
      </c>
    </row>
    <row r="874" spans="1:27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0'!$A$1:$AH$1300, 32, FALSE),"")</f>
        <v>1</v>
      </c>
      <c r="E874" s="18">
        <f>_xlfn.IFNA(VLOOKUP(CONCATENATE($A874,"_",$B874), 'Srbench noise 0'!$A$1:$AH$1300, 34, FALSE),"")</f>
        <v>0</v>
      </c>
      <c r="F874" s="18">
        <f>_xlfn.IFNA(VLOOKUP(CONCATENATE($A874,"_",$B874), 'Srbench noise 0'!$A$1:$AH$1300, 16, FALSE),"")</f>
        <v>11</v>
      </c>
      <c r="G874" s="18">
        <f>_xlfn.IFNA(VLOOKUP(CONCATENATE($A874,"_",$B874), 'Srbench noise 0'!$A$1:$AH$1300, 18, FALSE),"")</f>
        <v>18.100000000000001</v>
      </c>
      <c r="H874" s="18" t="str">
        <f>_xlfn.IFNA(VLOOKUP(CONCATENATE($A874,"_",$B874), 'Srbench noise 0'!$A$1:$AH$1300, 28, FALSE),"")</f>
        <v>0.01266515*x0**2/(x1*x2**2)</v>
      </c>
      <c r="I874" s="18">
        <f t="shared" si="117"/>
        <v>1</v>
      </c>
      <c r="J874" s="18">
        <f t="shared" si="118"/>
        <v>1</v>
      </c>
      <c r="K874" s="4">
        <f t="shared" si="119"/>
        <v>1</v>
      </c>
      <c r="L874" s="3">
        <f>_xlfn.IFNA(VLOOKUP(CONCATENATE($A874,"_",$B874), 'Srbench noise 0.001'!$A$1:$AH$1300, 32, FALSE),"")</f>
        <v>0.99904813000000003</v>
      </c>
      <c r="M874" s="18">
        <f>_xlfn.IFNA(VLOOKUP(CONCATENATE($A874,"_",$B874), 'Srbench noise 0.001'!$A$1:$AH$1300, 34, FALSE),"")</f>
        <v>5.3485999999999996E-4</v>
      </c>
      <c r="N874" s="18">
        <f>_xlfn.IFNA(VLOOKUP(CONCATENATE($A874,"_",$B874), 'Srbench noise 0.001'!$A$1:$AH$1300, 16, FALSE),"")</f>
        <v>11</v>
      </c>
      <c r="O874" s="18">
        <f>_xlfn.IFNA(VLOOKUP(CONCATENATE($A874,"_",$B874), 'Srbench noise 0.001'!$A$1:$AH$1300, 18, FALSE),"")</f>
        <v>17.7</v>
      </c>
      <c r="P874" s="18" t="str">
        <f>_xlfn.IFNA(VLOOKUP(CONCATENATE($A874,"_",$B874), 'Srbench noise 0.001'!$A$1:$AH$1300, 28, FALSE),"")</f>
        <v>0.013*x0**2/(x1*x2**2)</v>
      </c>
      <c r="Q874" s="18">
        <f t="shared" si="120"/>
        <v>1</v>
      </c>
      <c r="R874" s="18" t="str">
        <f t="shared" si="121"/>
        <v>?</v>
      </c>
      <c r="S874" s="4">
        <v>1</v>
      </c>
      <c r="T874" s="3">
        <f>_xlfn.IFNA(VLOOKUP(CONCATENATE($A874,"_",$B874), 'Srbench noise 0.01'!$A$1:$AH$1300, 32, FALSE),"")</f>
        <v>0.93970050999999999</v>
      </c>
      <c r="U874" s="18">
        <f>_xlfn.IFNA(VLOOKUP(CONCATENATE($A874,"_",$B874), 'Srbench noise 0.01'!$A$1:$AH$1300, 34, FALSE),"")</f>
        <v>4.2570799999999999E-3</v>
      </c>
      <c r="V874" s="18">
        <f>_xlfn.IFNA(VLOOKUP(CONCATENATE($A874,"_",$B874), 'Srbench noise 0.01'!$A$1:$AH$1300, 16, FALSE),"")</f>
        <v>11</v>
      </c>
      <c r="W874" s="18">
        <f>_xlfn.IFNA(VLOOKUP(CONCATENATE($A874,"_",$B874), 'Srbench noise 0.01'!$A$1:$AH$1300, 18, FALSE),"")</f>
        <v>18.600000000000001</v>
      </c>
      <c r="X874" s="18" t="str">
        <f>_xlfn.IFNA(VLOOKUP(CONCATENATE($A874,"_",$B874), 'Srbench noise 0.01'!$A$1:$AH$1300, 28, FALSE),"")</f>
        <v>0.01*x0**2/(x1*x2**2)</v>
      </c>
      <c r="Y874" s="18">
        <f t="shared" si="123"/>
        <v>0</v>
      </c>
      <c r="Z874" s="18">
        <f t="shared" si="124"/>
        <v>0</v>
      </c>
      <c r="AA874" s="4">
        <f t="shared" si="125"/>
        <v>0</v>
      </c>
    </row>
    <row r="875" spans="1:27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0'!$A$1:$AH$1300, 32, FALSE),"")</f>
        <v>1</v>
      </c>
      <c r="E875" s="18">
        <f>_xlfn.IFNA(VLOOKUP(CONCATENATE($A875,"_",$B875), 'Srbench noise 0'!$A$1:$AH$1300, 34, FALSE),"")</f>
        <v>0</v>
      </c>
      <c r="F875" s="18">
        <f>_xlfn.IFNA(VLOOKUP(CONCATENATE($A875,"_",$B875), 'Srbench noise 0'!$A$1:$AH$1300, 16, FALSE),"")</f>
        <v>11</v>
      </c>
      <c r="G875" s="18">
        <f>_xlfn.IFNA(VLOOKUP(CONCATENATE($A875,"_",$B875), 'Srbench noise 0'!$A$1:$AH$1300, 18, FALSE),"")</f>
        <v>17.8</v>
      </c>
      <c r="H875" s="18" t="str">
        <f>_xlfn.IFNA(VLOOKUP(CONCATENATE($A875,"_",$B875), 'Srbench noise 0'!$A$1:$AH$1300, 28, FALSE),"")</f>
        <v>0.01266515*x0**2/(x1*x2**2)</v>
      </c>
      <c r="I875" s="18">
        <f t="shared" si="117"/>
        <v>1</v>
      </c>
      <c r="J875" s="18">
        <f t="shared" si="118"/>
        <v>1</v>
      </c>
      <c r="K875" s="4">
        <f t="shared" si="119"/>
        <v>1</v>
      </c>
      <c r="L875" s="3">
        <f>_xlfn.IFNA(VLOOKUP(CONCATENATE($A875,"_",$B875), 'Srbench noise 0.001'!$A$1:$AH$1300, 32, FALSE),"")</f>
        <v>0.99904161000000002</v>
      </c>
      <c r="M875" s="18">
        <f>_xlfn.IFNA(VLOOKUP(CONCATENATE($A875,"_",$B875), 'Srbench noise 0.001'!$A$1:$AH$1300, 34, FALSE),"")</f>
        <v>5.3605999999999999E-4</v>
      </c>
      <c r="N875" s="18">
        <f>_xlfn.IFNA(VLOOKUP(CONCATENATE($A875,"_",$B875), 'Srbench noise 0.001'!$A$1:$AH$1300, 16, FALSE),"")</f>
        <v>11</v>
      </c>
      <c r="O875" s="18">
        <f>_xlfn.IFNA(VLOOKUP(CONCATENATE($A875,"_",$B875), 'Srbench noise 0.001'!$A$1:$AH$1300, 18, FALSE),"")</f>
        <v>16.600000000000001</v>
      </c>
      <c r="P875" s="18" t="str">
        <f>_xlfn.IFNA(VLOOKUP(CONCATENATE($A875,"_",$B875), 'Srbench noise 0.001'!$A$1:$AH$1300, 28, FALSE),"")</f>
        <v>0.013*x0**2/(x1*x2**2)</v>
      </c>
      <c r="Q875" s="18">
        <f t="shared" si="120"/>
        <v>1</v>
      </c>
      <c r="R875" s="18" t="str">
        <f t="shared" si="121"/>
        <v>?</v>
      </c>
      <c r="S875" s="4">
        <v>1</v>
      </c>
      <c r="T875" s="3">
        <f>_xlfn.IFNA(VLOOKUP(CONCATENATE($A875,"_",$B875), 'Srbench noise 0.01'!$A$1:$AH$1300, 32, FALSE),"")</f>
        <v>0.93928754000000003</v>
      </c>
      <c r="U875" s="18">
        <f>_xlfn.IFNA(VLOOKUP(CONCATENATE($A875,"_",$B875), 'Srbench noise 0.01'!$A$1:$AH$1300, 34, FALSE),"")</f>
        <v>4.26656E-3</v>
      </c>
      <c r="V875" s="18">
        <f>_xlfn.IFNA(VLOOKUP(CONCATENATE($A875,"_",$B875), 'Srbench noise 0.01'!$A$1:$AH$1300, 16, FALSE),"")</f>
        <v>11</v>
      </c>
      <c r="W875" s="18">
        <f>_xlfn.IFNA(VLOOKUP(CONCATENATE($A875,"_",$B875), 'Srbench noise 0.01'!$A$1:$AH$1300, 18, FALSE),"")</f>
        <v>17.100000000000001</v>
      </c>
      <c r="X875" s="18" t="str">
        <f>_xlfn.IFNA(VLOOKUP(CONCATENATE($A875,"_",$B875), 'Srbench noise 0.01'!$A$1:$AH$1300, 28, FALSE),"")</f>
        <v>0.01*x0**2/(x1*x2**2)</v>
      </c>
      <c r="Y875" s="18">
        <f t="shared" si="123"/>
        <v>0</v>
      </c>
      <c r="Z875" s="18">
        <f t="shared" si="124"/>
        <v>0</v>
      </c>
      <c r="AA875" s="4">
        <f t="shared" si="125"/>
        <v>0</v>
      </c>
    </row>
    <row r="876" spans="1:27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0'!$A$1:$AH$1300, 32, FALSE),"")</f>
        <v>1</v>
      </c>
      <c r="E876" s="18">
        <f>_xlfn.IFNA(VLOOKUP(CONCATENATE($A876,"_",$B876), 'Srbench noise 0'!$A$1:$AH$1300, 34, FALSE),"")</f>
        <v>0</v>
      </c>
      <c r="F876" s="18">
        <f>_xlfn.IFNA(VLOOKUP(CONCATENATE($A876,"_",$B876), 'Srbench noise 0'!$A$1:$AH$1300, 16, FALSE),"")</f>
        <v>11</v>
      </c>
      <c r="G876" s="18">
        <f>_xlfn.IFNA(VLOOKUP(CONCATENATE($A876,"_",$B876), 'Srbench noise 0'!$A$1:$AH$1300, 18, FALSE),"")</f>
        <v>17.899999999999999</v>
      </c>
      <c r="H876" s="18" t="str">
        <f>_xlfn.IFNA(VLOOKUP(CONCATENATE($A876,"_",$B876), 'Srbench noise 0'!$A$1:$AH$1300, 28, FALSE),"")</f>
        <v>0.01266515*x0**2/(x1*x2**2)</v>
      </c>
      <c r="I876" s="18">
        <f t="shared" si="117"/>
        <v>1</v>
      </c>
      <c r="J876" s="18">
        <f t="shared" si="118"/>
        <v>1</v>
      </c>
      <c r="K876" s="4">
        <f t="shared" si="119"/>
        <v>1</v>
      </c>
      <c r="L876" s="3">
        <f>_xlfn.IFNA(VLOOKUP(CONCATENATE($A876,"_",$B876), 'Srbench noise 0.001'!$A$1:$AH$1300, 32, FALSE),"")</f>
        <v>0.99904641000000005</v>
      </c>
      <c r="M876" s="18">
        <f>_xlfn.IFNA(VLOOKUP(CONCATENATE($A876,"_",$B876), 'Srbench noise 0.001'!$A$1:$AH$1300, 34, FALSE),"")</f>
        <v>5.3923000000000003E-4</v>
      </c>
      <c r="N876" s="18">
        <f>_xlfn.IFNA(VLOOKUP(CONCATENATE($A876,"_",$B876), 'Srbench noise 0.001'!$A$1:$AH$1300, 16, FALSE),"")</f>
        <v>11</v>
      </c>
      <c r="O876" s="18">
        <f>_xlfn.IFNA(VLOOKUP(CONCATENATE($A876,"_",$B876), 'Srbench noise 0.001'!$A$1:$AH$1300, 18, FALSE),"")</f>
        <v>18.2</v>
      </c>
      <c r="P876" s="18" t="str">
        <f>_xlfn.IFNA(VLOOKUP(CONCATENATE($A876,"_",$B876), 'Srbench noise 0.001'!$A$1:$AH$1300, 28, FALSE),"")</f>
        <v>0.013*x0**2/(x1*x2**2)</v>
      </c>
      <c r="Q876" s="18">
        <f t="shared" si="120"/>
        <v>1</v>
      </c>
      <c r="R876" s="18" t="str">
        <f t="shared" si="121"/>
        <v>?</v>
      </c>
      <c r="S876" s="4">
        <v>1</v>
      </c>
      <c r="T876" s="3">
        <f>_xlfn.IFNA(VLOOKUP(CONCATENATE($A876,"_",$B876), 'Srbench noise 0.01'!$A$1:$AH$1300, 32, FALSE),"")</f>
        <v>0.93959174000000001</v>
      </c>
      <c r="U876" s="18">
        <f>_xlfn.IFNA(VLOOKUP(CONCATENATE($A876,"_",$B876), 'Srbench noise 0.01'!$A$1:$AH$1300, 34, FALSE),"")</f>
        <v>4.2917900000000002E-3</v>
      </c>
      <c r="V876" s="18">
        <f>_xlfn.IFNA(VLOOKUP(CONCATENATE($A876,"_",$B876), 'Srbench noise 0.01'!$A$1:$AH$1300, 16, FALSE),"")</f>
        <v>11</v>
      </c>
      <c r="W876" s="18">
        <f>_xlfn.IFNA(VLOOKUP(CONCATENATE($A876,"_",$B876), 'Srbench noise 0.01'!$A$1:$AH$1300, 18, FALSE),"")</f>
        <v>17.2</v>
      </c>
      <c r="X876" s="18" t="str">
        <f>_xlfn.IFNA(VLOOKUP(CONCATENATE($A876,"_",$B876), 'Srbench noise 0.01'!$A$1:$AH$1300, 28, FALSE),"")</f>
        <v>0.01*x0**2/(x1*x2**2)</v>
      </c>
      <c r="Y876" s="18">
        <f t="shared" si="123"/>
        <v>0</v>
      </c>
      <c r="Z876" s="18">
        <f t="shared" si="124"/>
        <v>0</v>
      </c>
      <c r="AA876" s="4">
        <f t="shared" si="125"/>
        <v>0</v>
      </c>
    </row>
    <row r="877" spans="1:27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0'!$A$1:$AH$1300, 32, FALSE),"")</f>
        <v>1</v>
      </c>
      <c r="E877" s="18">
        <f>_xlfn.IFNA(VLOOKUP(CONCATENATE($A877,"_",$B877), 'Srbench noise 0'!$A$1:$AH$1300, 34, FALSE),"")</f>
        <v>0</v>
      </c>
      <c r="F877" s="18">
        <f>_xlfn.IFNA(VLOOKUP(CONCATENATE($A877,"_",$B877), 'Srbench noise 0'!$A$1:$AH$1300, 16, FALSE),"")</f>
        <v>11</v>
      </c>
      <c r="G877" s="18">
        <f>_xlfn.IFNA(VLOOKUP(CONCATENATE($A877,"_",$B877), 'Srbench noise 0'!$A$1:$AH$1300, 18, FALSE),"")</f>
        <v>18.2</v>
      </c>
      <c r="H877" s="18" t="str">
        <f>_xlfn.IFNA(VLOOKUP(CONCATENATE($A877,"_",$B877), 'Srbench noise 0'!$A$1:$AH$1300, 28, FALSE),"")</f>
        <v>0.01266515*x0**2/(x1*x2**2)</v>
      </c>
      <c r="I877" s="18">
        <f t="shared" si="117"/>
        <v>1</v>
      </c>
      <c r="J877" s="18">
        <f t="shared" si="118"/>
        <v>1</v>
      </c>
      <c r="K877" s="4">
        <f t="shared" si="119"/>
        <v>1</v>
      </c>
      <c r="L877" s="3">
        <f>_xlfn.IFNA(VLOOKUP(CONCATENATE($A877,"_",$B877), 'Srbench noise 0.001'!$A$1:$AH$1300, 32, FALSE),"")</f>
        <v>0.99903911000000001</v>
      </c>
      <c r="M877" s="18">
        <f>_xlfn.IFNA(VLOOKUP(CONCATENATE($A877,"_",$B877), 'Srbench noise 0.001'!$A$1:$AH$1300, 34, FALSE),"")</f>
        <v>5.2466000000000004E-4</v>
      </c>
      <c r="N877" s="18">
        <f>_xlfn.IFNA(VLOOKUP(CONCATENATE($A877,"_",$B877), 'Srbench noise 0.001'!$A$1:$AH$1300, 16, FALSE),"")</f>
        <v>11</v>
      </c>
      <c r="O877" s="18">
        <f>_xlfn.IFNA(VLOOKUP(CONCATENATE($A877,"_",$B877), 'Srbench noise 0.001'!$A$1:$AH$1300, 18, FALSE),"")</f>
        <v>14.5</v>
      </c>
      <c r="P877" s="18" t="str">
        <f>_xlfn.IFNA(VLOOKUP(CONCATENATE($A877,"_",$B877), 'Srbench noise 0.001'!$A$1:$AH$1300, 28, FALSE),"")</f>
        <v>0.013*x0**2/(x1*x2**2)</v>
      </c>
      <c r="Q877" s="18">
        <f t="shared" si="120"/>
        <v>1</v>
      </c>
      <c r="R877" s="18" t="str">
        <f t="shared" si="121"/>
        <v>?</v>
      </c>
      <c r="S877" s="4">
        <v>1</v>
      </c>
      <c r="T877" s="3">
        <f>_xlfn.IFNA(VLOOKUP(CONCATENATE($A877,"_",$B877), 'Srbench noise 0.01'!$A$1:$AH$1300, 32, FALSE),"")</f>
        <v>0.93912914000000003</v>
      </c>
      <c r="U877" s="18">
        <f>_xlfn.IFNA(VLOOKUP(CONCATENATE($A877,"_",$B877), 'Srbench noise 0.01'!$A$1:$AH$1300, 34, FALSE),"")</f>
        <v>4.17585E-3</v>
      </c>
      <c r="V877" s="18">
        <f>_xlfn.IFNA(VLOOKUP(CONCATENATE($A877,"_",$B877), 'Srbench noise 0.01'!$A$1:$AH$1300, 16, FALSE),"")</f>
        <v>11</v>
      </c>
      <c r="W877" s="18">
        <f>_xlfn.IFNA(VLOOKUP(CONCATENATE($A877,"_",$B877), 'Srbench noise 0.01'!$A$1:$AH$1300, 18, FALSE),"")</f>
        <v>15.3</v>
      </c>
      <c r="X877" s="18" t="str">
        <f>_xlfn.IFNA(VLOOKUP(CONCATENATE($A877,"_",$B877), 'Srbench noise 0.01'!$A$1:$AH$1300, 28, FALSE),"")</f>
        <v>0.01*x0**2/(x1*x2**2)</v>
      </c>
      <c r="Y877" s="18">
        <f t="shared" si="123"/>
        <v>0</v>
      </c>
      <c r="Z877" s="18">
        <f t="shared" si="124"/>
        <v>0</v>
      </c>
      <c r="AA877" s="4">
        <f t="shared" si="125"/>
        <v>0</v>
      </c>
    </row>
    <row r="878" spans="1:27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0'!$A$1:$AH$1300, 32, FALSE),"")</f>
        <v>1</v>
      </c>
      <c r="E878" s="18">
        <f>_xlfn.IFNA(VLOOKUP(CONCATENATE($A878,"_",$B878), 'Srbench noise 0'!$A$1:$AH$1300, 34, FALSE),"")</f>
        <v>0</v>
      </c>
      <c r="F878" s="18">
        <f>_xlfn.IFNA(VLOOKUP(CONCATENATE($A878,"_",$B878), 'Srbench noise 0'!$A$1:$AH$1300, 16, FALSE),"")</f>
        <v>11</v>
      </c>
      <c r="G878" s="18">
        <f>_xlfn.IFNA(VLOOKUP(CONCATENATE($A878,"_",$B878), 'Srbench noise 0'!$A$1:$AH$1300, 18, FALSE),"")</f>
        <v>96.2</v>
      </c>
      <c r="H878" s="18" t="str">
        <f>_xlfn.IFNA(VLOOKUP(CONCATENATE($A878,"_",$B878), 'Srbench noise 0'!$A$1:$AH$1300, 28, FALSE),"")</f>
        <v>0.01266515*x0**2/(x1*x2**2)</v>
      </c>
      <c r="I878" s="18">
        <f t="shared" si="117"/>
        <v>1</v>
      </c>
      <c r="J878" s="18">
        <f t="shared" si="118"/>
        <v>1</v>
      </c>
      <c r="K878" s="4">
        <f t="shared" si="119"/>
        <v>1</v>
      </c>
      <c r="L878" s="3">
        <f>_xlfn.IFNA(VLOOKUP(CONCATENATE($A878,"_",$B878), 'Srbench noise 0.001'!$A$1:$AH$1300, 32, FALSE),"")</f>
        <v>0.99904614999999997</v>
      </c>
      <c r="M878" s="18">
        <f>_xlfn.IFNA(VLOOKUP(CONCATENATE($A878,"_",$B878), 'Srbench noise 0.001'!$A$1:$AH$1300, 34, FALSE),"")</f>
        <v>5.4326000000000005E-4</v>
      </c>
      <c r="N878" s="18">
        <f>_xlfn.IFNA(VLOOKUP(CONCATENATE($A878,"_",$B878), 'Srbench noise 0.001'!$A$1:$AH$1300, 16, FALSE),"")</f>
        <v>11</v>
      </c>
      <c r="O878" s="18">
        <f>_xlfn.IFNA(VLOOKUP(CONCATENATE($A878,"_",$B878), 'Srbench noise 0.001'!$A$1:$AH$1300, 18, FALSE),"")</f>
        <v>94.3</v>
      </c>
      <c r="P878" s="18" t="str">
        <f>_xlfn.IFNA(VLOOKUP(CONCATENATE($A878,"_",$B878), 'Srbench noise 0.001'!$A$1:$AH$1300, 28, FALSE),"")</f>
        <v>0.013*x0**2/(x1*x2**2)</v>
      </c>
      <c r="Q878" s="18">
        <f t="shared" si="120"/>
        <v>1</v>
      </c>
      <c r="R878" s="18" t="str">
        <f t="shared" si="121"/>
        <v>?</v>
      </c>
      <c r="S878" s="4">
        <v>1</v>
      </c>
      <c r="T878" s="3">
        <f>_xlfn.IFNA(VLOOKUP(CONCATENATE($A878,"_",$B878), 'Srbench noise 0.01'!$A$1:$AH$1300, 32, FALSE),"")</f>
        <v>0.93957524999999997</v>
      </c>
      <c r="U878" s="18">
        <f>_xlfn.IFNA(VLOOKUP(CONCATENATE($A878,"_",$B878), 'Srbench noise 0.01'!$A$1:$AH$1300, 34, FALSE),"")</f>
        <v>4.3239400000000001E-3</v>
      </c>
      <c r="V878" s="18">
        <f>_xlfn.IFNA(VLOOKUP(CONCATENATE($A878,"_",$B878), 'Srbench noise 0.01'!$A$1:$AH$1300, 16, FALSE),"")</f>
        <v>11</v>
      </c>
      <c r="W878" s="18">
        <f>_xlfn.IFNA(VLOOKUP(CONCATENATE($A878,"_",$B878), 'Srbench noise 0.01'!$A$1:$AH$1300, 18, FALSE),"")</f>
        <v>97.9</v>
      </c>
      <c r="X878" s="18" t="str">
        <f>_xlfn.IFNA(VLOOKUP(CONCATENATE($A878,"_",$B878), 'Srbench noise 0.01'!$A$1:$AH$1300, 28, FALSE),"")</f>
        <v>0.01*x0**2/(x1*x2**2)</v>
      </c>
      <c r="Y878" s="18">
        <f t="shared" si="123"/>
        <v>0</v>
      </c>
      <c r="Z878" s="18">
        <f t="shared" si="124"/>
        <v>0</v>
      </c>
      <c r="AA878" s="4">
        <f t="shared" si="125"/>
        <v>0</v>
      </c>
    </row>
    <row r="879" spans="1:27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0'!$A$1:$AH$1300, 32, FALSE),"")</f>
        <v>1</v>
      </c>
      <c r="E879" s="18">
        <f>_xlfn.IFNA(VLOOKUP(CONCATENATE($A879,"_",$B879), 'Srbench noise 0'!$A$1:$AH$1300, 34, FALSE),"")</f>
        <v>0</v>
      </c>
      <c r="F879" s="18">
        <f>_xlfn.IFNA(VLOOKUP(CONCATENATE($A879,"_",$B879), 'Srbench noise 0'!$A$1:$AH$1300, 16, FALSE),"")</f>
        <v>11</v>
      </c>
      <c r="G879" s="18">
        <f>_xlfn.IFNA(VLOOKUP(CONCATENATE($A879,"_",$B879), 'Srbench noise 0'!$A$1:$AH$1300, 18, FALSE),"")</f>
        <v>18.100000000000001</v>
      </c>
      <c r="H879" s="18" t="str">
        <f>_xlfn.IFNA(VLOOKUP(CONCATENATE($A879,"_",$B879), 'Srbench noise 0'!$A$1:$AH$1300, 28, FALSE),"")</f>
        <v>0.01266515*x0**2/(x1*x2**2)</v>
      </c>
      <c r="I879" s="18">
        <f t="shared" si="117"/>
        <v>1</v>
      </c>
      <c r="J879" s="18">
        <f t="shared" si="118"/>
        <v>1</v>
      </c>
      <c r="K879" s="4">
        <f t="shared" si="119"/>
        <v>1</v>
      </c>
      <c r="L879" s="3">
        <f>_xlfn.IFNA(VLOOKUP(CONCATENATE($A879,"_",$B879), 'Srbench noise 0.001'!$A$1:$AH$1300, 32, FALSE),"")</f>
        <v>0.99903556000000004</v>
      </c>
      <c r="M879" s="18">
        <f>_xlfn.IFNA(VLOOKUP(CONCATENATE($A879,"_",$B879), 'Srbench noise 0.001'!$A$1:$AH$1300, 34, FALSE),"")</f>
        <v>5.2806999999999995E-4</v>
      </c>
      <c r="N879" s="18">
        <f>_xlfn.IFNA(VLOOKUP(CONCATENATE($A879,"_",$B879), 'Srbench noise 0.001'!$A$1:$AH$1300, 16, FALSE),"")</f>
        <v>11</v>
      </c>
      <c r="O879" s="18">
        <f>_xlfn.IFNA(VLOOKUP(CONCATENATE($A879,"_",$B879), 'Srbench noise 0.001'!$A$1:$AH$1300, 18, FALSE),"")</f>
        <v>16.7</v>
      </c>
      <c r="P879" s="18" t="str">
        <f>_xlfn.IFNA(VLOOKUP(CONCATENATE($A879,"_",$B879), 'Srbench noise 0.001'!$A$1:$AH$1300, 28, FALSE),"")</f>
        <v>0.013*x0**2/(x1*x2**2)</v>
      </c>
      <c r="Q879" s="18">
        <f t="shared" si="120"/>
        <v>1</v>
      </c>
      <c r="R879" s="18" t="str">
        <f t="shared" si="121"/>
        <v>?</v>
      </c>
      <c r="S879" s="4">
        <v>1</v>
      </c>
      <c r="T879" s="3">
        <f>_xlfn.IFNA(VLOOKUP(CONCATENATE($A879,"_",$B879), 'Srbench noise 0.01'!$A$1:$AH$1300, 32, FALSE),"")</f>
        <v>0.93890428000000004</v>
      </c>
      <c r="U879" s="18">
        <f>_xlfn.IFNA(VLOOKUP(CONCATENATE($A879,"_",$B879), 'Srbench noise 0.01'!$A$1:$AH$1300, 34, FALSE),"")</f>
        <v>4.2030100000000001E-3</v>
      </c>
      <c r="V879" s="18">
        <f>_xlfn.IFNA(VLOOKUP(CONCATENATE($A879,"_",$B879), 'Srbench noise 0.01'!$A$1:$AH$1300, 16, FALSE),"")</f>
        <v>11</v>
      </c>
      <c r="W879" s="18">
        <f>_xlfn.IFNA(VLOOKUP(CONCATENATE($A879,"_",$B879), 'Srbench noise 0.01'!$A$1:$AH$1300, 18, FALSE),"")</f>
        <v>18.399999999999999</v>
      </c>
      <c r="X879" s="18" t="str">
        <f>_xlfn.IFNA(VLOOKUP(CONCATENATE($A879,"_",$B879), 'Srbench noise 0.01'!$A$1:$AH$1300, 28, FALSE),"")</f>
        <v>0.01*x0**2/(x1*x2**2)</v>
      </c>
      <c r="Y879" s="18">
        <f t="shared" si="123"/>
        <v>0</v>
      </c>
      <c r="Z879" s="18">
        <f t="shared" si="124"/>
        <v>0</v>
      </c>
      <c r="AA879" s="4">
        <f t="shared" si="125"/>
        <v>0</v>
      </c>
    </row>
    <row r="880" spans="1:27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0'!$A$1:$AH$1300, 32, FALSE),"")</f>
        <v>1</v>
      </c>
      <c r="E880" s="18">
        <f>_xlfn.IFNA(VLOOKUP(CONCATENATE($A880,"_",$B880), 'Srbench noise 0'!$A$1:$AH$1300, 34, FALSE),"")</f>
        <v>0</v>
      </c>
      <c r="F880" s="18">
        <f>_xlfn.IFNA(VLOOKUP(CONCATENATE($A880,"_",$B880), 'Srbench noise 0'!$A$1:$AH$1300, 16, FALSE),"")</f>
        <v>11</v>
      </c>
      <c r="G880" s="18">
        <f>_xlfn.IFNA(VLOOKUP(CONCATENATE($A880,"_",$B880), 'Srbench noise 0'!$A$1:$AH$1300, 18, FALSE),"")</f>
        <v>17.899999999999999</v>
      </c>
      <c r="H880" s="18" t="str">
        <f>_xlfn.IFNA(VLOOKUP(CONCATENATE($A880,"_",$B880), 'Srbench noise 0'!$A$1:$AH$1300, 28, FALSE),"")</f>
        <v>0.01266515*x0**2/(x1*x2**2)</v>
      </c>
      <c r="I880" s="18">
        <f t="shared" si="117"/>
        <v>1</v>
      </c>
      <c r="J880" s="18">
        <f t="shared" si="118"/>
        <v>1</v>
      </c>
      <c r="K880" s="4">
        <f t="shared" si="119"/>
        <v>1</v>
      </c>
      <c r="L880" s="3">
        <f>_xlfn.IFNA(VLOOKUP(CONCATENATE($A880,"_",$B880), 'Srbench noise 0.001'!$A$1:$AH$1300, 32, FALSE),"")</f>
        <v>0.99904530000000002</v>
      </c>
      <c r="M880" s="18">
        <f>_xlfn.IFNA(VLOOKUP(CONCATENATE($A880,"_",$B880), 'Srbench noise 0.001'!$A$1:$AH$1300, 34, FALSE),"")</f>
        <v>5.3797000000000003E-4</v>
      </c>
      <c r="N880" s="18">
        <f>_xlfn.IFNA(VLOOKUP(CONCATENATE($A880,"_",$B880), 'Srbench noise 0.001'!$A$1:$AH$1300, 16, FALSE),"")</f>
        <v>11</v>
      </c>
      <c r="O880" s="18">
        <f>_xlfn.IFNA(VLOOKUP(CONCATENATE($A880,"_",$B880), 'Srbench noise 0.001'!$A$1:$AH$1300, 18, FALSE),"")</f>
        <v>15.1</v>
      </c>
      <c r="P880" s="18" t="str">
        <f>_xlfn.IFNA(VLOOKUP(CONCATENATE($A880,"_",$B880), 'Srbench noise 0.001'!$A$1:$AH$1300, 28, FALSE),"")</f>
        <v>0.013*x0**2/(x1*x2**2)</v>
      </c>
      <c r="Q880" s="18">
        <f t="shared" si="120"/>
        <v>1</v>
      </c>
      <c r="R880" s="18" t="str">
        <f t="shared" si="121"/>
        <v>?</v>
      </c>
      <c r="S880" s="4">
        <v>1</v>
      </c>
      <c r="T880" s="3">
        <f>_xlfn.IFNA(VLOOKUP(CONCATENATE($A880,"_",$B880), 'Srbench noise 0.01'!$A$1:$AH$1300, 32, FALSE),"")</f>
        <v>0.93952141</v>
      </c>
      <c r="U880" s="18">
        <f>_xlfn.IFNA(VLOOKUP(CONCATENATE($A880,"_",$B880), 'Srbench noise 0.01'!$A$1:$AH$1300, 34, FALSE),"")</f>
        <v>4.2817999999999997E-3</v>
      </c>
      <c r="V880" s="18">
        <f>_xlfn.IFNA(VLOOKUP(CONCATENATE($A880,"_",$B880), 'Srbench noise 0.01'!$A$1:$AH$1300, 16, FALSE),"")</f>
        <v>11</v>
      </c>
      <c r="W880" s="18">
        <f>_xlfn.IFNA(VLOOKUP(CONCATENATE($A880,"_",$B880), 'Srbench noise 0.01'!$A$1:$AH$1300, 18, FALSE),"")</f>
        <v>15.5</v>
      </c>
      <c r="X880" s="18" t="str">
        <f>_xlfn.IFNA(VLOOKUP(CONCATENATE($A880,"_",$B880), 'Srbench noise 0.01'!$A$1:$AH$1300, 28, FALSE),"")</f>
        <v>0.01*x0**2/(x1*x2**2)</v>
      </c>
      <c r="Y880" s="18">
        <f t="shared" si="123"/>
        <v>0</v>
      </c>
      <c r="Z880" s="18">
        <f t="shared" si="124"/>
        <v>0</v>
      </c>
      <c r="AA880" s="4">
        <f t="shared" si="125"/>
        <v>0</v>
      </c>
    </row>
    <row r="881" spans="1:27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0'!$A$1:$AH$1300, 32, FALSE),"")</f>
        <v>1</v>
      </c>
      <c r="E881" s="18">
        <f>_xlfn.IFNA(VLOOKUP(CONCATENATE($A881,"_",$B881), 'Srbench noise 0'!$A$1:$AH$1300, 34, FALSE),"")</f>
        <v>0</v>
      </c>
      <c r="F881" s="18">
        <f>_xlfn.IFNA(VLOOKUP(CONCATENATE($A881,"_",$B881), 'Srbench noise 0'!$A$1:$AH$1300, 16, FALSE),"")</f>
        <v>11</v>
      </c>
      <c r="G881" s="18">
        <f>_xlfn.IFNA(VLOOKUP(CONCATENATE($A881,"_",$B881), 'Srbench noise 0'!$A$1:$AH$1300, 18, FALSE),"")</f>
        <v>19.2</v>
      </c>
      <c r="H881" s="18" t="str">
        <f>_xlfn.IFNA(VLOOKUP(CONCATENATE($A881,"_",$B881), 'Srbench noise 0'!$A$1:$AH$1300, 28, FALSE),"")</f>
        <v>0.01266515*x0**2/(x1*x2**2)</v>
      </c>
      <c r="I881" s="18">
        <f t="shared" si="117"/>
        <v>1</v>
      </c>
      <c r="J881" s="18">
        <f t="shared" si="118"/>
        <v>1</v>
      </c>
      <c r="K881" s="4">
        <f t="shared" si="119"/>
        <v>1</v>
      </c>
      <c r="L881" s="3">
        <f>_xlfn.IFNA(VLOOKUP(CONCATENATE($A881,"_",$B881), 'Srbench noise 0.001'!$A$1:$AH$1300, 32, FALSE),"")</f>
        <v>0.99903511</v>
      </c>
      <c r="M881" s="18">
        <f>_xlfn.IFNA(VLOOKUP(CONCATENATE($A881,"_",$B881), 'Srbench noise 0.001'!$A$1:$AH$1300, 34, FALSE),"")</f>
        <v>5.3516999999999996E-4</v>
      </c>
      <c r="N881" s="18">
        <f>_xlfn.IFNA(VLOOKUP(CONCATENATE($A881,"_",$B881), 'Srbench noise 0.001'!$A$1:$AH$1300, 16, FALSE),"")</f>
        <v>11</v>
      </c>
      <c r="O881" s="18">
        <f>_xlfn.IFNA(VLOOKUP(CONCATENATE($A881,"_",$B881), 'Srbench noise 0.001'!$A$1:$AH$1300, 18, FALSE),"")</f>
        <v>19.8</v>
      </c>
      <c r="P881" s="18" t="str">
        <f>_xlfn.IFNA(VLOOKUP(CONCATENATE($A881,"_",$B881), 'Srbench noise 0.001'!$A$1:$AH$1300, 28, FALSE),"")</f>
        <v>0.013*x0**2/(x1*x2**2)</v>
      </c>
      <c r="Q881" s="18">
        <f t="shared" si="120"/>
        <v>1</v>
      </c>
      <c r="R881" s="18" t="str">
        <f t="shared" si="121"/>
        <v>?</v>
      </c>
      <c r="S881" s="4">
        <v>1</v>
      </c>
      <c r="T881" s="3">
        <f>_xlfn.IFNA(VLOOKUP(CONCATENATE($A881,"_",$B881), 'Srbench noise 0.01'!$A$1:$AH$1300, 32, FALSE),"")</f>
        <v>0.93887533000000001</v>
      </c>
      <c r="U881" s="18">
        <f>_xlfn.IFNA(VLOOKUP(CONCATENATE($A881,"_",$B881), 'Srbench noise 0.01'!$A$1:$AH$1300, 34, FALSE),"")</f>
        <v>4.25954E-3</v>
      </c>
      <c r="V881" s="18">
        <f>_xlfn.IFNA(VLOOKUP(CONCATENATE($A881,"_",$B881), 'Srbench noise 0.01'!$A$1:$AH$1300, 16, FALSE),"")</f>
        <v>11</v>
      </c>
      <c r="W881" s="18">
        <f>_xlfn.IFNA(VLOOKUP(CONCATENATE($A881,"_",$B881), 'Srbench noise 0.01'!$A$1:$AH$1300, 18, FALSE),"")</f>
        <v>19.100000000000001</v>
      </c>
      <c r="X881" s="18" t="str">
        <f>_xlfn.IFNA(VLOOKUP(CONCATENATE($A881,"_",$B881), 'Srbench noise 0.01'!$A$1:$AH$1300, 28, FALSE),"")</f>
        <v>0.01*x0**2/(x1*x2**2)</v>
      </c>
      <c r="Y881" s="18">
        <f t="shared" si="123"/>
        <v>0</v>
      </c>
      <c r="Z881" s="18">
        <f t="shared" si="124"/>
        <v>0</v>
      </c>
      <c r="AA881" s="4">
        <f t="shared" si="125"/>
        <v>0</v>
      </c>
    </row>
    <row r="882" spans="1:27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0'!$A$1:$AH$1300, 32, FALSE),"")</f>
        <v>1</v>
      </c>
      <c r="E882" s="18">
        <f>_xlfn.IFNA(VLOOKUP(CONCATENATE($A882,"_",$B882), 'Srbench noise 0'!$A$1:$AH$1300, 34, FALSE),"")</f>
        <v>0</v>
      </c>
      <c r="F882" s="18">
        <f>_xlfn.IFNA(VLOOKUP(CONCATENATE($A882,"_",$B882), 'Srbench noise 0'!$A$1:$AH$1300, 16, FALSE),"")</f>
        <v>11</v>
      </c>
      <c r="G882" s="18">
        <f>_xlfn.IFNA(VLOOKUP(CONCATENATE($A882,"_",$B882), 'Srbench noise 0'!$A$1:$AH$1300, 18, FALSE),"")</f>
        <v>181.1</v>
      </c>
      <c r="H882" s="18" t="str">
        <f>_xlfn.IFNA(VLOOKUP(CONCATENATE($A882,"_",$B882), 'Srbench noise 0'!$A$1:$AH$1300, 28, FALSE),"")</f>
        <v>0.01266515*x0**2/(x1*x2**2)</v>
      </c>
      <c r="I882" s="18">
        <f t="shared" si="117"/>
        <v>1</v>
      </c>
      <c r="J882" s="18">
        <f t="shared" si="118"/>
        <v>1</v>
      </c>
      <c r="K882" s="4">
        <f t="shared" si="119"/>
        <v>1</v>
      </c>
      <c r="L882" s="3">
        <f>_xlfn.IFNA(VLOOKUP(CONCATENATE($A882,"_",$B882), 'Srbench noise 0.001'!$A$1:$AH$1300, 32, FALSE),"")</f>
        <v>0.99903715999999998</v>
      </c>
      <c r="M882" s="18">
        <f>_xlfn.IFNA(VLOOKUP(CONCATENATE($A882,"_",$B882), 'Srbench noise 0.001'!$A$1:$AH$1300, 34, FALSE),"")</f>
        <v>5.2583999999999997E-4</v>
      </c>
      <c r="N882" s="18">
        <f>_xlfn.IFNA(VLOOKUP(CONCATENATE($A882,"_",$B882), 'Srbench noise 0.001'!$A$1:$AH$1300, 16, FALSE),"")</f>
        <v>11</v>
      </c>
      <c r="O882" s="18">
        <f>_xlfn.IFNA(VLOOKUP(CONCATENATE($A882,"_",$B882), 'Srbench noise 0.001'!$A$1:$AH$1300, 18, FALSE),"")</f>
        <v>185.7</v>
      </c>
      <c r="P882" s="18" t="str">
        <f>_xlfn.IFNA(VLOOKUP(CONCATENATE($A882,"_",$B882), 'Srbench noise 0.001'!$A$1:$AH$1300, 28, FALSE),"")</f>
        <v>0.013*x0**2/(x1*x2**2)</v>
      </c>
      <c r="Q882" s="18">
        <f t="shared" si="120"/>
        <v>1</v>
      </c>
      <c r="R882" s="18" t="str">
        <f t="shared" si="121"/>
        <v>?</v>
      </c>
      <c r="S882" s="4">
        <v>1</v>
      </c>
      <c r="T882" s="3">
        <f>_xlfn.IFNA(VLOOKUP(CONCATENATE($A882,"_",$B882), 'Srbench noise 0.01'!$A$1:$AH$1300, 32, FALSE),"")</f>
        <v>0.99468646000000005</v>
      </c>
      <c r="U882" s="18">
        <f>_xlfn.IFNA(VLOOKUP(CONCATENATE($A882,"_",$B882), 'Srbench noise 0.01'!$A$1:$AH$1300, 34, FALSE),"")</f>
        <v>1.23529E-3</v>
      </c>
      <c r="V882" s="18">
        <f>_xlfn.IFNA(VLOOKUP(CONCATENATE($A882,"_",$B882), 'Srbench noise 0.01'!$A$1:$AH$1300, 16, FALSE),"")</f>
        <v>15</v>
      </c>
      <c r="W882" s="18">
        <f>_xlfn.IFNA(VLOOKUP(CONCATENATE($A882,"_",$B882), 'Srbench noise 0.01'!$A$1:$AH$1300, 18, FALSE),"")</f>
        <v>33.4</v>
      </c>
      <c r="X882" s="18" t="str">
        <f>_xlfn.IFNA(VLOOKUP(CONCATENATE($A882,"_",$B882), 'Srbench noise 0.01'!$A$1:$AH$1300, 28, FALSE),"")</f>
        <v>0.22 - 0.22*cos(x0/(x2*(x1 + 2)))</v>
      </c>
      <c r="Y882" s="18">
        <f t="shared" si="123"/>
        <v>0</v>
      </c>
      <c r="Z882" s="18">
        <f t="shared" si="124"/>
        <v>0</v>
      </c>
      <c r="AA882" s="4">
        <f t="shared" si="125"/>
        <v>0</v>
      </c>
    </row>
    <row r="883" spans="1:27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0'!$A$1:$AH$1300, 32, FALSE),"")</f>
        <v>1</v>
      </c>
      <c r="E883" s="18">
        <f>_xlfn.IFNA(VLOOKUP(CONCATENATE($A883,"_",$B883), 'Srbench noise 0'!$A$1:$AH$1300, 34, FALSE),"")</f>
        <v>0</v>
      </c>
      <c r="F883" s="18">
        <f>_xlfn.IFNA(VLOOKUP(CONCATENATE($A883,"_",$B883), 'Srbench noise 0'!$A$1:$AH$1300, 16, FALSE),"")</f>
        <v>11</v>
      </c>
      <c r="G883" s="18">
        <f>_xlfn.IFNA(VLOOKUP(CONCATENATE($A883,"_",$B883), 'Srbench noise 0'!$A$1:$AH$1300, 18, FALSE),"")</f>
        <v>87.4</v>
      </c>
      <c r="H883" s="18" t="str">
        <f>_xlfn.IFNA(VLOOKUP(CONCATENATE($A883,"_",$B883), 'Srbench noise 0'!$A$1:$AH$1300, 28, FALSE),"")</f>
        <v>0.01266515*x0**2/(x1*x2**2)</v>
      </c>
      <c r="I883" s="18">
        <f t="shared" si="117"/>
        <v>1</v>
      </c>
      <c r="J883" s="18">
        <f t="shared" si="118"/>
        <v>1</v>
      </c>
      <c r="K883" s="4">
        <f t="shared" si="119"/>
        <v>1</v>
      </c>
      <c r="L883" s="3">
        <f>_xlfn.IFNA(VLOOKUP(CONCATENATE($A883,"_",$B883), 'Srbench noise 0.001'!$A$1:$AH$1300, 32, FALSE),"")</f>
        <v>0.99903640000000005</v>
      </c>
      <c r="M883" s="18">
        <f>_xlfn.IFNA(VLOOKUP(CONCATENATE($A883,"_",$B883), 'Srbench noise 0.001'!$A$1:$AH$1300, 34, FALSE),"")</f>
        <v>5.3242999999999997E-4</v>
      </c>
      <c r="N883" s="18">
        <f>_xlfn.IFNA(VLOOKUP(CONCATENATE($A883,"_",$B883), 'Srbench noise 0.001'!$A$1:$AH$1300, 16, FALSE),"")</f>
        <v>11</v>
      </c>
      <c r="O883" s="18">
        <f>_xlfn.IFNA(VLOOKUP(CONCATENATE($A883,"_",$B883), 'Srbench noise 0.001'!$A$1:$AH$1300, 18, FALSE),"")</f>
        <v>65.5</v>
      </c>
      <c r="P883" s="18" t="str">
        <f>_xlfn.IFNA(VLOOKUP(CONCATENATE($A883,"_",$B883), 'Srbench noise 0.001'!$A$1:$AH$1300, 28, FALSE),"")</f>
        <v>0.013*x0**2/(x1*x2**2)</v>
      </c>
      <c r="Q883" s="18">
        <f t="shared" si="120"/>
        <v>1</v>
      </c>
      <c r="R883" s="18" t="str">
        <f t="shared" si="121"/>
        <v>?</v>
      </c>
      <c r="S883" s="4">
        <v>1</v>
      </c>
      <c r="T883" s="3">
        <f>_xlfn.IFNA(VLOOKUP(CONCATENATE($A883,"_",$B883), 'Srbench noise 0.01'!$A$1:$AH$1300, 32, FALSE),"")</f>
        <v>0.93895719</v>
      </c>
      <c r="U883" s="18">
        <f>_xlfn.IFNA(VLOOKUP(CONCATENATE($A883,"_",$B883), 'Srbench noise 0.01'!$A$1:$AH$1300, 34, FALSE),"")</f>
        <v>4.2376699999999998E-3</v>
      </c>
      <c r="V883" s="18">
        <f>_xlfn.IFNA(VLOOKUP(CONCATENATE($A883,"_",$B883), 'Srbench noise 0.01'!$A$1:$AH$1300, 16, FALSE),"")</f>
        <v>11</v>
      </c>
      <c r="W883" s="18">
        <f>_xlfn.IFNA(VLOOKUP(CONCATENATE($A883,"_",$B883), 'Srbench noise 0.01'!$A$1:$AH$1300, 18, FALSE),"")</f>
        <v>71.5</v>
      </c>
      <c r="X883" s="18" t="str">
        <f>_xlfn.IFNA(VLOOKUP(CONCATENATE($A883,"_",$B883), 'Srbench noise 0.01'!$A$1:$AH$1300, 28, FALSE),"")</f>
        <v>0.01*x0**2/(x1*x2**2)</v>
      </c>
      <c r="Y883" s="18">
        <f t="shared" si="123"/>
        <v>0</v>
      </c>
      <c r="Z883" s="18">
        <f t="shared" si="124"/>
        <v>0</v>
      </c>
      <c r="AA883" s="4">
        <f t="shared" si="125"/>
        <v>0</v>
      </c>
    </row>
    <row r="884" spans="1:27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0'!$A$1:$AH$1300, 32, FALSE),"")</f>
        <v>1</v>
      </c>
      <c r="E884" s="18">
        <f>_xlfn.IFNA(VLOOKUP(CONCATENATE($A884,"_",$B884), 'Srbench noise 0'!$A$1:$AH$1300, 34, FALSE),"")</f>
        <v>0</v>
      </c>
      <c r="F884" s="18">
        <f>_xlfn.IFNA(VLOOKUP(CONCATENATE($A884,"_",$B884), 'Srbench noise 0'!$A$1:$AH$1300, 16, FALSE),"")</f>
        <v>9</v>
      </c>
      <c r="G884" s="18">
        <f>_xlfn.IFNA(VLOOKUP(CONCATENATE($A884,"_",$B884), 'Srbench noise 0'!$A$1:$AH$1300, 18, FALSE),"")</f>
        <v>8.5</v>
      </c>
      <c r="H884" s="18" t="str">
        <f>_xlfn.IFNA(VLOOKUP(CONCATENATE($A884,"_",$B884), 'Srbench noise 0'!$A$1:$AH$1300, 28, FALSE),"")</f>
        <v>6.28318531*x0/(x1*x2)</v>
      </c>
      <c r="I884" s="18">
        <f t="shared" si="117"/>
        <v>1</v>
      </c>
      <c r="J884" s="18">
        <f t="shared" si="118"/>
        <v>1</v>
      </c>
      <c r="K884" s="4">
        <f t="shared" si="119"/>
        <v>1</v>
      </c>
      <c r="L884" s="3">
        <f>_xlfn.IFNA(VLOOKUP(CONCATENATE($A884,"_",$B884), 'Srbench noise 0.001'!$A$1:$AH$1300, 32, FALSE),"")</f>
        <v>1</v>
      </c>
      <c r="M884" s="18">
        <f>_xlfn.IFNA(VLOOKUP(CONCATENATE($A884,"_",$B884), 'Srbench noise 0.001'!$A$1:$AH$1300, 34, FALSE),"")</f>
        <v>1.2068E-4</v>
      </c>
      <c r="N884" s="18">
        <f>_xlfn.IFNA(VLOOKUP(CONCATENATE($A884,"_",$B884), 'Srbench noise 0.001'!$A$1:$AH$1300, 16, FALSE),"")</f>
        <v>9</v>
      </c>
      <c r="O884" s="18">
        <f>_xlfn.IFNA(VLOOKUP(CONCATENATE($A884,"_",$B884), 'Srbench noise 0.001'!$A$1:$AH$1300, 18, FALSE),"")</f>
        <v>9.1</v>
      </c>
      <c r="P884" s="18" t="str">
        <f>_xlfn.IFNA(VLOOKUP(CONCATENATE($A884,"_",$B884), 'Srbench noise 0.001'!$A$1:$AH$1300, 28, FALSE),"")</f>
        <v>6.283*x0/(x1*x2)</v>
      </c>
      <c r="Q884" s="18">
        <f t="shared" si="120"/>
        <v>1</v>
      </c>
      <c r="R884" s="18" t="str">
        <f t="shared" si="121"/>
        <v>?</v>
      </c>
      <c r="S884" s="4">
        <v>1</v>
      </c>
      <c r="T884" s="3">
        <f>_xlfn.IFNA(VLOOKUP(CONCATENATE($A884,"_",$B884), 'Srbench noise 0.01'!$A$1:$AH$1300, 32, FALSE),"")</f>
        <v>0.99999941000000003</v>
      </c>
      <c r="U884" s="18">
        <f>_xlfn.IFNA(VLOOKUP(CONCATENATE($A884,"_",$B884), 'Srbench noise 0.01'!$A$1:$AH$1300, 34, FALSE),"")</f>
        <v>2.0744000000000001E-3</v>
      </c>
      <c r="V884" s="18">
        <f>_xlfn.IFNA(VLOOKUP(CONCATENATE($A884,"_",$B884), 'Srbench noise 0.01'!$A$1:$AH$1300, 16, FALSE),"")</f>
        <v>9</v>
      </c>
      <c r="W884" s="18">
        <f>_xlfn.IFNA(VLOOKUP(CONCATENATE($A884,"_",$B884), 'Srbench noise 0.01'!$A$1:$AH$1300, 18, FALSE),"")</f>
        <v>8.6999999999999993</v>
      </c>
      <c r="X884" s="18" t="str">
        <f>_xlfn.IFNA(VLOOKUP(CONCATENATE($A884,"_",$B884), 'Srbench noise 0.01'!$A$1:$AH$1300, 28, FALSE),"")</f>
        <v>6.28*x0/(x1*x2)</v>
      </c>
      <c r="Y884" s="18">
        <f t="shared" si="123"/>
        <v>1</v>
      </c>
      <c r="Z884" s="18">
        <f t="shared" si="124"/>
        <v>0</v>
      </c>
      <c r="AA884" s="4">
        <f t="shared" si="125"/>
        <v>0</v>
      </c>
    </row>
    <row r="885" spans="1:27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0'!$A$1:$AH$1300, 32, FALSE),"")</f>
        <v>1</v>
      </c>
      <c r="E885" s="18">
        <f>_xlfn.IFNA(VLOOKUP(CONCATENATE($A885,"_",$B885), 'Srbench noise 0'!$A$1:$AH$1300, 34, FALSE),"")</f>
        <v>0</v>
      </c>
      <c r="F885" s="18">
        <f>_xlfn.IFNA(VLOOKUP(CONCATENATE($A885,"_",$B885), 'Srbench noise 0'!$A$1:$AH$1300, 16, FALSE),"")</f>
        <v>9</v>
      </c>
      <c r="G885" s="18">
        <f>_xlfn.IFNA(VLOOKUP(CONCATENATE($A885,"_",$B885), 'Srbench noise 0'!$A$1:$AH$1300, 18, FALSE),"")</f>
        <v>9</v>
      </c>
      <c r="H885" s="18" t="str">
        <f>_xlfn.IFNA(VLOOKUP(CONCATENATE($A885,"_",$B885), 'Srbench noise 0'!$A$1:$AH$1300, 28, FALSE),"")</f>
        <v>6.28318531*x0/(x1*x2)</v>
      </c>
      <c r="I885" s="18">
        <f t="shared" si="117"/>
        <v>1</v>
      </c>
      <c r="J885" s="18">
        <f t="shared" si="118"/>
        <v>1</v>
      </c>
      <c r="K885" s="4">
        <f t="shared" si="119"/>
        <v>1</v>
      </c>
      <c r="L885" s="3">
        <f>_xlfn.IFNA(VLOOKUP(CONCATENATE($A885,"_",$B885), 'Srbench noise 0.001'!$A$1:$AH$1300, 32, FALSE),"")</f>
        <v>1</v>
      </c>
      <c r="M885" s="18">
        <f>_xlfn.IFNA(VLOOKUP(CONCATENATE($A885,"_",$B885), 'Srbench noise 0.001'!$A$1:$AH$1300, 34, FALSE),"")</f>
        <v>1.2129E-4</v>
      </c>
      <c r="N885" s="18">
        <f>_xlfn.IFNA(VLOOKUP(CONCATENATE($A885,"_",$B885), 'Srbench noise 0.001'!$A$1:$AH$1300, 16, FALSE),"")</f>
        <v>9</v>
      </c>
      <c r="O885" s="18">
        <f>_xlfn.IFNA(VLOOKUP(CONCATENATE($A885,"_",$B885), 'Srbench noise 0.001'!$A$1:$AH$1300, 18, FALSE),"")</f>
        <v>8</v>
      </c>
      <c r="P885" s="18" t="str">
        <f>_xlfn.IFNA(VLOOKUP(CONCATENATE($A885,"_",$B885), 'Srbench noise 0.001'!$A$1:$AH$1300, 28, FALSE),"")</f>
        <v>6.283*x0/(x1*x2)</v>
      </c>
      <c r="Q885" s="18">
        <f t="shared" si="120"/>
        <v>1</v>
      </c>
      <c r="R885" s="18" t="str">
        <f t="shared" si="121"/>
        <v>?</v>
      </c>
      <c r="S885" s="4">
        <v>1</v>
      </c>
      <c r="T885" s="3">
        <f>_xlfn.IFNA(VLOOKUP(CONCATENATE($A885,"_",$B885), 'Srbench noise 0.01'!$A$1:$AH$1300, 32, FALSE),"")</f>
        <v>0.99999729000000004</v>
      </c>
      <c r="U885" s="18">
        <f>_xlfn.IFNA(VLOOKUP(CONCATENATE($A885,"_",$B885), 'Srbench noise 0.01'!$A$1:$AH$1300, 34, FALSE),"")</f>
        <v>4.4604299999999996E-3</v>
      </c>
      <c r="V885" s="18">
        <f>_xlfn.IFNA(VLOOKUP(CONCATENATE($A885,"_",$B885), 'Srbench noise 0.01'!$A$1:$AH$1300, 16, FALSE),"")</f>
        <v>9</v>
      </c>
      <c r="W885" s="18">
        <f>_xlfn.IFNA(VLOOKUP(CONCATENATE($A885,"_",$B885), 'Srbench noise 0.01'!$A$1:$AH$1300, 18, FALSE),"")</f>
        <v>8.3000000000000007</v>
      </c>
      <c r="X885" s="18" t="str">
        <f>_xlfn.IFNA(VLOOKUP(CONCATENATE($A885,"_",$B885), 'Srbench noise 0.01'!$A$1:$AH$1300, 28, FALSE),"")</f>
        <v>6.29*x0/(x1*x2)</v>
      </c>
      <c r="Y885" s="18">
        <f t="shared" si="123"/>
        <v>1</v>
      </c>
      <c r="Z885" s="18">
        <f t="shared" si="124"/>
        <v>0</v>
      </c>
      <c r="AA885" s="4">
        <f t="shared" si="125"/>
        <v>0</v>
      </c>
    </row>
    <row r="886" spans="1:27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0'!$A$1:$AH$1300, 32, FALSE),"")</f>
        <v>1</v>
      </c>
      <c r="E886" s="18">
        <f>_xlfn.IFNA(VLOOKUP(CONCATENATE($A886,"_",$B886), 'Srbench noise 0'!$A$1:$AH$1300, 34, FALSE),"")</f>
        <v>0</v>
      </c>
      <c r="F886" s="18">
        <f>_xlfn.IFNA(VLOOKUP(CONCATENATE($A886,"_",$B886), 'Srbench noise 0'!$A$1:$AH$1300, 16, FALSE),"")</f>
        <v>9</v>
      </c>
      <c r="G886" s="18">
        <f>_xlfn.IFNA(VLOOKUP(CONCATENATE($A886,"_",$B886), 'Srbench noise 0'!$A$1:$AH$1300, 18, FALSE),"")</f>
        <v>17.100000000000001</v>
      </c>
      <c r="H886" s="18" t="str">
        <f>_xlfn.IFNA(VLOOKUP(CONCATENATE($A886,"_",$B886), 'Srbench noise 0'!$A$1:$AH$1300, 28, FALSE),"")</f>
        <v>6.28318531*x0/(x1*x2)</v>
      </c>
      <c r="I886" s="18">
        <f t="shared" si="117"/>
        <v>1</v>
      </c>
      <c r="J886" s="18">
        <f t="shared" si="118"/>
        <v>1</v>
      </c>
      <c r="K886" s="4">
        <f t="shared" si="119"/>
        <v>1</v>
      </c>
      <c r="L886" s="3">
        <f>_xlfn.IFNA(VLOOKUP(CONCATENATE($A886,"_",$B886), 'Srbench noise 0.001'!$A$1:$AH$1300, 32, FALSE),"")</f>
        <v>1</v>
      </c>
      <c r="M886" s="18">
        <f>_xlfn.IFNA(VLOOKUP(CONCATENATE($A886,"_",$B886), 'Srbench noise 0.001'!$A$1:$AH$1300, 34, FALSE),"")</f>
        <v>1.2029E-4</v>
      </c>
      <c r="N886" s="18">
        <f>_xlfn.IFNA(VLOOKUP(CONCATENATE($A886,"_",$B886), 'Srbench noise 0.001'!$A$1:$AH$1300, 16, FALSE),"")</f>
        <v>9</v>
      </c>
      <c r="O886" s="18">
        <f>_xlfn.IFNA(VLOOKUP(CONCATENATE($A886,"_",$B886), 'Srbench noise 0.001'!$A$1:$AH$1300, 18, FALSE),"")</f>
        <v>16.8</v>
      </c>
      <c r="P886" s="18" t="str">
        <f>_xlfn.IFNA(VLOOKUP(CONCATENATE($A886,"_",$B886), 'Srbench noise 0.001'!$A$1:$AH$1300, 28, FALSE),"")</f>
        <v>6.283*x0/(x1*x2)</v>
      </c>
      <c r="Q886" s="18">
        <f t="shared" si="120"/>
        <v>1</v>
      </c>
      <c r="R886" s="18" t="str">
        <f t="shared" si="121"/>
        <v>?</v>
      </c>
      <c r="S886" s="4">
        <v>1</v>
      </c>
      <c r="T886" s="3">
        <f>_xlfn.IFNA(VLOOKUP(CONCATENATE($A886,"_",$B886), 'Srbench noise 0.01'!$A$1:$AH$1300, 32, FALSE),"")</f>
        <v>0.99999941000000003</v>
      </c>
      <c r="U886" s="18">
        <f>_xlfn.IFNA(VLOOKUP(CONCATENATE($A886,"_",$B886), 'Srbench noise 0.01'!$A$1:$AH$1300, 34, FALSE),"")</f>
        <v>2.0676900000000001E-3</v>
      </c>
      <c r="V886" s="18">
        <f>_xlfn.IFNA(VLOOKUP(CONCATENATE($A886,"_",$B886), 'Srbench noise 0.01'!$A$1:$AH$1300, 16, FALSE),"")</f>
        <v>9</v>
      </c>
      <c r="W886" s="18">
        <f>_xlfn.IFNA(VLOOKUP(CONCATENATE($A886,"_",$B886), 'Srbench noise 0.01'!$A$1:$AH$1300, 18, FALSE),"")</f>
        <v>16.399999999999999</v>
      </c>
      <c r="X886" s="18" t="str">
        <f>_xlfn.IFNA(VLOOKUP(CONCATENATE($A886,"_",$B886), 'Srbench noise 0.01'!$A$1:$AH$1300, 28, FALSE),"")</f>
        <v>6.28*x0/(x1*x2)</v>
      </c>
      <c r="Y886" s="18">
        <f t="shared" si="123"/>
        <v>1</v>
      </c>
      <c r="Z886" s="18">
        <f t="shared" si="124"/>
        <v>0</v>
      </c>
      <c r="AA886" s="4">
        <f t="shared" si="125"/>
        <v>0</v>
      </c>
    </row>
    <row r="887" spans="1:27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0'!$A$1:$AH$1300, 32, FALSE),"")</f>
        <v>1</v>
      </c>
      <c r="E887" s="18">
        <f>_xlfn.IFNA(VLOOKUP(CONCATENATE($A887,"_",$B887), 'Srbench noise 0'!$A$1:$AH$1300, 34, FALSE),"")</f>
        <v>0</v>
      </c>
      <c r="F887" s="18">
        <f>_xlfn.IFNA(VLOOKUP(CONCATENATE($A887,"_",$B887), 'Srbench noise 0'!$A$1:$AH$1300, 16, FALSE),"")</f>
        <v>9</v>
      </c>
      <c r="G887" s="18">
        <f>_xlfn.IFNA(VLOOKUP(CONCATENATE($A887,"_",$B887), 'Srbench noise 0'!$A$1:$AH$1300, 18, FALSE),"")</f>
        <v>8.8000000000000007</v>
      </c>
      <c r="H887" s="18" t="str">
        <f>_xlfn.IFNA(VLOOKUP(CONCATENATE($A887,"_",$B887), 'Srbench noise 0'!$A$1:$AH$1300, 28, FALSE),"")</f>
        <v>6.28318531*x0/(x1*x2)</v>
      </c>
      <c r="I887" s="18">
        <f t="shared" si="117"/>
        <v>1</v>
      </c>
      <c r="J887" s="18">
        <f t="shared" si="118"/>
        <v>1</v>
      </c>
      <c r="K887" s="4">
        <f t="shared" si="119"/>
        <v>1</v>
      </c>
      <c r="L887" s="3">
        <f>_xlfn.IFNA(VLOOKUP(CONCATENATE($A887,"_",$B887), 'Srbench noise 0.001'!$A$1:$AH$1300, 32, FALSE),"")</f>
        <v>1</v>
      </c>
      <c r="M887" s="18">
        <f>_xlfn.IFNA(VLOOKUP(CONCATENATE($A887,"_",$B887), 'Srbench noise 0.001'!$A$1:$AH$1300, 34, FALSE),"")</f>
        <v>1.2026E-4</v>
      </c>
      <c r="N887" s="18">
        <f>_xlfn.IFNA(VLOOKUP(CONCATENATE($A887,"_",$B887), 'Srbench noise 0.001'!$A$1:$AH$1300, 16, FALSE),"")</f>
        <v>9</v>
      </c>
      <c r="O887" s="18">
        <f>_xlfn.IFNA(VLOOKUP(CONCATENATE($A887,"_",$B887), 'Srbench noise 0.001'!$A$1:$AH$1300, 18, FALSE),"")</f>
        <v>7.2</v>
      </c>
      <c r="P887" s="18" t="str">
        <f>_xlfn.IFNA(VLOOKUP(CONCATENATE($A887,"_",$B887), 'Srbench noise 0.001'!$A$1:$AH$1300, 28, FALSE),"")</f>
        <v>6.283*x0/(x1*x2)</v>
      </c>
      <c r="Q887" s="18">
        <f t="shared" si="120"/>
        <v>1</v>
      </c>
      <c r="R887" s="18" t="str">
        <f t="shared" si="121"/>
        <v>?</v>
      </c>
      <c r="S887" s="4">
        <v>1</v>
      </c>
      <c r="T887" s="3">
        <f>_xlfn.IFNA(VLOOKUP(CONCATENATE($A887,"_",$B887), 'Srbench noise 0.01'!$A$1:$AH$1300, 32, FALSE),"")</f>
        <v>0.99999724999999995</v>
      </c>
      <c r="U887" s="18">
        <f>_xlfn.IFNA(VLOOKUP(CONCATENATE($A887,"_",$B887), 'Srbench noise 0.01'!$A$1:$AH$1300, 34, FALSE),"")</f>
        <v>4.4226500000000002E-3</v>
      </c>
      <c r="V887" s="18">
        <f>_xlfn.IFNA(VLOOKUP(CONCATENATE($A887,"_",$B887), 'Srbench noise 0.01'!$A$1:$AH$1300, 16, FALSE),"")</f>
        <v>9</v>
      </c>
      <c r="W887" s="18">
        <f>_xlfn.IFNA(VLOOKUP(CONCATENATE($A887,"_",$B887), 'Srbench noise 0.01'!$A$1:$AH$1300, 18, FALSE),"")</f>
        <v>7.5</v>
      </c>
      <c r="X887" s="18" t="str">
        <f>_xlfn.IFNA(VLOOKUP(CONCATENATE($A887,"_",$B887), 'Srbench noise 0.01'!$A$1:$AH$1300, 28, FALSE),"")</f>
        <v>6.29*x0/(x1*x2)</v>
      </c>
      <c r="Y887" s="18">
        <f t="shared" si="123"/>
        <v>1</v>
      </c>
      <c r="Z887" s="18">
        <f t="shared" si="124"/>
        <v>0</v>
      </c>
      <c r="AA887" s="4">
        <f t="shared" si="125"/>
        <v>0</v>
      </c>
    </row>
    <row r="888" spans="1:27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0'!$A$1:$AH$1300, 32, FALSE),"")</f>
        <v>1</v>
      </c>
      <c r="E888" s="18">
        <f>_xlfn.IFNA(VLOOKUP(CONCATENATE($A888,"_",$B888), 'Srbench noise 0'!$A$1:$AH$1300, 34, FALSE),"")</f>
        <v>0</v>
      </c>
      <c r="F888" s="18">
        <f>_xlfn.IFNA(VLOOKUP(CONCATENATE($A888,"_",$B888), 'Srbench noise 0'!$A$1:$AH$1300, 16, FALSE),"")</f>
        <v>9</v>
      </c>
      <c r="G888" s="18">
        <f>_xlfn.IFNA(VLOOKUP(CONCATENATE($A888,"_",$B888), 'Srbench noise 0'!$A$1:$AH$1300, 18, FALSE),"")</f>
        <v>8.6999999999999993</v>
      </c>
      <c r="H888" s="18" t="str">
        <f>_xlfn.IFNA(VLOOKUP(CONCATENATE($A888,"_",$B888), 'Srbench noise 0'!$A$1:$AH$1300, 28, FALSE),"")</f>
        <v>6.28318531*x0/(x1*x2)</v>
      </c>
      <c r="I888" s="18">
        <f t="shared" si="117"/>
        <v>1</v>
      </c>
      <c r="J888" s="18">
        <f t="shared" si="118"/>
        <v>1</v>
      </c>
      <c r="K888" s="4">
        <f t="shared" si="119"/>
        <v>1</v>
      </c>
      <c r="L888" s="3">
        <f>_xlfn.IFNA(VLOOKUP(CONCATENATE($A888,"_",$B888), 'Srbench noise 0.001'!$A$1:$AH$1300, 32, FALSE),"")</f>
        <v>1</v>
      </c>
      <c r="M888" s="18">
        <f>_xlfn.IFNA(VLOOKUP(CONCATENATE($A888,"_",$B888), 'Srbench noise 0.001'!$A$1:$AH$1300, 34, FALSE),"")</f>
        <v>1.208E-4</v>
      </c>
      <c r="N888" s="18">
        <f>_xlfn.IFNA(VLOOKUP(CONCATENATE($A888,"_",$B888), 'Srbench noise 0.001'!$A$1:$AH$1300, 16, FALSE),"")</f>
        <v>9</v>
      </c>
      <c r="O888" s="18">
        <f>_xlfn.IFNA(VLOOKUP(CONCATENATE($A888,"_",$B888), 'Srbench noise 0.001'!$A$1:$AH$1300, 18, FALSE),"")</f>
        <v>8.4</v>
      </c>
      <c r="P888" s="18" t="str">
        <f>_xlfn.IFNA(VLOOKUP(CONCATENATE($A888,"_",$B888), 'Srbench noise 0.001'!$A$1:$AH$1300, 28, FALSE),"")</f>
        <v>6.283*x0/(x1*x2)</v>
      </c>
      <c r="Q888" s="18">
        <f t="shared" si="120"/>
        <v>1</v>
      </c>
      <c r="R888" s="18" t="str">
        <f t="shared" si="121"/>
        <v>?</v>
      </c>
      <c r="S888" s="4">
        <v>1</v>
      </c>
      <c r="T888" s="3">
        <f>_xlfn.IFNA(VLOOKUP(CONCATENATE($A888,"_",$B888), 'Srbench noise 0.01'!$A$1:$AH$1300, 32, FALSE),"")</f>
        <v>0.99999939999999998</v>
      </c>
      <c r="U888" s="18">
        <f>_xlfn.IFNA(VLOOKUP(CONCATENATE($A888,"_",$B888), 'Srbench noise 0.01'!$A$1:$AH$1300, 34, FALSE),"")</f>
        <v>2.0764999999999998E-3</v>
      </c>
      <c r="V888" s="18">
        <f>_xlfn.IFNA(VLOOKUP(CONCATENATE($A888,"_",$B888), 'Srbench noise 0.01'!$A$1:$AH$1300, 16, FALSE),"")</f>
        <v>9</v>
      </c>
      <c r="W888" s="18">
        <f>_xlfn.IFNA(VLOOKUP(CONCATENATE($A888,"_",$B888), 'Srbench noise 0.01'!$A$1:$AH$1300, 18, FALSE),"")</f>
        <v>9</v>
      </c>
      <c r="X888" s="18" t="str">
        <f>_xlfn.IFNA(VLOOKUP(CONCATENATE($A888,"_",$B888), 'Srbench noise 0.01'!$A$1:$AH$1300, 28, FALSE),"")</f>
        <v>6.28*x0/(x1*x2)</v>
      </c>
      <c r="Y888" s="18">
        <f t="shared" si="123"/>
        <v>1</v>
      </c>
      <c r="Z888" s="18">
        <f t="shared" si="124"/>
        <v>0</v>
      </c>
      <c r="AA888" s="4">
        <f t="shared" si="125"/>
        <v>0</v>
      </c>
    </row>
    <row r="889" spans="1:27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0'!$A$1:$AH$1300, 32, FALSE),"")</f>
        <v>1</v>
      </c>
      <c r="E889" s="18">
        <f>_xlfn.IFNA(VLOOKUP(CONCATENATE($A889,"_",$B889), 'Srbench noise 0'!$A$1:$AH$1300, 34, FALSE),"")</f>
        <v>0</v>
      </c>
      <c r="F889" s="18">
        <f>_xlfn.IFNA(VLOOKUP(CONCATENATE($A889,"_",$B889), 'Srbench noise 0'!$A$1:$AH$1300, 16, FALSE),"")</f>
        <v>9</v>
      </c>
      <c r="G889" s="18">
        <f>_xlfn.IFNA(VLOOKUP(CONCATENATE($A889,"_",$B889), 'Srbench noise 0'!$A$1:$AH$1300, 18, FALSE),"")</f>
        <v>8.6</v>
      </c>
      <c r="H889" s="18" t="str">
        <f>_xlfn.IFNA(VLOOKUP(CONCATENATE($A889,"_",$B889), 'Srbench noise 0'!$A$1:$AH$1300, 28, FALSE),"")</f>
        <v>6.28318531*x0/(x1*x2)</v>
      </c>
      <c r="I889" s="18">
        <f t="shared" si="117"/>
        <v>1</v>
      </c>
      <c r="J889" s="18">
        <f t="shared" si="118"/>
        <v>1</v>
      </c>
      <c r="K889" s="4">
        <f t="shared" si="119"/>
        <v>1</v>
      </c>
      <c r="L889" s="3">
        <f>_xlfn.IFNA(VLOOKUP(CONCATENATE($A889,"_",$B889), 'Srbench noise 0.001'!$A$1:$AH$1300, 32, FALSE),"")</f>
        <v>0.99999996000000002</v>
      </c>
      <c r="M889" s="18">
        <f>_xlfn.IFNA(VLOOKUP(CONCATENATE($A889,"_",$B889), 'Srbench noise 0.001'!$A$1:$AH$1300, 34, FALSE),"")</f>
        <v>5.2782000000000003E-4</v>
      </c>
      <c r="N889" s="18">
        <f>_xlfn.IFNA(VLOOKUP(CONCATENATE($A889,"_",$B889), 'Srbench noise 0.001'!$A$1:$AH$1300, 16, FALSE),"")</f>
        <v>9</v>
      </c>
      <c r="O889" s="18">
        <f>_xlfn.IFNA(VLOOKUP(CONCATENATE($A889,"_",$B889), 'Srbench noise 0.001'!$A$1:$AH$1300, 18, FALSE),"")</f>
        <v>8.5</v>
      </c>
      <c r="P889" s="18" t="str">
        <f>_xlfn.IFNA(VLOOKUP(CONCATENATE($A889,"_",$B889), 'Srbench noise 0.001'!$A$1:$AH$1300, 28, FALSE),"")</f>
        <v>6.284*x0/(x1*x2)</v>
      </c>
      <c r="Q889" s="18">
        <f t="shared" si="120"/>
        <v>1</v>
      </c>
      <c r="R889" s="18" t="str">
        <f t="shared" si="121"/>
        <v>?</v>
      </c>
      <c r="S889" s="4">
        <v>1</v>
      </c>
      <c r="T889" s="3">
        <f>_xlfn.IFNA(VLOOKUP(CONCATENATE($A889,"_",$B889), 'Srbench noise 0.01'!$A$1:$AH$1300, 32, FALSE),"")</f>
        <v>0.99999729000000004</v>
      </c>
      <c r="U889" s="18">
        <f>_xlfn.IFNA(VLOOKUP(CONCATENATE($A889,"_",$B889), 'Srbench noise 0.01'!$A$1:$AH$1300, 34, FALSE),"")</f>
        <v>4.41509E-3</v>
      </c>
      <c r="V889" s="18">
        <f>_xlfn.IFNA(VLOOKUP(CONCATENATE($A889,"_",$B889), 'Srbench noise 0.01'!$A$1:$AH$1300, 16, FALSE),"")</f>
        <v>9</v>
      </c>
      <c r="W889" s="18">
        <f>_xlfn.IFNA(VLOOKUP(CONCATENATE($A889,"_",$B889), 'Srbench noise 0.01'!$A$1:$AH$1300, 18, FALSE),"")</f>
        <v>8.6</v>
      </c>
      <c r="X889" s="18" t="str">
        <f>_xlfn.IFNA(VLOOKUP(CONCATENATE($A889,"_",$B889), 'Srbench noise 0.01'!$A$1:$AH$1300, 28, FALSE),"")</f>
        <v>6.29*x0/(x1*x2)</v>
      </c>
      <c r="Y889" s="18">
        <f t="shared" si="123"/>
        <v>1</v>
      </c>
      <c r="Z889" s="18">
        <f t="shared" si="124"/>
        <v>0</v>
      </c>
      <c r="AA889" s="4">
        <f t="shared" si="125"/>
        <v>0</v>
      </c>
    </row>
    <row r="890" spans="1:27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0'!$A$1:$AH$1300, 32, FALSE),"")</f>
        <v>1</v>
      </c>
      <c r="E890" s="18">
        <f>_xlfn.IFNA(VLOOKUP(CONCATENATE($A890,"_",$B890), 'Srbench noise 0'!$A$1:$AH$1300, 34, FALSE),"")</f>
        <v>0</v>
      </c>
      <c r="F890" s="18">
        <f>_xlfn.IFNA(VLOOKUP(CONCATENATE($A890,"_",$B890), 'Srbench noise 0'!$A$1:$AH$1300, 16, FALSE),"")</f>
        <v>9</v>
      </c>
      <c r="G890" s="18">
        <f>_xlfn.IFNA(VLOOKUP(CONCATENATE($A890,"_",$B890), 'Srbench noise 0'!$A$1:$AH$1300, 18, FALSE),"")</f>
        <v>8.6</v>
      </c>
      <c r="H890" s="18" t="str">
        <f>_xlfn.IFNA(VLOOKUP(CONCATENATE($A890,"_",$B890), 'Srbench noise 0'!$A$1:$AH$1300, 28, FALSE),"")</f>
        <v>6.28318531*x0/(x1*x2)</v>
      </c>
      <c r="I890" s="18">
        <f t="shared" si="117"/>
        <v>1</v>
      </c>
      <c r="J890" s="18">
        <f t="shared" si="118"/>
        <v>1</v>
      </c>
      <c r="K890" s="4">
        <f t="shared" si="119"/>
        <v>1</v>
      </c>
      <c r="L890" s="3">
        <f>_xlfn.IFNA(VLOOKUP(CONCATENATE($A890,"_",$B890), 'Srbench noise 0.001'!$A$1:$AH$1300, 32, FALSE),"")</f>
        <v>1</v>
      </c>
      <c r="M890" s="18">
        <f>_xlfn.IFNA(VLOOKUP(CONCATENATE($A890,"_",$B890), 'Srbench noise 0.001'!$A$1:$AH$1300, 34, FALSE),"")</f>
        <v>1.1822E-4</v>
      </c>
      <c r="N890" s="18">
        <f>_xlfn.IFNA(VLOOKUP(CONCATENATE($A890,"_",$B890), 'Srbench noise 0.001'!$A$1:$AH$1300, 16, FALSE),"")</f>
        <v>9</v>
      </c>
      <c r="O890" s="18">
        <f>_xlfn.IFNA(VLOOKUP(CONCATENATE($A890,"_",$B890), 'Srbench noise 0.001'!$A$1:$AH$1300, 18, FALSE),"")</f>
        <v>7.7</v>
      </c>
      <c r="P890" s="18" t="str">
        <f>_xlfn.IFNA(VLOOKUP(CONCATENATE($A890,"_",$B890), 'Srbench noise 0.001'!$A$1:$AH$1300, 28, FALSE),"")</f>
        <v>6.283*x0/(x1*x2)</v>
      </c>
      <c r="Q890" s="18">
        <f t="shared" si="120"/>
        <v>1</v>
      </c>
      <c r="R890" s="18" t="str">
        <f t="shared" si="121"/>
        <v>?</v>
      </c>
      <c r="S890" s="4">
        <v>1</v>
      </c>
      <c r="T890" s="3">
        <f>_xlfn.IFNA(VLOOKUP(CONCATENATE($A890,"_",$B890), 'Srbench noise 0.01'!$A$1:$AH$1300, 32, FALSE),"")</f>
        <v>0.99999939000000004</v>
      </c>
      <c r="U890" s="18">
        <f>_xlfn.IFNA(VLOOKUP(CONCATENATE($A890,"_",$B890), 'Srbench noise 0.01'!$A$1:$AH$1300, 34, FALSE),"")</f>
        <v>2.03213E-3</v>
      </c>
      <c r="V890" s="18">
        <f>_xlfn.IFNA(VLOOKUP(CONCATENATE($A890,"_",$B890), 'Srbench noise 0.01'!$A$1:$AH$1300, 16, FALSE),"")</f>
        <v>9</v>
      </c>
      <c r="W890" s="18">
        <f>_xlfn.IFNA(VLOOKUP(CONCATENATE($A890,"_",$B890), 'Srbench noise 0.01'!$A$1:$AH$1300, 18, FALSE),"")</f>
        <v>7.1</v>
      </c>
      <c r="X890" s="18" t="str">
        <f>_xlfn.IFNA(VLOOKUP(CONCATENATE($A890,"_",$B890), 'Srbench noise 0.01'!$A$1:$AH$1300, 28, FALSE),"")</f>
        <v>6.28*x0/(x1*x2)</v>
      </c>
      <c r="Y890" s="18">
        <f t="shared" si="123"/>
        <v>1</v>
      </c>
      <c r="Z890" s="18">
        <f t="shared" si="124"/>
        <v>0</v>
      </c>
      <c r="AA890" s="4">
        <f t="shared" si="125"/>
        <v>0</v>
      </c>
    </row>
    <row r="891" spans="1:27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0'!$A$1:$AH$1300, 32, FALSE),"")</f>
        <v>1</v>
      </c>
      <c r="E891" s="18">
        <f>_xlfn.IFNA(VLOOKUP(CONCATENATE($A891,"_",$B891), 'Srbench noise 0'!$A$1:$AH$1300, 34, FALSE),"")</f>
        <v>0</v>
      </c>
      <c r="F891" s="18">
        <f>_xlfn.IFNA(VLOOKUP(CONCATENATE($A891,"_",$B891), 'Srbench noise 0'!$A$1:$AH$1300, 16, FALSE),"")</f>
        <v>9</v>
      </c>
      <c r="G891" s="18">
        <f>_xlfn.IFNA(VLOOKUP(CONCATENATE($A891,"_",$B891), 'Srbench noise 0'!$A$1:$AH$1300, 18, FALSE),"")</f>
        <v>9.1999999999999993</v>
      </c>
      <c r="H891" s="18" t="str">
        <f>_xlfn.IFNA(VLOOKUP(CONCATENATE($A891,"_",$B891), 'Srbench noise 0'!$A$1:$AH$1300, 28, FALSE),"")</f>
        <v>6.28318531*x0/(x1*x2)</v>
      </c>
      <c r="I891" s="18">
        <f t="shared" si="117"/>
        <v>1</v>
      </c>
      <c r="J891" s="18">
        <f t="shared" si="118"/>
        <v>1</v>
      </c>
      <c r="K891" s="4">
        <f t="shared" si="119"/>
        <v>1</v>
      </c>
      <c r="L891" s="3">
        <f>_xlfn.IFNA(VLOOKUP(CONCATENATE($A891,"_",$B891), 'Srbench noise 0.001'!$A$1:$AH$1300, 32, FALSE),"")</f>
        <v>1</v>
      </c>
      <c r="M891" s="18">
        <f>_xlfn.IFNA(VLOOKUP(CONCATENATE($A891,"_",$B891), 'Srbench noise 0.001'!$A$1:$AH$1300, 34, FALSE),"")</f>
        <v>1.2114E-4</v>
      </c>
      <c r="N891" s="18">
        <f>_xlfn.IFNA(VLOOKUP(CONCATENATE($A891,"_",$B891), 'Srbench noise 0.001'!$A$1:$AH$1300, 16, FALSE),"")</f>
        <v>9</v>
      </c>
      <c r="O891" s="18">
        <f>_xlfn.IFNA(VLOOKUP(CONCATENATE($A891,"_",$B891), 'Srbench noise 0.001'!$A$1:$AH$1300, 18, FALSE),"")</f>
        <v>9.6</v>
      </c>
      <c r="P891" s="18" t="str">
        <f>_xlfn.IFNA(VLOOKUP(CONCATENATE($A891,"_",$B891), 'Srbench noise 0.001'!$A$1:$AH$1300, 28, FALSE),"")</f>
        <v>6.283*x0/(x1*x2)</v>
      </c>
      <c r="Q891" s="18">
        <f t="shared" si="120"/>
        <v>1</v>
      </c>
      <c r="R891" s="18" t="str">
        <f t="shared" si="121"/>
        <v>?</v>
      </c>
      <c r="S891" s="4">
        <v>1</v>
      </c>
      <c r="T891" s="3">
        <f>_xlfn.IFNA(VLOOKUP(CONCATENATE($A891,"_",$B891), 'Srbench noise 0.01'!$A$1:$AH$1300, 32, FALSE),"")</f>
        <v>0.99999939999999998</v>
      </c>
      <c r="U891" s="18">
        <f>_xlfn.IFNA(VLOOKUP(CONCATENATE($A891,"_",$B891), 'Srbench noise 0.01'!$A$1:$AH$1300, 34, FALSE),"")</f>
        <v>2.0822499999999999E-3</v>
      </c>
      <c r="V891" s="18">
        <f>_xlfn.IFNA(VLOOKUP(CONCATENATE($A891,"_",$B891), 'Srbench noise 0.01'!$A$1:$AH$1300, 16, FALSE),"")</f>
        <v>9</v>
      </c>
      <c r="W891" s="18">
        <f>_xlfn.IFNA(VLOOKUP(CONCATENATE($A891,"_",$B891), 'Srbench noise 0.01'!$A$1:$AH$1300, 18, FALSE),"")</f>
        <v>9.3000000000000007</v>
      </c>
      <c r="X891" s="18" t="str">
        <f>_xlfn.IFNA(VLOOKUP(CONCATENATE($A891,"_",$B891), 'Srbench noise 0.01'!$A$1:$AH$1300, 28, FALSE),"")</f>
        <v>6.28*x0/(x1*x2)</v>
      </c>
      <c r="Y891" s="18">
        <f t="shared" si="123"/>
        <v>1</v>
      </c>
      <c r="Z891" s="18">
        <f t="shared" si="124"/>
        <v>0</v>
      </c>
      <c r="AA891" s="4">
        <f t="shared" si="125"/>
        <v>0</v>
      </c>
    </row>
    <row r="892" spans="1:27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0'!$A$1:$AH$1300, 32, FALSE),"")</f>
        <v>1</v>
      </c>
      <c r="E892" s="18">
        <f>_xlfn.IFNA(VLOOKUP(CONCATENATE($A892,"_",$B892), 'Srbench noise 0'!$A$1:$AH$1300, 34, FALSE),"")</f>
        <v>0</v>
      </c>
      <c r="F892" s="18">
        <f>_xlfn.IFNA(VLOOKUP(CONCATENATE($A892,"_",$B892), 'Srbench noise 0'!$A$1:$AH$1300, 16, FALSE),"")</f>
        <v>9</v>
      </c>
      <c r="G892" s="18">
        <f>_xlfn.IFNA(VLOOKUP(CONCATENATE($A892,"_",$B892), 'Srbench noise 0'!$A$1:$AH$1300, 18, FALSE),"")</f>
        <v>9.5</v>
      </c>
      <c r="H892" s="18" t="str">
        <f>_xlfn.IFNA(VLOOKUP(CONCATENATE($A892,"_",$B892), 'Srbench noise 0'!$A$1:$AH$1300, 28, FALSE),"")</f>
        <v>6.28318531*x0/(x1*x2)</v>
      </c>
      <c r="I892" s="18">
        <f t="shared" si="117"/>
        <v>1</v>
      </c>
      <c r="J892" s="18">
        <f t="shared" si="118"/>
        <v>1</v>
      </c>
      <c r="K892" s="4">
        <f t="shared" si="119"/>
        <v>1</v>
      </c>
      <c r="L892" s="3">
        <f>_xlfn.IFNA(VLOOKUP(CONCATENATE($A892,"_",$B892), 'Srbench noise 0.001'!$A$1:$AH$1300, 32, FALSE),"")</f>
        <v>1</v>
      </c>
      <c r="M892" s="18">
        <f>_xlfn.IFNA(VLOOKUP(CONCATENATE($A892,"_",$B892), 'Srbench noise 0.001'!$A$1:$AH$1300, 34, FALSE),"")</f>
        <v>1.1966E-4</v>
      </c>
      <c r="N892" s="18">
        <f>_xlfn.IFNA(VLOOKUP(CONCATENATE($A892,"_",$B892), 'Srbench noise 0.001'!$A$1:$AH$1300, 16, FALSE),"")</f>
        <v>9</v>
      </c>
      <c r="O892" s="18">
        <f>_xlfn.IFNA(VLOOKUP(CONCATENATE($A892,"_",$B892), 'Srbench noise 0.001'!$A$1:$AH$1300, 18, FALSE),"")</f>
        <v>7.3</v>
      </c>
      <c r="P892" s="18" t="str">
        <f>_xlfn.IFNA(VLOOKUP(CONCATENATE($A892,"_",$B892), 'Srbench noise 0.001'!$A$1:$AH$1300, 28, FALSE),"")</f>
        <v>6.283*x0/(x1*x2)</v>
      </c>
      <c r="Q892" s="18">
        <f t="shared" si="120"/>
        <v>1</v>
      </c>
      <c r="R892" s="18" t="str">
        <f t="shared" si="121"/>
        <v>?</v>
      </c>
      <c r="S892" s="4">
        <v>1</v>
      </c>
      <c r="T892" s="3">
        <f>_xlfn.IFNA(VLOOKUP(CONCATENATE($A892,"_",$B892), 'Srbench noise 0.01'!$A$1:$AH$1300, 32, FALSE),"")</f>
        <v>0.99999939999999998</v>
      </c>
      <c r="U892" s="18">
        <f>_xlfn.IFNA(VLOOKUP(CONCATENATE($A892,"_",$B892), 'Srbench noise 0.01'!$A$1:$AH$1300, 34, FALSE),"")</f>
        <v>2.0569300000000002E-3</v>
      </c>
      <c r="V892" s="18">
        <f>_xlfn.IFNA(VLOOKUP(CONCATENATE($A892,"_",$B892), 'Srbench noise 0.01'!$A$1:$AH$1300, 16, FALSE),"")</f>
        <v>9</v>
      </c>
      <c r="W892" s="18">
        <f>_xlfn.IFNA(VLOOKUP(CONCATENATE($A892,"_",$B892), 'Srbench noise 0.01'!$A$1:$AH$1300, 18, FALSE),"")</f>
        <v>7.1</v>
      </c>
      <c r="X892" s="18" t="str">
        <f>_xlfn.IFNA(VLOOKUP(CONCATENATE($A892,"_",$B892), 'Srbench noise 0.01'!$A$1:$AH$1300, 28, FALSE),"")</f>
        <v>6.28*x0/(x1*x2)</v>
      </c>
      <c r="Y892" s="18">
        <f t="shared" si="123"/>
        <v>1</v>
      </c>
      <c r="Z892" s="18">
        <f t="shared" si="124"/>
        <v>0</v>
      </c>
      <c r="AA892" s="4">
        <f t="shared" si="125"/>
        <v>0</v>
      </c>
    </row>
    <row r="893" spans="1:27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0'!$A$1:$AH$1300, 32, FALSE),"")</f>
        <v>1</v>
      </c>
      <c r="E893" s="18">
        <f>_xlfn.IFNA(VLOOKUP(CONCATENATE($A893,"_",$B893), 'Srbench noise 0'!$A$1:$AH$1300, 34, FALSE),"")</f>
        <v>0</v>
      </c>
      <c r="F893" s="18">
        <f>_xlfn.IFNA(VLOOKUP(CONCATENATE($A893,"_",$B893), 'Srbench noise 0'!$A$1:$AH$1300, 16, FALSE),"")</f>
        <v>9</v>
      </c>
      <c r="G893" s="18">
        <f>_xlfn.IFNA(VLOOKUP(CONCATENATE($A893,"_",$B893), 'Srbench noise 0'!$A$1:$AH$1300, 18, FALSE),"")</f>
        <v>8.3000000000000007</v>
      </c>
      <c r="H893" s="18" t="str">
        <f>_xlfn.IFNA(VLOOKUP(CONCATENATE($A893,"_",$B893), 'Srbench noise 0'!$A$1:$AH$1300, 28, FALSE),"")</f>
        <v>6.28318531*x0/(x1*x2)</v>
      </c>
      <c r="I893" s="18">
        <f t="shared" si="117"/>
        <v>1</v>
      </c>
      <c r="J893" s="18">
        <f t="shared" si="118"/>
        <v>1</v>
      </c>
      <c r="K893" s="4">
        <f t="shared" si="119"/>
        <v>1</v>
      </c>
      <c r="L893" s="3">
        <f>_xlfn.IFNA(VLOOKUP(CONCATENATE($A893,"_",$B893), 'Srbench noise 0.001'!$A$1:$AH$1300, 32, FALSE),"")</f>
        <v>0.99999996000000002</v>
      </c>
      <c r="M893" s="18">
        <f>_xlfn.IFNA(VLOOKUP(CONCATENATE($A893,"_",$B893), 'Srbench noise 0.001'!$A$1:$AH$1300, 34, FALSE),"")</f>
        <v>5.2868000000000001E-4</v>
      </c>
      <c r="N893" s="18">
        <f>_xlfn.IFNA(VLOOKUP(CONCATENATE($A893,"_",$B893), 'Srbench noise 0.001'!$A$1:$AH$1300, 16, FALSE),"")</f>
        <v>9</v>
      </c>
      <c r="O893" s="18">
        <f>_xlfn.IFNA(VLOOKUP(CONCATENATE($A893,"_",$B893), 'Srbench noise 0.001'!$A$1:$AH$1300, 18, FALSE),"")</f>
        <v>8</v>
      </c>
      <c r="P893" s="18" t="str">
        <f>_xlfn.IFNA(VLOOKUP(CONCATENATE($A893,"_",$B893), 'Srbench noise 0.001'!$A$1:$AH$1300, 28, FALSE),"")</f>
        <v>6.284*x0/(x1*x2)</v>
      </c>
      <c r="Q893" s="18">
        <f t="shared" si="120"/>
        <v>1</v>
      </c>
      <c r="R893" s="18" t="str">
        <f t="shared" si="121"/>
        <v>?</v>
      </c>
      <c r="S893" s="4">
        <v>1</v>
      </c>
      <c r="T893" s="3">
        <f>_xlfn.IFNA(VLOOKUP(CONCATENATE($A893,"_",$B893), 'Srbench noise 0.01'!$A$1:$AH$1300, 32, FALSE),"")</f>
        <v>0.99999727000000005</v>
      </c>
      <c r="U893" s="18">
        <f>_xlfn.IFNA(VLOOKUP(CONCATENATE($A893,"_",$B893), 'Srbench noise 0.01'!$A$1:$AH$1300, 34, FALSE),"")</f>
        <v>4.42224E-3</v>
      </c>
      <c r="V893" s="18">
        <f>_xlfn.IFNA(VLOOKUP(CONCATENATE($A893,"_",$B893), 'Srbench noise 0.01'!$A$1:$AH$1300, 16, FALSE),"")</f>
        <v>9</v>
      </c>
      <c r="W893" s="18">
        <f>_xlfn.IFNA(VLOOKUP(CONCATENATE($A893,"_",$B893), 'Srbench noise 0.01'!$A$1:$AH$1300, 18, FALSE),"")</f>
        <v>9.5</v>
      </c>
      <c r="X893" s="18" t="str">
        <f>_xlfn.IFNA(VLOOKUP(CONCATENATE($A893,"_",$B893), 'Srbench noise 0.01'!$A$1:$AH$1300, 28, FALSE),"")</f>
        <v>6.29*x0/(x1*x2)</v>
      </c>
      <c r="Y893" s="18">
        <f t="shared" si="123"/>
        <v>1</v>
      </c>
      <c r="Z893" s="18">
        <f t="shared" si="124"/>
        <v>0</v>
      </c>
      <c r="AA893" s="4">
        <f t="shared" si="125"/>
        <v>0</v>
      </c>
    </row>
    <row r="894" spans="1:27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0'!$A$1:$AH$1300, 32, FALSE),"")</f>
        <v>1</v>
      </c>
      <c r="E894" s="18">
        <f>_xlfn.IFNA(VLOOKUP(CONCATENATE($A894,"_",$B894), 'Srbench noise 0'!$A$1:$AH$1300, 34, FALSE),"")</f>
        <v>0</v>
      </c>
      <c r="F894" s="18">
        <f>_xlfn.IFNA(VLOOKUP(CONCATENATE($A894,"_",$B894), 'Srbench noise 0'!$A$1:$AH$1300, 16, FALSE),"")</f>
        <v>8</v>
      </c>
      <c r="G894" s="18">
        <f>_xlfn.IFNA(VLOOKUP(CONCATENATE($A894,"_",$B894), 'Srbench noise 0'!$A$1:$AH$1300, 18, FALSE),"")</f>
        <v>22.9</v>
      </c>
      <c r="H894" s="18" t="str">
        <f>_xlfn.IFNA(VLOOKUP(CONCATENATE($A894,"_",$B894), 'Srbench noise 0'!$A$1:$AH$1300, 28, FALSE),"")</f>
        <v>x0*(x1*cos(x2) + 1)</v>
      </c>
      <c r="I894" s="18">
        <f t="shared" si="117"/>
        <v>1</v>
      </c>
      <c r="J894" s="18">
        <f t="shared" si="118"/>
        <v>1</v>
      </c>
      <c r="K894" s="4">
        <f t="shared" si="119"/>
        <v>1</v>
      </c>
      <c r="L894" s="3">
        <f>_xlfn.IFNA(VLOOKUP(CONCATENATE($A894,"_",$B894), 'Srbench noise 0.001'!$A$1:$AH$1300, 32, FALSE),"")</f>
        <v>1</v>
      </c>
      <c r="M894" s="18">
        <f>_xlfn.IFNA(VLOOKUP(CONCATENATE($A894,"_",$B894), 'Srbench noise 0.001'!$A$1:$AH$1300, 34, FALSE),"")</f>
        <v>0</v>
      </c>
      <c r="N894" s="18">
        <f>_xlfn.IFNA(VLOOKUP(CONCATENATE($A894,"_",$B894), 'Srbench noise 0.001'!$A$1:$AH$1300, 16, FALSE),"")</f>
        <v>8</v>
      </c>
      <c r="O894" s="18">
        <f>_xlfn.IFNA(VLOOKUP(CONCATENATE($A894,"_",$B894), 'Srbench noise 0.001'!$A$1:$AH$1300, 18, FALSE),"")</f>
        <v>22.7</v>
      </c>
      <c r="P894" s="18" t="str">
        <f>_xlfn.IFNA(VLOOKUP(CONCATENATE($A894,"_",$B894), 'Srbench noise 0.001'!$A$1:$AH$1300, 28, FALSE),"")</f>
        <v>x0*(x1*cos(x2) + 1)</v>
      </c>
      <c r="Q894" s="18">
        <f t="shared" si="120"/>
        <v>1</v>
      </c>
      <c r="R894" s="18">
        <f t="shared" si="121"/>
        <v>1</v>
      </c>
      <c r="S894" s="4">
        <f t="shared" si="122"/>
        <v>1</v>
      </c>
      <c r="T894" s="3">
        <f>_xlfn.IFNA(VLOOKUP(CONCATENATE($A894,"_",$B894), 'Srbench noise 0.01'!$A$1:$AH$1300, 32, FALSE),"")</f>
        <v>1</v>
      </c>
      <c r="U894" s="18">
        <f>_xlfn.IFNA(VLOOKUP(CONCATENATE($A894,"_",$B894), 'Srbench noise 0.01'!$A$1:$AH$1300, 34, FALSE),"")</f>
        <v>0</v>
      </c>
      <c r="V894" s="18">
        <f>_xlfn.IFNA(VLOOKUP(CONCATENATE($A894,"_",$B894), 'Srbench noise 0.01'!$A$1:$AH$1300, 16, FALSE),"")</f>
        <v>8</v>
      </c>
      <c r="W894" s="18">
        <f>_xlfn.IFNA(VLOOKUP(CONCATENATE($A894,"_",$B894), 'Srbench noise 0.01'!$A$1:$AH$1300, 18, FALSE),"")</f>
        <v>23.7</v>
      </c>
      <c r="X894" s="18" t="str">
        <f>_xlfn.IFNA(VLOOKUP(CONCATENATE($A894,"_",$B894), 'Srbench noise 0.01'!$A$1:$AH$1300, 28, FALSE),"")</f>
        <v>x0*(x1*cos(x2) + 1)</v>
      </c>
      <c r="Y894" s="18">
        <f t="shared" si="123"/>
        <v>1</v>
      </c>
      <c r="Z894" s="18">
        <f t="shared" si="124"/>
        <v>1</v>
      </c>
      <c r="AA894" s="4">
        <f t="shared" si="125"/>
        <v>1</v>
      </c>
    </row>
    <row r="895" spans="1:27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0'!$A$1:$AH$1300, 32, FALSE),"")</f>
        <v>1</v>
      </c>
      <c r="E895" s="18">
        <f>_xlfn.IFNA(VLOOKUP(CONCATENATE($A895,"_",$B895), 'Srbench noise 0'!$A$1:$AH$1300, 34, FALSE),"")</f>
        <v>0</v>
      </c>
      <c r="F895" s="18">
        <f>_xlfn.IFNA(VLOOKUP(CONCATENATE($A895,"_",$B895), 'Srbench noise 0'!$A$1:$AH$1300, 16, FALSE),"")</f>
        <v>8</v>
      </c>
      <c r="G895" s="18">
        <f>_xlfn.IFNA(VLOOKUP(CONCATENATE($A895,"_",$B895), 'Srbench noise 0'!$A$1:$AH$1300, 18, FALSE),"")</f>
        <v>23.2</v>
      </c>
      <c r="H895" s="18" t="str">
        <f>_xlfn.IFNA(VLOOKUP(CONCATENATE($A895,"_",$B895), 'Srbench noise 0'!$A$1:$AH$1300, 28, FALSE),"")</f>
        <v>x0*(x1*cos(x2) + 1)</v>
      </c>
      <c r="I895" s="18">
        <f t="shared" si="117"/>
        <v>1</v>
      </c>
      <c r="J895" s="18">
        <f t="shared" si="118"/>
        <v>1</v>
      </c>
      <c r="K895" s="4">
        <f t="shared" si="119"/>
        <v>1</v>
      </c>
      <c r="L895" s="3">
        <f>_xlfn.IFNA(VLOOKUP(CONCATENATE($A895,"_",$B895), 'Srbench noise 0.001'!$A$1:$AH$1300, 32, FALSE),"")</f>
        <v>1</v>
      </c>
      <c r="M895" s="18">
        <f>_xlfn.IFNA(VLOOKUP(CONCATENATE($A895,"_",$B895), 'Srbench noise 0.001'!$A$1:$AH$1300, 34, FALSE),"")</f>
        <v>0</v>
      </c>
      <c r="N895" s="18">
        <f>_xlfn.IFNA(VLOOKUP(CONCATENATE($A895,"_",$B895), 'Srbench noise 0.001'!$A$1:$AH$1300, 16, FALSE),"")</f>
        <v>8</v>
      </c>
      <c r="O895" s="18">
        <f>_xlfn.IFNA(VLOOKUP(CONCATENATE($A895,"_",$B895), 'Srbench noise 0.001'!$A$1:$AH$1300, 18, FALSE),"")</f>
        <v>22.4</v>
      </c>
      <c r="P895" s="18" t="str">
        <f>_xlfn.IFNA(VLOOKUP(CONCATENATE($A895,"_",$B895), 'Srbench noise 0.001'!$A$1:$AH$1300, 28, FALSE),"")</f>
        <v>x0*(x1*cos(x2) + 1)</v>
      </c>
      <c r="Q895" s="18">
        <f t="shared" si="120"/>
        <v>1</v>
      </c>
      <c r="R895" s="18">
        <f t="shared" si="121"/>
        <v>1</v>
      </c>
      <c r="S895" s="4">
        <f t="shared" si="122"/>
        <v>1</v>
      </c>
      <c r="T895" s="3">
        <f>_xlfn.IFNA(VLOOKUP(CONCATENATE($A895,"_",$B895), 'Srbench noise 0.01'!$A$1:$AH$1300, 32, FALSE),"")</f>
        <v>1</v>
      </c>
      <c r="U895" s="18">
        <f>_xlfn.IFNA(VLOOKUP(CONCATENATE($A895,"_",$B895), 'Srbench noise 0.01'!$A$1:$AH$1300, 34, FALSE),"")</f>
        <v>0</v>
      </c>
      <c r="V895" s="18">
        <f>_xlfn.IFNA(VLOOKUP(CONCATENATE($A895,"_",$B895), 'Srbench noise 0.01'!$A$1:$AH$1300, 16, FALSE),"")</f>
        <v>8</v>
      </c>
      <c r="W895" s="18">
        <f>_xlfn.IFNA(VLOOKUP(CONCATENATE($A895,"_",$B895), 'Srbench noise 0.01'!$A$1:$AH$1300, 18, FALSE),"")</f>
        <v>23.7</v>
      </c>
      <c r="X895" s="18" t="str">
        <f>_xlfn.IFNA(VLOOKUP(CONCATENATE($A895,"_",$B895), 'Srbench noise 0.01'!$A$1:$AH$1300, 28, FALSE),"")</f>
        <v>x0*(x1*cos(x2) + 1)</v>
      </c>
      <c r="Y895" s="18">
        <f t="shared" si="123"/>
        <v>1</v>
      </c>
      <c r="Z895" s="18">
        <f t="shared" si="124"/>
        <v>1</v>
      </c>
      <c r="AA895" s="4">
        <f t="shared" si="125"/>
        <v>1</v>
      </c>
    </row>
    <row r="896" spans="1:27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0'!$A$1:$AH$1300, 32, FALSE),"")</f>
        <v>1</v>
      </c>
      <c r="E896" s="18">
        <f>_xlfn.IFNA(VLOOKUP(CONCATENATE($A896,"_",$B896), 'Srbench noise 0'!$A$1:$AH$1300, 34, FALSE),"")</f>
        <v>0</v>
      </c>
      <c r="F896" s="18">
        <f>_xlfn.IFNA(VLOOKUP(CONCATENATE($A896,"_",$B896), 'Srbench noise 0'!$A$1:$AH$1300, 16, FALSE),"")</f>
        <v>8</v>
      </c>
      <c r="G896" s="18">
        <f>_xlfn.IFNA(VLOOKUP(CONCATENATE($A896,"_",$B896), 'Srbench noise 0'!$A$1:$AH$1300, 18, FALSE),"")</f>
        <v>23.7</v>
      </c>
      <c r="H896" s="18" t="str">
        <f>_xlfn.IFNA(VLOOKUP(CONCATENATE($A896,"_",$B896), 'Srbench noise 0'!$A$1:$AH$1300, 28, FALSE),"")</f>
        <v>x0*(x1*cos(x2) + 1)</v>
      </c>
      <c r="I896" s="18">
        <f t="shared" si="117"/>
        <v>1</v>
      </c>
      <c r="J896" s="18">
        <f t="shared" si="118"/>
        <v>1</v>
      </c>
      <c r="K896" s="4">
        <f t="shared" si="119"/>
        <v>1</v>
      </c>
      <c r="L896" s="3">
        <f>_xlfn.IFNA(VLOOKUP(CONCATENATE($A896,"_",$B896), 'Srbench noise 0.001'!$A$1:$AH$1300, 32, FALSE),"")</f>
        <v>1</v>
      </c>
      <c r="M896" s="18">
        <f>_xlfn.IFNA(VLOOKUP(CONCATENATE($A896,"_",$B896), 'Srbench noise 0.001'!$A$1:$AH$1300, 34, FALSE),"")</f>
        <v>0</v>
      </c>
      <c r="N896" s="18">
        <f>_xlfn.IFNA(VLOOKUP(CONCATENATE($A896,"_",$B896), 'Srbench noise 0.001'!$A$1:$AH$1300, 16, FALSE),"")</f>
        <v>8</v>
      </c>
      <c r="O896" s="18">
        <f>_xlfn.IFNA(VLOOKUP(CONCATENATE($A896,"_",$B896), 'Srbench noise 0.001'!$A$1:$AH$1300, 18, FALSE),"")</f>
        <v>22.6</v>
      </c>
      <c r="P896" s="18" t="str">
        <f>_xlfn.IFNA(VLOOKUP(CONCATENATE($A896,"_",$B896), 'Srbench noise 0.001'!$A$1:$AH$1300, 28, FALSE),"")</f>
        <v>x0*(x1*cos(x2) + 1)</v>
      </c>
      <c r="Q896" s="18">
        <f t="shared" si="120"/>
        <v>1</v>
      </c>
      <c r="R896" s="18">
        <f t="shared" si="121"/>
        <v>1</v>
      </c>
      <c r="S896" s="4">
        <f t="shared" si="122"/>
        <v>1</v>
      </c>
      <c r="T896" s="3">
        <f>_xlfn.IFNA(VLOOKUP(CONCATENATE($A896,"_",$B896), 'Srbench noise 0.01'!$A$1:$AH$1300, 32, FALSE),"")</f>
        <v>1</v>
      </c>
      <c r="U896" s="18">
        <f>_xlfn.IFNA(VLOOKUP(CONCATENATE($A896,"_",$B896), 'Srbench noise 0.01'!$A$1:$AH$1300, 34, FALSE),"")</f>
        <v>0</v>
      </c>
      <c r="V896" s="18">
        <f>_xlfn.IFNA(VLOOKUP(CONCATENATE($A896,"_",$B896), 'Srbench noise 0.01'!$A$1:$AH$1300, 16, FALSE),"")</f>
        <v>8</v>
      </c>
      <c r="W896" s="18">
        <f>_xlfn.IFNA(VLOOKUP(CONCATENATE($A896,"_",$B896), 'Srbench noise 0.01'!$A$1:$AH$1300, 18, FALSE),"")</f>
        <v>23.2</v>
      </c>
      <c r="X896" s="18" t="str">
        <f>_xlfn.IFNA(VLOOKUP(CONCATENATE($A896,"_",$B896), 'Srbench noise 0.01'!$A$1:$AH$1300, 28, FALSE),"")</f>
        <v>x0*(x1*cos(x2) + 1)</v>
      </c>
      <c r="Y896" s="18">
        <f t="shared" si="123"/>
        <v>1</v>
      </c>
      <c r="Z896" s="18">
        <f t="shared" si="124"/>
        <v>1</v>
      </c>
      <c r="AA896" s="4">
        <f t="shared" si="125"/>
        <v>1</v>
      </c>
    </row>
    <row r="897" spans="1:27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0'!$A$1:$AH$1300, 32, FALSE),"")</f>
        <v>1</v>
      </c>
      <c r="E897" s="18">
        <f>_xlfn.IFNA(VLOOKUP(CONCATENATE($A897,"_",$B897), 'Srbench noise 0'!$A$1:$AH$1300, 34, FALSE),"")</f>
        <v>0</v>
      </c>
      <c r="F897" s="18">
        <f>_xlfn.IFNA(VLOOKUP(CONCATENATE($A897,"_",$B897), 'Srbench noise 0'!$A$1:$AH$1300, 16, FALSE),"")</f>
        <v>8</v>
      </c>
      <c r="G897" s="18">
        <f>_xlfn.IFNA(VLOOKUP(CONCATENATE($A897,"_",$B897), 'Srbench noise 0'!$A$1:$AH$1300, 18, FALSE),"")</f>
        <v>22.8</v>
      </c>
      <c r="H897" s="18" t="str">
        <f>_xlfn.IFNA(VLOOKUP(CONCATENATE($A897,"_",$B897), 'Srbench noise 0'!$A$1:$AH$1300, 28, FALSE),"")</f>
        <v>x0*(x1*cos(x2) + 1)</v>
      </c>
      <c r="I897" s="18">
        <f t="shared" si="117"/>
        <v>1</v>
      </c>
      <c r="J897" s="18">
        <f t="shared" si="118"/>
        <v>1</v>
      </c>
      <c r="K897" s="4">
        <f t="shared" si="119"/>
        <v>1</v>
      </c>
      <c r="L897" s="3">
        <f>_xlfn.IFNA(VLOOKUP(CONCATENATE($A897,"_",$B897), 'Srbench noise 0.001'!$A$1:$AH$1300, 32, FALSE),"")</f>
        <v>1</v>
      </c>
      <c r="M897" s="18">
        <f>_xlfn.IFNA(VLOOKUP(CONCATENATE($A897,"_",$B897), 'Srbench noise 0.001'!$A$1:$AH$1300, 34, FALSE),"")</f>
        <v>0</v>
      </c>
      <c r="N897" s="18">
        <f>_xlfn.IFNA(VLOOKUP(CONCATENATE($A897,"_",$B897), 'Srbench noise 0.001'!$A$1:$AH$1300, 16, FALSE),"")</f>
        <v>8</v>
      </c>
      <c r="O897" s="18">
        <f>_xlfn.IFNA(VLOOKUP(CONCATENATE($A897,"_",$B897), 'Srbench noise 0.001'!$A$1:$AH$1300, 18, FALSE),"")</f>
        <v>20.399999999999999</v>
      </c>
      <c r="P897" s="18" t="str">
        <f>_xlfn.IFNA(VLOOKUP(CONCATENATE($A897,"_",$B897), 'Srbench noise 0.001'!$A$1:$AH$1300, 28, FALSE),"")</f>
        <v>x0*(x1*cos(x2) + 1)</v>
      </c>
      <c r="Q897" s="18">
        <f t="shared" si="120"/>
        <v>1</v>
      </c>
      <c r="R897" s="18">
        <f t="shared" si="121"/>
        <v>1</v>
      </c>
      <c r="S897" s="4">
        <f t="shared" si="122"/>
        <v>1</v>
      </c>
      <c r="T897" s="3">
        <f>_xlfn.IFNA(VLOOKUP(CONCATENATE($A897,"_",$B897), 'Srbench noise 0.01'!$A$1:$AH$1300, 32, FALSE),"")</f>
        <v>1</v>
      </c>
      <c r="U897" s="18">
        <f>_xlfn.IFNA(VLOOKUP(CONCATENATE($A897,"_",$B897), 'Srbench noise 0.01'!$A$1:$AH$1300, 34, FALSE),"")</f>
        <v>0</v>
      </c>
      <c r="V897" s="18">
        <f>_xlfn.IFNA(VLOOKUP(CONCATENATE($A897,"_",$B897), 'Srbench noise 0.01'!$A$1:$AH$1300, 16, FALSE),"")</f>
        <v>8</v>
      </c>
      <c r="W897" s="18">
        <f>_xlfn.IFNA(VLOOKUP(CONCATENATE($A897,"_",$B897), 'Srbench noise 0.01'!$A$1:$AH$1300, 18, FALSE),"")</f>
        <v>21.4</v>
      </c>
      <c r="X897" s="18" t="str">
        <f>_xlfn.IFNA(VLOOKUP(CONCATENATE($A897,"_",$B897), 'Srbench noise 0.01'!$A$1:$AH$1300, 28, FALSE),"")</f>
        <v>x0*(x1*cos(x2) + 1)</v>
      </c>
      <c r="Y897" s="18">
        <f t="shared" si="123"/>
        <v>1</v>
      </c>
      <c r="Z897" s="18">
        <f t="shared" si="124"/>
        <v>1</v>
      </c>
      <c r="AA897" s="4">
        <f t="shared" si="125"/>
        <v>1</v>
      </c>
    </row>
    <row r="898" spans="1:27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0'!$A$1:$AH$1300, 32, FALSE),"")</f>
        <v>1</v>
      </c>
      <c r="E898" s="18">
        <f>_xlfn.IFNA(VLOOKUP(CONCATENATE($A898,"_",$B898), 'Srbench noise 0'!$A$1:$AH$1300, 34, FALSE),"")</f>
        <v>0</v>
      </c>
      <c r="F898" s="18">
        <f>_xlfn.IFNA(VLOOKUP(CONCATENATE($A898,"_",$B898), 'Srbench noise 0'!$A$1:$AH$1300, 16, FALSE),"")</f>
        <v>8</v>
      </c>
      <c r="G898" s="18">
        <f>_xlfn.IFNA(VLOOKUP(CONCATENATE($A898,"_",$B898), 'Srbench noise 0'!$A$1:$AH$1300, 18, FALSE),"")</f>
        <v>23.3</v>
      </c>
      <c r="H898" s="18" t="str">
        <f>_xlfn.IFNA(VLOOKUP(CONCATENATE($A898,"_",$B898), 'Srbench noise 0'!$A$1:$AH$1300, 28, FALSE),"")</f>
        <v>x0*(x1*cos(x2) + 1)</v>
      </c>
      <c r="I898" s="18">
        <f t="shared" si="117"/>
        <v>1</v>
      </c>
      <c r="J898" s="18">
        <f t="shared" si="118"/>
        <v>1</v>
      </c>
      <c r="K898" s="4">
        <f t="shared" si="119"/>
        <v>1</v>
      </c>
      <c r="L898" s="3">
        <f>_xlfn.IFNA(VLOOKUP(CONCATENATE($A898,"_",$B898), 'Srbench noise 0.001'!$A$1:$AH$1300, 32, FALSE),"")</f>
        <v>1</v>
      </c>
      <c r="M898" s="18">
        <f>_xlfn.IFNA(VLOOKUP(CONCATENATE($A898,"_",$B898), 'Srbench noise 0.001'!$A$1:$AH$1300, 34, FALSE),"")</f>
        <v>0</v>
      </c>
      <c r="N898" s="18">
        <f>_xlfn.IFNA(VLOOKUP(CONCATENATE($A898,"_",$B898), 'Srbench noise 0.001'!$A$1:$AH$1300, 16, FALSE),"")</f>
        <v>8</v>
      </c>
      <c r="O898" s="18">
        <f>_xlfn.IFNA(VLOOKUP(CONCATENATE($A898,"_",$B898), 'Srbench noise 0.001'!$A$1:$AH$1300, 18, FALSE),"")</f>
        <v>24.1</v>
      </c>
      <c r="P898" s="18" t="str">
        <f>_xlfn.IFNA(VLOOKUP(CONCATENATE($A898,"_",$B898), 'Srbench noise 0.001'!$A$1:$AH$1300, 28, FALSE),"")</f>
        <v>x0*(x1*cos(x2) + 1)</v>
      </c>
      <c r="Q898" s="18">
        <f t="shared" si="120"/>
        <v>1</v>
      </c>
      <c r="R898" s="18">
        <f t="shared" si="121"/>
        <v>1</v>
      </c>
      <c r="S898" s="4">
        <f t="shared" si="122"/>
        <v>1</v>
      </c>
      <c r="T898" s="3">
        <f>_xlfn.IFNA(VLOOKUP(CONCATENATE($A898,"_",$B898), 'Srbench noise 0.01'!$A$1:$AH$1300, 32, FALSE),"")</f>
        <v>1</v>
      </c>
      <c r="U898" s="18">
        <f>_xlfn.IFNA(VLOOKUP(CONCATENATE($A898,"_",$B898), 'Srbench noise 0.01'!$A$1:$AH$1300, 34, FALSE),"")</f>
        <v>0</v>
      </c>
      <c r="V898" s="18">
        <f>_xlfn.IFNA(VLOOKUP(CONCATENATE($A898,"_",$B898), 'Srbench noise 0.01'!$A$1:$AH$1300, 16, FALSE),"")</f>
        <v>8</v>
      </c>
      <c r="W898" s="18">
        <f>_xlfn.IFNA(VLOOKUP(CONCATENATE($A898,"_",$B898), 'Srbench noise 0.01'!$A$1:$AH$1300, 18, FALSE),"")</f>
        <v>24.1</v>
      </c>
      <c r="X898" s="18" t="str">
        <f>_xlfn.IFNA(VLOOKUP(CONCATENATE($A898,"_",$B898), 'Srbench noise 0.01'!$A$1:$AH$1300, 28, FALSE),"")</f>
        <v>x0*(x1*cos(x2) + 1)</v>
      </c>
      <c r="Y898" s="18">
        <f t="shared" si="123"/>
        <v>1</v>
      </c>
      <c r="Z898" s="18">
        <f t="shared" si="124"/>
        <v>1</v>
      </c>
      <c r="AA898" s="4">
        <f t="shared" si="125"/>
        <v>1</v>
      </c>
    </row>
    <row r="899" spans="1:27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0'!$A$1:$AH$1300, 32, FALSE),"")</f>
        <v>1</v>
      </c>
      <c r="E899" s="18">
        <f>_xlfn.IFNA(VLOOKUP(CONCATENATE($A899,"_",$B899), 'Srbench noise 0'!$A$1:$AH$1300, 34, FALSE),"")</f>
        <v>0</v>
      </c>
      <c r="F899" s="18">
        <f>_xlfn.IFNA(VLOOKUP(CONCATENATE($A899,"_",$B899), 'Srbench noise 0'!$A$1:$AH$1300, 16, FALSE),"")</f>
        <v>8</v>
      </c>
      <c r="G899" s="18">
        <f>_xlfn.IFNA(VLOOKUP(CONCATENATE($A899,"_",$B899), 'Srbench noise 0'!$A$1:$AH$1300, 18, FALSE),"")</f>
        <v>23.5</v>
      </c>
      <c r="H899" s="18" t="str">
        <f>_xlfn.IFNA(VLOOKUP(CONCATENATE($A899,"_",$B899), 'Srbench noise 0'!$A$1:$AH$1300, 28, FALSE),"")</f>
        <v>x0*(x1*cos(x2) + 1)</v>
      </c>
      <c r="I899" s="18">
        <f t="shared" si="117"/>
        <v>1</v>
      </c>
      <c r="J899" s="18">
        <f t="shared" si="118"/>
        <v>1</v>
      </c>
      <c r="K899" s="4">
        <f t="shared" si="119"/>
        <v>1</v>
      </c>
      <c r="L899" s="3">
        <f>_xlfn.IFNA(VLOOKUP(CONCATENATE($A899,"_",$B899), 'Srbench noise 0.001'!$A$1:$AH$1300, 32, FALSE),"")</f>
        <v>1</v>
      </c>
      <c r="M899" s="18">
        <f>_xlfn.IFNA(VLOOKUP(CONCATENATE($A899,"_",$B899), 'Srbench noise 0.001'!$A$1:$AH$1300, 34, FALSE),"")</f>
        <v>0</v>
      </c>
      <c r="N899" s="18">
        <f>_xlfn.IFNA(VLOOKUP(CONCATENATE($A899,"_",$B899), 'Srbench noise 0.001'!$A$1:$AH$1300, 16, FALSE),"")</f>
        <v>8</v>
      </c>
      <c r="O899" s="18">
        <f>_xlfn.IFNA(VLOOKUP(CONCATENATE($A899,"_",$B899), 'Srbench noise 0.001'!$A$1:$AH$1300, 18, FALSE),"")</f>
        <v>22.8</v>
      </c>
      <c r="P899" s="18" t="str">
        <f>_xlfn.IFNA(VLOOKUP(CONCATENATE($A899,"_",$B899), 'Srbench noise 0.001'!$A$1:$AH$1300, 28, FALSE),"")</f>
        <v>x0*(x1*cos(x2) + 1)</v>
      </c>
      <c r="Q899" s="18">
        <f t="shared" si="120"/>
        <v>1</v>
      </c>
      <c r="R899" s="18">
        <f t="shared" si="121"/>
        <v>1</v>
      </c>
      <c r="S899" s="4">
        <f t="shared" si="122"/>
        <v>1</v>
      </c>
      <c r="T899" s="3">
        <f>_xlfn.IFNA(VLOOKUP(CONCATENATE($A899,"_",$B899), 'Srbench noise 0.01'!$A$1:$AH$1300, 32, FALSE),"")</f>
        <v>1</v>
      </c>
      <c r="U899" s="18">
        <f>_xlfn.IFNA(VLOOKUP(CONCATENATE($A899,"_",$B899), 'Srbench noise 0.01'!$A$1:$AH$1300, 34, FALSE),"")</f>
        <v>0</v>
      </c>
      <c r="V899" s="18">
        <f>_xlfn.IFNA(VLOOKUP(CONCATENATE($A899,"_",$B899), 'Srbench noise 0.01'!$A$1:$AH$1300, 16, FALSE),"")</f>
        <v>8</v>
      </c>
      <c r="W899" s="18">
        <f>_xlfn.IFNA(VLOOKUP(CONCATENATE($A899,"_",$B899), 'Srbench noise 0.01'!$A$1:$AH$1300, 18, FALSE),"")</f>
        <v>21.2</v>
      </c>
      <c r="X899" s="18" t="str">
        <f>_xlfn.IFNA(VLOOKUP(CONCATENATE($A899,"_",$B899), 'Srbench noise 0.01'!$A$1:$AH$1300, 28, FALSE),"")</f>
        <v>x0*(x1*cos(x2) + 1)</v>
      </c>
      <c r="Y899" s="18">
        <f t="shared" si="123"/>
        <v>1</v>
      </c>
      <c r="Z899" s="18">
        <f t="shared" si="124"/>
        <v>1</v>
      </c>
      <c r="AA899" s="4">
        <f t="shared" si="125"/>
        <v>1</v>
      </c>
    </row>
    <row r="900" spans="1:27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0'!$A$1:$AH$1300, 32, FALSE),"")</f>
        <v>1</v>
      </c>
      <c r="E900" s="18">
        <f>_xlfn.IFNA(VLOOKUP(CONCATENATE($A900,"_",$B900), 'Srbench noise 0'!$A$1:$AH$1300, 34, FALSE),"")</f>
        <v>0</v>
      </c>
      <c r="F900" s="18">
        <f>_xlfn.IFNA(VLOOKUP(CONCATENATE($A900,"_",$B900), 'Srbench noise 0'!$A$1:$AH$1300, 16, FALSE),"")</f>
        <v>8</v>
      </c>
      <c r="G900" s="18">
        <f>_xlfn.IFNA(VLOOKUP(CONCATENATE($A900,"_",$B900), 'Srbench noise 0'!$A$1:$AH$1300, 18, FALSE),"")</f>
        <v>54.4</v>
      </c>
      <c r="H900" s="18" t="str">
        <f>_xlfn.IFNA(VLOOKUP(CONCATENATE($A900,"_",$B900), 'Srbench noise 0'!$A$1:$AH$1300, 28, FALSE),"")</f>
        <v>x0*(x1*cos(x2) + 1)</v>
      </c>
      <c r="I900" s="18">
        <f t="shared" si="117"/>
        <v>1</v>
      </c>
      <c r="J900" s="18">
        <f t="shared" si="118"/>
        <v>1</v>
      </c>
      <c r="K900" s="4">
        <f t="shared" si="119"/>
        <v>1</v>
      </c>
      <c r="L900" s="3">
        <f>_xlfn.IFNA(VLOOKUP(CONCATENATE($A900,"_",$B900), 'Srbench noise 0.001'!$A$1:$AH$1300, 32, FALSE),"")</f>
        <v>1</v>
      </c>
      <c r="M900" s="18">
        <f>_xlfn.IFNA(VLOOKUP(CONCATENATE($A900,"_",$B900), 'Srbench noise 0.001'!$A$1:$AH$1300, 34, FALSE),"")</f>
        <v>0</v>
      </c>
      <c r="N900" s="18">
        <f>_xlfn.IFNA(VLOOKUP(CONCATENATE($A900,"_",$B900), 'Srbench noise 0.001'!$A$1:$AH$1300, 16, FALSE),"")</f>
        <v>8</v>
      </c>
      <c r="O900" s="18">
        <f>_xlfn.IFNA(VLOOKUP(CONCATENATE($A900,"_",$B900), 'Srbench noise 0.001'!$A$1:$AH$1300, 18, FALSE),"")</f>
        <v>47.8</v>
      </c>
      <c r="P900" s="18" t="str">
        <f>_xlfn.IFNA(VLOOKUP(CONCATENATE($A900,"_",$B900), 'Srbench noise 0.001'!$A$1:$AH$1300, 28, FALSE),"")</f>
        <v>x0*(x1*cos(x2) + 1)</v>
      </c>
      <c r="Q900" s="18">
        <f t="shared" si="120"/>
        <v>1</v>
      </c>
      <c r="R900" s="18">
        <f t="shared" si="121"/>
        <v>1</v>
      </c>
      <c r="S900" s="4">
        <f t="shared" si="122"/>
        <v>1</v>
      </c>
      <c r="T900" s="3">
        <f>_xlfn.IFNA(VLOOKUP(CONCATENATE($A900,"_",$B900), 'Srbench noise 0.01'!$A$1:$AH$1300, 32, FALSE),"")</f>
        <v>1</v>
      </c>
      <c r="U900" s="18">
        <f>_xlfn.IFNA(VLOOKUP(CONCATENATE($A900,"_",$B900), 'Srbench noise 0.01'!$A$1:$AH$1300, 34, FALSE),"")</f>
        <v>0</v>
      </c>
      <c r="V900" s="18">
        <f>_xlfn.IFNA(VLOOKUP(CONCATENATE($A900,"_",$B900), 'Srbench noise 0.01'!$A$1:$AH$1300, 16, FALSE),"")</f>
        <v>8</v>
      </c>
      <c r="W900" s="18">
        <f>_xlfn.IFNA(VLOOKUP(CONCATENATE($A900,"_",$B900), 'Srbench noise 0.01'!$A$1:$AH$1300, 18, FALSE),"")</f>
        <v>53.7</v>
      </c>
      <c r="X900" s="18" t="str">
        <f>_xlfn.IFNA(VLOOKUP(CONCATENATE($A900,"_",$B900), 'Srbench noise 0.01'!$A$1:$AH$1300, 28, FALSE),"")</f>
        <v>x0*(x1*cos(x2) + 1)</v>
      </c>
      <c r="Y900" s="18">
        <f t="shared" si="123"/>
        <v>1</v>
      </c>
      <c r="Z900" s="18">
        <f t="shared" si="124"/>
        <v>1</v>
      </c>
      <c r="AA900" s="4">
        <f t="shared" si="125"/>
        <v>1</v>
      </c>
    </row>
    <row r="901" spans="1:27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0'!$A$1:$AH$1300, 32, FALSE),"")</f>
        <v>1</v>
      </c>
      <c r="E901" s="18">
        <f>_xlfn.IFNA(VLOOKUP(CONCATENATE($A901,"_",$B901), 'Srbench noise 0'!$A$1:$AH$1300, 34, FALSE),"")</f>
        <v>0</v>
      </c>
      <c r="F901" s="18">
        <f>_xlfn.IFNA(VLOOKUP(CONCATENATE($A901,"_",$B901), 'Srbench noise 0'!$A$1:$AH$1300, 16, FALSE),"")</f>
        <v>8</v>
      </c>
      <c r="G901" s="18">
        <f>_xlfn.IFNA(VLOOKUP(CONCATENATE($A901,"_",$B901), 'Srbench noise 0'!$A$1:$AH$1300, 18, FALSE),"")</f>
        <v>57.7</v>
      </c>
      <c r="H901" s="18" t="str">
        <f>_xlfn.IFNA(VLOOKUP(CONCATENATE($A901,"_",$B901), 'Srbench noise 0'!$A$1:$AH$1300, 28, FALSE),"")</f>
        <v>x0*(x1*cos(x2) + 1)</v>
      </c>
      <c r="I901" s="18">
        <f t="shared" ref="I901:I964" si="126">IF(D901&gt;0.999,1,0)</f>
        <v>1</v>
      </c>
      <c r="J901" s="18">
        <f t="shared" ref="J901:J964" si="127">IF(AND(D901=1, E901&lt;0.000001),1,IF(AND(D901&gt;0.999,E901&lt;0.001),"?",0))</f>
        <v>1</v>
      </c>
      <c r="K901" s="4">
        <f t="shared" ref="K901:K964" si="128">IF(J901&lt;&gt;"?",J901,"")</f>
        <v>1</v>
      </c>
      <c r="L901" s="3">
        <f>_xlfn.IFNA(VLOOKUP(CONCATENATE($A901,"_",$B901), 'Srbench noise 0.001'!$A$1:$AH$1300, 32, FALSE),"")</f>
        <v>1</v>
      </c>
      <c r="M901" s="18">
        <f>_xlfn.IFNA(VLOOKUP(CONCATENATE($A901,"_",$B901), 'Srbench noise 0.001'!$A$1:$AH$1300, 34, FALSE),"")</f>
        <v>0</v>
      </c>
      <c r="N901" s="18">
        <f>_xlfn.IFNA(VLOOKUP(CONCATENATE($A901,"_",$B901), 'Srbench noise 0.001'!$A$1:$AH$1300, 16, FALSE),"")</f>
        <v>8</v>
      </c>
      <c r="O901" s="18">
        <f>_xlfn.IFNA(VLOOKUP(CONCATENATE($A901,"_",$B901), 'Srbench noise 0.001'!$A$1:$AH$1300, 18, FALSE),"")</f>
        <v>54.8</v>
      </c>
      <c r="P901" s="18" t="str">
        <f>_xlfn.IFNA(VLOOKUP(CONCATENATE($A901,"_",$B901), 'Srbench noise 0.001'!$A$1:$AH$1300, 28, FALSE),"")</f>
        <v>x0*(x1*cos(x2) + 1)</v>
      </c>
      <c r="Q901" s="18">
        <f t="shared" ref="Q901:Q964" si="129">IF(L901&gt;0.999,1,0)</f>
        <v>1</v>
      </c>
      <c r="R901" s="18">
        <f t="shared" ref="R901:R964" si="130">IF(AND(L901=1, M901&lt;0.000001),1,IF(AND(L901&gt;0.999,M901&lt;0.001),"?",0))</f>
        <v>1</v>
      </c>
      <c r="S901" s="4">
        <f t="shared" ref="S901:S964" si="131">IF(R901&lt;&gt;"?",R901,"")</f>
        <v>1</v>
      </c>
      <c r="T901" s="3">
        <f>_xlfn.IFNA(VLOOKUP(CONCATENATE($A901,"_",$B901), 'Srbench noise 0.01'!$A$1:$AH$1300, 32, FALSE),"")</f>
        <v>1</v>
      </c>
      <c r="U901" s="18">
        <f>_xlfn.IFNA(VLOOKUP(CONCATENATE($A901,"_",$B901), 'Srbench noise 0.01'!$A$1:$AH$1300, 34, FALSE),"")</f>
        <v>0</v>
      </c>
      <c r="V901" s="18">
        <f>_xlfn.IFNA(VLOOKUP(CONCATENATE($A901,"_",$B901), 'Srbench noise 0.01'!$A$1:$AH$1300, 16, FALSE),"")</f>
        <v>8</v>
      </c>
      <c r="W901" s="18">
        <f>_xlfn.IFNA(VLOOKUP(CONCATENATE($A901,"_",$B901), 'Srbench noise 0.01'!$A$1:$AH$1300, 18, FALSE),"")</f>
        <v>58.7</v>
      </c>
      <c r="X901" s="18" t="str">
        <f>_xlfn.IFNA(VLOOKUP(CONCATENATE($A901,"_",$B901), 'Srbench noise 0.01'!$A$1:$AH$1300, 28, FALSE),"")</f>
        <v>x0*(x1*cos(x2) + 1)</v>
      </c>
      <c r="Y901" s="18">
        <f t="shared" ref="Y901:Y964" si="132">IF(T901&gt;0.999,1,0)</f>
        <v>1</v>
      </c>
      <c r="Z901" s="18">
        <f t="shared" ref="Z901:Z964" si="133">IF(AND(T901=1, U901&lt;0.000001),1,IF(AND(T901&gt;0.999,U901&lt;0.001),"?",0))</f>
        <v>1</v>
      </c>
      <c r="AA901" s="4">
        <f t="shared" ref="AA901:AA964" si="134">IF(Z901&lt;&gt;"?",Z901,"")</f>
        <v>1</v>
      </c>
    </row>
    <row r="902" spans="1:27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0'!$A$1:$AH$1300, 32, FALSE),"")</f>
        <v>1</v>
      </c>
      <c r="E902" s="18">
        <f>_xlfn.IFNA(VLOOKUP(CONCATENATE($A902,"_",$B902), 'Srbench noise 0'!$A$1:$AH$1300, 34, FALSE),"")</f>
        <v>0</v>
      </c>
      <c r="F902" s="18">
        <f>_xlfn.IFNA(VLOOKUP(CONCATENATE($A902,"_",$B902), 'Srbench noise 0'!$A$1:$AH$1300, 16, FALSE),"")</f>
        <v>8</v>
      </c>
      <c r="G902" s="18">
        <f>_xlfn.IFNA(VLOOKUP(CONCATENATE($A902,"_",$B902), 'Srbench noise 0'!$A$1:$AH$1300, 18, FALSE),"")</f>
        <v>20.9</v>
      </c>
      <c r="H902" s="18" t="str">
        <f>_xlfn.IFNA(VLOOKUP(CONCATENATE($A902,"_",$B902), 'Srbench noise 0'!$A$1:$AH$1300, 28, FALSE),"")</f>
        <v>x0*(x1*cos(x2) + 1)</v>
      </c>
      <c r="I902" s="18">
        <f t="shared" si="126"/>
        <v>1</v>
      </c>
      <c r="J902" s="18">
        <f t="shared" si="127"/>
        <v>1</v>
      </c>
      <c r="K902" s="4">
        <f t="shared" si="128"/>
        <v>1</v>
      </c>
      <c r="L902" s="3">
        <f>_xlfn.IFNA(VLOOKUP(CONCATENATE($A902,"_",$B902), 'Srbench noise 0.001'!$A$1:$AH$1300, 32, FALSE),"")</f>
        <v>1</v>
      </c>
      <c r="M902" s="18">
        <f>_xlfn.IFNA(VLOOKUP(CONCATENATE($A902,"_",$B902), 'Srbench noise 0.001'!$A$1:$AH$1300, 34, FALSE),"")</f>
        <v>0</v>
      </c>
      <c r="N902" s="18">
        <f>_xlfn.IFNA(VLOOKUP(CONCATENATE($A902,"_",$B902), 'Srbench noise 0.001'!$A$1:$AH$1300, 16, FALSE),"")</f>
        <v>8</v>
      </c>
      <c r="O902" s="18">
        <f>_xlfn.IFNA(VLOOKUP(CONCATENATE($A902,"_",$B902), 'Srbench noise 0.001'!$A$1:$AH$1300, 18, FALSE),"")</f>
        <v>20.399999999999999</v>
      </c>
      <c r="P902" s="18" t="str">
        <f>_xlfn.IFNA(VLOOKUP(CONCATENATE($A902,"_",$B902), 'Srbench noise 0.001'!$A$1:$AH$1300, 28, FALSE),"")</f>
        <v>x0*(x1*cos(x2) + 1)</v>
      </c>
      <c r="Q902" s="18">
        <f t="shared" si="129"/>
        <v>1</v>
      </c>
      <c r="R902" s="18">
        <f t="shared" si="130"/>
        <v>1</v>
      </c>
      <c r="S902" s="4">
        <f t="shared" si="131"/>
        <v>1</v>
      </c>
      <c r="T902" s="3">
        <f>_xlfn.IFNA(VLOOKUP(CONCATENATE($A902,"_",$B902), 'Srbench noise 0.01'!$A$1:$AH$1300, 32, FALSE),"")</f>
        <v>1</v>
      </c>
      <c r="U902" s="18">
        <f>_xlfn.IFNA(VLOOKUP(CONCATENATE($A902,"_",$B902), 'Srbench noise 0.01'!$A$1:$AH$1300, 34, FALSE),"")</f>
        <v>0</v>
      </c>
      <c r="V902" s="18">
        <f>_xlfn.IFNA(VLOOKUP(CONCATENATE($A902,"_",$B902), 'Srbench noise 0.01'!$A$1:$AH$1300, 16, FALSE),"")</f>
        <v>8</v>
      </c>
      <c r="W902" s="18">
        <f>_xlfn.IFNA(VLOOKUP(CONCATENATE($A902,"_",$B902), 'Srbench noise 0.01'!$A$1:$AH$1300, 18, FALSE),"")</f>
        <v>21.2</v>
      </c>
      <c r="X902" s="18" t="str">
        <f>_xlfn.IFNA(VLOOKUP(CONCATENATE($A902,"_",$B902), 'Srbench noise 0.01'!$A$1:$AH$1300, 28, FALSE),"")</f>
        <v>x0*(x1*cos(x2) + 1)</v>
      </c>
      <c r="Y902" s="18">
        <f t="shared" si="132"/>
        <v>1</v>
      </c>
      <c r="Z902" s="18">
        <f t="shared" si="133"/>
        <v>1</v>
      </c>
      <c r="AA902" s="4">
        <f t="shared" si="134"/>
        <v>1</v>
      </c>
    </row>
    <row r="903" spans="1:27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0'!$A$1:$AH$1300, 32, FALSE),"")</f>
        <v>1</v>
      </c>
      <c r="E903" s="18">
        <f>_xlfn.IFNA(VLOOKUP(CONCATENATE($A903,"_",$B903), 'Srbench noise 0'!$A$1:$AH$1300, 34, FALSE),"")</f>
        <v>0</v>
      </c>
      <c r="F903" s="18">
        <f>_xlfn.IFNA(VLOOKUP(CONCATENATE($A903,"_",$B903), 'Srbench noise 0'!$A$1:$AH$1300, 16, FALSE),"")</f>
        <v>8</v>
      </c>
      <c r="G903" s="18">
        <f>_xlfn.IFNA(VLOOKUP(CONCATENATE($A903,"_",$B903), 'Srbench noise 0'!$A$1:$AH$1300, 18, FALSE),"")</f>
        <v>22.8</v>
      </c>
      <c r="H903" s="18" t="str">
        <f>_xlfn.IFNA(VLOOKUP(CONCATENATE($A903,"_",$B903), 'Srbench noise 0'!$A$1:$AH$1300, 28, FALSE),"")</f>
        <v>x0*(x1*cos(x2) + 1)</v>
      </c>
      <c r="I903" s="18">
        <f t="shared" si="126"/>
        <v>1</v>
      </c>
      <c r="J903" s="18">
        <f t="shared" si="127"/>
        <v>1</v>
      </c>
      <c r="K903" s="4">
        <f t="shared" si="128"/>
        <v>1</v>
      </c>
      <c r="L903" s="3">
        <f>_xlfn.IFNA(VLOOKUP(CONCATENATE($A903,"_",$B903), 'Srbench noise 0.001'!$A$1:$AH$1300, 32, FALSE),"")</f>
        <v>1</v>
      </c>
      <c r="M903" s="18">
        <f>_xlfn.IFNA(VLOOKUP(CONCATENATE($A903,"_",$B903), 'Srbench noise 0.001'!$A$1:$AH$1300, 34, FALSE),"")</f>
        <v>0</v>
      </c>
      <c r="N903" s="18">
        <f>_xlfn.IFNA(VLOOKUP(CONCATENATE($A903,"_",$B903), 'Srbench noise 0.001'!$A$1:$AH$1300, 16, FALSE),"")</f>
        <v>8</v>
      </c>
      <c r="O903" s="18">
        <f>_xlfn.IFNA(VLOOKUP(CONCATENATE($A903,"_",$B903), 'Srbench noise 0.001'!$A$1:$AH$1300, 18, FALSE),"")</f>
        <v>22.5</v>
      </c>
      <c r="P903" s="18" t="str">
        <f>_xlfn.IFNA(VLOOKUP(CONCATENATE($A903,"_",$B903), 'Srbench noise 0.001'!$A$1:$AH$1300, 28, FALSE),"")</f>
        <v>x0*(x1*cos(x2) + 1)</v>
      </c>
      <c r="Q903" s="18">
        <f t="shared" si="129"/>
        <v>1</v>
      </c>
      <c r="R903" s="18">
        <f t="shared" si="130"/>
        <v>1</v>
      </c>
      <c r="S903" s="4">
        <f t="shared" si="131"/>
        <v>1</v>
      </c>
      <c r="T903" s="3">
        <f>_xlfn.IFNA(VLOOKUP(CONCATENATE($A903,"_",$B903), 'Srbench noise 0.01'!$A$1:$AH$1300, 32, FALSE),"")</f>
        <v>1</v>
      </c>
      <c r="U903" s="18">
        <f>_xlfn.IFNA(VLOOKUP(CONCATENATE($A903,"_",$B903), 'Srbench noise 0.01'!$A$1:$AH$1300, 34, FALSE),"")</f>
        <v>0</v>
      </c>
      <c r="V903" s="18">
        <f>_xlfn.IFNA(VLOOKUP(CONCATENATE($A903,"_",$B903), 'Srbench noise 0.01'!$A$1:$AH$1300, 16, FALSE),"")</f>
        <v>8</v>
      </c>
      <c r="W903" s="18">
        <f>_xlfn.IFNA(VLOOKUP(CONCATENATE($A903,"_",$B903), 'Srbench noise 0.01'!$A$1:$AH$1300, 18, FALSE),"")</f>
        <v>21.4</v>
      </c>
      <c r="X903" s="18" t="str">
        <f>_xlfn.IFNA(VLOOKUP(CONCATENATE($A903,"_",$B903), 'Srbench noise 0.01'!$A$1:$AH$1300, 28, FALSE),"")</f>
        <v>x0*(x1*cos(x2) + 1)</v>
      </c>
      <c r="Y903" s="18">
        <f t="shared" si="132"/>
        <v>1</v>
      </c>
      <c r="Z903" s="18">
        <f t="shared" si="133"/>
        <v>1</v>
      </c>
      <c r="AA903" s="4">
        <f t="shared" si="134"/>
        <v>1</v>
      </c>
    </row>
    <row r="904" spans="1:27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0'!$A$1:$AH$1300, 32, FALSE),"")</f>
        <v>1</v>
      </c>
      <c r="E904" s="18">
        <f>_xlfn.IFNA(VLOOKUP(CONCATENATE($A904,"_",$B904), 'Srbench noise 0'!$A$1:$AH$1300, 34, FALSE),"")</f>
        <v>0</v>
      </c>
      <c r="F904" s="18">
        <f>_xlfn.IFNA(VLOOKUP(CONCATENATE($A904,"_",$B904), 'Srbench noise 0'!$A$1:$AH$1300, 16, FALSE),"")</f>
        <v>15</v>
      </c>
      <c r="G904" s="18">
        <f>_xlfn.IFNA(VLOOKUP(CONCATENATE($A904,"_",$B904), 'Srbench noise 0'!$A$1:$AH$1300, 18, FALSE),"")</f>
        <v>46</v>
      </c>
      <c r="H904" s="18" t="str">
        <f>_xlfn.IFNA(VLOOKUP(CONCATENATE($A904,"_",$B904), 'Srbench noise 0'!$A$1:$AH$1300, 28, FALSE),"")</f>
        <v>-0.125*x0*x1**4/(x2**2*x3**2*x4**2)</v>
      </c>
      <c r="I904" s="18">
        <f t="shared" si="126"/>
        <v>1</v>
      </c>
      <c r="J904" s="18">
        <f t="shared" si="127"/>
        <v>1</v>
      </c>
      <c r="K904" s="4">
        <f t="shared" si="128"/>
        <v>1</v>
      </c>
      <c r="L904" s="3">
        <f>_xlfn.IFNA(VLOOKUP(CONCATENATE($A904,"_",$B904), 'Srbench noise 0.001'!$A$1:$AH$1300, 32, FALSE),"")</f>
        <v>1</v>
      </c>
      <c r="M904" s="18">
        <f>_xlfn.IFNA(VLOOKUP(CONCATENATE($A904,"_",$B904), 'Srbench noise 0.001'!$A$1:$AH$1300, 34, FALSE),"")</f>
        <v>0</v>
      </c>
      <c r="N904" s="18">
        <f>_xlfn.IFNA(VLOOKUP(CONCATENATE($A904,"_",$B904), 'Srbench noise 0.001'!$A$1:$AH$1300, 16, FALSE),"")</f>
        <v>15</v>
      </c>
      <c r="O904" s="18">
        <f>_xlfn.IFNA(VLOOKUP(CONCATENATE($A904,"_",$B904), 'Srbench noise 0.001'!$A$1:$AH$1300, 18, FALSE),"")</f>
        <v>45.2</v>
      </c>
      <c r="P904" s="18" t="str">
        <f>_xlfn.IFNA(VLOOKUP(CONCATENATE($A904,"_",$B904), 'Srbench noise 0.001'!$A$1:$AH$1300, 28, FALSE),"")</f>
        <v>-0.125*x0*x1**4/(x2**2*x3**2*x4**2)</v>
      </c>
      <c r="Q904" s="18">
        <f t="shared" si="129"/>
        <v>1</v>
      </c>
      <c r="R904" s="18">
        <f t="shared" si="130"/>
        <v>1</v>
      </c>
      <c r="S904" s="4">
        <f t="shared" si="131"/>
        <v>1</v>
      </c>
      <c r="T904" s="3">
        <f>_xlfn.IFNA(VLOOKUP(CONCATENATE($A904,"_",$B904), 'Srbench noise 0.01'!$A$1:$AH$1300, 32, FALSE),"")</f>
        <v>0.99832558000000005</v>
      </c>
      <c r="U904" s="18">
        <f>_xlfn.IFNA(VLOOKUP(CONCATENATE($A904,"_",$B904), 'Srbench noise 0.01'!$A$1:$AH$1300, 34, FALSE),"")</f>
        <v>8.7068779999999998E-2</v>
      </c>
      <c r="V904" s="18">
        <f>_xlfn.IFNA(VLOOKUP(CONCATENATE($A904,"_",$B904), 'Srbench noise 0.01'!$A$1:$AH$1300, 16, FALSE),"")</f>
        <v>15</v>
      </c>
      <c r="W904" s="18">
        <f>_xlfn.IFNA(VLOOKUP(CONCATENATE($A904,"_",$B904), 'Srbench noise 0.01'!$A$1:$AH$1300, 18, FALSE),"")</f>
        <v>44.9</v>
      </c>
      <c r="X904" s="18" t="str">
        <f>_xlfn.IFNA(VLOOKUP(CONCATENATE($A904,"_",$B904), 'Srbench noise 0.01'!$A$1:$AH$1300, 28, FALSE),"")</f>
        <v>-0.13*x0*x1**4/(x2**2*x3**2*x4**2)</v>
      </c>
      <c r="Y904" s="18">
        <f t="shared" si="132"/>
        <v>0</v>
      </c>
      <c r="Z904" s="18">
        <f t="shared" si="133"/>
        <v>0</v>
      </c>
      <c r="AA904" s="4">
        <f t="shared" si="134"/>
        <v>0</v>
      </c>
    </row>
    <row r="905" spans="1:27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0'!$A$1:$AH$1300, 32, FALSE),"")</f>
        <v>1</v>
      </c>
      <c r="E905" s="18">
        <f>_xlfn.IFNA(VLOOKUP(CONCATENATE($A905,"_",$B905), 'Srbench noise 0'!$A$1:$AH$1300, 34, FALSE),"")</f>
        <v>0</v>
      </c>
      <c r="F905" s="18">
        <f>_xlfn.IFNA(VLOOKUP(CONCATENATE($A905,"_",$B905), 'Srbench noise 0'!$A$1:$AH$1300, 16, FALSE),"")</f>
        <v>15</v>
      </c>
      <c r="G905" s="18">
        <f>_xlfn.IFNA(VLOOKUP(CONCATENATE($A905,"_",$B905), 'Srbench noise 0'!$A$1:$AH$1300, 18, FALSE),"")</f>
        <v>2436.5</v>
      </c>
      <c r="H905" s="18" t="str">
        <f>_xlfn.IFNA(VLOOKUP(CONCATENATE($A905,"_",$B905), 'Srbench noise 0'!$A$1:$AH$1300, 28, FALSE),"")</f>
        <v>-0.125*x0*x1**4/(x2**2*x3**2.0*x4**2)</v>
      </c>
      <c r="I905" s="18">
        <f t="shared" si="126"/>
        <v>1</v>
      </c>
      <c r="J905" s="18">
        <f t="shared" si="127"/>
        <v>1</v>
      </c>
      <c r="K905" s="4">
        <f t="shared" si="128"/>
        <v>1</v>
      </c>
      <c r="L905" s="3">
        <f>_xlfn.IFNA(VLOOKUP(CONCATENATE($A905,"_",$B905), 'Srbench noise 0.001'!$A$1:$AH$1300, 32, FALSE),"")</f>
        <v>0.99178546999999995</v>
      </c>
      <c r="M905" s="18">
        <f>_xlfn.IFNA(VLOOKUP(CONCATENATE($A905,"_",$B905), 'Srbench noise 0.001'!$A$1:$AH$1300, 34, FALSE),"")</f>
        <v>0.20772924000000001</v>
      </c>
      <c r="N905" s="18">
        <f>_xlfn.IFNA(VLOOKUP(CONCATENATE($A905,"_",$B905), 'Srbench noise 0.001'!$A$1:$AH$1300, 16, FALSE),"")</f>
        <v>32</v>
      </c>
      <c r="O905" s="18">
        <f>_xlfn.IFNA(VLOOKUP(CONCATENATE($A905,"_",$B905), 'Srbench noise 0.001'!$A$1:$AH$1300, 18, FALSE),"")</f>
        <v>703.3</v>
      </c>
      <c r="P905" s="18" t="str">
        <f>_xlfn.IFNA(VLOOKUP(CONCATENATE($A905,"_",$B905), 'Srbench noise 0.001'!$A$1:$AH$1300, 28, FALSE),"")</f>
        <v>2.753*x0**4/(x2**4*x4**4*(x2 + x3)**4) - 0.57*x0*exp(x1)/(x2**2*x3**2*x4**2) + 0.016</v>
      </c>
      <c r="Q905" s="18">
        <f t="shared" si="129"/>
        <v>0</v>
      </c>
      <c r="R905" s="18">
        <f t="shared" si="130"/>
        <v>0</v>
      </c>
      <c r="S905" s="4">
        <f t="shared" si="131"/>
        <v>0</v>
      </c>
      <c r="T905" s="3">
        <f>_xlfn.IFNA(VLOOKUP(CONCATENATE($A905,"_",$B905), 'Srbench noise 0.01'!$A$1:$AH$1300, 32, FALSE),"")</f>
        <v>0.99080104999999996</v>
      </c>
      <c r="U905" s="18">
        <f>_xlfn.IFNA(VLOOKUP(CONCATENATE($A905,"_",$B905), 'Srbench noise 0.01'!$A$1:$AH$1300, 34, FALSE),"")</f>
        <v>0.21982425999999999</v>
      </c>
      <c r="V905" s="18">
        <f>_xlfn.IFNA(VLOOKUP(CONCATENATE($A905,"_",$B905), 'Srbench noise 0.01'!$A$1:$AH$1300, 16, FALSE),"")</f>
        <v>35</v>
      </c>
      <c r="W905" s="18">
        <f>_xlfn.IFNA(VLOOKUP(CONCATENATE($A905,"_",$B905), 'Srbench noise 0.01'!$A$1:$AH$1300, 18, FALSE),"")</f>
        <v>262</v>
      </c>
      <c r="X905" s="18" t="str">
        <f>_xlfn.IFNA(VLOOKUP(CONCATENATE($A905,"_",$B905), 'Srbench noise 0.01'!$A$1:$AH$1300, 28, FALSE),"")</f>
        <v>2.17*x0*sin(x3**(-2))/(x2**2*x4**2) - 0.01 - 3.97*exp(x1)/(3.14**(2/x0)*x2**2*x3**2*x4**2)</v>
      </c>
      <c r="Y905" s="18">
        <f t="shared" si="132"/>
        <v>0</v>
      </c>
      <c r="Z905" s="18">
        <f t="shared" si="133"/>
        <v>0</v>
      </c>
      <c r="AA905" s="4">
        <f t="shared" si="134"/>
        <v>0</v>
      </c>
    </row>
    <row r="906" spans="1:27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0'!$A$1:$AH$1300, 32, FALSE),"")</f>
        <v>1</v>
      </c>
      <c r="E906" s="18">
        <f>_xlfn.IFNA(VLOOKUP(CONCATENATE($A906,"_",$B906), 'Srbench noise 0'!$A$1:$AH$1300, 34, FALSE),"")</f>
        <v>0</v>
      </c>
      <c r="F906" s="18">
        <f>_xlfn.IFNA(VLOOKUP(CONCATENATE($A906,"_",$B906), 'Srbench noise 0'!$A$1:$AH$1300, 16, FALSE),"")</f>
        <v>15</v>
      </c>
      <c r="G906" s="18">
        <f>_xlfn.IFNA(VLOOKUP(CONCATENATE($A906,"_",$B906), 'Srbench noise 0'!$A$1:$AH$1300, 18, FALSE),"")</f>
        <v>617.4</v>
      </c>
      <c r="H906" s="18" t="str">
        <f>_xlfn.IFNA(VLOOKUP(CONCATENATE($A906,"_",$B906), 'Srbench noise 0'!$A$1:$AH$1300, 28, FALSE),"")</f>
        <v>-0.125*x0*x1**4/(x2**2*x3**2*x4**2)</v>
      </c>
      <c r="I906" s="18">
        <f t="shared" si="126"/>
        <v>1</v>
      </c>
      <c r="J906" s="18">
        <f t="shared" si="127"/>
        <v>1</v>
      </c>
      <c r="K906" s="4">
        <f t="shared" si="128"/>
        <v>1</v>
      </c>
      <c r="L906" s="3">
        <f>_xlfn.IFNA(VLOOKUP(CONCATENATE($A906,"_",$B906), 'Srbench noise 0.001'!$A$1:$AH$1300, 32, FALSE),"")</f>
        <v>1</v>
      </c>
      <c r="M906" s="18">
        <f>_xlfn.IFNA(VLOOKUP(CONCATENATE($A906,"_",$B906), 'Srbench noise 0.001'!$A$1:$AH$1300, 34, FALSE),"")</f>
        <v>0</v>
      </c>
      <c r="N906" s="18">
        <f>_xlfn.IFNA(VLOOKUP(CONCATENATE($A906,"_",$B906), 'Srbench noise 0.001'!$A$1:$AH$1300, 16, FALSE),"")</f>
        <v>15</v>
      </c>
      <c r="O906" s="18">
        <f>_xlfn.IFNA(VLOOKUP(CONCATENATE($A906,"_",$B906), 'Srbench noise 0.001'!$A$1:$AH$1300, 18, FALSE),"")</f>
        <v>610.79999999999995</v>
      </c>
      <c r="P906" s="18" t="str">
        <f>_xlfn.IFNA(VLOOKUP(CONCATENATE($A906,"_",$B906), 'Srbench noise 0.001'!$A$1:$AH$1300, 28, FALSE),"")</f>
        <v>-0.125*x0*x1**4/(x2**2*x3**2*x4**2)</v>
      </c>
      <c r="Q906" s="18">
        <f t="shared" si="129"/>
        <v>1</v>
      </c>
      <c r="R906" s="18">
        <f t="shared" si="130"/>
        <v>1</v>
      </c>
      <c r="S906" s="4">
        <f t="shared" si="131"/>
        <v>1</v>
      </c>
      <c r="T906" s="3">
        <f>_xlfn.IFNA(VLOOKUP(CONCATENATE($A906,"_",$B906), 'Srbench noise 0.01'!$A$1:$AH$1300, 32, FALSE),"")</f>
        <v>0.99812181</v>
      </c>
      <c r="U906" s="18">
        <f>_xlfn.IFNA(VLOOKUP(CONCATENATE($A906,"_",$B906), 'Srbench noise 0.01'!$A$1:$AH$1300, 34, FALSE),"")</f>
        <v>8.8342760000000006E-2</v>
      </c>
      <c r="V906" s="18">
        <f>_xlfn.IFNA(VLOOKUP(CONCATENATE($A906,"_",$B906), 'Srbench noise 0.01'!$A$1:$AH$1300, 16, FALSE),"")</f>
        <v>51</v>
      </c>
      <c r="W906" s="18">
        <f>_xlfn.IFNA(VLOOKUP(CONCATENATE($A906,"_",$B906), 'Srbench noise 0.01'!$A$1:$AH$1300, 18, FALSE),"")</f>
        <v>384.3</v>
      </c>
      <c r="X906" s="18" t="str">
        <f>_xlfn.IFNA(VLOOKUP(CONCATENATE($A906,"_",$B906), 'Srbench noise 0.01'!$A$1:$AH$1300, 28, FALSE),"")</f>
        <v>0.07*x0*x1**2*(x1 - 0.8*x4)**2/(x2**2*x3**2*(0.5 - x4)) - 0.53*x0*x1**2/(x2**2*x3**2*x4) + 0.53*x0/(x2**2*x3**2)</v>
      </c>
      <c r="Y906" s="18">
        <f t="shared" si="132"/>
        <v>0</v>
      </c>
      <c r="Z906" s="18">
        <f t="shared" si="133"/>
        <v>0</v>
      </c>
      <c r="AA906" s="4">
        <f t="shared" si="134"/>
        <v>0</v>
      </c>
    </row>
    <row r="907" spans="1:27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0'!$A$1:$AH$1300, 32, FALSE),"")</f>
        <v>1</v>
      </c>
      <c r="E907" s="18">
        <f>_xlfn.IFNA(VLOOKUP(CONCATENATE($A907,"_",$B907), 'Srbench noise 0'!$A$1:$AH$1300, 34, FALSE),"")</f>
        <v>0</v>
      </c>
      <c r="F907" s="18">
        <f>_xlfn.IFNA(VLOOKUP(CONCATENATE($A907,"_",$B907), 'Srbench noise 0'!$A$1:$AH$1300, 16, FALSE),"")</f>
        <v>15</v>
      </c>
      <c r="G907" s="18">
        <f>_xlfn.IFNA(VLOOKUP(CONCATENATE($A907,"_",$B907), 'Srbench noise 0'!$A$1:$AH$1300, 18, FALSE),"")</f>
        <v>56.5</v>
      </c>
      <c r="H907" s="18" t="str">
        <f>_xlfn.IFNA(VLOOKUP(CONCATENATE($A907,"_",$B907), 'Srbench noise 0'!$A$1:$AH$1300, 28, FALSE),"")</f>
        <v>-0.125*x0*x1**4/(x2**2*x3**2*x4**2)</v>
      </c>
      <c r="I907" s="18">
        <f t="shared" si="126"/>
        <v>1</v>
      </c>
      <c r="J907" s="18">
        <f t="shared" si="127"/>
        <v>1</v>
      </c>
      <c r="K907" s="4">
        <f t="shared" si="128"/>
        <v>1</v>
      </c>
      <c r="L907" s="3">
        <f>_xlfn.IFNA(VLOOKUP(CONCATENATE($A907,"_",$B907), 'Srbench noise 0.001'!$A$1:$AH$1300, 32, FALSE),"")</f>
        <v>1</v>
      </c>
      <c r="M907" s="18">
        <f>_xlfn.IFNA(VLOOKUP(CONCATENATE($A907,"_",$B907), 'Srbench noise 0.001'!$A$1:$AH$1300, 34, FALSE),"")</f>
        <v>0</v>
      </c>
      <c r="N907" s="18">
        <f>_xlfn.IFNA(VLOOKUP(CONCATENATE($A907,"_",$B907), 'Srbench noise 0.001'!$A$1:$AH$1300, 16, FALSE),"")</f>
        <v>15</v>
      </c>
      <c r="O907" s="18">
        <f>_xlfn.IFNA(VLOOKUP(CONCATENATE($A907,"_",$B907), 'Srbench noise 0.001'!$A$1:$AH$1300, 18, FALSE),"")</f>
        <v>50.9</v>
      </c>
      <c r="P907" s="18" t="str">
        <f>_xlfn.IFNA(VLOOKUP(CONCATENATE($A907,"_",$B907), 'Srbench noise 0.001'!$A$1:$AH$1300, 28, FALSE),"")</f>
        <v>-0.125*x0*x1**4/(x2**2*x3**2*x4**2)</v>
      </c>
      <c r="Q907" s="18">
        <f t="shared" si="129"/>
        <v>1</v>
      </c>
      <c r="R907" s="18">
        <f t="shared" si="130"/>
        <v>1</v>
      </c>
      <c r="S907" s="4">
        <f t="shared" si="131"/>
        <v>1</v>
      </c>
      <c r="T907" s="3">
        <f>_xlfn.IFNA(VLOOKUP(CONCATENATE($A907,"_",$B907), 'Srbench noise 0.01'!$A$1:$AH$1300, 32, FALSE),"")</f>
        <v>0.99832885999999998</v>
      </c>
      <c r="U907" s="18">
        <f>_xlfn.IFNA(VLOOKUP(CONCATENATE($A907,"_",$B907), 'Srbench noise 0.01'!$A$1:$AH$1300, 34, FALSE),"")</f>
        <v>9.172363E-2</v>
      </c>
      <c r="V907" s="18">
        <f>_xlfn.IFNA(VLOOKUP(CONCATENATE($A907,"_",$B907), 'Srbench noise 0.01'!$A$1:$AH$1300, 16, FALSE),"")</f>
        <v>15</v>
      </c>
      <c r="W907" s="18">
        <f>_xlfn.IFNA(VLOOKUP(CONCATENATE($A907,"_",$B907), 'Srbench noise 0.01'!$A$1:$AH$1300, 18, FALSE),"")</f>
        <v>53.6</v>
      </c>
      <c r="X907" s="18" t="str">
        <f>_xlfn.IFNA(VLOOKUP(CONCATENATE($A907,"_",$B907), 'Srbench noise 0.01'!$A$1:$AH$1300, 28, FALSE),"")</f>
        <v>-0.13*x0*x1**4/(x2**2*x3**2*x4**2)</v>
      </c>
      <c r="Y907" s="18">
        <f t="shared" si="132"/>
        <v>0</v>
      </c>
      <c r="Z907" s="18">
        <f t="shared" si="133"/>
        <v>0</v>
      </c>
      <c r="AA907" s="4">
        <f t="shared" si="134"/>
        <v>0</v>
      </c>
    </row>
    <row r="908" spans="1:27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0'!$A$1:$AH$1300, 32, FALSE),"")</f>
        <v>1</v>
      </c>
      <c r="E908" s="18">
        <f>_xlfn.IFNA(VLOOKUP(CONCATENATE($A908,"_",$B908), 'Srbench noise 0'!$A$1:$AH$1300, 34, FALSE),"")</f>
        <v>0</v>
      </c>
      <c r="F908" s="18">
        <f>_xlfn.IFNA(VLOOKUP(CONCATENATE($A908,"_",$B908), 'Srbench noise 0'!$A$1:$AH$1300, 16, FALSE),"")</f>
        <v>15</v>
      </c>
      <c r="G908" s="18">
        <f>_xlfn.IFNA(VLOOKUP(CONCATENATE($A908,"_",$B908), 'Srbench noise 0'!$A$1:$AH$1300, 18, FALSE),"")</f>
        <v>112.9</v>
      </c>
      <c r="H908" s="18" t="str">
        <f>_xlfn.IFNA(VLOOKUP(CONCATENATE($A908,"_",$B908), 'Srbench noise 0'!$A$1:$AH$1300, 28, FALSE),"")</f>
        <v>-0.125*x0*x1**4/(x2**2*x3**2*x4**2)</v>
      </c>
      <c r="I908" s="18">
        <f t="shared" si="126"/>
        <v>1</v>
      </c>
      <c r="J908" s="18">
        <f t="shared" si="127"/>
        <v>1</v>
      </c>
      <c r="K908" s="4">
        <f t="shared" si="128"/>
        <v>1</v>
      </c>
      <c r="L908" s="3">
        <f>_xlfn.IFNA(VLOOKUP(CONCATENATE($A908,"_",$B908), 'Srbench noise 0.001'!$A$1:$AH$1300, 32, FALSE),"")</f>
        <v>0.98780886000000001</v>
      </c>
      <c r="M908" s="18">
        <f>_xlfn.IFNA(VLOOKUP(CONCATENATE($A908,"_",$B908), 'Srbench noise 0.001'!$A$1:$AH$1300, 34, FALSE),"")</f>
        <v>0.21895273000000001</v>
      </c>
      <c r="N908" s="18">
        <f>_xlfn.IFNA(VLOOKUP(CONCATENATE($A908,"_",$B908), 'Srbench noise 0.001'!$A$1:$AH$1300, 16, FALSE),"")</f>
        <v>21</v>
      </c>
      <c r="O908" s="18">
        <f>_xlfn.IFNA(VLOOKUP(CONCATENATE($A908,"_",$B908), 'Srbench noise 0.001'!$A$1:$AH$1300, 18, FALSE),"")</f>
        <v>57.1</v>
      </c>
      <c r="P908" s="18" t="str">
        <f>_xlfn.IFNA(VLOOKUP(CONCATENATE($A908,"_",$B908), 'Srbench noise 0.001'!$A$1:$AH$1300, 28, FALSE),"")</f>
        <v>-0.031*x1**3.0*(x0 + x1)**2/(x2**2*x3**2*x4**2) + 0.014</v>
      </c>
      <c r="Q908" s="18">
        <f t="shared" si="129"/>
        <v>0</v>
      </c>
      <c r="R908" s="18">
        <f t="shared" si="130"/>
        <v>0</v>
      </c>
      <c r="S908" s="4">
        <f t="shared" si="131"/>
        <v>0</v>
      </c>
      <c r="T908" s="3">
        <f>_xlfn.IFNA(VLOOKUP(CONCATENATE($A908,"_",$B908), 'Srbench noise 0.01'!$A$1:$AH$1300, 32, FALSE),"")</f>
        <v>0.98998452999999997</v>
      </c>
      <c r="U908" s="18">
        <f>_xlfn.IFNA(VLOOKUP(CONCATENATE($A908,"_",$B908), 'Srbench noise 0.01'!$A$1:$AH$1300, 34, FALSE),"")</f>
        <v>0.19845578</v>
      </c>
      <c r="V908" s="18">
        <f>_xlfn.IFNA(VLOOKUP(CONCATENATE($A908,"_",$B908), 'Srbench noise 0.01'!$A$1:$AH$1300, 16, FALSE),"")</f>
        <v>21</v>
      </c>
      <c r="W908" s="18">
        <f>_xlfn.IFNA(VLOOKUP(CONCATENATE($A908,"_",$B908), 'Srbench noise 0.01'!$A$1:$AH$1300, 18, FALSE),"")</f>
        <v>61.7</v>
      </c>
      <c r="X908" s="18" t="str">
        <f>_xlfn.IFNA(VLOOKUP(CONCATENATE($A908,"_",$B908), 'Srbench noise 0.01'!$A$1:$AH$1300, 28, FALSE),"")</f>
        <v>-0.03*x1**3.0*(x0 + x1)**2/(x2**2*x3**2*x4**2) + 0.01</v>
      </c>
      <c r="Y908" s="18">
        <f t="shared" si="132"/>
        <v>0</v>
      </c>
      <c r="Z908" s="18">
        <f t="shared" si="133"/>
        <v>0</v>
      </c>
      <c r="AA908" s="4">
        <f t="shared" si="134"/>
        <v>0</v>
      </c>
    </row>
    <row r="909" spans="1:27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0'!$A$1:$AH$1300, 32, FALSE),"")</f>
        <v>1</v>
      </c>
      <c r="E909" s="18">
        <f>_xlfn.IFNA(VLOOKUP(CONCATENATE($A909,"_",$B909), 'Srbench noise 0'!$A$1:$AH$1300, 34, FALSE),"")</f>
        <v>0</v>
      </c>
      <c r="F909" s="18">
        <f>_xlfn.IFNA(VLOOKUP(CONCATENATE($A909,"_",$B909), 'Srbench noise 0'!$A$1:$AH$1300, 16, FALSE),"")</f>
        <v>15</v>
      </c>
      <c r="G909" s="18">
        <f>_xlfn.IFNA(VLOOKUP(CONCATENATE($A909,"_",$B909), 'Srbench noise 0'!$A$1:$AH$1300, 18, FALSE),"")</f>
        <v>75.599999999999994</v>
      </c>
      <c r="H909" s="18" t="str">
        <f>_xlfn.IFNA(VLOOKUP(CONCATENATE($A909,"_",$B909), 'Srbench noise 0'!$A$1:$AH$1300, 28, FALSE),"")</f>
        <v>-0.125*x0*x1**4/(x2**2*x3**2*x4**2)</v>
      </c>
      <c r="I909" s="18">
        <f t="shared" si="126"/>
        <v>1</v>
      </c>
      <c r="J909" s="18">
        <f t="shared" si="127"/>
        <v>1</v>
      </c>
      <c r="K909" s="4">
        <f t="shared" si="128"/>
        <v>1</v>
      </c>
      <c r="L909" s="3">
        <f>_xlfn.IFNA(VLOOKUP(CONCATENATE($A909,"_",$B909), 'Srbench noise 0.001'!$A$1:$AH$1300, 32, FALSE),"")</f>
        <v>1</v>
      </c>
      <c r="M909" s="18">
        <f>_xlfn.IFNA(VLOOKUP(CONCATENATE($A909,"_",$B909), 'Srbench noise 0.001'!$A$1:$AH$1300, 34, FALSE),"")</f>
        <v>0</v>
      </c>
      <c r="N909" s="18">
        <f>_xlfn.IFNA(VLOOKUP(CONCATENATE($A909,"_",$B909), 'Srbench noise 0.001'!$A$1:$AH$1300, 16, FALSE),"")</f>
        <v>15</v>
      </c>
      <c r="O909" s="18">
        <f>_xlfn.IFNA(VLOOKUP(CONCATENATE($A909,"_",$B909), 'Srbench noise 0.001'!$A$1:$AH$1300, 18, FALSE),"")</f>
        <v>75.8</v>
      </c>
      <c r="P909" s="18" t="str">
        <f>_xlfn.IFNA(VLOOKUP(CONCATENATE($A909,"_",$B909), 'Srbench noise 0.001'!$A$1:$AH$1300, 28, FALSE),"")</f>
        <v>-0.125*x0*x1**4/(x2**2*x3**2*x4**2)</v>
      </c>
      <c r="Q909" s="18">
        <f t="shared" si="129"/>
        <v>1</v>
      </c>
      <c r="R909" s="18">
        <f t="shared" si="130"/>
        <v>1</v>
      </c>
      <c r="S909" s="4">
        <f t="shared" si="131"/>
        <v>1</v>
      </c>
      <c r="T909" s="3">
        <f>_xlfn.IFNA(VLOOKUP(CONCATENATE($A909,"_",$B909), 'Srbench noise 0.01'!$A$1:$AH$1300, 32, FALSE),"")</f>
        <v>0.99833417000000002</v>
      </c>
      <c r="U909" s="18">
        <f>_xlfn.IFNA(VLOOKUP(CONCATENATE($A909,"_",$B909), 'Srbench noise 0.01'!$A$1:$AH$1300, 34, FALSE),"")</f>
        <v>9.3904879999999996E-2</v>
      </c>
      <c r="V909" s="18">
        <f>_xlfn.IFNA(VLOOKUP(CONCATENATE($A909,"_",$B909), 'Srbench noise 0.01'!$A$1:$AH$1300, 16, FALSE),"")</f>
        <v>15</v>
      </c>
      <c r="W909" s="18">
        <f>_xlfn.IFNA(VLOOKUP(CONCATENATE($A909,"_",$B909), 'Srbench noise 0.01'!$A$1:$AH$1300, 18, FALSE),"")</f>
        <v>66.099999999999994</v>
      </c>
      <c r="X909" s="18" t="str">
        <f>_xlfn.IFNA(VLOOKUP(CONCATENATE($A909,"_",$B909), 'Srbench noise 0.01'!$A$1:$AH$1300, 28, FALSE),"")</f>
        <v>-0.13*x0*x1**4/(x2**2*x3**2*x4**2)</v>
      </c>
      <c r="Y909" s="18">
        <f t="shared" si="132"/>
        <v>0</v>
      </c>
      <c r="Z909" s="18">
        <f t="shared" si="133"/>
        <v>0</v>
      </c>
      <c r="AA909" s="4">
        <f t="shared" si="134"/>
        <v>0</v>
      </c>
    </row>
    <row r="910" spans="1:27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0'!$A$1:$AH$1300, 32, FALSE),"")</f>
        <v>1</v>
      </c>
      <c r="E910" s="18">
        <f>_xlfn.IFNA(VLOOKUP(CONCATENATE($A910,"_",$B910), 'Srbench noise 0'!$A$1:$AH$1300, 34, FALSE),"")</f>
        <v>0</v>
      </c>
      <c r="F910" s="18">
        <f>_xlfn.IFNA(VLOOKUP(CONCATENATE($A910,"_",$B910), 'Srbench noise 0'!$A$1:$AH$1300, 16, FALSE),"")</f>
        <v>15</v>
      </c>
      <c r="G910" s="18">
        <f>_xlfn.IFNA(VLOOKUP(CONCATENATE($A910,"_",$B910), 'Srbench noise 0'!$A$1:$AH$1300, 18, FALSE),"")</f>
        <v>75.5</v>
      </c>
      <c r="H910" s="18" t="str">
        <f>_xlfn.IFNA(VLOOKUP(CONCATENATE($A910,"_",$B910), 'Srbench noise 0'!$A$1:$AH$1300, 28, FALSE),"")</f>
        <v>-0.125*x0*x1**4/(x2**2*x3**2*x4**2)</v>
      </c>
      <c r="I910" s="18">
        <f t="shared" si="126"/>
        <v>1</v>
      </c>
      <c r="J910" s="18">
        <f t="shared" si="127"/>
        <v>1</v>
      </c>
      <c r="K910" s="4">
        <f t="shared" si="128"/>
        <v>1</v>
      </c>
      <c r="L910" s="3">
        <f>_xlfn.IFNA(VLOOKUP(CONCATENATE($A910,"_",$B910), 'Srbench noise 0.001'!$A$1:$AH$1300, 32, FALSE),"")</f>
        <v>1</v>
      </c>
      <c r="M910" s="18">
        <f>_xlfn.IFNA(VLOOKUP(CONCATENATE($A910,"_",$B910), 'Srbench noise 0.001'!$A$1:$AH$1300, 34, FALSE),"")</f>
        <v>0</v>
      </c>
      <c r="N910" s="18">
        <f>_xlfn.IFNA(VLOOKUP(CONCATENATE($A910,"_",$B910), 'Srbench noise 0.001'!$A$1:$AH$1300, 16, FALSE),"")</f>
        <v>15</v>
      </c>
      <c r="O910" s="18">
        <f>_xlfn.IFNA(VLOOKUP(CONCATENATE($A910,"_",$B910), 'Srbench noise 0.001'!$A$1:$AH$1300, 18, FALSE),"")</f>
        <v>67.8</v>
      </c>
      <c r="P910" s="18" t="str">
        <f>_xlfn.IFNA(VLOOKUP(CONCATENATE($A910,"_",$B910), 'Srbench noise 0.001'!$A$1:$AH$1300, 28, FALSE),"")</f>
        <v>-0.125*x0*x1**4/(x2**2*x3**2*x4**2)</v>
      </c>
      <c r="Q910" s="18">
        <f t="shared" si="129"/>
        <v>1</v>
      </c>
      <c r="R910" s="18">
        <f t="shared" si="130"/>
        <v>1</v>
      </c>
      <c r="S910" s="4">
        <f t="shared" si="131"/>
        <v>1</v>
      </c>
      <c r="T910" s="3">
        <f>_xlfn.IFNA(VLOOKUP(CONCATENATE($A910,"_",$B910), 'Srbench noise 0.01'!$A$1:$AH$1300, 32, FALSE),"")</f>
        <v>0.99988237000000002</v>
      </c>
      <c r="U910" s="18">
        <f>_xlfn.IFNA(VLOOKUP(CONCATENATE($A910,"_",$B910), 'Srbench noise 0.01'!$A$1:$AH$1300, 34, FALSE),"")</f>
        <v>2.022115E-2</v>
      </c>
      <c r="V910" s="18">
        <f>_xlfn.IFNA(VLOOKUP(CONCATENATE($A910,"_",$B910), 'Srbench noise 0.01'!$A$1:$AH$1300, 16, FALSE),"")</f>
        <v>24</v>
      </c>
      <c r="W910" s="18">
        <f>_xlfn.IFNA(VLOOKUP(CONCATENATE($A910,"_",$B910), 'Srbench noise 0.01'!$A$1:$AH$1300, 18, FALSE),"")</f>
        <v>64.5</v>
      </c>
      <c r="X910" s="18" t="str">
        <f>_xlfn.IFNA(VLOOKUP(CONCATENATE($A910,"_",$B910), 'Srbench noise 0.01'!$A$1:$AH$1300, 28, FALSE),"")</f>
        <v>-0.11*x0*(-x1**2 - 0.5*x1 + 1)**2/(x2**2*x3**2*x4**2)</v>
      </c>
      <c r="Y910" s="18">
        <f t="shared" si="132"/>
        <v>1</v>
      </c>
      <c r="Z910" s="18">
        <f t="shared" si="133"/>
        <v>0</v>
      </c>
      <c r="AA910" s="4">
        <f t="shared" si="134"/>
        <v>0</v>
      </c>
    </row>
    <row r="911" spans="1:27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0'!$A$1:$AH$1300, 32, FALSE),"")</f>
        <v>1</v>
      </c>
      <c r="E911" s="18">
        <f>_xlfn.IFNA(VLOOKUP(CONCATENATE($A911,"_",$B911), 'Srbench noise 0'!$A$1:$AH$1300, 34, FALSE),"")</f>
        <v>0</v>
      </c>
      <c r="F911" s="18">
        <f>_xlfn.IFNA(VLOOKUP(CONCATENATE($A911,"_",$B911), 'Srbench noise 0'!$A$1:$AH$1300, 16, FALSE),"")</f>
        <v>15</v>
      </c>
      <c r="G911" s="18">
        <f>_xlfn.IFNA(VLOOKUP(CONCATENATE($A911,"_",$B911), 'Srbench noise 0'!$A$1:$AH$1300, 18, FALSE),"")</f>
        <v>50.1</v>
      </c>
      <c r="H911" s="18" t="str">
        <f>_xlfn.IFNA(VLOOKUP(CONCATENATE($A911,"_",$B911), 'Srbench noise 0'!$A$1:$AH$1300, 28, FALSE),"")</f>
        <v>-0.125*x0*x1**4/(x2**2*x3**2*x4**2)</v>
      </c>
      <c r="I911" s="18">
        <f t="shared" si="126"/>
        <v>1</v>
      </c>
      <c r="J911" s="18">
        <f t="shared" si="127"/>
        <v>1</v>
      </c>
      <c r="K911" s="4">
        <f t="shared" si="128"/>
        <v>1</v>
      </c>
      <c r="L911" s="3">
        <f>_xlfn.IFNA(VLOOKUP(CONCATENATE($A911,"_",$B911), 'Srbench noise 0.001'!$A$1:$AH$1300, 32, FALSE),"")</f>
        <v>1</v>
      </c>
      <c r="M911" s="18">
        <f>_xlfn.IFNA(VLOOKUP(CONCATENATE($A911,"_",$B911), 'Srbench noise 0.001'!$A$1:$AH$1300, 34, FALSE),"")</f>
        <v>0</v>
      </c>
      <c r="N911" s="18">
        <f>_xlfn.IFNA(VLOOKUP(CONCATENATE($A911,"_",$B911), 'Srbench noise 0.001'!$A$1:$AH$1300, 16, FALSE),"")</f>
        <v>15</v>
      </c>
      <c r="O911" s="18">
        <f>_xlfn.IFNA(VLOOKUP(CONCATENATE($A911,"_",$B911), 'Srbench noise 0.001'!$A$1:$AH$1300, 18, FALSE),"")</f>
        <v>48</v>
      </c>
      <c r="P911" s="18" t="str">
        <f>_xlfn.IFNA(VLOOKUP(CONCATENATE($A911,"_",$B911), 'Srbench noise 0.001'!$A$1:$AH$1300, 28, FALSE),"")</f>
        <v>-0.125*x0*x1**4/(x2**2*x3**2*x4**2)</v>
      </c>
      <c r="Q911" s="18">
        <f t="shared" si="129"/>
        <v>1</v>
      </c>
      <c r="R911" s="18">
        <f t="shared" si="130"/>
        <v>1</v>
      </c>
      <c r="S911" s="4">
        <f t="shared" si="131"/>
        <v>1</v>
      </c>
      <c r="T911" s="3">
        <f>_xlfn.IFNA(VLOOKUP(CONCATENATE($A911,"_",$B911), 'Srbench noise 0.01'!$A$1:$AH$1300, 32, FALSE),"")</f>
        <v>0.99830995</v>
      </c>
      <c r="U911" s="18">
        <f>_xlfn.IFNA(VLOOKUP(CONCATENATE($A911,"_",$B911), 'Srbench noise 0.01'!$A$1:$AH$1300, 34, FALSE),"")</f>
        <v>7.4631050000000004E-2</v>
      </c>
      <c r="V911" s="18">
        <f>_xlfn.IFNA(VLOOKUP(CONCATENATE($A911,"_",$B911), 'Srbench noise 0.01'!$A$1:$AH$1300, 16, FALSE),"")</f>
        <v>15</v>
      </c>
      <c r="W911" s="18">
        <f>_xlfn.IFNA(VLOOKUP(CONCATENATE($A911,"_",$B911), 'Srbench noise 0.01'!$A$1:$AH$1300, 18, FALSE),"")</f>
        <v>52.2</v>
      </c>
      <c r="X911" s="18" t="str">
        <f>_xlfn.IFNA(VLOOKUP(CONCATENATE($A911,"_",$B911), 'Srbench noise 0.01'!$A$1:$AH$1300, 28, FALSE),"")</f>
        <v>-0.12*x0*x1**4/(x2**2*x3**2*x4**2)</v>
      </c>
      <c r="Y911" s="18">
        <f t="shared" si="132"/>
        <v>0</v>
      </c>
      <c r="Z911" s="18">
        <f t="shared" si="133"/>
        <v>0</v>
      </c>
      <c r="AA911" s="4">
        <f t="shared" si="134"/>
        <v>0</v>
      </c>
    </row>
    <row r="912" spans="1:27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0'!$A$1:$AH$1300, 32, FALSE),"")</f>
        <v>1</v>
      </c>
      <c r="E912" s="18">
        <f>_xlfn.IFNA(VLOOKUP(CONCATENATE($A912,"_",$B912), 'Srbench noise 0'!$A$1:$AH$1300, 34, FALSE),"")</f>
        <v>0</v>
      </c>
      <c r="F912" s="18">
        <f>_xlfn.IFNA(VLOOKUP(CONCATENATE($A912,"_",$B912), 'Srbench noise 0'!$A$1:$AH$1300, 16, FALSE),"")</f>
        <v>15</v>
      </c>
      <c r="G912" s="18">
        <f>_xlfn.IFNA(VLOOKUP(CONCATENATE($A912,"_",$B912), 'Srbench noise 0'!$A$1:$AH$1300, 18, FALSE),"")</f>
        <v>48.1</v>
      </c>
      <c r="H912" s="18" t="str">
        <f>_xlfn.IFNA(VLOOKUP(CONCATENATE($A912,"_",$B912), 'Srbench noise 0'!$A$1:$AH$1300, 28, FALSE),"")</f>
        <v>-0.125*x0*x1**4/(x2**2*x3**2*x4**2)</v>
      </c>
      <c r="I912" s="18">
        <f t="shared" si="126"/>
        <v>1</v>
      </c>
      <c r="J912" s="18">
        <f t="shared" si="127"/>
        <v>1</v>
      </c>
      <c r="K912" s="4">
        <f t="shared" si="128"/>
        <v>1</v>
      </c>
      <c r="L912" s="3">
        <f>_xlfn.IFNA(VLOOKUP(CONCATENATE($A912,"_",$B912), 'Srbench noise 0.001'!$A$1:$AH$1300, 32, FALSE),"")</f>
        <v>1</v>
      </c>
      <c r="M912" s="18">
        <f>_xlfn.IFNA(VLOOKUP(CONCATENATE($A912,"_",$B912), 'Srbench noise 0.001'!$A$1:$AH$1300, 34, FALSE),"")</f>
        <v>0</v>
      </c>
      <c r="N912" s="18">
        <f>_xlfn.IFNA(VLOOKUP(CONCATENATE($A912,"_",$B912), 'Srbench noise 0.001'!$A$1:$AH$1300, 16, FALSE),"")</f>
        <v>15</v>
      </c>
      <c r="O912" s="18">
        <f>_xlfn.IFNA(VLOOKUP(CONCATENATE($A912,"_",$B912), 'Srbench noise 0.001'!$A$1:$AH$1300, 18, FALSE),"")</f>
        <v>41.8</v>
      </c>
      <c r="P912" s="18" t="str">
        <f>_xlfn.IFNA(VLOOKUP(CONCATENATE($A912,"_",$B912), 'Srbench noise 0.001'!$A$1:$AH$1300, 28, FALSE),"")</f>
        <v>-0.125*x0*x1**4/(x2**2*x3**2*x4**2)</v>
      </c>
      <c r="Q912" s="18">
        <f t="shared" si="129"/>
        <v>1</v>
      </c>
      <c r="R912" s="18">
        <f t="shared" si="130"/>
        <v>1</v>
      </c>
      <c r="S912" s="4">
        <f t="shared" si="131"/>
        <v>1</v>
      </c>
      <c r="T912" s="3">
        <f>_xlfn.IFNA(VLOOKUP(CONCATENATE($A912,"_",$B912), 'Srbench noise 0.01'!$A$1:$AH$1300, 32, FALSE),"")</f>
        <v>0.99831851999999999</v>
      </c>
      <c r="U912" s="18">
        <f>_xlfn.IFNA(VLOOKUP(CONCATENATE($A912,"_",$B912), 'Srbench noise 0.01'!$A$1:$AH$1300, 34, FALSE),"")</f>
        <v>8.2591139999999993E-2</v>
      </c>
      <c r="V912" s="18">
        <f>_xlfn.IFNA(VLOOKUP(CONCATENATE($A912,"_",$B912), 'Srbench noise 0.01'!$A$1:$AH$1300, 16, FALSE),"")</f>
        <v>15</v>
      </c>
      <c r="W912" s="18">
        <f>_xlfn.IFNA(VLOOKUP(CONCATENATE($A912,"_",$B912), 'Srbench noise 0.01'!$A$1:$AH$1300, 18, FALSE),"")</f>
        <v>42.7</v>
      </c>
      <c r="X912" s="18" t="str">
        <f>_xlfn.IFNA(VLOOKUP(CONCATENATE($A912,"_",$B912), 'Srbench noise 0.01'!$A$1:$AH$1300, 28, FALSE),"")</f>
        <v>-0.12*x0*x1**4/(x2**2*x3**2*x4**2)</v>
      </c>
      <c r="Y912" s="18">
        <f t="shared" si="132"/>
        <v>0</v>
      </c>
      <c r="Z912" s="18">
        <f t="shared" si="133"/>
        <v>0</v>
      </c>
      <c r="AA912" s="4">
        <f t="shared" si="134"/>
        <v>0</v>
      </c>
    </row>
    <row r="913" spans="1:27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0'!$A$1:$AH$1300, 32, FALSE),"")</f>
        <v>1</v>
      </c>
      <c r="E913" s="18">
        <f>_xlfn.IFNA(VLOOKUP(CONCATENATE($A913,"_",$B913), 'Srbench noise 0'!$A$1:$AH$1300, 34, FALSE),"")</f>
        <v>0</v>
      </c>
      <c r="F913" s="18">
        <f>_xlfn.IFNA(VLOOKUP(CONCATENATE($A913,"_",$B913), 'Srbench noise 0'!$A$1:$AH$1300, 16, FALSE),"")</f>
        <v>15</v>
      </c>
      <c r="G913" s="18">
        <f>_xlfn.IFNA(VLOOKUP(CONCATENATE($A913,"_",$B913), 'Srbench noise 0'!$A$1:$AH$1300, 18, FALSE),"")</f>
        <v>60</v>
      </c>
      <c r="H913" s="18" t="str">
        <f>_xlfn.IFNA(VLOOKUP(CONCATENATE($A913,"_",$B913), 'Srbench noise 0'!$A$1:$AH$1300, 28, FALSE),"")</f>
        <v>-0.125*x0*x1**4.0/(x2**2*x3**2*x4**2)</v>
      </c>
      <c r="I913" s="18">
        <f t="shared" si="126"/>
        <v>1</v>
      </c>
      <c r="J913" s="18">
        <f t="shared" si="127"/>
        <v>1</v>
      </c>
      <c r="K913" s="4">
        <f t="shared" si="128"/>
        <v>1</v>
      </c>
      <c r="L913" s="3">
        <f>_xlfn.IFNA(VLOOKUP(CONCATENATE($A913,"_",$B913), 'Srbench noise 0.001'!$A$1:$AH$1300, 32, FALSE),"")</f>
        <v>1</v>
      </c>
      <c r="M913" s="18">
        <f>_xlfn.IFNA(VLOOKUP(CONCATENATE($A913,"_",$B913), 'Srbench noise 0.001'!$A$1:$AH$1300, 34, FALSE),"")</f>
        <v>0</v>
      </c>
      <c r="N913" s="18">
        <f>_xlfn.IFNA(VLOOKUP(CONCATENATE($A913,"_",$B913), 'Srbench noise 0.001'!$A$1:$AH$1300, 16, FALSE),"")</f>
        <v>15</v>
      </c>
      <c r="O913" s="18">
        <f>_xlfn.IFNA(VLOOKUP(CONCATENATE($A913,"_",$B913), 'Srbench noise 0.001'!$A$1:$AH$1300, 18, FALSE),"")</f>
        <v>56.8</v>
      </c>
      <c r="P913" s="18" t="str">
        <f>_xlfn.IFNA(VLOOKUP(CONCATENATE($A913,"_",$B913), 'Srbench noise 0.001'!$A$1:$AH$1300, 28, FALSE),"")</f>
        <v>-0.125*x0*x1**4/(x2**2*x3**2*x4**2)</v>
      </c>
      <c r="Q913" s="18">
        <f t="shared" si="129"/>
        <v>1</v>
      </c>
      <c r="R913" s="18">
        <f t="shared" si="130"/>
        <v>1</v>
      </c>
      <c r="S913" s="4">
        <f t="shared" si="131"/>
        <v>1</v>
      </c>
      <c r="T913" s="3">
        <f>_xlfn.IFNA(VLOOKUP(CONCATENATE($A913,"_",$B913), 'Srbench noise 0.01'!$A$1:$AH$1300, 32, FALSE),"")</f>
        <v>0.99832273000000005</v>
      </c>
      <c r="U913" s="18">
        <f>_xlfn.IFNA(VLOOKUP(CONCATENATE($A913,"_",$B913), 'Srbench noise 0.01'!$A$1:$AH$1300, 34, FALSE),"")</f>
        <v>8.5160540000000007E-2</v>
      </c>
      <c r="V913" s="18">
        <f>_xlfn.IFNA(VLOOKUP(CONCATENATE($A913,"_",$B913), 'Srbench noise 0.01'!$A$1:$AH$1300, 16, FALSE),"")</f>
        <v>15</v>
      </c>
      <c r="W913" s="18">
        <f>_xlfn.IFNA(VLOOKUP(CONCATENATE($A913,"_",$B913), 'Srbench noise 0.01'!$A$1:$AH$1300, 18, FALSE),"")</f>
        <v>53.2</v>
      </c>
      <c r="X913" s="18" t="str">
        <f>_xlfn.IFNA(VLOOKUP(CONCATENATE($A913,"_",$B913), 'Srbench noise 0.01'!$A$1:$AH$1300, 28, FALSE),"")</f>
        <v>-0.13*x0*x1**4/(x2**2*x3**2*x4**2)</v>
      </c>
      <c r="Y913" s="18">
        <f t="shared" si="132"/>
        <v>0</v>
      </c>
      <c r="Z913" s="18">
        <f t="shared" si="133"/>
        <v>0</v>
      </c>
      <c r="AA913" s="4">
        <f t="shared" si="134"/>
        <v>0</v>
      </c>
    </row>
    <row r="914" spans="1:27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0'!$A$1:$AH$1300, 32, FALSE),"")</f>
        <v>1</v>
      </c>
      <c r="E914" s="18">
        <f>_xlfn.IFNA(VLOOKUP(CONCATENATE($A914,"_",$B914), 'Srbench noise 0'!$A$1:$AH$1300, 34, FALSE),"")</f>
        <v>0</v>
      </c>
      <c r="F914" s="18">
        <f>_xlfn.IFNA(VLOOKUP(CONCATENATE($A914,"_",$B914), 'Srbench noise 0'!$A$1:$AH$1300, 16, FALSE),"")</f>
        <v>8</v>
      </c>
      <c r="G914" s="18">
        <f>_xlfn.IFNA(VLOOKUP(CONCATENATE($A914,"_",$B914), 'Srbench noise 0'!$A$1:$AH$1300, 18, FALSE),"")</f>
        <v>12.9</v>
      </c>
      <c r="H914" s="18" t="str">
        <f>_xlfn.IFNA(VLOOKUP(CONCATENATE($A914,"_",$B914), 'Srbench noise 0'!$A$1:$AH$1300, 28, FALSE),"")</f>
        <v>-x0*x1*x2/x3</v>
      </c>
      <c r="I914" s="18">
        <f t="shared" si="126"/>
        <v>1</v>
      </c>
      <c r="J914" s="18">
        <f t="shared" si="127"/>
        <v>1</v>
      </c>
      <c r="K914" s="4">
        <f t="shared" si="128"/>
        <v>1</v>
      </c>
      <c r="L914" s="3">
        <f>_xlfn.IFNA(VLOOKUP(CONCATENATE($A914,"_",$B914), 'Srbench noise 0.001'!$A$1:$AH$1300, 32, FALSE),"")</f>
        <v>1</v>
      </c>
      <c r="M914" s="18">
        <f>_xlfn.IFNA(VLOOKUP(CONCATENATE($A914,"_",$B914), 'Srbench noise 0.001'!$A$1:$AH$1300, 34, FALSE),"")</f>
        <v>0</v>
      </c>
      <c r="N914" s="18">
        <f>_xlfn.IFNA(VLOOKUP(CONCATENATE($A914,"_",$B914), 'Srbench noise 0.001'!$A$1:$AH$1300, 16, FALSE),"")</f>
        <v>8</v>
      </c>
      <c r="O914" s="18">
        <f>_xlfn.IFNA(VLOOKUP(CONCATENATE($A914,"_",$B914), 'Srbench noise 0.001'!$A$1:$AH$1300, 18, FALSE),"")</f>
        <v>12.6</v>
      </c>
      <c r="P914" s="18" t="str">
        <f>_xlfn.IFNA(VLOOKUP(CONCATENATE($A914,"_",$B914), 'Srbench noise 0.001'!$A$1:$AH$1300, 28, FALSE),"")</f>
        <v>-x0*x1*x2/x3</v>
      </c>
      <c r="Q914" s="18">
        <f t="shared" si="129"/>
        <v>1</v>
      </c>
      <c r="R914" s="18">
        <f t="shared" si="130"/>
        <v>1</v>
      </c>
      <c r="S914" s="4">
        <f t="shared" si="131"/>
        <v>1</v>
      </c>
      <c r="T914" s="3">
        <f>_xlfn.IFNA(VLOOKUP(CONCATENATE($A914,"_",$B914), 'Srbench noise 0.01'!$A$1:$AH$1300, 32, FALSE),"")</f>
        <v>1</v>
      </c>
      <c r="U914" s="18">
        <f>_xlfn.IFNA(VLOOKUP(CONCATENATE($A914,"_",$B914), 'Srbench noise 0.01'!$A$1:$AH$1300, 34, FALSE),"")</f>
        <v>0</v>
      </c>
      <c r="V914" s="18">
        <f>_xlfn.IFNA(VLOOKUP(CONCATENATE($A914,"_",$B914), 'Srbench noise 0.01'!$A$1:$AH$1300, 16, FALSE),"")</f>
        <v>8</v>
      </c>
      <c r="W914" s="18">
        <f>_xlfn.IFNA(VLOOKUP(CONCATENATE($A914,"_",$B914), 'Srbench noise 0.01'!$A$1:$AH$1300, 18, FALSE),"")</f>
        <v>11.7</v>
      </c>
      <c r="X914" s="18" t="str">
        <f>_xlfn.IFNA(VLOOKUP(CONCATENATE($A914,"_",$B914), 'Srbench noise 0.01'!$A$1:$AH$1300, 28, FALSE),"")</f>
        <v>-x0*x1*x2/x3</v>
      </c>
      <c r="Y914" s="18">
        <f t="shared" si="132"/>
        <v>1</v>
      </c>
      <c r="Z914" s="18">
        <f t="shared" si="133"/>
        <v>1</v>
      </c>
      <c r="AA914" s="4">
        <f t="shared" si="134"/>
        <v>1</v>
      </c>
    </row>
    <row r="915" spans="1:27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0'!$A$1:$AH$1300, 32, FALSE),"")</f>
        <v>1</v>
      </c>
      <c r="E915" s="18">
        <f>_xlfn.IFNA(VLOOKUP(CONCATENATE($A915,"_",$B915), 'Srbench noise 0'!$A$1:$AH$1300, 34, FALSE),"")</f>
        <v>0</v>
      </c>
      <c r="F915" s="18">
        <f>_xlfn.IFNA(VLOOKUP(CONCATENATE($A915,"_",$B915), 'Srbench noise 0'!$A$1:$AH$1300, 16, FALSE),"")</f>
        <v>8</v>
      </c>
      <c r="G915" s="18">
        <f>_xlfn.IFNA(VLOOKUP(CONCATENATE($A915,"_",$B915), 'Srbench noise 0'!$A$1:$AH$1300, 18, FALSE),"")</f>
        <v>12.9</v>
      </c>
      <c r="H915" s="18" t="str">
        <f>_xlfn.IFNA(VLOOKUP(CONCATENATE($A915,"_",$B915), 'Srbench noise 0'!$A$1:$AH$1300, 28, FALSE),"")</f>
        <v>-x0*x1*x2/x3</v>
      </c>
      <c r="I915" s="18">
        <f t="shared" si="126"/>
        <v>1</v>
      </c>
      <c r="J915" s="18">
        <f t="shared" si="127"/>
        <v>1</v>
      </c>
      <c r="K915" s="4">
        <f t="shared" si="128"/>
        <v>1</v>
      </c>
      <c r="L915" s="3">
        <f>_xlfn.IFNA(VLOOKUP(CONCATENATE($A915,"_",$B915), 'Srbench noise 0.001'!$A$1:$AH$1300, 32, FALSE),"")</f>
        <v>1</v>
      </c>
      <c r="M915" s="18">
        <f>_xlfn.IFNA(VLOOKUP(CONCATENATE($A915,"_",$B915), 'Srbench noise 0.001'!$A$1:$AH$1300, 34, FALSE),"")</f>
        <v>0</v>
      </c>
      <c r="N915" s="18">
        <f>_xlfn.IFNA(VLOOKUP(CONCATENATE($A915,"_",$B915), 'Srbench noise 0.001'!$A$1:$AH$1300, 16, FALSE),"")</f>
        <v>8</v>
      </c>
      <c r="O915" s="18">
        <f>_xlfn.IFNA(VLOOKUP(CONCATENATE($A915,"_",$B915), 'Srbench noise 0.001'!$A$1:$AH$1300, 18, FALSE),"")</f>
        <v>10.6</v>
      </c>
      <c r="P915" s="18" t="str">
        <f>_xlfn.IFNA(VLOOKUP(CONCATENATE($A915,"_",$B915), 'Srbench noise 0.001'!$A$1:$AH$1300, 28, FALSE),"")</f>
        <v>-x0*x1*x2/x3</v>
      </c>
      <c r="Q915" s="18">
        <f t="shared" si="129"/>
        <v>1</v>
      </c>
      <c r="R915" s="18">
        <f t="shared" si="130"/>
        <v>1</v>
      </c>
      <c r="S915" s="4">
        <f t="shared" si="131"/>
        <v>1</v>
      </c>
      <c r="T915" s="3">
        <f>_xlfn.IFNA(VLOOKUP(CONCATENATE($A915,"_",$B915), 'Srbench noise 0.01'!$A$1:$AH$1300, 32, FALSE),"")</f>
        <v>1</v>
      </c>
      <c r="U915" s="18">
        <f>_xlfn.IFNA(VLOOKUP(CONCATENATE($A915,"_",$B915), 'Srbench noise 0.01'!$A$1:$AH$1300, 34, FALSE),"")</f>
        <v>0</v>
      </c>
      <c r="V915" s="18">
        <f>_xlfn.IFNA(VLOOKUP(CONCATENATE($A915,"_",$B915), 'Srbench noise 0.01'!$A$1:$AH$1300, 16, FALSE),"")</f>
        <v>8</v>
      </c>
      <c r="W915" s="18">
        <f>_xlfn.IFNA(VLOOKUP(CONCATENATE($A915,"_",$B915), 'Srbench noise 0.01'!$A$1:$AH$1300, 18, FALSE),"")</f>
        <v>10</v>
      </c>
      <c r="X915" s="18" t="str">
        <f>_xlfn.IFNA(VLOOKUP(CONCATENATE($A915,"_",$B915), 'Srbench noise 0.01'!$A$1:$AH$1300, 28, FALSE),"")</f>
        <v>-x0*x1*x2/x3</v>
      </c>
      <c r="Y915" s="18">
        <f t="shared" si="132"/>
        <v>1</v>
      </c>
      <c r="Z915" s="18">
        <f t="shared" si="133"/>
        <v>1</v>
      </c>
      <c r="AA915" s="4">
        <f t="shared" si="134"/>
        <v>1</v>
      </c>
    </row>
    <row r="916" spans="1:27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0'!$A$1:$AH$1300, 32, FALSE),"")</f>
        <v>1</v>
      </c>
      <c r="E916" s="18">
        <f>_xlfn.IFNA(VLOOKUP(CONCATENATE($A916,"_",$B916), 'Srbench noise 0'!$A$1:$AH$1300, 34, FALSE),"")</f>
        <v>0</v>
      </c>
      <c r="F916" s="18">
        <f>_xlfn.IFNA(VLOOKUP(CONCATENATE($A916,"_",$B916), 'Srbench noise 0'!$A$1:$AH$1300, 16, FALSE),"")</f>
        <v>8</v>
      </c>
      <c r="G916" s="18">
        <f>_xlfn.IFNA(VLOOKUP(CONCATENATE($A916,"_",$B916), 'Srbench noise 0'!$A$1:$AH$1300, 18, FALSE),"")</f>
        <v>12.2</v>
      </c>
      <c r="H916" s="18" t="str">
        <f>_xlfn.IFNA(VLOOKUP(CONCATENATE($A916,"_",$B916), 'Srbench noise 0'!$A$1:$AH$1300, 28, FALSE),"")</f>
        <v>-x0*x1*x2/x3</v>
      </c>
      <c r="I916" s="18">
        <f t="shared" si="126"/>
        <v>1</v>
      </c>
      <c r="J916" s="18">
        <f t="shared" si="127"/>
        <v>1</v>
      </c>
      <c r="K916" s="4">
        <f t="shared" si="128"/>
        <v>1</v>
      </c>
      <c r="L916" s="3">
        <f>_xlfn.IFNA(VLOOKUP(CONCATENATE($A916,"_",$B916), 'Srbench noise 0.001'!$A$1:$AH$1300, 32, FALSE),"")</f>
        <v>1</v>
      </c>
      <c r="M916" s="18">
        <f>_xlfn.IFNA(VLOOKUP(CONCATENATE($A916,"_",$B916), 'Srbench noise 0.001'!$A$1:$AH$1300, 34, FALSE),"")</f>
        <v>0</v>
      </c>
      <c r="N916" s="18">
        <f>_xlfn.IFNA(VLOOKUP(CONCATENATE($A916,"_",$B916), 'Srbench noise 0.001'!$A$1:$AH$1300, 16, FALSE),"")</f>
        <v>8</v>
      </c>
      <c r="O916" s="18">
        <f>_xlfn.IFNA(VLOOKUP(CONCATENATE($A916,"_",$B916), 'Srbench noise 0.001'!$A$1:$AH$1300, 18, FALSE),"")</f>
        <v>11.7</v>
      </c>
      <c r="P916" s="18" t="str">
        <f>_xlfn.IFNA(VLOOKUP(CONCATENATE($A916,"_",$B916), 'Srbench noise 0.001'!$A$1:$AH$1300, 28, FALSE),"")</f>
        <v>-x0*x1*x2/x3</v>
      </c>
      <c r="Q916" s="18">
        <f t="shared" si="129"/>
        <v>1</v>
      </c>
      <c r="R916" s="18">
        <f t="shared" si="130"/>
        <v>1</v>
      </c>
      <c r="S916" s="4">
        <f t="shared" si="131"/>
        <v>1</v>
      </c>
      <c r="T916" s="3">
        <f>_xlfn.IFNA(VLOOKUP(CONCATENATE($A916,"_",$B916), 'Srbench noise 0.01'!$A$1:$AH$1300, 32, FALSE),"")</f>
        <v>1</v>
      </c>
      <c r="U916" s="18">
        <f>_xlfn.IFNA(VLOOKUP(CONCATENATE($A916,"_",$B916), 'Srbench noise 0.01'!$A$1:$AH$1300, 34, FALSE),"")</f>
        <v>0</v>
      </c>
      <c r="V916" s="18">
        <f>_xlfn.IFNA(VLOOKUP(CONCATENATE($A916,"_",$B916), 'Srbench noise 0.01'!$A$1:$AH$1300, 16, FALSE),"")</f>
        <v>8</v>
      </c>
      <c r="W916" s="18">
        <f>_xlfn.IFNA(VLOOKUP(CONCATENATE($A916,"_",$B916), 'Srbench noise 0.01'!$A$1:$AH$1300, 18, FALSE),"")</f>
        <v>12.6</v>
      </c>
      <c r="X916" s="18" t="str">
        <f>_xlfn.IFNA(VLOOKUP(CONCATENATE($A916,"_",$B916), 'Srbench noise 0.01'!$A$1:$AH$1300, 28, FALSE),"")</f>
        <v>-x0*x1*x2/x3</v>
      </c>
      <c r="Y916" s="18">
        <f t="shared" si="132"/>
        <v>1</v>
      </c>
      <c r="Z916" s="18">
        <f t="shared" si="133"/>
        <v>1</v>
      </c>
      <c r="AA916" s="4">
        <f t="shared" si="134"/>
        <v>1</v>
      </c>
    </row>
    <row r="917" spans="1:27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0'!$A$1:$AH$1300, 32, FALSE),"")</f>
        <v>1</v>
      </c>
      <c r="E917" s="18">
        <f>_xlfn.IFNA(VLOOKUP(CONCATENATE($A917,"_",$B917), 'Srbench noise 0'!$A$1:$AH$1300, 34, FALSE),"")</f>
        <v>0</v>
      </c>
      <c r="F917" s="18">
        <f>_xlfn.IFNA(VLOOKUP(CONCATENATE($A917,"_",$B917), 'Srbench noise 0'!$A$1:$AH$1300, 16, FALSE),"")</f>
        <v>8</v>
      </c>
      <c r="G917" s="18">
        <f>_xlfn.IFNA(VLOOKUP(CONCATENATE($A917,"_",$B917), 'Srbench noise 0'!$A$1:$AH$1300, 18, FALSE),"")</f>
        <v>10.199999999999999</v>
      </c>
      <c r="H917" s="18" t="str">
        <f>_xlfn.IFNA(VLOOKUP(CONCATENATE($A917,"_",$B917), 'Srbench noise 0'!$A$1:$AH$1300, 28, FALSE),"")</f>
        <v>-x0*x1*x2/x3</v>
      </c>
      <c r="I917" s="18">
        <f t="shared" si="126"/>
        <v>1</v>
      </c>
      <c r="J917" s="18">
        <f t="shared" si="127"/>
        <v>1</v>
      </c>
      <c r="K917" s="4">
        <f t="shared" si="128"/>
        <v>1</v>
      </c>
      <c r="L917" s="3">
        <f>_xlfn.IFNA(VLOOKUP(CONCATENATE($A917,"_",$B917), 'Srbench noise 0.001'!$A$1:$AH$1300, 32, FALSE),"")</f>
        <v>1</v>
      </c>
      <c r="M917" s="18">
        <f>_xlfn.IFNA(VLOOKUP(CONCATENATE($A917,"_",$B917), 'Srbench noise 0.001'!$A$1:$AH$1300, 34, FALSE),"")</f>
        <v>0</v>
      </c>
      <c r="N917" s="18">
        <f>_xlfn.IFNA(VLOOKUP(CONCATENATE($A917,"_",$B917), 'Srbench noise 0.001'!$A$1:$AH$1300, 16, FALSE),"")</f>
        <v>8</v>
      </c>
      <c r="O917" s="18">
        <f>_xlfn.IFNA(VLOOKUP(CONCATENATE($A917,"_",$B917), 'Srbench noise 0.001'!$A$1:$AH$1300, 18, FALSE),"")</f>
        <v>9.6999999999999993</v>
      </c>
      <c r="P917" s="18" t="str">
        <f>_xlfn.IFNA(VLOOKUP(CONCATENATE($A917,"_",$B917), 'Srbench noise 0.001'!$A$1:$AH$1300, 28, FALSE),"")</f>
        <v>-x0*x1*x2/x3</v>
      </c>
      <c r="Q917" s="18">
        <f t="shared" si="129"/>
        <v>1</v>
      </c>
      <c r="R917" s="18">
        <f t="shared" si="130"/>
        <v>1</v>
      </c>
      <c r="S917" s="4">
        <f t="shared" si="131"/>
        <v>1</v>
      </c>
      <c r="T917" s="3">
        <f>_xlfn.IFNA(VLOOKUP(CONCATENATE($A917,"_",$B917), 'Srbench noise 0.01'!$A$1:$AH$1300, 32, FALSE),"")</f>
        <v>1</v>
      </c>
      <c r="U917" s="18">
        <f>_xlfn.IFNA(VLOOKUP(CONCATENATE($A917,"_",$B917), 'Srbench noise 0.01'!$A$1:$AH$1300, 34, FALSE),"")</f>
        <v>0</v>
      </c>
      <c r="V917" s="18">
        <f>_xlfn.IFNA(VLOOKUP(CONCATENATE($A917,"_",$B917), 'Srbench noise 0.01'!$A$1:$AH$1300, 16, FALSE),"")</f>
        <v>8</v>
      </c>
      <c r="W917" s="18">
        <f>_xlfn.IFNA(VLOOKUP(CONCATENATE($A917,"_",$B917), 'Srbench noise 0.01'!$A$1:$AH$1300, 18, FALSE),"")</f>
        <v>9.6</v>
      </c>
      <c r="X917" s="18" t="str">
        <f>_xlfn.IFNA(VLOOKUP(CONCATENATE($A917,"_",$B917), 'Srbench noise 0.01'!$A$1:$AH$1300, 28, FALSE),"")</f>
        <v>-x0*x1*x2/x3</v>
      </c>
      <c r="Y917" s="18">
        <f t="shared" si="132"/>
        <v>1</v>
      </c>
      <c r="Z917" s="18">
        <f t="shared" si="133"/>
        <v>1</v>
      </c>
      <c r="AA917" s="4">
        <f t="shared" si="134"/>
        <v>1</v>
      </c>
    </row>
    <row r="918" spans="1:27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0'!$A$1:$AH$1300, 32, FALSE),"")</f>
        <v>1</v>
      </c>
      <c r="E918" s="18">
        <f>_xlfn.IFNA(VLOOKUP(CONCATENATE($A918,"_",$B918), 'Srbench noise 0'!$A$1:$AH$1300, 34, FALSE),"")</f>
        <v>0</v>
      </c>
      <c r="F918" s="18">
        <f>_xlfn.IFNA(VLOOKUP(CONCATENATE($A918,"_",$B918), 'Srbench noise 0'!$A$1:$AH$1300, 16, FALSE),"")</f>
        <v>8</v>
      </c>
      <c r="G918" s="18">
        <f>_xlfn.IFNA(VLOOKUP(CONCATENATE($A918,"_",$B918), 'Srbench noise 0'!$A$1:$AH$1300, 18, FALSE),"")</f>
        <v>12.4</v>
      </c>
      <c r="H918" s="18" t="str">
        <f>_xlfn.IFNA(VLOOKUP(CONCATENATE($A918,"_",$B918), 'Srbench noise 0'!$A$1:$AH$1300, 28, FALSE),"")</f>
        <v>-x0*x1*x2/x3</v>
      </c>
      <c r="I918" s="18">
        <f t="shared" si="126"/>
        <v>1</v>
      </c>
      <c r="J918" s="18">
        <f t="shared" si="127"/>
        <v>1</v>
      </c>
      <c r="K918" s="4">
        <f t="shared" si="128"/>
        <v>1</v>
      </c>
      <c r="L918" s="3">
        <f>_xlfn.IFNA(VLOOKUP(CONCATENATE($A918,"_",$B918), 'Srbench noise 0.001'!$A$1:$AH$1300, 32, FALSE),"")</f>
        <v>1</v>
      </c>
      <c r="M918" s="18">
        <f>_xlfn.IFNA(VLOOKUP(CONCATENATE($A918,"_",$B918), 'Srbench noise 0.001'!$A$1:$AH$1300, 34, FALSE),"")</f>
        <v>0</v>
      </c>
      <c r="N918" s="18">
        <f>_xlfn.IFNA(VLOOKUP(CONCATENATE($A918,"_",$B918), 'Srbench noise 0.001'!$A$1:$AH$1300, 16, FALSE),"")</f>
        <v>8</v>
      </c>
      <c r="O918" s="18">
        <f>_xlfn.IFNA(VLOOKUP(CONCATENATE($A918,"_",$B918), 'Srbench noise 0.001'!$A$1:$AH$1300, 18, FALSE),"")</f>
        <v>12.5</v>
      </c>
      <c r="P918" s="18" t="str">
        <f>_xlfn.IFNA(VLOOKUP(CONCATENATE($A918,"_",$B918), 'Srbench noise 0.001'!$A$1:$AH$1300, 28, FALSE),"")</f>
        <v>-x0*x1*x2/x3</v>
      </c>
      <c r="Q918" s="18">
        <f t="shared" si="129"/>
        <v>1</v>
      </c>
      <c r="R918" s="18">
        <f t="shared" si="130"/>
        <v>1</v>
      </c>
      <c r="S918" s="4">
        <f t="shared" si="131"/>
        <v>1</v>
      </c>
      <c r="T918" s="3">
        <f>_xlfn.IFNA(VLOOKUP(CONCATENATE($A918,"_",$B918), 'Srbench noise 0.01'!$A$1:$AH$1300, 32, FALSE),"")</f>
        <v>1</v>
      </c>
      <c r="U918" s="18">
        <f>_xlfn.IFNA(VLOOKUP(CONCATENATE($A918,"_",$B918), 'Srbench noise 0.01'!$A$1:$AH$1300, 34, FALSE),"")</f>
        <v>0</v>
      </c>
      <c r="V918" s="18">
        <f>_xlfn.IFNA(VLOOKUP(CONCATENATE($A918,"_",$B918), 'Srbench noise 0.01'!$A$1:$AH$1300, 16, FALSE),"")</f>
        <v>8</v>
      </c>
      <c r="W918" s="18">
        <f>_xlfn.IFNA(VLOOKUP(CONCATENATE($A918,"_",$B918), 'Srbench noise 0.01'!$A$1:$AH$1300, 18, FALSE),"")</f>
        <v>12.5</v>
      </c>
      <c r="X918" s="18" t="str">
        <f>_xlfn.IFNA(VLOOKUP(CONCATENATE($A918,"_",$B918), 'Srbench noise 0.01'!$A$1:$AH$1300, 28, FALSE),"")</f>
        <v>-x0*x1*x2/x3</v>
      </c>
      <c r="Y918" s="18">
        <f t="shared" si="132"/>
        <v>1</v>
      </c>
      <c r="Z918" s="18">
        <f t="shared" si="133"/>
        <v>1</v>
      </c>
      <c r="AA918" s="4">
        <f t="shared" si="134"/>
        <v>1</v>
      </c>
    </row>
    <row r="919" spans="1:27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0'!$A$1:$AH$1300, 32, FALSE),"")</f>
        <v>1</v>
      </c>
      <c r="E919" s="18">
        <f>_xlfn.IFNA(VLOOKUP(CONCATENATE($A919,"_",$B919), 'Srbench noise 0'!$A$1:$AH$1300, 34, FALSE),"")</f>
        <v>0</v>
      </c>
      <c r="F919" s="18">
        <f>_xlfn.IFNA(VLOOKUP(CONCATENATE($A919,"_",$B919), 'Srbench noise 0'!$A$1:$AH$1300, 16, FALSE),"")</f>
        <v>8</v>
      </c>
      <c r="G919" s="18">
        <f>_xlfn.IFNA(VLOOKUP(CONCATENATE($A919,"_",$B919), 'Srbench noise 0'!$A$1:$AH$1300, 18, FALSE),"")</f>
        <v>12.2</v>
      </c>
      <c r="H919" s="18" t="str">
        <f>_xlfn.IFNA(VLOOKUP(CONCATENATE($A919,"_",$B919), 'Srbench noise 0'!$A$1:$AH$1300, 28, FALSE),"")</f>
        <v>-x0*x1*x2/x3</v>
      </c>
      <c r="I919" s="18">
        <f t="shared" si="126"/>
        <v>1</v>
      </c>
      <c r="J919" s="18">
        <f t="shared" si="127"/>
        <v>1</v>
      </c>
      <c r="K919" s="4">
        <f t="shared" si="128"/>
        <v>1</v>
      </c>
      <c r="L919" s="3">
        <f>_xlfn.IFNA(VLOOKUP(CONCATENATE($A919,"_",$B919), 'Srbench noise 0.001'!$A$1:$AH$1300, 32, FALSE),"")</f>
        <v>1</v>
      </c>
      <c r="M919" s="18">
        <f>_xlfn.IFNA(VLOOKUP(CONCATENATE($A919,"_",$B919), 'Srbench noise 0.001'!$A$1:$AH$1300, 34, FALSE),"")</f>
        <v>0</v>
      </c>
      <c r="N919" s="18">
        <f>_xlfn.IFNA(VLOOKUP(CONCATENATE($A919,"_",$B919), 'Srbench noise 0.001'!$A$1:$AH$1300, 16, FALSE),"")</f>
        <v>8</v>
      </c>
      <c r="O919" s="18">
        <f>_xlfn.IFNA(VLOOKUP(CONCATENATE($A919,"_",$B919), 'Srbench noise 0.001'!$A$1:$AH$1300, 18, FALSE),"")</f>
        <v>11.6</v>
      </c>
      <c r="P919" s="18" t="str">
        <f>_xlfn.IFNA(VLOOKUP(CONCATENATE($A919,"_",$B919), 'Srbench noise 0.001'!$A$1:$AH$1300, 28, FALSE),"")</f>
        <v>-x0*x1*x2/x3</v>
      </c>
      <c r="Q919" s="18">
        <f t="shared" si="129"/>
        <v>1</v>
      </c>
      <c r="R919" s="18">
        <f t="shared" si="130"/>
        <v>1</v>
      </c>
      <c r="S919" s="4">
        <f t="shared" si="131"/>
        <v>1</v>
      </c>
      <c r="T919" s="3">
        <f>_xlfn.IFNA(VLOOKUP(CONCATENATE($A919,"_",$B919), 'Srbench noise 0.01'!$A$1:$AH$1300, 32, FALSE),"")</f>
        <v>1</v>
      </c>
      <c r="U919" s="18">
        <f>_xlfn.IFNA(VLOOKUP(CONCATENATE($A919,"_",$B919), 'Srbench noise 0.01'!$A$1:$AH$1300, 34, FALSE),"")</f>
        <v>0</v>
      </c>
      <c r="V919" s="18">
        <f>_xlfn.IFNA(VLOOKUP(CONCATENATE($A919,"_",$B919), 'Srbench noise 0.01'!$A$1:$AH$1300, 16, FALSE),"")</f>
        <v>8</v>
      </c>
      <c r="W919" s="18">
        <f>_xlfn.IFNA(VLOOKUP(CONCATENATE($A919,"_",$B919), 'Srbench noise 0.01'!$A$1:$AH$1300, 18, FALSE),"")</f>
        <v>11.4</v>
      </c>
      <c r="X919" s="18" t="str">
        <f>_xlfn.IFNA(VLOOKUP(CONCATENATE($A919,"_",$B919), 'Srbench noise 0.01'!$A$1:$AH$1300, 28, FALSE),"")</f>
        <v>-x0*x1*x2/x3</v>
      </c>
      <c r="Y919" s="18">
        <f t="shared" si="132"/>
        <v>1</v>
      </c>
      <c r="Z919" s="18">
        <f t="shared" si="133"/>
        <v>1</v>
      </c>
      <c r="AA919" s="4">
        <f t="shared" si="134"/>
        <v>1</v>
      </c>
    </row>
    <row r="920" spans="1:27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0'!$A$1:$AH$1300, 32, FALSE),"")</f>
        <v>1</v>
      </c>
      <c r="E920" s="18">
        <f>_xlfn.IFNA(VLOOKUP(CONCATENATE($A920,"_",$B920), 'Srbench noise 0'!$A$1:$AH$1300, 34, FALSE),"")</f>
        <v>0</v>
      </c>
      <c r="F920" s="18">
        <f>_xlfn.IFNA(VLOOKUP(CONCATENATE($A920,"_",$B920), 'Srbench noise 0'!$A$1:$AH$1300, 16, FALSE),"")</f>
        <v>8</v>
      </c>
      <c r="G920" s="18">
        <f>_xlfn.IFNA(VLOOKUP(CONCATENATE($A920,"_",$B920), 'Srbench noise 0'!$A$1:$AH$1300, 18, FALSE),"")</f>
        <v>11.2</v>
      </c>
      <c r="H920" s="18" t="str">
        <f>_xlfn.IFNA(VLOOKUP(CONCATENATE($A920,"_",$B920), 'Srbench noise 0'!$A$1:$AH$1300, 28, FALSE),"")</f>
        <v>-x0*x1*x2/x3</v>
      </c>
      <c r="I920" s="18">
        <f t="shared" si="126"/>
        <v>1</v>
      </c>
      <c r="J920" s="18">
        <f t="shared" si="127"/>
        <v>1</v>
      </c>
      <c r="K920" s="4">
        <f t="shared" si="128"/>
        <v>1</v>
      </c>
      <c r="L920" s="3">
        <f>_xlfn.IFNA(VLOOKUP(CONCATENATE($A920,"_",$B920), 'Srbench noise 0.001'!$A$1:$AH$1300, 32, FALSE),"")</f>
        <v>1</v>
      </c>
      <c r="M920" s="18">
        <f>_xlfn.IFNA(VLOOKUP(CONCATENATE($A920,"_",$B920), 'Srbench noise 0.001'!$A$1:$AH$1300, 34, FALSE),"")</f>
        <v>0</v>
      </c>
      <c r="N920" s="18">
        <f>_xlfn.IFNA(VLOOKUP(CONCATENATE($A920,"_",$B920), 'Srbench noise 0.001'!$A$1:$AH$1300, 16, FALSE),"")</f>
        <v>8</v>
      </c>
      <c r="O920" s="18">
        <f>_xlfn.IFNA(VLOOKUP(CONCATENATE($A920,"_",$B920), 'Srbench noise 0.001'!$A$1:$AH$1300, 18, FALSE),"")</f>
        <v>10</v>
      </c>
      <c r="P920" s="18" t="str">
        <f>_xlfn.IFNA(VLOOKUP(CONCATENATE($A920,"_",$B920), 'Srbench noise 0.001'!$A$1:$AH$1300, 28, FALSE),"")</f>
        <v>-x0*x1*x2/x3</v>
      </c>
      <c r="Q920" s="18">
        <f t="shared" si="129"/>
        <v>1</v>
      </c>
      <c r="R920" s="18">
        <f t="shared" si="130"/>
        <v>1</v>
      </c>
      <c r="S920" s="4">
        <f t="shared" si="131"/>
        <v>1</v>
      </c>
      <c r="T920" s="3">
        <f>_xlfn.IFNA(VLOOKUP(CONCATENATE($A920,"_",$B920), 'Srbench noise 0.01'!$A$1:$AH$1300, 32, FALSE),"")</f>
        <v>1</v>
      </c>
      <c r="U920" s="18">
        <f>_xlfn.IFNA(VLOOKUP(CONCATENATE($A920,"_",$B920), 'Srbench noise 0.01'!$A$1:$AH$1300, 34, FALSE),"")</f>
        <v>0</v>
      </c>
      <c r="V920" s="18">
        <f>_xlfn.IFNA(VLOOKUP(CONCATENATE($A920,"_",$B920), 'Srbench noise 0.01'!$A$1:$AH$1300, 16, FALSE),"")</f>
        <v>8</v>
      </c>
      <c r="W920" s="18">
        <f>_xlfn.IFNA(VLOOKUP(CONCATENATE($A920,"_",$B920), 'Srbench noise 0.01'!$A$1:$AH$1300, 18, FALSE),"")</f>
        <v>9.6</v>
      </c>
      <c r="X920" s="18" t="str">
        <f>_xlfn.IFNA(VLOOKUP(CONCATENATE($A920,"_",$B920), 'Srbench noise 0.01'!$A$1:$AH$1300, 28, FALSE),"")</f>
        <v>-x0*x1*x2/x3</v>
      </c>
      <c r="Y920" s="18">
        <f t="shared" si="132"/>
        <v>1</v>
      </c>
      <c r="Z920" s="18">
        <f t="shared" si="133"/>
        <v>1</v>
      </c>
      <c r="AA920" s="4">
        <f t="shared" si="134"/>
        <v>1</v>
      </c>
    </row>
    <row r="921" spans="1:27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0'!$A$1:$AH$1300, 32, FALSE),"")</f>
        <v>1</v>
      </c>
      <c r="E921" s="18">
        <f>_xlfn.IFNA(VLOOKUP(CONCATENATE($A921,"_",$B921), 'Srbench noise 0'!$A$1:$AH$1300, 34, FALSE),"")</f>
        <v>0</v>
      </c>
      <c r="F921" s="18">
        <f>_xlfn.IFNA(VLOOKUP(CONCATENATE($A921,"_",$B921), 'Srbench noise 0'!$A$1:$AH$1300, 16, FALSE),"")</f>
        <v>8</v>
      </c>
      <c r="G921" s="18">
        <f>_xlfn.IFNA(VLOOKUP(CONCATENATE($A921,"_",$B921), 'Srbench noise 0'!$A$1:$AH$1300, 18, FALSE),"")</f>
        <v>13</v>
      </c>
      <c r="H921" s="18" t="str">
        <f>_xlfn.IFNA(VLOOKUP(CONCATENATE($A921,"_",$B921), 'Srbench noise 0'!$A$1:$AH$1300, 28, FALSE),"")</f>
        <v>-x0*x1*x2/x3</v>
      </c>
      <c r="I921" s="18">
        <f t="shared" si="126"/>
        <v>1</v>
      </c>
      <c r="J921" s="18">
        <f t="shared" si="127"/>
        <v>1</v>
      </c>
      <c r="K921" s="4">
        <f t="shared" si="128"/>
        <v>1</v>
      </c>
      <c r="L921" s="3">
        <f>_xlfn.IFNA(VLOOKUP(CONCATENATE($A921,"_",$B921), 'Srbench noise 0.001'!$A$1:$AH$1300, 32, FALSE),"")</f>
        <v>1</v>
      </c>
      <c r="M921" s="18">
        <f>_xlfn.IFNA(VLOOKUP(CONCATENATE($A921,"_",$B921), 'Srbench noise 0.001'!$A$1:$AH$1300, 34, FALSE),"")</f>
        <v>0</v>
      </c>
      <c r="N921" s="18">
        <f>_xlfn.IFNA(VLOOKUP(CONCATENATE($A921,"_",$B921), 'Srbench noise 0.001'!$A$1:$AH$1300, 16, FALSE),"")</f>
        <v>8</v>
      </c>
      <c r="O921" s="18">
        <f>_xlfn.IFNA(VLOOKUP(CONCATENATE($A921,"_",$B921), 'Srbench noise 0.001'!$A$1:$AH$1300, 18, FALSE),"")</f>
        <v>13.5</v>
      </c>
      <c r="P921" s="18" t="str">
        <f>_xlfn.IFNA(VLOOKUP(CONCATENATE($A921,"_",$B921), 'Srbench noise 0.001'!$A$1:$AH$1300, 28, FALSE),"")</f>
        <v>-x0*x1*x2/x3</v>
      </c>
      <c r="Q921" s="18">
        <f t="shared" si="129"/>
        <v>1</v>
      </c>
      <c r="R921" s="18">
        <f t="shared" si="130"/>
        <v>1</v>
      </c>
      <c r="S921" s="4">
        <f t="shared" si="131"/>
        <v>1</v>
      </c>
      <c r="T921" s="3">
        <f>_xlfn.IFNA(VLOOKUP(CONCATENATE($A921,"_",$B921), 'Srbench noise 0.01'!$A$1:$AH$1300, 32, FALSE),"")</f>
        <v>1</v>
      </c>
      <c r="U921" s="18">
        <f>_xlfn.IFNA(VLOOKUP(CONCATENATE($A921,"_",$B921), 'Srbench noise 0.01'!$A$1:$AH$1300, 34, FALSE),"")</f>
        <v>0</v>
      </c>
      <c r="V921" s="18">
        <f>_xlfn.IFNA(VLOOKUP(CONCATENATE($A921,"_",$B921), 'Srbench noise 0.01'!$A$1:$AH$1300, 16, FALSE),"")</f>
        <v>8</v>
      </c>
      <c r="W921" s="18">
        <f>_xlfn.IFNA(VLOOKUP(CONCATENATE($A921,"_",$B921), 'Srbench noise 0.01'!$A$1:$AH$1300, 18, FALSE),"")</f>
        <v>12.7</v>
      </c>
      <c r="X921" s="18" t="str">
        <f>_xlfn.IFNA(VLOOKUP(CONCATENATE($A921,"_",$B921), 'Srbench noise 0.01'!$A$1:$AH$1300, 28, FALSE),"")</f>
        <v>-x0*x1*x2/x3</v>
      </c>
      <c r="Y921" s="18">
        <f t="shared" si="132"/>
        <v>1</v>
      </c>
      <c r="Z921" s="18">
        <f t="shared" si="133"/>
        <v>1</v>
      </c>
      <c r="AA921" s="4">
        <f t="shared" si="134"/>
        <v>1</v>
      </c>
    </row>
    <row r="922" spans="1:27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0'!$A$1:$AH$1300, 32, FALSE),"")</f>
        <v>1</v>
      </c>
      <c r="E922" s="18">
        <f>_xlfn.IFNA(VLOOKUP(CONCATENATE($A922,"_",$B922), 'Srbench noise 0'!$A$1:$AH$1300, 34, FALSE),"")</f>
        <v>0</v>
      </c>
      <c r="F922" s="18">
        <f>_xlfn.IFNA(VLOOKUP(CONCATENATE($A922,"_",$B922), 'Srbench noise 0'!$A$1:$AH$1300, 16, FALSE),"")</f>
        <v>8</v>
      </c>
      <c r="G922" s="18">
        <f>_xlfn.IFNA(VLOOKUP(CONCATENATE($A922,"_",$B922), 'Srbench noise 0'!$A$1:$AH$1300, 18, FALSE),"")</f>
        <v>8.9</v>
      </c>
      <c r="H922" s="18" t="str">
        <f>_xlfn.IFNA(VLOOKUP(CONCATENATE($A922,"_",$B922), 'Srbench noise 0'!$A$1:$AH$1300, 28, FALSE),"")</f>
        <v>-x0*x1*x2/x3</v>
      </c>
      <c r="I922" s="18">
        <f t="shared" si="126"/>
        <v>1</v>
      </c>
      <c r="J922" s="18">
        <f t="shared" si="127"/>
        <v>1</v>
      </c>
      <c r="K922" s="4">
        <f t="shared" si="128"/>
        <v>1</v>
      </c>
      <c r="L922" s="3">
        <f>_xlfn.IFNA(VLOOKUP(CONCATENATE($A922,"_",$B922), 'Srbench noise 0.001'!$A$1:$AH$1300, 32, FALSE),"")</f>
        <v>1</v>
      </c>
      <c r="M922" s="18">
        <f>_xlfn.IFNA(VLOOKUP(CONCATENATE($A922,"_",$B922), 'Srbench noise 0.001'!$A$1:$AH$1300, 34, FALSE),"")</f>
        <v>0</v>
      </c>
      <c r="N922" s="18">
        <f>_xlfn.IFNA(VLOOKUP(CONCATENATE($A922,"_",$B922), 'Srbench noise 0.001'!$A$1:$AH$1300, 16, FALSE),"")</f>
        <v>8</v>
      </c>
      <c r="O922" s="18">
        <f>_xlfn.IFNA(VLOOKUP(CONCATENATE($A922,"_",$B922), 'Srbench noise 0.001'!$A$1:$AH$1300, 18, FALSE),"")</f>
        <v>9.3000000000000007</v>
      </c>
      <c r="P922" s="18" t="str">
        <f>_xlfn.IFNA(VLOOKUP(CONCATENATE($A922,"_",$B922), 'Srbench noise 0.001'!$A$1:$AH$1300, 28, FALSE),"")</f>
        <v>-x0*x1*x2/x3</v>
      </c>
      <c r="Q922" s="18">
        <f t="shared" si="129"/>
        <v>1</v>
      </c>
      <c r="R922" s="18">
        <f t="shared" si="130"/>
        <v>1</v>
      </c>
      <c r="S922" s="4">
        <f t="shared" si="131"/>
        <v>1</v>
      </c>
      <c r="T922" s="3">
        <f>_xlfn.IFNA(VLOOKUP(CONCATENATE($A922,"_",$B922), 'Srbench noise 0.01'!$A$1:$AH$1300, 32, FALSE),"")</f>
        <v>1</v>
      </c>
      <c r="U922" s="18">
        <f>_xlfn.IFNA(VLOOKUP(CONCATENATE($A922,"_",$B922), 'Srbench noise 0.01'!$A$1:$AH$1300, 34, FALSE),"")</f>
        <v>0</v>
      </c>
      <c r="V922" s="18">
        <f>_xlfn.IFNA(VLOOKUP(CONCATENATE($A922,"_",$B922), 'Srbench noise 0.01'!$A$1:$AH$1300, 16, FALSE),"")</f>
        <v>8</v>
      </c>
      <c r="W922" s="18">
        <f>_xlfn.IFNA(VLOOKUP(CONCATENATE($A922,"_",$B922), 'Srbench noise 0.01'!$A$1:$AH$1300, 18, FALSE),"")</f>
        <v>9.9</v>
      </c>
      <c r="X922" s="18" t="str">
        <f>_xlfn.IFNA(VLOOKUP(CONCATENATE($A922,"_",$B922), 'Srbench noise 0.01'!$A$1:$AH$1300, 28, FALSE),"")</f>
        <v>-x0*x1*x2/x3</v>
      </c>
      <c r="Y922" s="18">
        <f t="shared" si="132"/>
        <v>1</v>
      </c>
      <c r="Z922" s="18">
        <f t="shared" si="133"/>
        <v>1</v>
      </c>
      <c r="AA922" s="4">
        <f t="shared" si="134"/>
        <v>1</v>
      </c>
    </row>
    <row r="923" spans="1:27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0'!$A$1:$AH$1300, 32, FALSE),"")</f>
        <v>1</v>
      </c>
      <c r="E923" s="18">
        <f>_xlfn.IFNA(VLOOKUP(CONCATENATE($A923,"_",$B923), 'Srbench noise 0'!$A$1:$AH$1300, 34, FALSE),"")</f>
        <v>0</v>
      </c>
      <c r="F923" s="18">
        <f>_xlfn.IFNA(VLOOKUP(CONCATENATE($A923,"_",$B923), 'Srbench noise 0'!$A$1:$AH$1300, 16, FALSE),"")</f>
        <v>8</v>
      </c>
      <c r="G923" s="18">
        <f>_xlfn.IFNA(VLOOKUP(CONCATENATE($A923,"_",$B923), 'Srbench noise 0'!$A$1:$AH$1300, 18, FALSE),"")</f>
        <v>12</v>
      </c>
      <c r="H923" s="18" t="str">
        <f>_xlfn.IFNA(VLOOKUP(CONCATENATE($A923,"_",$B923), 'Srbench noise 0'!$A$1:$AH$1300, 28, FALSE),"")</f>
        <v>-x0*x1*x2/x3</v>
      </c>
      <c r="I923" s="18">
        <f t="shared" si="126"/>
        <v>1</v>
      </c>
      <c r="J923" s="18">
        <f t="shared" si="127"/>
        <v>1</v>
      </c>
      <c r="K923" s="4">
        <f t="shared" si="128"/>
        <v>1</v>
      </c>
      <c r="L923" s="3">
        <f>_xlfn.IFNA(VLOOKUP(CONCATENATE($A923,"_",$B923), 'Srbench noise 0.001'!$A$1:$AH$1300, 32, FALSE),"")</f>
        <v>1</v>
      </c>
      <c r="M923" s="18">
        <f>_xlfn.IFNA(VLOOKUP(CONCATENATE($A923,"_",$B923), 'Srbench noise 0.001'!$A$1:$AH$1300, 34, FALSE),"")</f>
        <v>0</v>
      </c>
      <c r="N923" s="18">
        <f>_xlfn.IFNA(VLOOKUP(CONCATENATE($A923,"_",$B923), 'Srbench noise 0.001'!$A$1:$AH$1300, 16, FALSE),"")</f>
        <v>8</v>
      </c>
      <c r="O923" s="18">
        <f>_xlfn.IFNA(VLOOKUP(CONCATENATE($A923,"_",$B923), 'Srbench noise 0.001'!$A$1:$AH$1300, 18, FALSE),"")</f>
        <v>10.3</v>
      </c>
      <c r="P923" s="18" t="str">
        <f>_xlfn.IFNA(VLOOKUP(CONCATENATE($A923,"_",$B923), 'Srbench noise 0.001'!$A$1:$AH$1300, 28, FALSE),"")</f>
        <v>-x0*x1*x2/x3</v>
      </c>
      <c r="Q923" s="18">
        <f t="shared" si="129"/>
        <v>1</v>
      </c>
      <c r="R923" s="18">
        <f t="shared" si="130"/>
        <v>1</v>
      </c>
      <c r="S923" s="4">
        <f t="shared" si="131"/>
        <v>1</v>
      </c>
      <c r="T923" s="3">
        <f>_xlfn.IFNA(VLOOKUP(CONCATENATE($A923,"_",$B923), 'Srbench noise 0.01'!$A$1:$AH$1300, 32, FALSE),"")</f>
        <v>1</v>
      </c>
      <c r="U923" s="18">
        <f>_xlfn.IFNA(VLOOKUP(CONCATENATE($A923,"_",$B923), 'Srbench noise 0.01'!$A$1:$AH$1300, 34, FALSE),"")</f>
        <v>0</v>
      </c>
      <c r="V923" s="18">
        <f>_xlfn.IFNA(VLOOKUP(CONCATENATE($A923,"_",$B923), 'Srbench noise 0.01'!$A$1:$AH$1300, 16, FALSE),"")</f>
        <v>8</v>
      </c>
      <c r="W923" s="18">
        <f>_xlfn.IFNA(VLOOKUP(CONCATENATE($A923,"_",$B923), 'Srbench noise 0.01'!$A$1:$AH$1300, 18, FALSE),"")</f>
        <v>10.6</v>
      </c>
      <c r="X923" s="18" t="str">
        <f>_xlfn.IFNA(VLOOKUP(CONCATENATE($A923,"_",$B923), 'Srbench noise 0.01'!$A$1:$AH$1300, 28, FALSE),"")</f>
        <v>-x0*x1*x2/x3</v>
      </c>
      <c r="Y923" s="18">
        <f t="shared" si="132"/>
        <v>1</v>
      </c>
      <c r="Z923" s="18">
        <f t="shared" si="133"/>
        <v>1</v>
      </c>
      <c r="AA923" s="4">
        <f t="shared" si="134"/>
        <v>1</v>
      </c>
    </row>
    <row r="924" spans="1:27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0'!$A$1:$AH$1300, 32, FALSE),"")</f>
        <v>0.99999685999999999</v>
      </c>
      <c r="E924" s="18">
        <f>_xlfn.IFNA(VLOOKUP(CONCATENATE($A924,"_",$B924), 'Srbench noise 0'!$A$1:$AH$1300, 34, FALSE),"")</f>
        <v>1.6335599999999999E-2</v>
      </c>
      <c r="F924" s="18">
        <f>_xlfn.IFNA(VLOOKUP(CONCATENATE($A924,"_",$B924), 'Srbench noise 0'!$A$1:$AH$1300, 16, FALSE),"")</f>
        <v>12</v>
      </c>
      <c r="G924" s="18">
        <f>_xlfn.IFNA(VLOOKUP(CONCATENATE($A924,"_",$B924), 'Srbench noise 0'!$A$1:$AH$1300, 18, FALSE),"")</f>
        <v>3600.2</v>
      </c>
      <c r="H924" s="18" t="str">
        <f>_xlfn.IFNA(VLOOKUP(CONCATENATE($A924,"_",$B924), 'Srbench noise 0'!$A$1:$AH$1300, 28, FALSE),"")</f>
        <v>-0.47279609 + 6.27752635*x2*x3/(x0*x1)</v>
      </c>
      <c r="I924" s="18">
        <f t="shared" si="126"/>
        <v>1</v>
      </c>
      <c r="J924" s="18">
        <f t="shared" si="127"/>
        <v>0</v>
      </c>
      <c r="K924" s="4">
        <f t="shared" si="128"/>
        <v>0</v>
      </c>
      <c r="L924" s="3">
        <f>_xlfn.IFNA(VLOOKUP(CONCATENATE($A924,"_",$B924), 'Srbench noise 0.001'!$A$1:$AH$1300, 32, FALSE),"")</f>
        <v>0.99999682000000001</v>
      </c>
      <c r="M924" s="18">
        <f>_xlfn.IFNA(VLOOKUP(CONCATENATE($A924,"_",$B924), 'Srbench noise 0.001'!$A$1:$AH$1300, 34, FALSE),"")</f>
        <v>1.6427460000000001E-2</v>
      </c>
      <c r="N924" s="18">
        <f>_xlfn.IFNA(VLOOKUP(CONCATENATE($A924,"_",$B924), 'Srbench noise 0.001'!$A$1:$AH$1300, 16, FALSE),"")</f>
        <v>12</v>
      </c>
      <c r="O924" s="18">
        <f>_xlfn.IFNA(VLOOKUP(CONCATENATE($A924,"_",$B924), 'Srbench noise 0.001'!$A$1:$AH$1300, 18, FALSE),"")</f>
        <v>15.7</v>
      </c>
      <c r="P924" s="18" t="str">
        <f>_xlfn.IFNA(VLOOKUP(CONCATENATE($A924,"_",$B924), 'Srbench noise 0.001'!$A$1:$AH$1300, 28, FALSE),"")</f>
        <v>-0.473 + 6.278*x2*x3/(x0*x1)</v>
      </c>
      <c r="Q924" s="18">
        <f t="shared" si="129"/>
        <v>1</v>
      </c>
      <c r="R924" s="18">
        <f t="shared" si="130"/>
        <v>0</v>
      </c>
      <c r="S924" s="4">
        <f t="shared" si="131"/>
        <v>0</v>
      </c>
      <c r="T924" s="3">
        <f>_xlfn.IFNA(VLOOKUP(CONCATENATE($A924,"_",$B924), 'Srbench noise 0.01'!$A$1:$AH$1300, 32, FALSE),"")</f>
        <v>0.99999636000000003</v>
      </c>
      <c r="U924" s="18">
        <f>_xlfn.IFNA(VLOOKUP(CONCATENATE($A924,"_",$B924), 'Srbench noise 0.01'!$A$1:$AH$1300, 34, FALSE),"")</f>
        <v>1.757593E-2</v>
      </c>
      <c r="V924" s="18">
        <f>_xlfn.IFNA(VLOOKUP(CONCATENATE($A924,"_",$B924), 'Srbench noise 0.01'!$A$1:$AH$1300, 16, FALSE),"")</f>
        <v>12</v>
      </c>
      <c r="W924" s="18">
        <f>_xlfn.IFNA(VLOOKUP(CONCATENATE($A924,"_",$B924), 'Srbench noise 0.01'!$A$1:$AH$1300, 18, FALSE),"")</f>
        <v>15.3</v>
      </c>
      <c r="X924" s="18" t="str">
        <f>_xlfn.IFNA(VLOOKUP(CONCATENATE($A924,"_",$B924), 'Srbench noise 0.01'!$A$1:$AH$1300, 28, FALSE),"")</f>
        <v>-0.48 + 6.28*x2*x3/(x0*x1)</v>
      </c>
      <c r="Y924" s="18">
        <f t="shared" si="132"/>
        <v>1</v>
      </c>
      <c r="Z924" s="18">
        <f t="shared" si="133"/>
        <v>0</v>
      </c>
      <c r="AA924" s="4">
        <f t="shared" si="134"/>
        <v>0</v>
      </c>
    </row>
    <row r="925" spans="1:27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0'!$A$1:$AH$1300, 32, FALSE),"")</f>
        <v>0.99999689999999997</v>
      </c>
      <c r="E925" s="18">
        <f>_xlfn.IFNA(VLOOKUP(CONCATENATE($A925,"_",$B925), 'Srbench noise 0'!$A$1:$AH$1300, 34, FALSE),"")</f>
        <v>1.6515209999999999E-2</v>
      </c>
      <c r="F925" s="18">
        <f>_xlfn.IFNA(VLOOKUP(CONCATENATE($A925,"_",$B925), 'Srbench noise 0'!$A$1:$AH$1300, 16, FALSE),"")</f>
        <v>12</v>
      </c>
      <c r="G925" s="18">
        <f>_xlfn.IFNA(VLOOKUP(CONCATENATE($A925,"_",$B925), 'Srbench noise 0'!$A$1:$AH$1300, 18, FALSE),"")</f>
        <v>3601</v>
      </c>
      <c r="H925" s="18" t="str">
        <f>_xlfn.IFNA(VLOOKUP(CONCATENATE($A925,"_",$B925), 'Srbench noise 0'!$A$1:$AH$1300, 28, FALSE),"")</f>
        <v>-0.46952441 + 6.27501166*x2*x3/(x0*x1)</v>
      </c>
      <c r="I925" s="18">
        <f t="shared" si="126"/>
        <v>1</v>
      </c>
      <c r="J925" s="18">
        <f t="shared" si="127"/>
        <v>0</v>
      </c>
      <c r="K925" s="4">
        <f t="shared" si="128"/>
        <v>0</v>
      </c>
      <c r="L925" s="3">
        <f>_xlfn.IFNA(VLOOKUP(CONCATENATE($A925,"_",$B925), 'Srbench noise 0.001'!$A$1:$AH$1300, 32, FALSE),"")</f>
        <v>0.99999691000000002</v>
      </c>
      <c r="M925" s="18">
        <f>_xlfn.IFNA(VLOOKUP(CONCATENATE($A925,"_",$B925), 'Srbench noise 0.001'!$A$1:$AH$1300, 34, FALSE),"")</f>
        <v>1.6499969999999999E-2</v>
      </c>
      <c r="N925" s="18">
        <f>_xlfn.IFNA(VLOOKUP(CONCATENATE($A925,"_",$B925), 'Srbench noise 0.001'!$A$1:$AH$1300, 16, FALSE),"")</f>
        <v>12</v>
      </c>
      <c r="O925" s="18">
        <f>_xlfn.IFNA(VLOOKUP(CONCATENATE($A925,"_",$B925), 'Srbench noise 0.001'!$A$1:$AH$1300, 18, FALSE),"")</f>
        <v>13.1</v>
      </c>
      <c r="P925" s="18" t="str">
        <f>_xlfn.IFNA(VLOOKUP(CONCATENATE($A925,"_",$B925), 'Srbench noise 0.001'!$A$1:$AH$1300, 28, FALSE),"")</f>
        <v>-0.469 + 6.275*x2*x3/(x0*x1)</v>
      </c>
      <c r="Q925" s="18">
        <f t="shared" si="129"/>
        <v>1</v>
      </c>
      <c r="R925" s="18">
        <f t="shared" si="130"/>
        <v>0</v>
      </c>
      <c r="S925" s="4">
        <f t="shared" si="131"/>
        <v>0</v>
      </c>
      <c r="T925" s="3">
        <f>_xlfn.IFNA(VLOOKUP(CONCATENATE($A925,"_",$B925), 'Srbench noise 0.01'!$A$1:$AH$1300, 32, FALSE),"")</f>
        <v>0.99999506000000005</v>
      </c>
      <c r="U925" s="18">
        <f>_xlfn.IFNA(VLOOKUP(CONCATENATE($A925,"_",$B925), 'Srbench noise 0.01'!$A$1:$AH$1300, 34, FALSE),"")</f>
        <v>2.085571E-2</v>
      </c>
      <c r="V925" s="18">
        <f>_xlfn.IFNA(VLOOKUP(CONCATENATE($A925,"_",$B925), 'Srbench noise 0.01'!$A$1:$AH$1300, 16, FALSE),"")</f>
        <v>12</v>
      </c>
      <c r="W925" s="18">
        <f>_xlfn.IFNA(VLOOKUP(CONCATENATE($A925,"_",$B925), 'Srbench noise 0.01'!$A$1:$AH$1300, 18, FALSE),"")</f>
        <v>15.2</v>
      </c>
      <c r="X925" s="18" t="str">
        <f>_xlfn.IFNA(VLOOKUP(CONCATENATE($A925,"_",$B925), 'Srbench noise 0.01'!$A$1:$AH$1300, 28, FALSE),"")</f>
        <v>-0.47 + 6.27*x2*x3/(x0*x1)</v>
      </c>
      <c r="Y925" s="18">
        <f t="shared" si="132"/>
        <v>1</v>
      </c>
      <c r="Z925" s="18">
        <f t="shared" si="133"/>
        <v>0</v>
      </c>
      <c r="AA925" s="4">
        <f t="shared" si="134"/>
        <v>0</v>
      </c>
    </row>
    <row r="926" spans="1:27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0'!$A$1:$AH$1300, 32, FALSE),"")</f>
        <v>0.99999700999999996</v>
      </c>
      <c r="E926" s="18">
        <f>_xlfn.IFNA(VLOOKUP(CONCATENATE($A926,"_",$B926), 'Srbench noise 0'!$A$1:$AH$1300, 34, FALSE),"")</f>
        <v>1.6074040000000001E-2</v>
      </c>
      <c r="F926" s="18">
        <f>_xlfn.IFNA(VLOOKUP(CONCATENATE($A926,"_",$B926), 'Srbench noise 0'!$A$1:$AH$1300, 16, FALSE),"")</f>
        <v>12</v>
      </c>
      <c r="G926" s="18">
        <f>_xlfn.IFNA(VLOOKUP(CONCATENATE($A926,"_",$B926), 'Srbench noise 0'!$A$1:$AH$1300, 18, FALSE),"")</f>
        <v>3600.5</v>
      </c>
      <c r="H926" s="18" t="str">
        <f>_xlfn.IFNA(VLOOKUP(CONCATENATE($A926,"_",$B926), 'Srbench noise 0'!$A$1:$AH$1300, 28, FALSE),"")</f>
        <v>-0.47155267 + 6.27652583*x2*x3/(x0*x1)</v>
      </c>
      <c r="I926" s="18">
        <f t="shared" si="126"/>
        <v>1</v>
      </c>
      <c r="J926" s="18">
        <f t="shared" si="127"/>
        <v>0</v>
      </c>
      <c r="K926" s="4">
        <f t="shared" si="128"/>
        <v>0</v>
      </c>
      <c r="L926" s="3">
        <f>_xlfn.IFNA(VLOOKUP(CONCATENATE($A926,"_",$B926), 'Srbench noise 0.001'!$A$1:$AH$1300, 32, FALSE),"")</f>
        <v>0.99999700000000002</v>
      </c>
      <c r="M926" s="18">
        <f>_xlfn.IFNA(VLOOKUP(CONCATENATE($A926,"_",$B926), 'Srbench noise 0.001'!$A$1:$AH$1300, 34, FALSE),"")</f>
        <v>1.6107980000000001E-2</v>
      </c>
      <c r="N926" s="18">
        <f>_xlfn.IFNA(VLOOKUP(CONCATENATE($A926,"_",$B926), 'Srbench noise 0.001'!$A$1:$AH$1300, 16, FALSE),"")</f>
        <v>12</v>
      </c>
      <c r="O926" s="18">
        <f>_xlfn.IFNA(VLOOKUP(CONCATENATE($A926,"_",$B926), 'Srbench noise 0.001'!$A$1:$AH$1300, 18, FALSE),"")</f>
        <v>15.2</v>
      </c>
      <c r="P926" s="18" t="str">
        <f>_xlfn.IFNA(VLOOKUP(CONCATENATE($A926,"_",$B926), 'Srbench noise 0.001'!$A$1:$AH$1300, 28, FALSE),"")</f>
        <v>-0.471 + 6.277*x2*x3/(x0*x1)</v>
      </c>
      <c r="Q926" s="18">
        <f t="shared" si="129"/>
        <v>1</v>
      </c>
      <c r="R926" s="18">
        <f t="shared" si="130"/>
        <v>0</v>
      </c>
      <c r="S926" s="4">
        <f t="shared" si="131"/>
        <v>0</v>
      </c>
      <c r="T926" s="3">
        <f>_xlfn.IFNA(VLOOKUP(CONCATENATE($A926,"_",$B926), 'Srbench noise 0.01'!$A$1:$AH$1300, 32, FALSE),"")</f>
        <v>0.99999623999999998</v>
      </c>
      <c r="U926" s="18">
        <f>_xlfn.IFNA(VLOOKUP(CONCATENATE($A926,"_",$B926), 'Srbench noise 0.01'!$A$1:$AH$1300, 34, FALSE),"")</f>
        <v>1.8024040000000002E-2</v>
      </c>
      <c r="V926" s="18">
        <f>_xlfn.IFNA(VLOOKUP(CONCATENATE($A926,"_",$B926), 'Srbench noise 0.01'!$A$1:$AH$1300, 16, FALSE),"")</f>
        <v>12</v>
      </c>
      <c r="W926" s="18">
        <f>_xlfn.IFNA(VLOOKUP(CONCATENATE($A926,"_",$B926), 'Srbench noise 0.01'!$A$1:$AH$1300, 18, FALSE),"")</f>
        <v>14.6</v>
      </c>
      <c r="X926" s="18" t="str">
        <f>_xlfn.IFNA(VLOOKUP(CONCATENATE($A926,"_",$B926), 'Srbench noise 0.01'!$A$1:$AH$1300, 28, FALSE),"")</f>
        <v>-0.47 + 6.28*x2*x3/(x0*x1)</v>
      </c>
      <c r="Y926" s="18">
        <f t="shared" si="132"/>
        <v>1</v>
      </c>
      <c r="Z926" s="18">
        <f t="shared" si="133"/>
        <v>0</v>
      </c>
      <c r="AA926" s="4">
        <f t="shared" si="134"/>
        <v>0</v>
      </c>
    </row>
    <row r="927" spans="1:27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0'!$A$1:$AH$1300, 32, FALSE),"")</f>
        <v>1</v>
      </c>
      <c r="E927" s="18">
        <f>_xlfn.IFNA(VLOOKUP(CONCATENATE($A927,"_",$B927), 'Srbench noise 0'!$A$1:$AH$1300, 34, FALSE),"")</f>
        <v>4.6451000000000001E-4</v>
      </c>
      <c r="F927" s="18">
        <f>_xlfn.IFNA(VLOOKUP(CONCATENATE($A927,"_",$B927), 'Srbench noise 0'!$A$1:$AH$1300, 16, FALSE),"")</f>
        <v>22</v>
      </c>
      <c r="G927" s="18">
        <f>_xlfn.IFNA(VLOOKUP(CONCATENATE($A927,"_",$B927), 'Srbench noise 0'!$A$1:$AH$1300, 18, FALSE),"")</f>
        <v>3601.3</v>
      </c>
      <c r="H927" s="18" t="str">
        <f>_xlfn.IFNA(VLOOKUP(CONCATENATE($A927,"_",$B927), 'Srbench noise 0'!$A$1:$AH$1300, 28, FALSE),"")</f>
        <v>0.01283502*x0*x1/(x2*x3) - 0.49927435 + 6.28302923*x2*x3/(x0*x1)</v>
      </c>
      <c r="I927" s="18">
        <f t="shared" si="126"/>
        <v>1</v>
      </c>
      <c r="J927" s="18" t="str">
        <f t="shared" si="127"/>
        <v>?</v>
      </c>
      <c r="K927" s="4">
        <v>0</v>
      </c>
      <c r="L927" s="3">
        <f>_xlfn.IFNA(VLOOKUP(CONCATENATE($A927,"_",$B927), 'Srbench noise 0.001'!$A$1:$AH$1300, 32, FALSE),"")</f>
        <v>0.99999689000000003</v>
      </c>
      <c r="M927" s="18">
        <f>_xlfn.IFNA(VLOOKUP(CONCATENATE($A927,"_",$B927), 'Srbench noise 0.001'!$A$1:$AH$1300, 34, FALSE),"")</f>
        <v>1.6373499999999999E-2</v>
      </c>
      <c r="N927" s="18">
        <f>_xlfn.IFNA(VLOOKUP(CONCATENATE($A927,"_",$B927), 'Srbench noise 0.001'!$A$1:$AH$1300, 16, FALSE),"")</f>
        <v>12</v>
      </c>
      <c r="O927" s="18">
        <f>_xlfn.IFNA(VLOOKUP(CONCATENATE($A927,"_",$B927), 'Srbench noise 0.001'!$A$1:$AH$1300, 18, FALSE),"")</f>
        <v>14.5</v>
      </c>
      <c r="P927" s="18" t="str">
        <f>_xlfn.IFNA(VLOOKUP(CONCATENATE($A927,"_",$B927), 'Srbench noise 0.001'!$A$1:$AH$1300, 28, FALSE),"")</f>
        <v>-0.467 + 6.275*x2*x3/(x0*x1)</v>
      </c>
      <c r="Q927" s="18">
        <f t="shared" si="129"/>
        <v>1</v>
      </c>
      <c r="R927" s="18">
        <f t="shared" si="130"/>
        <v>0</v>
      </c>
      <c r="S927" s="4">
        <f t="shared" si="131"/>
        <v>0</v>
      </c>
      <c r="T927" s="3">
        <f>_xlfn.IFNA(VLOOKUP(CONCATENATE($A927,"_",$B927), 'Srbench noise 0.01'!$A$1:$AH$1300, 32, FALSE),"")</f>
        <v>0.99999592999999998</v>
      </c>
      <c r="U927" s="18">
        <f>_xlfn.IFNA(VLOOKUP(CONCATENATE($A927,"_",$B927), 'Srbench noise 0.01'!$A$1:$AH$1300, 34, FALSE),"")</f>
        <v>1.8736659999999999E-2</v>
      </c>
      <c r="V927" s="18">
        <f>_xlfn.IFNA(VLOOKUP(CONCATENATE($A927,"_",$B927), 'Srbench noise 0.01'!$A$1:$AH$1300, 16, FALSE),"")</f>
        <v>12</v>
      </c>
      <c r="W927" s="18">
        <f>_xlfn.IFNA(VLOOKUP(CONCATENATE($A927,"_",$B927), 'Srbench noise 0.01'!$A$1:$AH$1300, 18, FALSE),"")</f>
        <v>14.8</v>
      </c>
      <c r="X927" s="18" t="str">
        <f>_xlfn.IFNA(VLOOKUP(CONCATENATE($A927,"_",$B927), 'Srbench noise 0.01'!$A$1:$AH$1300, 28, FALSE),"")</f>
        <v>-0.46 + 6.27*x2*x3/(x0*x1)</v>
      </c>
      <c r="Y927" s="18">
        <f t="shared" si="132"/>
        <v>1</v>
      </c>
      <c r="Z927" s="18">
        <f t="shared" si="133"/>
        <v>0</v>
      </c>
      <c r="AA927" s="4">
        <f t="shared" si="134"/>
        <v>0</v>
      </c>
    </row>
    <row r="928" spans="1:27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0'!$A$1:$AH$1300, 32, FALSE),"")</f>
        <v>0.99999693999999995</v>
      </c>
      <c r="E928" s="18">
        <f>_xlfn.IFNA(VLOOKUP(CONCATENATE($A928,"_",$B928), 'Srbench noise 0'!$A$1:$AH$1300, 34, FALSE),"")</f>
        <v>1.625012E-2</v>
      </c>
      <c r="F928" s="18">
        <f>_xlfn.IFNA(VLOOKUP(CONCATENATE($A928,"_",$B928), 'Srbench noise 0'!$A$1:$AH$1300, 16, FALSE),"")</f>
        <v>12</v>
      </c>
      <c r="G928" s="18">
        <f>_xlfn.IFNA(VLOOKUP(CONCATENATE($A928,"_",$B928), 'Srbench noise 0'!$A$1:$AH$1300, 18, FALSE),"")</f>
        <v>3601.3</v>
      </c>
      <c r="H928" s="18" t="str">
        <f>_xlfn.IFNA(VLOOKUP(CONCATENATE($A928,"_",$B928), 'Srbench noise 0'!$A$1:$AH$1300, 28, FALSE),"")</f>
        <v>-0.471865 + 6.27686035*x2*x3/(x0*x1)</v>
      </c>
      <c r="I928" s="18">
        <f t="shared" si="126"/>
        <v>1</v>
      </c>
      <c r="J928" s="18">
        <f t="shared" si="127"/>
        <v>0</v>
      </c>
      <c r="K928" s="4">
        <f t="shared" si="128"/>
        <v>0</v>
      </c>
      <c r="L928" s="3">
        <f>_xlfn.IFNA(VLOOKUP(CONCATENATE($A928,"_",$B928), 'Srbench noise 0.001'!$A$1:$AH$1300, 32, FALSE),"")</f>
        <v>0.99999693999999995</v>
      </c>
      <c r="M928" s="18">
        <f>_xlfn.IFNA(VLOOKUP(CONCATENATE($A928,"_",$B928), 'Srbench noise 0.001'!$A$1:$AH$1300, 34, FALSE),"")</f>
        <v>1.6260219999999999E-2</v>
      </c>
      <c r="N928" s="18">
        <f>_xlfn.IFNA(VLOOKUP(CONCATENATE($A928,"_",$B928), 'Srbench noise 0.001'!$A$1:$AH$1300, 16, FALSE),"")</f>
        <v>12</v>
      </c>
      <c r="O928" s="18">
        <f>_xlfn.IFNA(VLOOKUP(CONCATENATE($A928,"_",$B928), 'Srbench noise 0.001'!$A$1:$AH$1300, 18, FALSE),"")</f>
        <v>15.4</v>
      </c>
      <c r="P928" s="18" t="str">
        <f>_xlfn.IFNA(VLOOKUP(CONCATENATE($A928,"_",$B928), 'Srbench noise 0.001'!$A$1:$AH$1300, 28, FALSE),"")</f>
        <v>-0.472 + 6.277*x2*x3/(x0*x1)</v>
      </c>
      <c r="Q928" s="18">
        <f t="shared" si="129"/>
        <v>1</v>
      </c>
      <c r="R928" s="18">
        <f t="shared" si="130"/>
        <v>0</v>
      </c>
      <c r="S928" s="4">
        <f t="shared" si="131"/>
        <v>0</v>
      </c>
      <c r="T928" s="3">
        <f>_xlfn.IFNA(VLOOKUP(CONCATENATE($A928,"_",$B928), 'Srbench noise 0.01'!$A$1:$AH$1300, 32, FALSE),"")</f>
        <v>0.99999643000000005</v>
      </c>
      <c r="U928" s="18">
        <f>_xlfn.IFNA(VLOOKUP(CONCATENATE($A928,"_",$B928), 'Srbench noise 0.01'!$A$1:$AH$1300, 34, FALSE),"")</f>
        <v>1.756568E-2</v>
      </c>
      <c r="V928" s="18">
        <f>_xlfn.IFNA(VLOOKUP(CONCATENATE($A928,"_",$B928), 'Srbench noise 0.01'!$A$1:$AH$1300, 16, FALSE),"")</f>
        <v>12</v>
      </c>
      <c r="W928" s="18">
        <f>_xlfn.IFNA(VLOOKUP(CONCATENATE($A928,"_",$B928), 'Srbench noise 0.01'!$A$1:$AH$1300, 18, FALSE),"")</f>
        <v>16.399999999999999</v>
      </c>
      <c r="X928" s="18" t="str">
        <f>_xlfn.IFNA(VLOOKUP(CONCATENATE($A928,"_",$B928), 'Srbench noise 0.01'!$A$1:$AH$1300, 28, FALSE),"")</f>
        <v>-0.48 + 6.28*x2*x3/(x0*x1)</v>
      </c>
      <c r="Y928" s="18">
        <f t="shared" si="132"/>
        <v>1</v>
      </c>
      <c r="Z928" s="18">
        <f t="shared" si="133"/>
        <v>0</v>
      </c>
      <c r="AA928" s="4">
        <f t="shared" si="134"/>
        <v>0</v>
      </c>
    </row>
    <row r="929" spans="1:27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0'!$A$1:$AH$1300, 32, FALSE),"")</f>
        <v>0.99999682999999995</v>
      </c>
      <c r="E929" s="18">
        <f>_xlfn.IFNA(VLOOKUP(CONCATENATE($A929,"_",$B929), 'Srbench noise 0'!$A$1:$AH$1300, 34, FALSE),"")</f>
        <v>1.6345660000000001E-2</v>
      </c>
      <c r="F929" s="18">
        <f>_xlfn.IFNA(VLOOKUP(CONCATENATE($A929,"_",$B929), 'Srbench noise 0'!$A$1:$AH$1300, 16, FALSE),"")</f>
        <v>12</v>
      </c>
      <c r="G929" s="18">
        <f>_xlfn.IFNA(VLOOKUP(CONCATENATE($A929,"_",$B929), 'Srbench noise 0'!$A$1:$AH$1300, 18, FALSE),"")</f>
        <v>3601.8</v>
      </c>
      <c r="H929" s="18" t="str">
        <f>_xlfn.IFNA(VLOOKUP(CONCATENATE($A929,"_",$B929), 'Srbench noise 0'!$A$1:$AH$1300, 28, FALSE),"")</f>
        <v>-0.47151838 + 6.27669448*x2*x3/(x0*x1)</v>
      </c>
      <c r="I929" s="18">
        <f t="shared" si="126"/>
        <v>1</v>
      </c>
      <c r="J929" s="18">
        <f t="shared" si="127"/>
        <v>0</v>
      </c>
      <c r="K929" s="4">
        <f t="shared" si="128"/>
        <v>0</v>
      </c>
      <c r="L929" s="3">
        <f>_xlfn.IFNA(VLOOKUP(CONCATENATE($A929,"_",$B929), 'Srbench noise 0.001'!$A$1:$AH$1300, 32, FALSE),"")</f>
        <v>0.99999680999999996</v>
      </c>
      <c r="M929" s="18">
        <f>_xlfn.IFNA(VLOOKUP(CONCATENATE($A929,"_",$B929), 'Srbench noise 0.001'!$A$1:$AH$1300, 34, FALSE),"")</f>
        <v>1.6380749999999999E-2</v>
      </c>
      <c r="N929" s="18">
        <f>_xlfn.IFNA(VLOOKUP(CONCATENATE($A929,"_",$B929), 'Srbench noise 0.001'!$A$1:$AH$1300, 16, FALSE),"")</f>
        <v>12</v>
      </c>
      <c r="O929" s="18">
        <f>_xlfn.IFNA(VLOOKUP(CONCATENATE($A929,"_",$B929), 'Srbench noise 0.001'!$A$1:$AH$1300, 18, FALSE),"")</f>
        <v>15.4</v>
      </c>
      <c r="P929" s="18" t="str">
        <f>_xlfn.IFNA(VLOOKUP(CONCATENATE($A929,"_",$B929), 'Srbench noise 0.001'!$A$1:$AH$1300, 28, FALSE),"")</f>
        <v>-0.471 + 6.277*x2*x3/(x0*x1)</v>
      </c>
      <c r="Q929" s="18">
        <f t="shared" si="129"/>
        <v>1</v>
      </c>
      <c r="R929" s="18">
        <f t="shared" si="130"/>
        <v>0</v>
      </c>
      <c r="S929" s="4">
        <f t="shared" si="131"/>
        <v>0</v>
      </c>
      <c r="T929" s="3">
        <f>_xlfn.IFNA(VLOOKUP(CONCATENATE($A929,"_",$B929), 'Srbench noise 0.01'!$A$1:$AH$1300, 32, FALSE),"")</f>
        <v>0.99999342999999996</v>
      </c>
      <c r="U929" s="18">
        <f>_xlfn.IFNA(VLOOKUP(CONCATENATE($A929,"_",$B929), 'Srbench noise 0.01'!$A$1:$AH$1300, 34, FALSE),"")</f>
        <v>2.3522040000000001E-2</v>
      </c>
      <c r="V929" s="18">
        <f>_xlfn.IFNA(VLOOKUP(CONCATENATE($A929,"_",$B929), 'Srbench noise 0.01'!$A$1:$AH$1300, 16, FALSE),"")</f>
        <v>12</v>
      </c>
      <c r="W929" s="18">
        <f>_xlfn.IFNA(VLOOKUP(CONCATENATE($A929,"_",$B929), 'Srbench noise 0.01'!$A$1:$AH$1300, 18, FALSE),"")</f>
        <v>14.4</v>
      </c>
      <c r="X929" s="18" t="str">
        <f>_xlfn.IFNA(VLOOKUP(CONCATENATE($A929,"_",$B929), 'Srbench noise 0.01'!$A$1:$AH$1300, 28, FALSE),"")</f>
        <v>-0.46 + 6.28*x2*x3/(x0*x1)</v>
      </c>
      <c r="Y929" s="18">
        <f t="shared" si="132"/>
        <v>1</v>
      </c>
      <c r="Z929" s="18">
        <f t="shared" si="133"/>
        <v>0</v>
      </c>
      <c r="AA929" s="4">
        <f t="shared" si="134"/>
        <v>0</v>
      </c>
    </row>
    <row r="930" spans="1:27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0'!$A$1:$AH$1300, 32, FALSE),"")</f>
        <v>0.99999680000000002</v>
      </c>
      <c r="E930" s="18">
        <f>_xlfn.IFNA(VLOOKUP(CONCATENATE($A930,"_",$B930), 'Srbench noise 0'!$A$1:$AH$1300, 34, FALSE),"")</f>
        <v>1.618153E-2</v>
      </c>
      <c r="F930" s="18">
        <f>_xlfn.IFNA(VLOOKUP(CONCATENATE($A930,"_",$B930), 'Srbench noise 0'!$A$1:$AH$1300, 16, FALSE),"")</f>
        <v>12</v>
      </c>
      <c r="G930" s="18">
        <f>_xlfn.IFNA(VLOOKUP(CONCATENATE($A930,"_",$B930), 'Srbench noise 0'!$A$1:$AH$1300, 18, FALSE),"")</f>
        <v>3601.8</v>
      </c>
      <c r="H930" s="18" t="str">
        <f>_xlfn.IFNA(VLOOKUP(CONCATENATE($A930,"_",$B930), 'Srbench noise 0'!$A$1:$AH$1300, 28, FALSE),"")</f>
        <v>-0.47010431 + 6.27557148*x2*x3/(x0*x1)</v>
      </c>
      <c r="I930" s="18">
        <f t="shared" si="126"/>
        <v>1</v>
      </c>
      <c r="J930" s="18">
        <f t="shared" si="127"/>
        <v>0</v>
      </c>
      <c r="K930" s="4">
        <f t="shared" si="128"/>
        <v>0</v>
      </c>
      <c r="L930" s="3">
        <f>_xlfn.IFNA(VLOOKUP(CONCATENATE($A930,"_",$B930), 'Srbench noise 0.001'!$A$1:$AH$1300, 32, FALSE),"")</f>
        <v>0.99999680999999996</v>
      </c>
      <c r="M930" s="18">
        <f>_xlfn.IFNA(VLOOKUP(CONCATENATE($A930,"_",$B930), 'Srbench noise 0.001'!$A$1:$AH$1300, 34, FALSE),"")</f>
        <v>1.6161040000000002E-2</v>
      </c>
      <c r="N930" s="18">
        <f>_xlfn.IFNA(VLOOKUP(CONCATENATE($A930,"_",$B930), 'Srbench noise 0.001'!$A$1:$AH$1300, 16, FALSE),"")</f>
        <v>12</v>
      </c>
      <c r="O930" s="18">
        <f>_xlfn.IFNA(VLOOKUP(CONCATENATE($A930,"_",$B930), 'Srbench noise 0.001'!$A$1:$AH$1300, 18, FALSE),"")</f>
        <v>13.7</v>
      </c>
      <c r="P930" s="18" t="str">
        <f>_xlfn.IFNA(VLOOKUP(CONCATENATE($A930,"_",$B930), 'Srbench noise 0.001'!$A$1:$AH$1300, 28, FALSE),"")</f>
        <v>-0.47 + 6.276*x2*x3/(x0*x1)</v>
      </c>
      <c r="Q930" s="18">
        <f t="shared" si="129"/>
        <v>1</v>
      </c>
      <c r="R930" s="18">
        <f t="shared" si="130"/>
        <v>0</v>
      </c>
      <c r="S930" s="4">
        <f t="shared" si="131"/>
        <v>0</v>
      </c>
      <c r="T930" s="3">
        <f>_xlfn.IFNA(VLOOKUP(CONCATENATE($A930,"_",$B930), 'Srbench noise 0.01'!$A$1:$AH$1300, 32, FALSE),"")</f>
        <v>0.99999596999999996</v>
      </c>
      <c r="U930" s="18">
        <f>_xlfn.IFNA(VLOOKUP(CONCATENATE($A930,"_",$B930), 'Srbench noise 0.01'!$A$1:$AH$1300, 34, FALSE),"")</f>
        <v>1.8156720000000001E-2</v>
      </c>
      <c r="V930" s="18">
        <f>_xlfn.IFNA(VLOOKUP(CONCATENATE($A930,"_",$B930), 'Srbench noise 0.01'!$A$1:$AH$1300, 16, FALSE),"")</f>
        <v>12</v>
      </c>
      <c r="W930" s="18">
        <f>_xlfn.IFNA(VLOOKUP(CONCATENATE($A930,"_",$B930), 'Srbench noise 0.01'!$A$1:$AH$1300, 18, FALSE),"")</f>
        <v>14.3</v>
      </c>
      <c r="X930" s="18" t="str">
        <f>_xlfn.IFNA(VLOOKUP(CONCATENATE($A930,"_",$B930), 'Srbench noise 0.01'!$A$1:$AH$1300, 28, FALSE),"")</f>
        <v>-0.47 + 6.28*x2*x3/(x0*x1)</v>
      </c>
      <c r="Y930" s="18">
        <f t="shared" si="132"/>
        <v>1</v>
      </c>
      <c r="Z930" s="18">
        <f t="shared" si="133"/>
        <v>0</v>
      </c>
      <c r="AA930" s="4">
        <f t="shared" si="134"/>
        <v>0</v>
      </c>
    </row>
    <row r="931" spans="1:27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0'!$A$1:$AH$1300, 32, FALSE),"")</f>
        <v>0.99999678000000003</v>
      </c>
      <c r="E931" s="18">
        <f>_xlfn.IFNA(VLOOKUP(CONCATENATE($A931,"_",$B931), 'Srbench noise 0'!$A$1:$AH$1300, 34, FALSE),"")</f>
        <v>1.648061E-2</v>
      </c>
      <c r="F931" s="18">
        <f>_xlfn.IFNA(VLOOKUP(CONCATENATE($A931,"_",$B931), 'Srbench noise 0'!$A$1:$AH$1300, 16, FALSE),"")</f>
        <v>12</v>
      </c>
      <c r="G931" s="18">
        <f>_xlfn.IFNA(VLOOKUP(CONCATENATE($A931,"_",$B931), 'Srbench noise 0'!$A$1:$AH$1300, 18, FALSE),"")</f>
        <v>3600.4</v>
      </c>
      <c r="H931" s="18" t="str">
        <f>_xlfn.IFNA(VLOOKUP(CONCATENATE($A931,"_",$B931), 'Srbench noise 0'!$A$1:$AH$1300, 28, FALSE),"")</f>
        <v>-0.47155067 + 6.27665797*x2*x3/(x0*x1)</v>
      </c>
      <c r="I931" s="18">
        <f t="shared" si="126"/>
        <v>1</v>
      </c>
      <c r="J931" s="18">
        <f t="shared" si="127"/>
        <v>0</v>
      </c>
      <c r="K931" s="4">
        <f t="shared" si="128"/>
        <v>0</v>
      </c>
      <c r="L931" s="3">
        <f>_xlfn.IFNA(VLOOKUP(CONCATENATE($A931,"_",$B931), 'Srbench noise 0.001'!$A$1:$AH$1300, 32, FALSE),"")</f>
        <v>0.99999676000000004</v>
      </c>
      <c r="M931" s="18">
        <f>_xlfn.IFNA(VLOOKUP(CONCATENATE($A931,"_",$B931), 'Srbench noise 0.001'!$A$1:$AH$1300, 34, FALSE),"")</f>
        <v>1.6518729999999999E-2</v>
      </c>
      <c r="N931" s="18">
        <f>_xlfn.IFNA(VLOOKUP(CONCATENATE($A931,"_",$B931), 'Srbench noise 0.001'!$A$1:$AH$1300, 16, FALSE),"")</f>
        <v>12</v>
      </c>
      <c r="O931" s="18">
        <f>_xlfn.IFNA(VLOOKUP(CONCATENATE($A931,"_",$B931), 'Srbench noise 0.001'!$A$1:$AH$1300, 18, FALSE),"")</f>
        <v>16.5</v>
      </c>
      <c r="P931" s="18" t="str">
        <f>_xlfn.IFNA(VLOOKUP(CONCATENATE($A931,"_",$B931), 'Srbench noise 0.001'!$A$1:$AH$1300, 28, FALSE),"")</f>
        <v>-0.471 + 6.277*x2*x3/(x0*x1)</v>
      </c>
      <c r="Q931" s="18">
        <f t="shared" si="129"/>
        <v>1</v>
      </c>
      <c r="R931" s="18">
        <f t="shared" si="130"/>
        <v>0</v>
      </c>
      <c r="S931" s="4">
        <f t="shared" si="131"/>
        <v>0</v>
      </c>
      <c r="T931" s="3">
        <f>_xlfn.IFNA(VLOOKUP(CONCATENATE($A931,"_",$B931), 'Srbench noise 0.01'!$A$1:$AH$1300, 32, FALSE),"")</f>
        <v>0.99999598000000001</v>
      </c>
      <c r="U931" s="18">
        <f>_xlfn.IFNA(VLOOKUP(CONCATENATE($A931,"_",$B931), 'Srbench noise 0.01'!$A$1:$AH$1300, 34, FALSE),"")</f>
        <v>1.8407940000000001E-2</v>
      </c>
      <c r="V931" s="18">
        <f>_xlfn.IFNA(VLOOKUP(CONCATENATE($A931,"_",$B931), 'Srbench noise 0.01'!$A$1:$AH$1300, 16, FALSE),"")</f>
        <v>12</v>
      </c>
      <c r="W931" s="18">
        <f>_xlfn.IFNA(VLOOKUP(CONCATENATE($A931,"_",$B931), 'Srbench noise 0.01'!$A$1:$AH$1300, 18, FALSE),"")</f>
        <v>16.399999999999999</v>
      </c>
      <c r="X931" s="18" t="str">
        <f>_xlfn.IFNA(VLOOKUP(CONCATENATE($A931,"_",$B931), 'Srbench noise 0.01'!$A$1:$AH$1300, 28, FALSE),"")</f>
        <v>-0.47 + 6.28*x2*x3/(x0*x1)</v>
      </c>
      <c r="Y931" s="18">
        <f t="shared" si="132"/>
        <v>1</v>
      </c>
      <c r="Z931" s="18">
        <f t="shared" si="133"/>
        <v>0</v>
      </c>
      <c r="AA931" s="4">
        <f t="shared" si="134"/>
        <v>0</v>
      </c>
    </row>
    <row r="932" spans="1:27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0'!$A$1:$AH$1300, 32, FALSE),"")</f>
        <v>0.99999680000000002</v>
      </c>
      <c r="E932" s="18">
        <f>_xlfn.IFNA(VLOOKUP(CONCATENATE($A932,"_",$B932), 'Srbench noise 0'!$A$1:$AH$1300, 34, FALSE),"")</f>
        <v>1.6550039999999999E-2</v>
      </c>
      <c r="F932" s="18">
        <f>_xlfn.IFNA(VLOOKUP(CONCATENATE($A932,"_",$B932), 'Srbench noise 0'!$A$1:$AH$1300, 16, FALSE),"")</f>
        <v>12</v>
      </c>
      <c r="G932" s="18">
        <f>_xlfn.IFNA(VLOOKUP(CONCATENATE($A932,"_",$B932), 'Srbench noise 0'!$A$1:$AH$1300, 18, FALSE),"")</f>
        <v>3600.1</v>
      </c>
      <c r="H932" s="18" t="str">
        <f>_xlfn.IFNA(VLOOKUP(CONCATENATE($A932,"_",$B932), 'Srbench noise 0'!$A$1:$AH$1300, 28, FALSE),"")</f>
        <v>-0.46933946 + 6.27600486*x2*x3/(x0*x1)</v>
      </c>
      <c r="I932" s="18">
        <f t="shared" si="126"/>
        <v>1</v>
      </c>
      <c r="J932" s="18">
        <f t="shared" si="127"/>
        <v>0</v>
      </c>
      <c r="K932" s="4">
        <f t="shared" si="128"/>
        <v>0</v>
      </c>
      <c r="L932" s="3">
        <f>_xlfn.IFNA(VLOOKUP(CONCATENATE($A932,"_",$B932), 'Srbench noise 0.001'!$A$1:$AH$1300, 32, FALSE),"")</f>
        <v>0.99999678999999997</v>
      </c>
      <c r="M932" s="18">
        <f>_xlfn.IFNA(VLOOKUP(CONCATENATE($A932,"_",$B932), 'Srbench noise 0.001'!$A$1:$AH$1300, 34, FALSE),"")</f>
        <v>1.6570540000000002E-2</v>
      </c>
      <c r="N932" s="18">
        <f>_xlfn.IFNA(VLOOKUP(CONCATENATE($A932,"_",$B932), 'Srbench noise 0.001'!$A$1:$AH$1300, 16, FALSE),"")</f>
        <v>12</v>
      </c>
      <c r="O932" s="18">
        <f>_xlfn.IFNA(VLOOKUP(CONCATENATE($A932,"_",$B932), 'Srbench noise 0.001'!$A$1:$AH$1300, 18, FALSE),"")</f>
        <v>14.1</v>
      </c>
      <c r="P932" s="18" t="str">
        <f>_xlfn.IFNA(VLOOKUP(CONCATENATE($A932,"_",$B932), 'Srbench noise 0.001'!$A$1:$AH$1300, 28, FALSE),"")</f>
        <v>-0.469 + 6.276*x2*x3/(x0*x1)</v>
      </c>
      <c r="Q932" s="18">
        <f t="shared" si="129"/>
        <v>1</v>
      </c>
      <c r="R932" s="18">
        <f t="shared" si="130"/>
        <v>0</v>
      </c>
      <c r="S932" s="4">
        <f t="shared" si="131"/>
        <v>0</v>
      </c>
      <c r="T932" s="3">
        <f>_xlfn.IFNA(VLOOKUP(CONCATENATE($A932,"_",$B932), 'Srbench noise 0.01'!$A$1:$AH$1300, 32, FALSE),"")</f>
        <v>0.99999494</v>
      </c>
      <c r="U932" s="18">
        <f>_xlfn.IFNA(VLOOKUP(CONCATENATE($A932,"_",$B932), 'Srbench noise 0.01'!$A$1:$AH$1300, 34, FALSE),"")</f>
        <v>2.0791549999999999E-2</v>
      </c>
      <c r="V932" s="18">
        <f>_xlfn.IFNA(VLOOKUP(CONCATENATE($A932,"_",$B932), 'Srbench noise 0.01'!$A$1:$AH$1300, 16, FALSE),"")</f>
        <v>12</v>
      </c>
      <c r="W932" s="18">
        <f>_xlfn.IFNA(VLOOKUP(CONCATENATE($A932,"_",$B932), 'Srbench noise 0.01'!$A$1:$AH$1300, 18, FALSE),"")</f>
        <v>15.6</v>
      </c>
      <c r="X932" s="18" t="str">
        <f>_xlfn.IFNA(VLOOKUP(CONCATENATE($A932,"_",$B932), 'Srbench noise 0.01'!$A$1:$AH$1300, 28, FALSE),"")</f>
        <v>-0.47 + 6.27*x2*x3/(x0*x1)</v>
      </c>
      <c r="Y932" s="18">
        <f t="shared" si="132"/>
        <v>1</v>
      </c>
      <c r="Z932" s="18">
        <f t="shared" si="133"/>
        <v>0</v>
      </c>
      <c r="AA932" s="4">
        <f t="shared" si="134"/>
        <v>0</v>
      </c>
    </row>
    <row r="933" spans="1:27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>
        <f>_xlfn.IFNA(VLOOKUP(CONCATENATE($A933,"_",$B933), 'Srbench noise 0'!$A$1:$AH$1300, 32, FALSE),"")</f>
        <v>0.99999696000000005</v>
      </c>
      <c r="E933" s="18">
        <f>_xlfn.IFNA(VLOOKUP(CONCATENATE($A933,"_",$B933), 'Srbench noise 0'!$A$1:$AH$1300, 34, FALSE),"")</f>
        <v>1.621653E-2</v>
      </c>
      <c r="F933" s="18">
        <f>_xlfn.IFNA(VLOOKUP(CONCATENATE($A933,"_",$B933), 'Srbench noise 0'!$A$1:$AH$1300, 16, FALSE),"")</f>
        <v>12</v>
      </c>
      <c r="G933" s="18">
        <f>_xlfn.IFNA(VLOOKUP(CONCATENATE($A933,"_",$B933), 'Srbench noise 0'!$A$1:$AH$1300, 18, FALSE),"")</f>
        <v>3600.2</v>
      </c>
      <c r="H933" s="18" t="str">
        <f>_xlfn.IFNA(VLOOKUP(CONCATENATE($A933,"_",$B933), 'Srbench noise 0'!$A$1:$AH$1300, 28, FALSE),"")</f>
        <v>-0.47009988 + 6.27575492*x2*x3/(x0*x1)</v>
      </c>
      <c r="I933" s="18">
        <f t="shared" si="126"/>
        <v>1</v>
      </c>
      <c r="J933" s="18">
        <f t="shared" si="127"/>
        <v>0</v>
      </c>
      <c r="K933" s="4">
        <f t="shared" si="128"/>
        <v>0</v>
      </c>
      <c r="L933" s="3">
        <f>_xlfn.IFNA(VLOOKUP(CONCATENATE($A933,"_",$B933), 'Srbench noise 0.001'!$A$1:$AH$1300, 32, FALSE),"")</f>
        <v>0.99999691999999996</v>
      </c>
      <c r="M933" s="18">
        <f>_xlfn.IFNA(VLOOKUP(CONCATENATE($A933,"_",$B933), 'Srbench noise 0.001'!$A$1:$AH$1300, 34, FALSE),"")</f>
        <v>1.6325570000000001E-2</v>
      </c>
      <c r="N933" s="18">
        <f>_xlfn.IFNA(VLOOKUP(CONCATENATE($A933,"_",$B933), 'Srbench noise 0.001'!$A$1:$AH$1300, 16, FALSE),"")</f>
        <v>12</v>
      </c>
      <c r="O933" s="18">
        <f>_xlfn.IFNA(VLOOKUP(CONCATENATE($A933,"_",$B933), 'Srbench noise 0.001'!$A$1:$AH$1300, 18, FALSE),"")</f>
        <v>11.4</v>
      </c>
      <c r="P933" s="18" t="str">
        <f>_xlfn.IFNA(VLOOKUP(CONCATENATE($A933,"_",$B933), 'Srbench noise 0.001'!$A$1:$AH$1300, 28, FALSE),"")</f>
        <v>-0.469 + 6.275*x2*x3/(x0*x1)</v>
      </c>
      <c r="Q933" s="18">
        <f t="shared" si="129"/>
        <v>1</v>
      </c>
      <c r="R933" s="18">
        <f t="shared" si="130"/>
        <v>0</v>
      </c>
      <c r="S933" s="4">
        <f t="shared" si="131"/>
        <v>0</v>
      </c>
      <c r="T933" s="3">
        <f>_xlfn.IFNA(VLOOKUP(CONCATENATE($A933,"_",$B933), 'Srbench noise 0.01'!$A$1:$AH$1300, 32, FALSE),"")</f>
        <v>0.99999589</v>
      </c>
      <c r="U933" s="18">
        <f>_xlfn.IFNA(VLOOKUP(CONCATENATE($A933,"_",$B933), 'Srbench noise 0.01'!$A$1:$AH$1300, 34, FALSE),"")</f>
        <v>1.8856580000000001E-2</v>
      </c>
      <c r="V933" s="18">
        <f>_xlfn.IFNA(VLOOKUP(CONCATENATE($A933,"_",$B933), 'Srbench noise 0.01'!$A$1:$AH$1300, 16, FALSE),"")</f>
        <v>12</v>
      </c>
      <c r="W933" s="18">
        <f>_xlfn.IFNA(VLOOKUP(CONCATENATE($A933,"_",$B933), 'Srbench noise 0.01'!$A$1:$AH$1300, 18, FALSE),"")</f>
        <v>11.3</v>
      </c>
      <c r="X933" s="18" t="str">
        <f>_xlfn.IFNA(VLOOKUP(CONCATENATE($A933,"_",$B933), 'Srbench noise 0.01'!$A$1:$AH$1300, 28, FALSE),"")</f>
        <v>-0.46 + 6.27*x2*x3/(x0*x1)</v>
      </c>
      <c r="Y933" s="18">
        <f t="shared" si="132"/>
        <v>1</v>
      </c>
      <c r="Z933" s="18">
        <f t="shared" si="133"/>
        <v>0</v>
      </c>
      <c r="AA933" s="4">
        <f t="shared" si="134"/>
        <v>0</v>
      </c>
    </row>
    <row r="934" spans="1:27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0'!$A$1:$AH$1300, 32, FALSE),"")</f>
        <v>0.99999821</v>
      </c>
      <c r="E934" s="18">
        <f>_xlfn.IFNA(VLOOKUP(CONCATENATE($A934,"_",$B934), 'Srbench noise 0'!$A$1:$AH$1300, 34, FALSE),"")</f>
        <v>6.8544499999999998E-3</v>
      </c>
      <c r="F934" s="18">
        <f>_xlfn.IFNA(VLOOKUP(CONCATENATE($A934,"_",$B934), 'Srbench noise 0'!$A$1:$AH$1300, 16, FALSE),"")</f>
        <v>22</v>
      </c>
      <c r="G934" s="18">
        <f>_xlfn.IFNA(VLOOKUP(CONCATENATE($A934,"_",$B934), 'Srbench noise 0'!$A$1:$AH$1300, 18, FALSE),"")</f>
        <v>3600.9</v>
      </c>
      <c r="H934" s="18" t="str">
        <f>_xlfn.IFNA(VLOOKUP(CONCATENATE($A934,"_",$B934), 'Srbench noise 0'!$A$1:$AH$1300, 28, FALSE),"")</f>
        <v>0.007817*x0**2*x1**2/(x2 + x3)**2 - 0.07854393*x0*x1 + 0.99942171*x2*x3</v>
      </c>
      <c r="I934" s="18">
        <f t="shared" si="126"/>
        <v>1</v>
      </c>
      <c r="J934" s="18">
        <f t="shared" si="127"/>
        <v>0</v>
      </c>
      <c r="K934" s="4">
        <f t="shared" si="128"/>
        <v>0</v>
      </c>
      <c r="L934" s="3">
        <f>_xlfn.IFNA(VLOOKUP(CONCATENATE($A934,"_",$B934), 'Srbench noise 0.001'!$A$1:$AH$1300, 32, FALSE),"")</f>
        <v>0.99995723999999997</v>
      </c>
      <c r="M934" s="18">
        <f>_xlfn.IFNA(VLOOKUP(CONCATENATE($A934,"_",$B934), 'Srbench noise 0.001'!$A$1:$AH$1300, 34, FALSE),"")</f>
        <v>3.3477680000000003E-2</v>
      </c>
      <c r="N934" s="18">
        <f>_xlfn.IFNA(VLOOKUP(CONCATENATE($A934,"_",$B934), 'Srbench noise 0.001'!$A$1:$AH$1300, 16, FALSE),"")</f>
        <v>9</v>
      </c>
      <c r="O934" s="18">
        <f>_xlfn.IFNA(VLOOKUP(CONCATENATE($A934,"_",$B934), 'Srbench noise 0.001'!$A$1:$AH$1300, 18, FALSE),"")</f>
        <v>12</v>
      </c>
      <c r="P934" s="18" t="str">
        <f>_xlfn.IFNA(VLOOKUP(CONCATENATE($A934,"_",$B934), 'Srbench noise 0.001'!$A$1:$AH$1300, 28, FALSE),"")</f>
        <v>-0.072*x0*x1 + 0.996*x2*x3</v>
      </c>
      <c r="Q934" s="18">
        <f t="shared" si="129"/>
        <v>1</v>
      </c>
      <c r="R934" s="18">
        <f t="shared" si="130"/>
        <v>0</v>
      </c>
      <c r="S934" s="4">
        <f t="shared" si="131"/>
        <v>0</v>
      </c>
      <c r="T934" s="3">
        <f>_xlfn.IFNA(VLOOKUP(CONCATENATE($A934,"_",$B934), 'Srbench noise 0.01'!$A$1:$AH$1300, 32, FALSE),"")</f>
        <v>0.99984309999999998</v>
      </c>
      <c r="U934" s="18">
        <f>_xlfn.IFNA(VLOOKUP(CONCATENATE($A934,"_",$B934), 'Srbench noise 0.01'!$A$1:$AH$1300, 34, FALSE),"")</f>
        <v>6.4127409999999996E-2</v>
      </c>
      <c r="V934" s="18">
        <f>_xlfn.IFNA(VLOOKUP(CONCATENATE($A934,"_",$B934), 'Srbench noise 0.01'!$A$1:$AH$1300, 16, FALSE),"")</f>
        <v>8</v>
      </c>
      <c r="W934" s="18">
        <f>_xlfn.IFNA(VLOOKUP(CONCATENATE($A934,"_",$B934), 'Srbench noise 0.01'!$A$1:$AH$1300, 18, FALSE),"")</f>
        <v>13</v>
      </c>
      <c r="X934" s="18" t="str">
        <f>_xlfn.IFNA(VLOOKUP(CONCATENATE($A934,"_",$B934), 'Srbench noise 0.01'!$A$1:$AH$1300, 28, FALSE),"")</f>
        <v>-0.07*x0*x1 + x2*x3</v>
      </c>
      <c r="Y934" s="18">
        <f t="shared" si="132"/>
        <v>1</v>
      </c>
      <c r="Z934" s="18">
        <f t="shared" si="133"/>
        <v>0</v>
      </c>
      <c r="AA934" s="4">
        <f t="shared" si="134"/>
        <v>0</v>
      </c>
    </row>
    <row r="935" spans="1:27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0'!$A$1:$AH$1300, 32, FALSE),"")</f>
        <v>0.99995723999999997</v>
      </c>
      <c r="E935" s="18">
        <f>_xlfn.IFNA(VLOOKUP(CONCATENATE($A935,"_",$B935), 'Srbench noise 0'!$A$1:$AH$1300, 34, FALSE),"")</f>
        <v>3.3135489999999997E-2</v>
      </c>
      <c r="F935" s="18">
        <f>_xlfn.IFNA(VLOOKUP(CONCATENATE($A935,"_",$B935), 'Srbench noise 0'!$A$1:$AH$1300, 16, FALSE),"")</f>
        <v>10</v>
      </c>
      <c r="G935" s="18">
        <f>_xlfn.IFNA(VLOOKUP(CONCATENATE($A935,"_",$B935), 'Srbench noise 0'!$A$1:$AH$1300, 18, FALSE),"")</f>
        <v>3600.2</v>
      </c>
      <c r="H935" s="18" t="str">
        <f>_xlfn.IFNA(VLOOKUP(CONCATENATE($A935,"_",$B935), 'Srbench noise 0'!$A$1:$AH$1300, 28, FALSE),"")</f>
        <v>-0.07252816*x0*x1 + 0.99607694*x2*x3 + 0.00775436</v>
      </c>
      <c r="I935" s="18">
        <f t="shared" si="126"/>
        <v>1</v>
      </c>
      <c r="J935" s="18">
        <f t="shared" si="127"/>
        <v>0</v>
      </c>
      <c r="K935" s="4">
        <f t="shared" si="128"/>
        <v>0</v>
      </c>
      <c r="L935" s="3">
        <f>_xlfn.IFNA(VLOOKUP(CONCATENATE($A935,"_",$B935), 'Srbench noise 0.001'!$A$1:$AH$1300, 32, FALSE),"")</f>
        <v>0.99995679999999998</v>
      </c>
      <c r="M935" s="18">
        <f>_xlfn.IFNA(VLOOKUP(CONCATENATE($A935,"_",$B935), 'Srbench noise 0.001'!$A$1:$AH$1300, 34, FALSE),"")</f>
        <v>3.3305059999999997E-2</v>
      </c>
      <c r="N935" s="18">
        <f>_xlfn.IFNA(VLOOKUP(CONCATENATE($A935,"_",$B935), 'Srbench noise 0.001'!$A$1:$AH$1300, 16, FALSE),"")</f>
        <v>10</v>
      </c>
      <c r="O935" s="18">
        <f>_xlfn.IFNA(VLOOKUP(CONCATENATE($A935,"_",$B935), 'Srbench noise 0.001'!$A$1:$AH$1300, 18, FALSE),"")</f>
        <v>11.7</v>
      </c>
      <c r="P935" s="18" t="str">
        <f>_xlfn.IFNA(VLOOKUP(CONCATENATE($A935,"_",$B935), 'Srbench noise 0.001'!$A$1:$AH$1300, 28, FALSE),"")</f>
        <v>-0.072*x0*x1 + 0.996*x2*x3 + 0.008</v>
      </c>
      <c r="Q935" s="18">
        <f t="shared" si="129"/>
        <v>1</v>
      </c>
      <c r="R935" s="18">
        <f t="shared" si="130"/>
        <v>0</v>
      </c>
      <c r="S935" s="4">
        <f t="shared" si="131"/>
        <v>0</v>
      </c>
      <c r="T935" s="3">
        <f>_xlfn.IFNA(VLOOKUP(CONCATENATE($A935,"_",$B935), 'Srbench noise 0.01'!$A$1:$AH$1300, 32, FALSE),"")</f>
        <v>0.99984150999999999</v>
      </c>
      <c r="U935" s="18">
        <f>_xlfn.IFNA(VLOOKUP(CONCATENATE($A935,"_",$B935), 'Srbench noise 0.01'!$A$1:$AH$1300, 34, FALSE),"")</f>
        <v>6.3793150000000007E-2</v>
      </c>
      <c r="V935" s="18">
        <f>_xlfn.IFNA(VLOOKUP(CONCATENATE($A935,"_",$B935), 'Srbench noise 0.01'!$A$1:$AH$1300, 16, FALSE),"")</f>
        <v>8</v>
      </c>
      <c r="W935" s="18">
        <f>_xlfn.IFNA(VLOOKUP(CONCATENATE($A935,"_",$B935), 'Srbench noise 0.01'!$A$1:$AH$1300, 18, FALSE),"")</f>
        <v>11.1</v>
      </c>
      <c r="X935" s="18" t="str">
        <f>_xlfn.IFNA(VLOOKUP(CONCATENATE($A935,"_",$B935), 'Srbench noise 0.01'!$A$1:$AH$1300, 28, FALSE),"")</f>
        <v>-0.07*x0*x1 + x2*x3</v>
      </c>
      <c r="Y935" s="18">
        <f t="shared" si="132"/>
        <v>1</v>
      </c>
      <c r="Z935" s="18">
        <f t="shared" si="133"/>
        <v>0</v>
      </c>
      <c r="AA935" s="4">
        <f t="shared" si="134"/>
        <v>0</v>
      </c>
    </row>
    <row r="936" spans="1:27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0'!$A$1:$AH$1300, 32, FALSE),"")</f>
        <v>0.99999992000000004</v>
      </c>
      <c r="E936" s="18">
        <f>_xlfn.IFNA(VLOOKUP(CONCATENATE($A936,"_",$B936), 'Srbench noise 0'!$A$1:$AH$1300, 34, FALSE),"")</f>
        <v>1.4700900000000001E-3</v>
      </c>
      <c r="F936" s="18">
        <f>_xlfn.IFNA(VLOOKUP(CONCATENATE($A936,"_",$B936), 'Srbench noise 0'!$A$1:$AH$1300, 16, FALSE),"")</f>
        <v>23</v>
      </c>
      <c r="G936" s="18">
        <f>_xlfn.IFNA(VLOOKUP(CONCATENATE($A936,"_",$B936), 'Srbench noise 0'!$A$1:$AH$1300, 18, FALSE),"")</f>
        <v>3601.2</v>
      </c>
      <c r="H936" s="18" t="str">
        <f>_xlfn.IFNA(VLOOKUP(CONCATENATE($A936,"_",$B936), 'Srbench noise 0'!$A$1:$AH$1300, 28, FALSE),"")</f>
        <v>0.00203656*x0**2*x1**2/(x2*x3) - 0.07940623*x0*x1 + 0.99992316*x2*x3</v>
      </c>
      <c r="I936" s="18">
        <f t="shared" si="126"/>
        <v>1</v>
      </c>
      <c r="J936" s="18">
        <f t="shared" si="127"/>
        <v>0</v>
      </c>
      <c r="K936" s="4">
        <f t="shared" si="128"/>
        <v>0</v>
      </c>
      <c r="L936" s="3">
        <f>_xlfn.IFNA(VLOOKUP(CONCATENATE($A936,"_",$B936), 'Srbench noise 0.001'!$A$1:$AH$1300, 32, FALSE),"")</f>
        <v>0.99995047999999997</v>
      </c>
      <c r="M936" s="18">
        <f>_xlfn.IFNA(VLOOKUP(CONCATENATE($A936,"_",$B936), 'Srbench noise 0.001'!$A$1:$AH$1300, 34, FALSE),"")</f>
        <v>3.6032550000000003E-2</v>
      </c>
      <c r="N936" s="18">
        <f>_xlfn.IFNA(VLOOKUP(CONCATENATE($A936,"_",$B936), 'Srbench noise 0.001'!$A$1:$AH$1300, 16, FALSE),"")</f>
        <v>9</v>
      </c>
      <c r="O936" s="18">
        <f>_xlfn.IFNA(VLOOKUP(CONCATENATE($A936,"_",$B936), 'Srbench noise 0.001'!$A$1:$AH$1300, 18, FALSE),"")</f>
        <v>11.8</v>
      </c>
      <c r="P936" s="18" t="str">
        <f>_xlfn.IFNA(VLOOKUP(CONCATENATE($A936,"_",$B936), 'Srbench noise 0.001'!$A$1:$AH$1300, 28, FALSE),"")</f>
        <v>-0.073*x0*x1 + 0.996*x2*x3</v>
      </c>
      <c r="Q936" s="18">
        <f t="shared" si="129"/>
        <v>1</v>
      </c>
      <c r="R936" s="18">
        <f t="shared" si="130"/>
        <v>0</v>
      </c>
      <c r="S936" s="4">
        <f t="shared" si="131"/>
        <v>0</v>
      </c>
      <c r="T936" s="3">
        <f>_xlfn.IFNA(VLOOKUP(CONCATENATE($A936,"_",$B936), 'Srbench noise 0.01'!$A$1:$AH$1300, 32, FALSE),"")</f>
        <v>0.99984238999999997</v>
      </c>
      <c r="U936" s="18">
        <f>_xlfn.IFNA(VLOOKUP(CONCATENATE($A936,"_",$B936), 'Srbench noise 0.01'!$A$1:$AH$1300, 34, FALSE),"")</f>
        <v>6.4285110000000006E-2</v>
      </c>
      <c r="V936" s="18">
        <f>_xlfn.IFNA(VLOOKUP(CONCATENATE($A936,"_",$B936), 'Srbench noise 0.01'!$A$1:$AH$1300, 16, FALSE),"")</f>
        <v>8</v>
      </c>
      <c r="W936" s="18">
        <f>_xlfn.IFNA(VLOOKUP(CONCATENATE($A936,"_",$B936), 'Srbench noise 0.01'!$A$1:$AH$1300, 18, FALSE),"")</f>
        <v>12.8</v>
      </c>
      <c r="X936" s="18" t="str">
        <f>_xlfn.IFNA(VLOOKUP(CONCATENATE($A936,"_",$B936), 'Srbench noise 0.01'!$A$1:$AH$1300, 28, FALSE),"")</f>
        <v>-0.07*x0*x1 + x2*x3</v>
      </c>
      <c r="Y936" s="18">
        <f t="shared" si="132"/>
        <v>1</v>
      </c>
      <c r="Z936" s="18">
        <f t="shared" si="133"/>
        <v>0</v>
      </c>
      <c r="AA936" s="4">
        <f t="shared" si="134"/>
        <v>0</v>
      </c>
    </row>
    <row r="937" spans="1:27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0'!$A$1:$AH$1300, 32, FALSE),"")</f>
        <v>0.99995723000000003</v>
      </c>
      <c r="E937" s="18">
        <f>_xlfn.IFNA(VLOOKUP(CONCATENATE($A937,"_",$B937), 'Srbench noise 0'!$A$1:$AH$1300, 34, FALSE),"")</f>
        <v>3.3241630000000001E-2</v>
      </c>
      <c r="F937" s="18">
        <f>_xlfn.IFNA(VLOOKUP(CONCATENATE($A937,"_",$B937), 'Srbench noise 0'!$A$1:$AH$1300, 16, FALSE),"")</f>
        <v>9</v>
      </c>
      <c r="G937" s="18">
        <f>_xlfn.IFNA(VLOOKUP(CONCATENATE($A937,"_",$B937), 'Srbench noise 0'!$A$1:$AH$1300, 18, FALSE),"")</f>
        <v>3601.2</v>
      </c>
      <c r="H937" s="18" t="str">
        <f>_xlfn.IFNA(VLOOKUP(CONCATENATE($A937,"_",$B937), 'Srbench noise 0'!$A$1:$AH$1300, 28, FALSE),"")</f>
        <v>-0.07181133*x0*x1 + 0.99616895*x2*x3</v>
      </c>
      <c r="I937" s="18">
        <f t="shared" si="126"/>
        <v>1</v>
      </c>
      <c r="J937" s="18">
        <f t="shared" si="127"/>
        <v>0</v>
      </c>
      <c r="K937" s="4">
        <f t="shared" si="128"/>
        <v>0</v>
      </c>
      <c r="L937" s="3">
        <f>_xlfn.IFNA(VLOOKUP(CONCATENATE($A937,"_",$B937), 'Srbench noise 0.001'!$A$1:$AH$1300, 32, FALSE),"")</f>
        <v>0.99995672999999996</v>
      </c>
      <c r="M937" s="18">
        <f>_xlfn.IFNA(VLOOKUP(CONCATENATE($A937,"_",$B937), 'Srbench noise 0.001'!$A$1:$AH$1300, 34, FALSE),"")</f>
        <v>3.3436929999999997E-2</v>
      </c>
      <c r="N937" s="18">
        <f>_xlfn.IFNA(VLOOKUP(CONCATENATE($A937,"_",$B937), 'Srbench noise 0.001'!$A$1:$AH$1300, 16, FALSE),"")</f>
        <v>9</v>
      </c>
      <c r="O937" s="18">
        <f>_xlfn.IFNA(VLOOKUP(CONCATENATE($A937,"_",$B937), 'Srbench noise 0.001'!$A$1:$AH$1300, 18, FALSE),"")</f>
        <v>11.8</v>
      </c>
      <c r="P937" s="18" t="str">
        <f>_xlfn.IFNA(VLOOKUP(CONCATENATE($A937,"_",$B937), 'Srbench noise 0.001'!$A$1:$AH$1300, 28, FALSE),"")</f>
        <v>-0.072*x0*x1 + 0.996*x2*x3</v>
      </c>
      <c r="Q937" s="18">
        <f t="shared" si="129"/>
        <v>1</v>
      </c>
      <c r="R937" s="18">
        <f t="shared" si="130"/>
        <v>0</v>
      </c>
      <c r="S937" s="4">
        <f t="shared" si="131"/>
        <v>0</v>
      </c>
      <c r="T937" s="3">
        <f>_xlfn.IFNA(VLOOKUP(CONCATENATE($A937,"_",$B937), 'Srbench noise 0.01'!$A$1:$AH$1300, 32, FALSE),"")</f>
        <v>0.99984170999999999</v>
      </c>
      <c r="U937" s="18">
        <f>_xlfn.IFNA(VLOOKUP(CONCATENATE($A937,"_",$B937), 'Srbench noise 0.01'!$A$1:$AH$1300, 34, FALSE),"")</f>
        <v>6.3953159999999995E-2</v>
      </c>
      <c r="V937" s="18">
        <f>_xlfn.IFNA(VLOOKUP(CONCATENATE($A937,"_",$B937), 'Srbench noise 0.01'!$A$1:$AH$1300, 16, FALSE),"")</f>
        <v>8</v>
      </c>
      <c r="W937" s="18">
        <f>_xlfn.IFNA(VLOOKUP(CONCATENATE($A937,"_",$B937), 'Srbench noise 0.01'!$A$1:$AH$1300, 18, FALSE),"")</f>
        <v>12</v>
      </c>
      <c r="X937" s="18" t="str">
        <f>_xlfn.IFNA(VLOOKUP(CONCATENATE($A937,"_",$B937), 'Srbench noise 0.01'!$A$1:$AH$1300, 28, FALSE),"")</f>
        <v>-0.07*x0*x1 + x2*x3</v>
      </c>
      <c r="Y937" s="18">
        <f t="shared" si="132"/>
        <v>1</v>
      </c>
      <c r="Z937" s="18">
        <f t="shared" si="133"/>
        <v>0</v>
      </c>
      <c r="AA937" s="4">
        <f t="shared" si="134"/>
        <v>0</v>
      </c>
    </row>
    <row r="938" spans="1:27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0'!$A$1:$AH$1300, 32, FALSE),"")</f>
        <v>0.99995699999999998</v>
      </c>
      <c r="E938" s="18">
        <f>_xlfn.IFNA(VLOOKUP(CONCATENATE($A938,"_",$B938), 'Srbench noise 0'!$A$1:$AH$1300, 34, FALSE),"")</f>
        <v>3.3238240000000002E-2</v>
      </c>
      <c r="F938" s="18">
        <f>_xlfn.IFNA(VLOOKUP(CONCATENATE($A938,"_",$B938), 'Srbench noise 0'!$A$1:$AH$1300, 16, FALSE),"")</f>
        <v>9</v>
      </c>
      <c r="G938" s="18">
        <f>_xlfn.IFNA(VLOOKUP(CONCATENATE($A938,"_",$B938), 'Srbench noise 0'!$A$1:$AH$1300, 18, FALSE),"")</f>
        <v>3601.5</v>
      </c>
      <c r="H938" s="18" t="str">
        <f>_xlfn.IFNA(VLOOKUP(CONCATENATE($A938,"_",$B938), 'Srbench noise 0'!$A$1:$AH$1300, 28, FALSE),"")</f>
        <v>-0.07252162*x0*x1 + 0.99639368*x2*x3</v>
      </c>
      <c r="I938" s="18">
        <f t="shared" si="126"/>
        <v>1</v>
      </c>
      <c r="J938" s="18">
        <f t="shared" si="127"/>
        <v>0</v>
      </c>
      <c r="K938" s="4">
        <f t="shared" si="128"/>
        <v>0</v>
      </c>
      <c r="L938" s="3">
        <f>_xlfn.IFNA(VLOOKUP(CONCATENATE($A938,"_",$B938), 'Srbench noise 0.001'!$A$1:$AH$1300, 32, FALSE),"")</f>
        <v>0.99995754999999997</v>
      </c>
      <c r="M938" s="18">
        <f>_xlfn.IFNA(VLOOKUP(CONCATENATE($A938,"_",$B938), 'Srbench noise 0.001'!$A$1:$AH$1300, 34, FALSE),"")</f>
        <v>3.3024900000000003E-2</v>
      </c>
      <c r="N938" s="18">
        <f>_xlfn.IFNA(VLOOKUP(CONCATENATE($A938,"_",$B938), 'Srbench noise 0.001'!$A$1:$AH$1300, 16, FALSE),"")</f>
        <v>9</v>
      </c>
      <c r="O938" s="18">
        <f>_xlfn.IFNA(VLOOKUP(CONCATENATE($A938,"_",$B938), 'Srbench noise 0.001'!$A$1:$AH$1300, 18, FALSE),"")</f>
        <v>11.8</v>
      </c>
      <c r="P938" s="18" t="str">
        <f>_xlfn.IFNA(VLOOKUP(CONCATENATE($A938,"_",$B938), 'Srbench noise 0.001'!$A$1:$AH$1300, 28, FALSE),"")</f>
        <v>-0.072*x0*x1 + 0.996*x2*x3</v>
      </c>
      <c r="Q938" s="18">
        <f t="shared" si="129"/>
        <v>1</v>
      </c>
      <c r="R938" s="18">
        <f t="shared" si="130"/>
        <v>0</v>
      </c>
      <c r="S938" s="4">
        <f t="shared" si="131"/>
        <v>0</v>
      </c>
      <c r="T938" s="3">
        <f>_xlfn.IFNA(VLOOKUP(CONCATENATE($A938,"_",$B938), 'Srbench noise 0.01'!$A$1:$AH$1300, 32, FALSE),"")</f>
        <v>0.99984143999999997</v>
      </c>
      <c r="U938" s="18">
        <f>_xlfn.IFNA(VLOOKUP(CONCATENATE($A938,"_",$B938), 'Srbench noise 0.01'!$A$1:$AH$1300, 34, FALSE),"")</f>
        <v>6.3825919999999994E-2</v>
      </c>
      <c r="V938" s="18">
        <f>_xlfn.IFNA(VLOOKUP(CONCATENATE($A938,"_",$B938), 'Srbench noise 0.01'!$A$1:$AH$1300, 16, FALSE),"")</f>
        <v>8</v>
      </c>
      <c r="W938" s="18">
        <f>_xlfn.IFNA(VLOOKUP(CONCATENATE($A938,"_",$B938), 'Srbench noise 0.01'!$A$1:$AH$1300, 18, FALSE),"")</f>
        <v>13.1</v>
      </c>
      <c r="X938" s="18" t="str">
        <f>_xlfn.IFNA(VLOOKUP(CONCATENATE($A938,"_",$B938), 'Srbench noise 0.01'!$A$1:$AH$1300, 28, FALSE),"")</f>
        <v>-0.07*x0*x1 + x2*x3</v>
      </c>
      <c r="Y938" s="18">
        <f t="shared" si="132"/>
        <v>1</v>
      </c>
      <c r="Z938" s="18">
        <f t="shared" si="133"/>
        <v>0</v>
      </c>
      <c r="AA938" s="4">
        <f t="shared" si="134"/>
        <v>0</v>
      </c>
    </row>
    <row r="939" spans="1:27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0'!$A$1:$AH$1300, 32, FALSE),"")</f>
        <v>0.99995840999999996</v>
      </c>
      <c r="E939" s="18">
        <f>_xlfn.IFNA(VLOOKUP(CONCATENATE($A939,"_",$B939), 'Srbench noise 0'!$A$1:$AH$1300, 34, FALSE),"")</f>
        <v>3.2908630000000001E-2</v>
      </c>
      <c r="F939" s="18">
        <f>_xlfn.IFNA(VLOOKUP(CONCATENATE($A939,"_",$B939), 'Srbench noise 0'!$A$1:$AH$1300, 16, FALSE),"")</f>
        <v>9</v>
      </c>
      <c r="G939" s="18">
        <f>_xlfn.IFNA(VLOOKUP(CONCATENATE($A939,"_",$B939), 'Srbench noise 0'!$A$1:$AH$1300, 18, FALSE),"")</f>
        <v>3601.3</v>
      </c>
      <c r="H939" s="18" t="str">
        <f>_xlfn.IFNA(VLOOKUP(CONCATENATE($A939,"_",$B939), 'Srbench noise 0'!$A$1:$AH$1300, 28, FALSE),"")</f>
        <v>-0.07132157*x0*x1 + 0.99593048*x2*x3</v>
      </c>
      <c r="I939" s="18">
        <f t="shared" si="126"/>
        <v>1</v>
      </c>
      <c r="J939" s="18">
        <f t="shared" si="127"/>
        <v>0</v>
      </c>
      <c r="K939" s="4">
        <f t="shared" si="128"/>
        <v>0</v>
      </c>
      <c r="L939" s="3">
        <f>_xlfn.IFNA(VLOOKUP(CONCATENATE($A939,"_",$B939), 'Srbench noise 0.001'!$A$1:$AH$1300, 32, FALSE),"")</f>
        <v>0.99995690999999998</v>
      </c>
      <c r="M939" s="18">
        <f>_xlfn.IFNA(VLOOKUP(CONCATENATE($A939,"_",$B939), 'Srbench noise 0.001'!$A$1:$AH$1300, 34, FALSE),"")</f>
        <v>3.349539E-2</v>
      </c>
      <c r="N939" s="18">
        <f>_xlfn.IFNA(VLOOKUP(CONCATENATE($A939,"_",$B939), 'Srbench noise 0.001'!$A$1:$AH$1300, 16, FALSE),"")</f>
        <v>9</v>
      </c>
      <c r="O939" s="18">
        <f>_xlfn.IFNA(VLOOKUP(CONCATENATE($A939,"_",$B939), 'Srbench noise 0.001'!$A$1:$AH$1300, 18, FALSE),"")</f>
        <v>11.4</v>
      </c>
      <c r="P939" s="18" t="str">
        <f>_xlfn.IFNA(VLOOKUP(CONCATENATE($A939,"_",$B939), 'Srbench noise 0.001'!$A$1:$AH$1300, 28, FALSE),"")</f>
        <v>-0.071*x0*x1 + 0.996*x2*x3</v>
      </c>
      <c r="Q939" s="18">
        <f t="shared" si="129"/>
        <v>1</v>
      </c>
      <c r="R939" s="18">
        <f t="shared" si="130"/>
        <v>0</v>
      </c>
      <c r="S939" s="4">
        <f t="shared" si="131"/>
        <v>0</v>
      </c>
      <c r="T939" s="3">
        <f>_xlfn.IFNA(VLOOKUP(CONCATENATE($A939,"_",$B939), 'Srbench noise 0.01'!$A$1:$AH$1300, 32, FALSE),"")</f>
        <v>0.99984401000000001</v>
      </c>
      <c r="U939" s="18">
        <f>_xlfn.IFNA(VLOOKUP(CONCATENATE($A939,"_",$B939), 'Srbench noise 0.01'!$A$1:$AH$1300, 34, FALSE),"")</f>
        <v>6.373094E-2</v>
      </c>
      <c r="V939" s="18">
        <f>_xlfn.IFNA(VLOOKUP(CONCATENATE($A939,"_",$B939), 'Srbench noise 0.01'!$A$1:$AH$1300, 16, FALSE),"")</f>
        <v>8</v>
      </c>
      <c r="W939" s="18">
        <f>_xlfn.IFNA(VLOOKUP(CONCATENATE($A939,"_",$B939), 'Srbench noise 0.01'!$A$1:$AH$1300, 18, FALSE),"")</f>
        <v>11.3</v>
      </c>
      <c r="X939" s="18" t="str">
        <f>_xlfn.IFNA(VLOOKUP(CONCATENATE($A939,"_",$B939), 'Srbench noise 0.01'!$A$1:$AH$1300, 28, FALSE),"")</f>
        <v>-0.07*x0*x1 + x2*x3</v>
      </c>
      <c r="Y939" s="18">
        <f t="shared" si="132"/>
        <v>1</v>
      </c>
      <c r="Z939" s="18">
        <f t="shared" si="133"/>
        <v>0</v>
      </c>
      <c r="AA939" s="4">
        <f t="shared" si="134"/>
        <v>0</v>
      </c>
    </row>
    <row r="940" spans="1:27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0'!$A$1:$AH$1300, 32, FALSE),"")</f>
        <v>0.99999992999999998</v>
      </c>
      <c r="E940" s="18">
        <f>_xlfn.IFNA(VLOOKUP(CONCATENATE($A940,"_",$B940), 'Srbench noise 0'!$A$1:$AH$1300, 34, FALSE),"")</f>
        <v>1.34377E-3</v>
      </c>
      <c r="F940" s="18">
        <f>_xlfn.IFNA(VLOOKUP(CONCATENATE($A940,"_",$B940), 'Srbench noise 0'!$A$1:$AH$1300, 16, FALSE),"")</f>
        <v>23</v>
      </c>
      <c r="G940" s="18">
        <f>_xlfn.IFNA(VLOOKUP(CONCATENATE($A940,"_",$B940), 'Srbench noise 0'!$A$1:$AH$1300, 18, FALSE),"")</f>
        <v>3601.1</v>
      </c>
      <c r="H940" s="18" t="str">
        <f>_xlfn.IFNA(VLOOKUP(CONCATENATE($A940,"_",$B940), 'Srbench noise 0'!$A$1:$AH$1300, 28, FALSE),"")</f>
        <v>0.00201833*x0**2*x1**2/(x2*x3) - 0.07935618*x0*x1 + 0.99989512*x2*x3</v>
      </c>
      <c r="I940" s="18">
        <f t="shared" si="126"/>
        <v>1</v>
      </c>
      <c r="J940" s="18">
        <f t="shared" si="127"/>
        <v>0</v>
      </c>
      <c r="K940" s="4">
        <f t="shared" si="128"/>
        <v>0</v>
      </c>
      <c r="L940" s="3">
        <f>_xlfn.IFNA(VLOOKUP(CONCATENATE($A940,"_",$B940), 'Srbench noise 0.001'!$A$1:$AH$1300, 32, FALSE),"")</f>
        <v>0.99995665</v>
      </c>
      <c r="M940" s="18">
        <f>_xlfn.IFNA(VLOOKUP(CONCATENATE($A940,"_",$B940), 'Srbench noise 0.001'!$A$1:$AH$1300, 34, FALSE),"")</f>
        <v>3.346764E-2</v>
      </c>
      <c r="N940" s="18">
        <f>_xlfn.IFNA(VLOOKUP(CONCATENATE($A940,"_",$B940), 'Srbench noise 0.001'!$A$1:$AH$1300, 16, FALSE),"")</f>
        <v>10</v>
      </c>
      <c r="O940" s="18">
        <f>_xlfn.IFNA(VLOOKUP(CONCATENATE($A940,"_",$B940), 'Srbench noise 0.001'!$A$1:$AH$1300, 18, FALSE),"")</f>
        <v>12.5</v>
      </c>
      <c r="P940" s="18" t="str">
        <f>_xlfn.IFNA(VLOOKUP(CONCATENATE($A940,"_",$B940), 'Srbench noise 0.001'!$A$1:$AH$1300, 28, FALSE),"")</f>
        <v>-0.072*x0*x1 + 0.996*x2*x3 + 0.007</v>
      </c>
      <c r="Q940" s="18">
        <f t="shared" si="129"/>
        <v>1</v>
      </c>
      <c r="R940" s="18">
        <f t="shared" si="130"/>
        <v>0</v>
      </c>
      <c r="S940" s="4">
        <f t="shared" si="131"/>
        <v>0</v>
      </c>
      <c r="T940" s="3">
        <f>_xlfn.IFNA(VLOOKUP(CONCATENATE($A940,"_",$B940), 'Srbench noise 0.01'!$A$1:$AH$1300, 32, FALSE),"")</f>
        <v>0.99983979999999995</v>
      </c>
      <c r="U940" s="18">
        <f>_xlfn.IFNA(VLOOKUP(CONCATENATE($A940,"_",$B940), 'Srbench noise 0.01'!$A$1:$AH$1300, 34, FALSE),"")</f>
        <v>6.4335859999999995E-2</v>
      </c>
      <c r="V940" s="18">
        <f>_xlfn.IFNA(VLOOKUP(CONCATENATE($A940,"_",$B940), 'Srbench noise 0.01'!$A$1:$AH$1300, 16, FALSE),"")</f>
        <v>8</v>
      </c>
      <c r="W940" s="18">
        <f>_xlfn.IFNA(VLOOKUP(CONCATENATE($A940,"_",$B940), 'Srbench noise 0.01'!$A$1:$AH$1300, 18, FALSE),"")</f>
        <v>12.7</v>
      </c>
      <c r="X940" s="18" t="str">
        <f>_xlfn.IFNA(VLOOKUP(CONCATENATE($A940,"_",$B940), 'Srbench noise 0.01'!$A$1:$AH$1300, 28, FALSE),"")</f>
        <v>-0.07*x0*x1 + x2*x3</v>
      </c>
      <c r="Y940" s="18">
        <f t="shared" si="132"/>
        <v>1</v>
      </c>
      <c r="Z940" s="18">
        <f t="shared" si="133"/>
        <v>0</v>
      </c>
      <c r="AA940" s="4">
        <f t="shared" si="134"/>
        <v>0</v>
      </c>
    </row>
    <row r="941" spans="1:27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0'!$A$1:$AH$1300, 32, FALSE),"")</f>
        <v>0.99995478999999998</v>
      </c>
      <c r="E941" s="18">
        <f>_xlfn.IFNA(VLOOKUP(CONCATENATE($A941,"_",$B941), 'Srbench noise 0'!$A$1:$AH$1300, 34, FALSE),"")</f>
        <v>3.426121E-2</v>
      </c>
      <c r="F941" s="18">
        <f>_xlfn.IFNA(VLOOKUP(CONCATENATE($A941,"_",$B941), 'Srbench noise 0'!$A$1:$AH$1300, 16, FALSE),"")</f>
        <v>9</v>
      </c>
      <c r="G941" s="18">
        <f>_xlfn.IFNA(VLOOKUP(CONCATENATE($A941,"_",$B941), 'Srbench noise 0'!$A$1:$AH$1300, 18, FALSE),"")</f>
        <v>3601</v>
      </c>
      <c r="H941" s="18" t="str">
        <f>_xlfn.IFNA(VLOOKUP(CONCATENATE($A941,"_",$B941), 'Srbench noise 0'!$A$1:$AH$1300, 28, FALSE),"")</f>
        <v>-0.07232589*x0*x1 + 0.99661762*x2*x3</v>
      </c>
      <c r="I941" s="18">
        <f t="shared" si="126"/>
        <v>1</v>
      </c>
      <c r="J941" s="18">
        <f t="shared" si="127"/>
        <v>0</v>
      </c>
      <c r="K941" s="4">
        <f t="shared" si="128"/>
        <v>0</v>
      </c>
      <c r="L941" s="3">
        <f>_xlfn.IFNA(VLOOKUP(CONCATENATE($A941,"_",$B941), 'Srbench noise 0.001'!$A$1:$AH$1300, 32, FALSE),"")</f>
        <v>0.99994749999999999</v>
      </c>
      <c r="M941" s="18">
        <f>_xlfn.IFNA(VLOOKUP(CONCATENATE($A941,"_",$B941), 'Srbench noise 0.001'!$A$1:$AH$1300, 34, FALSE),"")</f>
        <v>3.6921160000000001E-2</v>
      </c>
      <c r="N941" s="18">
        <f>_xlfn.IFNA(VLOOKUP(CONCATENATE($A941,"_",$B941), 'Srbench noise 0.001'!$A$1:$AH$1300, 16, FALSE),"")</f>
        <v>9</v>
      </c>
      <c r="O941" s="18">
        <f>_xlfn.IFNA(VLOOKUP(CONCATENATE($A941,"_",$B941), 'Srbench noise 0.001'!$A$1:$AH$1300, 18, FALSE),"")</f>
        <v>11.7</v>
      </c>
      <c r="P941" s="18" t="str">
        <f>_xlfn.IFNA(VLOOKUP(CONCATENATE($A941,"_",$B941), 'Srbench noise 0.001'!$A$1:$AH$1300, 28, FALSE),"")</f>
        <v>-0.073*x0*x1 + 0.996*x2*x3</v>
      </c>
      <c r="Q941" s="18">
        <f t="shared" si="129"/>
        <v>1</v>
      </c>
      <c r="R941" s="18">
        <f t="shared" si="130"/>
        <v>0</v>
      </c>
      <c r="S941" s="4">
        <f t="shared" si="131"/>
        <v>0</v>
      </c>
      <c r="T941" s="3">
        <f>_xlfn.IFNA(VLOOKUP(CONCATENATE($A941,"_",$B941), 'Srbench noise 0.01'!$A$1:$AH$1300, 32, FALSE),"")</f>
        <v>0.99984044999999999</v>
      </c>
      <c r="U941" s="18">
        <f>_xlfn.IFNA(VLOOKUP(CONCATENATE($A941,"_",$B941), 'Srbench noise 0.01'!$A$1:$AH$1300, 34, FALSE),"")</f>
        <v>6.4360650000000005E-2</v>
      </c>
      <c r="V941" s="18">
        <f>_xlfn.IFNA(VLOOKUP(CONCATENATE($A941,"_",$B941), 'Srbench noise 0.01'!$A$1:$AH$1300, 16, FALSE),"")</f>
        <v>8</v>
      </c>
      <c r="W941" s="18">
        <f>_xlfn.IFNA(VLOOKUP(CONCATENATE($A941,"_",$B941), 'Srbench noise 0.01'!$A$1:$AH$1300, 18, FALSE),"")</f>
        <v>13</v>
      </c>
      <c r="X941" s="18" t="str">
        <f>_xlfn.IFNA(VLOOKUP(CONCATENATE($A941,"_",$B941), 'Srbench noise 0.01'!$A$1:$AH$1300, 28, FALSE),"")</f>
        <v>-0.07*x0*x1 + x2*x3</v>
      </c>
      <c r="Y941" s="18">
        <f t="shared" si="132"/>
        <v>1</v>
      </c>
      <c r="Z941" s="18">
        <f t="shared" si="133"/>
        <v>0</v>
      </c>
      <c r="AA941" s="4">
        <f t="shared" si="134"/>
        <v>0</v>
      </c>
    </row>
    <row r="942" spans="1:27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0'!$A$1:$AH$1300, 32, FALSE),"")</f>
        <v>0.99995847000000004</v>
      </c>
      <c r="E942" s="18">
        <f>_xlfn.IFNA(VLOOKUP(CONCATENATE($A942,"_",$B942), 'Srbench noise 0'!$A$1:$AH$1300, 34, FALSE),"")</f>
        <v>3.2796779999999998E-2</v>
      </c>
      <c r="F942" s="18">
        <f>_xlfn.IFNA(VLOOKUP(CONCATENATE($A942,"_",$B942), 'Srbench noise 0'!$A$1:$AH$1300, 16, FALSE),"")</f>
        <v>9</v>
      </c>
      <c r="G942" s="18">
        <f>_xlfn.IFNA(VLOOKUP(CONCATENATE($A942,"_",$B942), 'Srbench noise 0'!$A$1:$AH$1300, 18, FALSE),"")</f>
        <v>3600.8</v>
      </c>
      <c r="H942" s="18" t="str">
        <f>_xlfn.IFNA(VLOOKUP(CONCATENATE($A942,"_",$B942), 'Srbench noise 0'!$A$1:$AH$1300, 28, FALSE),"")</f>
        <v>-0.0722365*x0*x1 + 0.9965032*x2*x3</v>
      </c>
      <c r="I942" s="18">
        <f t="shared" si="126"/>
        <v>1</v>
      </c>
      <c r="J942" s="18">
        <f t="shared" si="127"/>
        <v>0</v>
      </c>
      <c r="K942" s="4">
        <f t="shared" si="128"/>
        <v>0</v>
      </c>
      <c r="L942" s="3">
        <f>_xlfn.IFNA(VLOOKUP(CONCATENATE($A942,"_",$B942), 'Srbench noise 0.001'!$A$1:$AH$1300, 32, FALSE),"")</f>
        <v>0.99995705999999995</v>
      </c>
      <c r="M942" s="18">
        <f>_xlfn.IFNA(VLOOKUP(CONCATENATE($A942,"_",$B942), 'Srbench noise 0.001'!$A$1:$AH$1300, 34, FALSE),"")</f>
        <v>3.3351039999999998E-2</v>
      </c>
      <c r="N942" s="18">
        <f>_xlfn.IFNA(VLOOKUP(CONCATENATE($A942,"_",$B942), 'Srbench noise 0.001'!$A$1:$AH$1300, 16, FALSE),"")</f>
        <v>9</v>
      </c>
      <c r="O942" s="18">
        <f>_xlfn.IFNA(VLOOKUP(CONCATENATE($A942,"_",$B942), 'Srbench noise 0.001'!$A$1:$AH$1300, 18, FALSE),"")</f>
        <v>12.3</v>
      </c>
      <c r="P942" s="18" t="str">
        <f>_xlfn.IFNA(VLOOKUP(CONCATENATE($A942,"_",$B942), 'Srbench noise 0.001'!$A$1:$AH$1300, 28, FALSE),"")</f>
        <v>-0.072*x0*x1 + 0.997*x2*x3</v>
      </c>
      <c r="Q942" s="18">
        <f t="shared" si="129"/>
        <v>1</v>
      </c>
      <c r="R942" s="18">
        <f t="shared" si="130"/>
        <v>0</v>
      </c>
      <c r="S942" s="4">
        <f t="shared" si="131"/>
        <v>0</v>
      </c>
      <c r="T942" s="3">
        <f>_xlfn.IFNA(VLOOKUP(CONCATENATE($A942,"_",$B942), 'Srbench noise 0.01'!$A$1:$AH$1300, 32, FALSE),"")</f>
        <v>0.99984362000000004</v>
      </c>
      <c r="U942" s="18">
        <f>_xlfn.IFNA(VLOOKUP(CONCATENATE($A942,"_",$B942), 'Srbench noise 0.01'!$A$1:$AH$1300, 34, FALSE),"")</f>
        <v>6.3643050000000007E-2</v>
      </c>
      <c r="V942" s="18">
        <f>_xlfn.IFNA(VLOOKUP(CONCATENATE($A942,"_",$B942), 'Srbench noise 0.01'!$A$1:$AH$1300, 16, FALSE),"")</f>
        <v>8</v>
      </c>
      <c r="W942" s="18">
        <f>_xlfn.IFNA(VLOOKUP(CONCATENATE($A942,"_",$B942), 'Srbench noise 0.01'!$A$1:$AH$1300, 18, FALSE),"")</f>
        <v>12</v>
      </c>
      <c r="X942" s="18" t="str">
        <f>_xlfn.IFNA(VLOOKUP(CONCATENATE($A942,"_",$B942), 'Srbench noise 0.01'!$A$1:$AH$1300, 28, FALSE),"")</f>
        <v>-0.07*x0*x1 + x2*x3</v>
      </c>
      <c r="Y942" s="18">
        <f t="shared" si="132"/>
        <v>1</v>
      </c>
      <c r="Z942" s="18">
        <f t="shared" si="133"/>
        <v>0</v>
      </c>
      <c r="AA942" s="4">
        <f t="shared" si="134"/>
        <v>0</v>
      </c>
    </row>
    <row r="943" spans="1:27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0'!$A$1:$AH$1300, 32, FALSE),"")</f>
        <v>0.99999994000000003</v>
      </c>
      <c r="E943" s="18">
        <f>_xlfn.IFNA(VLOOKUP(CONCATENATE($A943,"_",$B943), 'Srbench noise 0'!$A$1:$AH$1300, 34, FALSE),"")</f>
        <v>1.24665E-3</v>
      </c>
      <c r="F943" s="18">
        <f>_xlfn.IFNA(VLOOKUP(CONCATENATE($A943,"_",$B943), 'Srbench noise 0'!$A$1:$AH$1300, 16, FALSE),"")</f>
        <v>23</v>
      </c>
      <c r="G943" s="18">
        <f>_xlfn.IFNA(VLOOKUP(CONCATENATE($A943,"_",$B943), 'Srbench noise 0'!$A$1:$AH$1300, 18, FALSE),"")</f>
        <v>3602.1</v>
      </c>
      <c r="H943" s="18" t="str">
        <f>_xlfn.IFNA(VLOOKUP(CONCATENATE($A943,"_",$B943), 'Srbench noise 0'!$A$1:$AH$1300, 28, FALSE),"")</f>
        <v>0.00203716*x0**2*x1**2/(x2*x3) - 0.07940012*x0*x1 + 0.99992307*x2*x3</v>
      </c>
      <c r="I943" s="18">
        <f t="shared" si="126"/>
        <v>1</v>
      </c>
      <c r="J943" s="18">
        <f t="shared" si="127"/>
        <v>0</v>
      </c>
      <c r="K943" s="4">
        <f t="shared" si="128"/>
        <v>0</v>
      </c>
      <c r="L943" s="3">
        <f>_xlfn.IFNA(VLOOKUP(CONCATENATE($A943,"_",$B943), 'Srbench noise 0.001'!$A$1:$AH$1300, 32, FALSE),"")</f>
        <v>0.99995763999999998</v>
      </c>
      <c r="M943" s="18">
        <f>_xlfn.IFNA(VLOOKUP(CONCATENATE($A943,"_",$B943), 'Srbench noise 0.001'!$A$1:$AH$1300, 34, FALSE),"")</f>
        <v>3.3035630000000003E-2</v>
      </c>
      <c r="N943" s="18">
        <f>_xlfn.IFNA(VLOOKUP(CONCATENATE($A943,"_",$B943), 'Srbench noise 0.001'!$A$1:$AH$1300, 16, FALSE),"")</f>
        <v>9</v>
      </c>
      <c r="O943" s="18">
        <f>_xlfn.IFNA(VLOOKUP(CONCATENATE($A943,"_",$B943), 'Srbench noise 0.001'!$A$1:$AH$1300, 18, FALSE),"")</f>
        <v>11.6</v>
      </c>
      <c r="P943" s="18" t="str">
        <f>_xlfn.IFNA(VLOOKUP(CONCATENATE($A943,"_",$B943), 'Srbench noise 0.001'!$A$1:$AH$1300, 28, FALSE),"")</f>
        <v>-0.072*x0*x1 + 0.996*x2*x3</v>
      </c>
      <c r="Q943" s="18">
        <f t="shared" si="129"/>
        <v>1</v>
      </c>
      <c r="R943" s="18">
        <f t="shared" si="130"/>
        <v>0</v>
      </c>
      <c r="S943" s="4">
        <f t="shared" si="131"/>
        <v>0</v>
      </c>
      <c r="T943" s="3">
        <f>_xlfn.IFNA(VLOOKUP(CONCATENATE($A943,"_",$B943), 'Srbench noise 0.01'!$A$1:$AH$1300, 32, FALSE),"")</f>
        <v>0.99984059000000003</v>
      </c>
      <c r="U943" s="18">
        <f>_xlfn.IFNA(VLOOKUP(CONCATENATE($A943,"_",$B943), 'Srbench noise 0.01'!$A$1:$AH$1300, 34, FALSE),"")</f>
        <v>6.408374E-2</v>
      </c>
      <c r="V943" s="18">
        <f>_xlfn.IFNA(VLOOKUP(CONCATENATE($A943,"_",$B943), 'Srbench noise 0.01'!$A$1:$AH$1300, 16, FALSE),"")</f>
        <v>8</v>
      </c>
      <c r="W943" s="18">
        <f>_xlfn.IFNA(VLOOKUP(CONCATENATE($A943,"_",$B943), 'Srbench noise 0.01'!$A$1:$AH$1300, 18, FALSE),"")</f>
        <v>11</v>
      </c>
      <c r="X943" s="18" t="str">
        <f>_xlfn.IFNA(VLOOKUP(CONCATENATE($A943,"_",$B943), 'Srbench noise 0.01'!$A$1:$AH$1300, 28, FALSE),"")</f>
        <v>-0.07*x0*x1 + x2*x3</v>
      </c>
      <c r="Y943" s="18">
        <f t="shared" si="132"/>
        <v>1</v>
      </c>
      <c r="Z943" s="18">
        <f t="shared" si="133"/>
        <v>0</v>
      </c>
      <c r="AA943" s="4">
        <f t="shared" si="134"/>
        <v>0</v>
      </c>
    </row>
    <row r="944" spans="1:27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0'!$A$1:$AH$1300, 32, FALSE),"")</f>
        <v>1</v>
      </c>
      <c r="E944" s="18">
        <f>_xlfn.IFNA(VLOOKUP(CONCATENATE($A944,"_",$B944), 'Srbench noise 0'!$A$1:$AH$1300, 34, FALSE),"")</f>
        <v>2E-8</v>
      </c>
      <c r="F944" s="18">
        <f>_xlfn.IFNA(VLOOKUP(CONCATENATE($A944,"_",$B944), 'Srbench noise 0'!$A$1:$AH$1300, 16, FALSE),"")</f>
        <v>7</v>
      </c>
      <c r="G944" s="18">
        <f>_xlfn.IFNA(VLOOKUP(CONCATENATE($A944,"_",$B944), 'Srbench noise 0'!$A$1:$AH$1300, 18, FALSE),"")</f>
        <v>7.8</v>
      </c>
      <c r="H944" s="18" t="str">
        <f>_xlfn.IFNA(VLOOKUP(CONCATENATE($A944,"_",$B944), 'Srbench noise 0'!$A$1:$AH$1300, 28, FALSE),"")</f>
        <v>12.56637061*x0*x1/x2</v>
      </c>
      <c r="I944" s="18">
        <f t="shared" si="126"/>
        <v>1</v>
      </c>
      <c r="J944" s="18">
        <f t="shared" si="127"/>
        <v>1</v>
      </c>
      <c r="K944" s="4">
        <f t="shared" si="128"/>
        <v>1</v>
      </c>
      <c r="L944" s="3">
        <f>_xlfn.IFNA(VLOOKUP(CONCATENATE($A944,"_",$B944), 'Srbench noise 0.001'!$A$1:$AH$1300, 32, FALSE),"")</f>
        <v>1</v>
      </c>
      <c r="M944" s="18">
        <f>_xlfn.IFNA(VLOOKUP(CONCATENATE($A944,"_",$B944), 'Srbench noise 0.001'!$A$1:$AH$1300, 34, FALSE),"")</f>
        <v>1.7160299999999999E-3</v>
      </c>
      <c r="N944" s="18">
        <f>_xlfn.IFNA(VLOOKUP(CONCATENATE($A944,"_",$B944), 'Srbench noise 0.001'!$A$1:$AH$1300, 16, FALSE),"")</f>
        <v>7</v>
      </c>
      <c r="O944" s="18">
        <f>_xlfn.IFNA(VLOOKUP(CONCATENATE($A944,"_",$B944), 'Srbench noise 0.001'!$A$1:$AH$1300, 18, FALSE),"")</f>
        <v>7.3</v>
      </c>
      <c r="P944" s="18" t="str">
        <f>_xlfn.IFNA(VLOOKUP(CONCATENATE($A944,"_",$B944), 'Srbench noise 0.001'!$A$1:$AH$1300, 28, FALSE),"")</f>
        <v>12.566*x0*x1/x2</v>
      </c>
      <c r="Q944" s="18">
        <f t="shared" si="129"/>
        <v>1</v>
      </c>
      <c r="R944" s="18">
        <f t="shared" si="130"/>
        <v>0</v>
      </c>
      <c r="S944" s="4">
        <f t="shared" si="131"/>
        <v>0</v>
      </c>
      <c r="T944" s="3">
        <f>_xlfn.IFNA(VLOOKUP(CONCATENATE($A944,"_",$B944), 'Srbench noise 0.01'!$A$1:$AH$1300, 32, FALSE),"")</f>
        <v>0.99999932999999996</v>
      </c>
      <c r="U944" s="18">
        <f>_xlfn.IFNA(VLOOKUP(CONCATENATE($A944,"_",$B944), 'Srbench noise 0.01'!$A$1:$AH$1300, 34, FALSE),"")</f>
        <v>2.949744E-2</v>
      </c>
      <c r="V944" s="18">
        <f>_xlfn.IFNA(VLOOKUP(CONCATENATE($A944,"_",$B944), 'Srbench noise 0.01'!$A$1:$AH$1300, 16, FALSE),"")</f>
        <v>7</v>
      </c>
      <c r="W944" s="18">
        <f>_xlfn.IFNA(VLOOKUP(CONCATENATE($A944,"_",$B944), 'Srbench noise 0.01'!$A$1:$AH$1300, 18, FALSE),"")</f>
        <v>7.6</v>
      </c>
      <c r="X944" s="18" t="str">
        <f>_xlfn.IFNA(VLOOKUP(CONCATENATE($A944,"_",$B944), 'Srbench noise 0.01'!$A$1:$AH$1300, 28, FALSE),"")</f>
        <v>12.56*x0*x1/x2</v>
      </c>
      <c r="Y944" s="18">
        <f t="shared" si="132"/>
        <v>1</v>
      </c>
      <c r="Z944" s="18">
        <f t="shared" si="133"/>
        <v>0</v>
      </c>
      <c r="AA944" s="4">
        <f t="shared" si="134"/>
        <v>0</v>
      </c>
    </row>
    <row r="945" spans="1:27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0'!$A$1:$AH$1300, 32, FALSE),"")</f>
        <v>1</v>
      </c>
      <c r="E945" s="18">
        <f>_xlfn.IFNA(VLOOKUP(CONCATENATE($A945,"_",$B945), 'Srbench noise 0'!$A$1:$AH$1300, 34, FALSE),"")</f>
        <v>2E-8</v>
      </c>
      <c r="F945" s="18">
        <f>_xlfn.IFNA(VLOOKUP(CONCATENATE($A945,"_",$B945), 'Srbench noise 0'!$A$1:$AH$1300, 16, FALSE),"")</f>
        <v>7</v>
      </c>
      <c r="G945" s="18">
        <f>_xlfn.IFNA(VLOOKUP(CONCATENATE($A945,"_",$B945), 'Srbench noise 0'!$A$1:$AH$1300, 18, FALSE),"")</f>
        <v>7.2</v>
      </c>
      <c r="H945" s="18" t="str">
        <f>_xlfn.IFNA(VLOOKUP(CONCATENATE($A945,"_",$B945), 'Srbench noise 0'!$A$1:$AH$1300, 28, FALSE),"")</f>
        <v>12.56637061*x0*x1/x2</v>
      </c>
      <c r="I945" s="18">
        <f t="shared" si="126"/>
        <v>1</v>
      </c>
      <c r="J945" s="18">
        <f t="shared" si="127"/>
        <v>1</v>
      </c>
      <c r="K945" s="4">
        <f t="shared" si="128"/>
        <v>1</v>
      </c>
      <c r="L945" s="3">
        <f>_xlfn.IFNA(VLOOKUP(CONCATENATE($A945,"_",$B945), 'Srbench noise 0.001'!$A$1:$AH$1300, 32, FALSE),"")</f>
        <v>0.99999998999999995</v>
      </c>
      <c r="M945" s="18">
        <f>_xlfn.IFNA(VLOOKUP(CONCATENATE($A945,"_",$B945), 'Srbench noise 0.001'!$A$1:$AH$1300, 34, FALSE),"")</f>
        <v>2.9075699999999999E-3</v>
      </c>
      <c r="N945" s="18">
        <f>_xlfn.IFNA(VLOOKUP(CONCATENATE($A945,"_",$B945), 'Srbench noise 0.001'!$A$1:$AH$1300, 16, FALSE),"")</f>
        <v>7</v>
      </c>
      <c r="O945" s="18">
        <f>_xlfn.IFNA(VLOOKUP(CONCATENATE($A945,"_",$B945), 'Srbench noise 0.001'!$A$1:$AH$1300, 18, FALSE),"")</f>
        <v>6.7</v>
      </c>
      <c r="P945" s="18" t="str">
        <f>_xlfn.IFNA(VLOOKUP(CONCATENATE($A945,"_",$B945), 'Srbench noise 0.001'!$A$1:$AH$1300, 28, FALSE),"")</f>
        <v>12.567*x0*x1/x2</v>
      </c>
      <c r="Q945" s="18">
        <f t="shared" si="129"/>
        <v>1</v>
      </c>
      <c r="R945" s="18">
        <f t="shared" si="130"/>
        <v>0</v>
      </c>
      <c r="S945" s="4">
        <f t="shared" si="131"/>
        <v>0</v>
      </c>
      <c r="T945" s="3">
        <f>_xlfn.IFNA(VLOOKUP(CONCATENATE($A945,"_",$B945), 'Srbench noise 0.01'!$A$1:$AH$1300, 32, FALSE),"")</f>
        <v>0.99999934000000001</v>
      </c>
      <c r="U945" s="18">
        <f>_xlfn.IFNA(VLOOKUP(CONCATENATE($A945,"_",$B945), 'Srbench noise 0.01'!$A$1:$AH$1300, 34, FALSE),"")</f>
        <v>2.9430290000000001E-2</v>
      </c>
      <c r="V945" s="18">
        <f>_xlfn.IFNA(VLOOKUP(CONCATENATE($A945,"_",$B945), 'Srbench noise 0.01'!$A$1:$AH$1300, 16, FALSE),"")</f>
        <v>7</v>
      </c>
      <c r="W945" s="18">
        <f>_xlfn.IFNA(VLOOKUP(CONCATENATE($A945,"_",$B945), 'Srbench noise 0.01'!$A$1:$AH$1300, 18, FALSE),"")</f>
        <v>3600.3</v>
      </c>
      <c r="X945" s="18" t="str">
        <f>_xlfn.IFNA(VLOOKUP(CONCATENATE($A945,"_",$B945), 'Srbench noise 0.01'!$A$1:$AH$1300, 28, FALSE),"")</f>
        <v>12.56*x0*x1/x2</v>
      </c>
      <c r="Y945" s="18">
        <f t="shared" si="132"/>
        <v>1</v>
      </c>
      <c r="Z945" s="18">
        <f t="shared" si="133"/>
        <v>0</v>
      </c>
      <c r="AA945" s="4">
        <f t="shared" si="134"/>
        <v>0</v>
      </c>
    </row>
    <row r="946" spans="1:27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0'!$A$1:$AH$1300, 32, FALSE),"")</f>
        <v>1</v>
      </c>
      <c r="E946" s="18">
        <f>_xlfn.IFNA(VLOOKUP(CONCATENATE($A946,"_",$B946), 'Srbench noise 0'!$A$1:$AH$1300, 34, FALSE),"")</f>
        <v>2E-8</v>
      </c>
      <c r="F946" s="18">
        <f>_xlfn.IFNA(VLOOKUP(CONCATENATE($A946,"_",$B946), 'Srbench noise 0'!$A$1:$AH$1300, 16, FALSE),"")</f>
        <v>7</v>
      </c>
      <c r="G946" s="18">
        <f>_xlfn.IFNA(VLOOKUP(CONCATENATE($A946,"_",$B946), 'Srbench noise 0'!$A$1:$AH$1300, 18, FALSE),"")</f>
        <v>7.7</v>
      </c>
      <c r="H946" s="18" t="str">
        <f>_xlfn.IFNA(VLOOKUP(CONCATENATE($A946,"_",$B946), 'Srbench noise 0'!$A$1:$AH$1300, 28, FALSE),"")</f>
        <v>12.56637061*x0*x1/x2</v>
      </c>
      <c r="I946" s="18">
        <f t="shared" si="126"/>
        <v>1</v>
      </c>
      <c r="J946" s="18">
        <f t="shared" si="127"/>
        <v>1</v>
      </c>
      <c r="K946" s="4">
        <f t="shared" si="128"/>
        <v>1</v>
      </c>
      <c r="L946" s="3">
        <f>_xlfn.IFNA(VLOOKUP(CONCATENATE($A946,"_",$B946), 'Srbench noise 0.001'!$A$1:$AH$1300, 32, FALSE),"")</f>
        <v>1</v>
      </c>
      <c r="M946" s="18">
        <f>_xlfn.IFNA(VLOOKUP(CONCATENATE($A946,"_",$B946), 'Srbench noise 0.001'!$A$1:$AH$1300, 34, FALSE),"")</f>
        <v>1.7302000000000001E-3</v>
      </c>
      <c r="N946" s="18">
        <f>_xlfn.IFNA(VLOOKUP(CONCATENATE($A946,"_",$B946), 'Srbench noise 0.001'!$A$1:$AH$1300, 16, FALSE),"")</f>
        <v>7</v>
      </c>
      <c r="O946" s="18">
        <f>_xlfn.IFNA(VLOOKUP(CONCATENATE($A946,"_",$B946), 'Srbench noise 0.001'!$A$1:$AH$1300, 18, FALSE),"")</f>
        <v>7.1</v>
      </c>
      <c r="P946" s="18" t="str">
        <f>_xlfn.IFNA(VLOOKUP(CONCATENATE($A946,"_",$B946), 'Srbench noise 0.001'!$A$1:$AH$1300, 28, FALSE),"")</f>
        <v>12.566*x0*x1/x2</v>
      </c>
      <c r="Q946" s="18">
        <f t="shared" si="129"/>
        <v>1</v>
      </c>
      <c r="R946" s="18">
        <f t="shared" si="130"/>
        <v>0</v>
      </c>
      <c r="S946" s="4">
        <f t="shared" si="131"/>
        <v>0</v>
      </c>
      <c r="T946" s="3">
        <f>_xlfn.IFNA(VLOOKUP(CONCATENATE($A946,"_",$B946), 'Srbench noise 0.01'!$A$1:$AH$1300, 32, FALSE),"")</f>
        <v>0.99999979000000006</v>
      </c>
      <c r="U946" s="18">
        <f>_xlfn.IFNA(VLOOKUP(CONCATENATE($A946,"_",$B946), 'Srbench noise 0.01'!$A$1:$AH$1300, 34, FALSE),"")</f>
        <v>1.6943659999999999E-2</v>
      </c>
      <c r="V946" s="18">
        <f>_xlfn.IFNA(VLOOKUP(CONCATENATE($A946,"_",$B946), 'Srbench noise 0.01'!$A$1:$AH$1300, 16, FALSE),"")</f>
        <v>7</v>
      </c>
      <c r="W946" s="18">
        <f>_xlfn.IFNA(VLOOKUP(CONCATENATE($A946,"_",$B946), 'Srbench noise 0.01'!$A$1:$AH$1300, 18, FALSE),"")</f>
        <v>3602.5</v>
      </c>
      <c r="X946" s="18" t="str">
        <f>_xlfn.IFNA(VLOOKUP(CONCATENATE($A946,"_",$B946), 'Srbench noise 0.01'!$A$1:$AH$1300, 28, FALSE),"")</f>
        <v>12.57*x0*x1/x2</v>
      </c>
      <c r="Y946" s="18">
        <f t="shared" si="132"/>
        <v>1</v>
      </c>
      <c r="Z946" s="18">
        <f t="shared" si="133"/>
        <v>0</v>
      </c>
      <c r="AA946" s="4">
        <f t="shared" si="134"/>
        <v>0</v>
      </c>
    </row>
    <row r="947" spans="1:27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0'!$A$1:$AH$1300, 32, FALSE),"")</f>
        <v>1</v>
      </c>
      <c r="E947" s="18">
        <f>_xlfn.IFNA(VLOOKUP(CONCATENATE($A947,"_",$B947), 'Srbench noise 0'!$A$1:$AH$1300, 34, FALSE),"")</f>
        <v>2E-8</v>
      </c>
      <c r="F947" s="18">
        <f>_xlfn.IFNA(VLOOKUP(CONCATENATE($A947,"_",$B947), 'Srbench noise 0'!$A$1:$AH$1300, 16, FALSE),"")</f>
        <v>7</v>
      </c>
      <c r="G947" s="18">
        <f>_xlfn.IFNA(VLOOKUP(CONCATENATE($A947,"_",$B947), 'Srbench noise 0'!$A$1:$AH$1300, 18, FALSE),"")</f>
        <v>7.8</v>
      </c>
      <c r="H947" s="18" t="str">
        <f>_xlfn.IFNA(VLOOKUP(CONCATENATE($A947,"_",$B947), 'Srbench noise 0'!$A$1:$AH$1300, 28, FALSE),"")</f>
        <v>12.56637061*x0*x1/x2</v>
      </c>
      <c r="I947" s="18">
        <f t="shared" si="126"/>
        <v>1</v>
      </c>
      <c r="J947" s="18">
        <f t="shared" si="127"/>
        <v>1</v>
      </c>
      <c r="K947" s="4">
        <f t="shared" si="128"/>
        <v>1</v>
      </c>
      <c r="L947" s="3">
        <f>_xlfn.IFNA(VLOOKUP(CONCATENATE($A947,"_",$B947), 'Srbench noise 0.001'!$A$1:$AH$1300, 32, FALSE),"")</f>
        <v>1</v>
      </c>
      <c r="M947" s="18">
        <f>_xlfn.IFNA(VLOOKUP(CONCATENATE($A947,"_",$B947), 'Srbench noise 0.001'!$A$1:$AH$1300, 34, FALSE),"")</f>
        <v>1.71287E-3</v>
      </c>
      <c r="N947" s="18">
        <f>_xlfn.IFNA(VLOOKUP(CONCATENATE($A947,"_",$B947), 'Srbench noise 0.001'!$A$1:$AH$1300, 16, FALSE),"")</f>
        <v>7</v>
      </c>
      <c r="O947" s="18">
        <f>_xlfn.IFNA(VLOOKUP(CONCATENATE($A947,"_",$B947), 'Srbench noise 0.001'!$A$1:$AH$1300, 18, FALSE),"")</f>
        <v>6.5</v>
      </c>
      <c r="P947" s="18" t="str">
        <f>_xlfn.IFNA(VLOOKUP(CONCATENATE($A947,"_",$B947), 'Srbench noise 0.001'!$A$1:$AH$1300, 28, FALSE),"")</f>
        <v>12.566*x0*x1/x2</v>
      </c>
      <c r="Q947" s="18">
        <f t="shared" si="129"/>
        <v>1</v>
      </c>
      <c r="R947" s="18">
        <f t="shared" si="130"/>
        <v>0</v>
      </c>
      <c r="S947" s="4">
        <f t="shared" si="131"/>
        <v>0</v>
      </c>
      <c r="T947" s="3">
        <f>_xlfn.IFNA(VLOOKUP(CONCATENATE($A947,"_",$B947), 'Srbench noise 0.01'!$A$1:$AH$1300, 32, FALSE),"")</f>
        <v>0.99999696999999999</v>
      </c>
      <c r="U947" s="18">
        <f>_xlfn.IFNA(VLOOKUP(CONCATENATE($A947,"_",$B947), 'Srbench noise 0.01'!$A$1:$AH$1300, 34, FALSE),"")</f>
        <v>6.2990859999999996E-2</v>
      </c>
      <c r="V947" s="18">
        <f>_xlfn.IFNA(VLOOKUP(CONCATENATE($A947,"_",$B947), 'Srbench noise 0.01'!$A$1:$AH$1300, 16, FALSE),"")</f>
        <v>7</v>
      </c>
      <c r="W947" s="18">
        <f>_xlfn.IFNA(VLOOKUP(CONCATENATE($A947,"_",$B947), 'Srbench noise 0.01'!$A$1:$AH$1300, 18, FALSE),"")</f>
        <v>3600.5</v>
      </c>
      <c r="X947" s="18" t="str">
        <f>_xlfn.IFNA(VLOOKUP(CONCATENATE($A947,"_",$B947), 'Srbench noise 0.01'!$A$1:$AH$1300, 28, FALSE),"")</f>
        <v>12.58*x0*x1/x2</v>
      </c>
      <c r="Y947" s="18">
        <f t="shared" si="132"/>
        <v>1</v>
      </c>
      <c r="Z947" s="18">
        <f t="shared" si="133"/>
        <v>0</v>
      </c>
      <c r="AA947" s="4">
        <f t="shared" si="134"/>
        <v>0</v>
      </c>
    </row>
    <row r="948" spans="1:27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0'!$A$1:$AH$1300, 32, FALSE),"")</f>
        <v>1</v>
      </c>
      <c r="E948" s="18">
        <f>_xlfn.IFNA(VLOOKUP(CONCATENATE($A948,"_",$B948), 'Srbench noise 0'!$A$1:$AH$1300, 34, FALSE),"")</f>
        <v>2E-8</v>
      </c>
      <c r="F948" s="18">
        <f>_xlfn.IFNA(VLOOKUP(CONCATENATE($A948,"_",$B948), 'Srbench noise 0'!$A$1:$AH$1300, 16, FALSE),"")</f>
        <v>7</v>
      </c>
      <c r="G948" s="18">
        <f>_xlfn.IFNA(VLOOKUP(CONCATENATE($A948,"_",$B948), 'Srbench noise 0'!$A$1:$AH$1300, 18, FALSE),"")</f>
        <v>7.6</v>
      </c>
      <c r="H948" s="18" t="str">
        <f>_xlfn.IFNA(VLOOKUP(CONCATENATE($A948,"_",$B948), 'Srbench noise 0'!$A$1:$AH$1300, 28, FALSE),"")</f>
        <v>12.56637061*x0*x1/x2</v>
      </c>
      <c r="I948" s="18">
        <f t="shared" si="126"/>
        <v>1</v>
      </c>
      <c r="J948" s="18">
        <f t="shared" si="127"/>
        <v>1</v>
      </c>
      <c r="K948" s="4">
        <f t="shared" si="128"/>
        <v>1</v>
      </c>
      <c r="L948" s="3">
        <f>_xlfn.IFNA(VLOOKUP(CONCATENATE($A948,"_",$B948), 'Srbench noise 0.001'!$A$1:$AH$1300, 32, FALSE),"")</f>
        <v>0.99999998999999995</v>
      </c>
      <c r="M948" s="18">
        <f>_xlfn.IFNA(VLOOKUP(CONCATENATE($A948,"_",$B948), 'Srbench noise 0.001'!$A$1:$AH$1300, 34, FALSE),"")</f>
        <v>2.9107199999999999E-3</v>
      </c>
      <c r="N948" s="18">
        <f>_xlfn.IFNA(VLOOKUP(CONCATENATE($A948,"_",$B948), 'Srbench noise 0.001'!$A$1:$AH$1300, 16, FALSE),"")</f>
        <v>7</v>
      </c>
      <c r="O948" s="18">
        <f>_xlfn.IFNA(VLOOKUP(CONCATENATE($A948,"_",$B948), 'Srbench noise 0.001'!$A$1:$AH$1300, 18, FALSE),"")</f>
        <v>7.3</v>
      </c>
      <c r="P948" s="18" t="str">
        <f>_xlfn.IFNA(VLOOKUP(CONCATENATE($A948,"_",$B948), 'Srbench noise 0.001'!$A$1:$AH$1300, 28, FALSE),"")</f>
        <v>12.567*x0*x1/x2</v>
      </c>
      <c r="Q948" s="18">
        <f t="shared" si="129"/>
        <v>1</v>
      </c>
      <c r="R948" s="18">
        <f t="shared" si="130"/>
        <v>0</v>
      </c>
      <c r="S948" s="4">
        <f t="shared" si="131"/>
        <v>0</v>
      </c>
      <c r="T948" s="3">
        <f>_xlfn.IFNA(VLOOKUP(CONCATENATE($A948,"_",$B948), 'Srbench noise 0.01'!$A$1:$AH$1300, 32, FALSE),"")</f>
        <v>0.99999978</v>
      </c>
      <c r="U948" s="18">
        <f>_xlfn.IFNA(VLOOKUP(CONCATENATE($A948,"_",$B948), 'Srbench noise 0.01'!$A$1:$AH$1300, 34, FALSE),"")</f>
        <v>1.6784799999999999E-2</v>
      </c>
      <c r="V948" s="18">
        <f>_xlfn.IFNA(VLOOKUP(CONCATENATE($A948,"_",$B948), 'Srbench noise 0.01'!$A$1:$AH$1300, 16, FALSE),"")</f>
        <v>7</v>
      </c>
      <c r="W948" s="18">
        <f>_xlfn.IFNA(VLOOKUP(CONCATENATE($A948,"_",$B948), 'Srbench noise 0.01'!$A$1:$AH$1300, 18, FALSE),"")</f>
        <v>7.7</v>
      </c>
      <c r="X948" s="18" t="str">
        <f>_xlfn.IFNA(VLOOKUP(CONCATENATE($A948,"_",$B948), 'Srbench noise 0.01'!$A$1:$AH$1300, 28, FALSE),"")</f>
        <v>12.57*x0*x1/x2</v>
      </c>
      <c r="Y948" s="18">
        <f t="shared" si="132"/>
        <v>1</v>
      </c>
      <c r="Z948" s="18">
        <f t="shared" si="133"/>
        <v>0</v>
      </c>
      <c r="AA948" s="4">
        <f t="shared" si="134"/>
        <v>0</v>
      </c>
    </row>
    <row r="949" spans="1:27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0'!$A$1:$AH$1300, 32, FALSE),"")</f>
        <v>1</v>
      </c>
      <c r="E949" s="18">
        <f>_xlfn.IFNA(VLOOKUP(CONCATENATE($A949,"_",$B949), 'Srbench noise 0'!$A$1:$AH$1300, 34, FALSE),"")</f>
        <v>2E-8</v>
      </c>
      <c r="F949" s="18">
        <f>_xlfn.IFNA(VLOOKUP(CONCATENATE($A949,"_",$B949), 'Srbench noise 0'!$A$1:$AH$1300, 16, FALSE),"")</f>
        <v>7</v>
      </c>
      <c r="G949" s="18">
        <f>_xlfn.IFNA(VLOOKUP(CONCATENATE($A949,"_",$B949), 'Srbench noise 0'!$A$1:$AH$1300, 18, FALSE),"")</f>
        <v>7.6</v>
      </c>
      <c r="H949" s="18" t="str">
        <f>_xlfn.IFNA(VLOOKUP(CONCATENATE($A949,"_",$B949), 'Srbench noise 0'!$A$1:$AH$1300, 28, FALSE),"")</f>
        <v>12.56637061*x0*x1/x2</v>
      </c>
      <c r="I949" s="18">
        <f t="shared" si="126"/>
        <v>1</v>
      </c>
      <c r="J949" s="18">
        <f t="shared" si="127"/>
        <v>1</v>
      </c>
      <c r="K949" s="4">
        <f t="shared" si="128"/>
        <v>1</v>
      </c>
      <c r="L949" s="3">
        <f>_xlfn.IFNA(VLOOKUP(CONCATENATE($A949,"_",$B949), 'Srbench noise 0.001'!$A$1:$AH$1300, 32, FALSE),"")</f>
        <v>0.99999998999999995</v>
      </c>
      <c r="M949" s="18">
        <f>_xlfn.IFNA(VLOOKUP(CONCATENATE($A949,"_",$B949), 'Srbench noise 0.001'!$A$1:$AH$1300, 34, FALSE),"")</f>
        <v>2.9051599999999999E-3</v>
      </c>
      <c r="N949" s="18">
        <f>_xlfn.IFNA(VLOOKUP(CONCATENATE($A949,"_",$B949), 'Srbench noise 0.001'!$A$1:$AH$1300, 16, FALSE),"")</f>
        <v>7</v>
      </c>
      <c r="O949" s="18">
        <f>_xlfn.IFNA(VLOOKUP(CONCATENATE($A949,"_",$B949), 'Srbench noise 0.001'!$A$1:$AH$1300, 18, FALSE),"")</f>
        <v>6.8</v>
      </c>
      <c r="P949" s="18" t="str">
        <f>_xlfn.IFNA(VLOOKUP(CONCATENATE($A949,"_",$B949), 'Srbench noise 0.001'!$A$1:$AH$1300, 28, FALSE),"")</f>
        <v>12.567*x0*x1/x2</v>
      </c>
      <c r="Q949" s="18">
        <f t="shared" si="129"/>
        <v>1</v>
      </c>
      <c r="R949" s="18">
        <f t="shared" si="130"/>
        <v>0</v>
      </c>
      <c r="S949" s="4">
        <f t="shared" si="131"/>
        <v>0</v>
      </c>
      <c r="T949" s="3">
        <f>_xlfn.IFNA(VLOOKUP(CONCATENATE($A949,"_",$B949), 'Srbench noise 0.01'!$A$1:$AH$1300, 32, FALSE),"")</f>
        <v>0.99999696000000005</v>
      </c>
      <c r="U949" s="18">
        <f>_xlfn.IFNA(VLOOKUP(CONCATENATE($A949,"_",$B949), 'Srbench noise 0.01'!$A$1:$AH$1300, 34, FALSE),"")</f>
        <v>6.2911400000000006E-2</v>
      </c>
      <c r="V949" s="18">
        <f>_xlfn.IFNA(VLOOKUP(CONCATENATE($A949,"_",$B949), 'Srbench noise 0.01'!$A$1:$AH$1300, 16, FALSE),"")</f>
        <v>7</v>
      </c>
      <c r="W949" s="18">
        <f>_xlfn.IFNA(VLOOKUP(CONCATENATE($A949,"_",$B949), 'Srbench noise 0.01'!$A$1:$AH$1300, 18, FALSE),"")</f>
        <v>3600.6</v>
      </c>
      <c r="X949" s="18" t="str">
        <f>_xlfn.IFNA(VLOOKUP(CONCATENATE($A949,"_",$B949), 'Srbench noise 0.01'!$A$1:$AH$1300, 28, FALSE),"")</f>
        <v>12.58*x0*x1/x2</v>
      </c>
      <c r="Y949" s="18">
        <f t="shared" si="132"/>
        <v>1</v>
      </c>
      <c r="Z949" s="18">
        <f t="shared" si="133"/>
        <v>0</v>
      </c>
      <c r="AA949" s="4">
        <f t="shared" si="134"/>
        <v>0</v>
      </c>
    </row>
    <row r="950" spans="1:27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0'!$A$1:$AH$1300, 32, FALSE),"")</f>
        <v>1</v>
      </c>
      <c r="E950" s="18">
        <f>_xlfn.IFNA(VLOOKUP(CONCATENATE($A950,"_",$B950), 'Srbench noise 0'!$A$1:$AH$1300, 34, FALSE),"")</f>
        <v>2E-8</v>
      </c>
      <c r="F950" s="18">
        <f>_xlfn.IFNA(VLOOKUP(CONCATENATE($A950,"_",$B950), 'Srbench noise 0'!$A$1:$AH$1300, 16, FALSE),"")</f>
        <v>7</v>
      </c>
      <c r="G950" s="18">
        <f>_xlfn.IFNA(VLOOKUP(CONCATENATE($A950,"_",$B950), 'Srbench noise 0'!$A$1:$AH$1300, 18, FALSE),"")</f>
        <v>7.3</v>
      </c>
      <c r="H950" s="18" t="str">
        <f>_xlfn.IFNA(VLOOKUP(CONCATENATE($A950,"_",$B950), 'Srbench noise 0'!$A$1:$AH$1300, 28, FALSE),"")</f>
        <v>12.56637061*x0*x1/x2</v>
      </c>
      <c r="I950" s="18">
        <f t="shared" si="126"/>
        <v>1</v>
      </c>
      <c r="J950" s="18">
        <f t="shared" si="127"/>
        <v>1</v>
      </c>
      <c r="K950" s="4">
        <f t="shared" si="128"/>
        <v>1</v>
      </c>
      <c r="L950" s="3">
        <f>_xlfn.IFNA(VLOOKUP(CONCATENATE($A950,"_",$B950), 'Srbench noise 0.001'!$A$1:$AH$1300, 32, FALSE),"")</f>
        <v>1</v>
      </c>
      <c r="M950" s="18">
        <f>_xlfn.IFNA(VLOOKUP(CONCATENATE($A950,"_",$B950), 'Srbench noise 0.001'!$A$1:$AH$1300, 34, FALSE),"")</f>
        <v>1.7038400000000001E-3</v>
      </c>
      <c r="N950" s="18">
        <f>_xlfn.IFNA(VLOOKUP(CONCATENATE($A950,"_",$B950), 'Srbench noise 0.001'!$A$1:$AH$1300, 16, FALSE),"")</f>
        <v>7</v>
      </c>
      <c r="O950" s="18">
        <f>_xlfn.IFNA(VLOOKUP(CONCATENATE($A950,"_",$B950), 'Srbench noise 0.001'!$A$1:$AH$1300, 18, FALSE),"")</f>
        <v>6.1</v>
      </c>
      <c r="P950" s="18" t="str">
        <f>_xlfn.IFNA(VLOOKUP(CONCATENATE($A950,"_",$B950), 'Srbench noise 0.001'!$A$1:$AH$1300, 28, FALSE),"")</f>
        <v>12.566*x0*x1/x2</v>
      </c>
      <c r="Q950" s="18">
        <f t="shared" si="129"/>
        <v>1</v>
      </c>
      <c r="R950" s="18">
        <f t="shared" si="130"/>
        <v>0</v>
      </c>
      <c r="S950" s="4">
        <f t="shared" si="131"/>
        <v>0</v>
      </c>
      <c r="T950" s="3">
        <f>_xlfn.IFNA(VLOOKUP(CONCATENATE($A950,"_",$B950), 'Srbench noise 0.01'!$A$1:$AH$1300, 32, FALSE),"")</f>
        <v>0.99999978</v>
      </c>
      <c r="U950" s="18">
        <f>_xlfn.IFNA(VLOOKUP(CONCATENATE($A950,"_",$B950), 'Srbench noise 0.01'!$A$1:$AH$1300, 34, FALSE),"")</f>
        <v>1.6685530000000001E-2</v>
      </c>
      <c r="V950" s="18">
        <f>_xlfn.IFNA(VLOOKUP(CONCATENATE($A950,"_",$B950), 'Srbench noise 0.01'!$A$1:$AH$1300, 16, FALSE),"")</f>
        <v>7</v>
      </c>
      <c r="W950" s="18">
        <f>_xlfn.IFNA(VLOOKUP(CONCATENATE($A950,"_",$B950), 'Srbench noise 0.01'!$A$1:$AH$1300, 18, FALSE),"")</f>
        <v>3600.5</v>
      </c>
      <c r="X950" s="18" t="str">
        <f>_xlfn.IFNA(VLOOKUP(CONCATENATE($A950,"_",$B950), 'Srbench noise 0.01'!$A$1:$AH$1300, 28, FALSE),"")</f>
        <v>12.57*x0*x1/x2</v>
      </c>
      <c r="Y950" s="18">
        <f t="shared" si="132"/>
        <v>1</v>
      </c>
      <c r="Z950" s="18">
        <f t="shared" si="133"/>
        <v>0</v>
      </c>
      <c r="AA950" s="4">
        <f t="shared" si="134"/>
        <v>0</v>
      </c>
    </row>
    <row r="951" spans="1:27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0'!$A$1:$AH$1300, 32, FALSE),"")</f>
        <v>1</v>
      </c>
      <c r="E951" s="18">
        <f>_xlfn.IFNA(VLOOKUP(CONCATENATE($A951,"_",$B951), 'Srbench noise 0'!$A$1:$AH$1300, 34, FALSE),"")</f>
        <v>2E-8</v>
      </c>
      <c r="F951" s="18">
        <f>_xlfn.IFNA(VLOOKUP(CONCATENATE($A951,"_",$B951), 'Srbench noise 0'!$A$1:$AH$1300, 16, FALSE),"")</f>
        <v>7</v>
      </c>
      <c r="G951" s="18">
        <f>_xlfn.IFNA(VLOOKUP(CONCATENATE($A951,"_",$B951), 'Srbench noise 0'!$A$1:$AH$1300, 18, FALSE),"")</f>
        <v>8.1</v>
      </c>
      <c r="H951" s="18" t="str">
        <f>_xlfn.IFNA(VLOOKUP(CONCATENATE($A951,"_",$B951), 'Srbench noise 0'!$A$1:$AH$1300, 28, FALSE),"")</f>
        <v>12.56637061*x0*x1/x2</v>
      </c>
      <c r="I951" s="18">
        <f t="shared" si="126"/>
        <v>1</v>
      </c>
      <c r="J951" s="18">
        <f t="shared" si="127"/>
        <v>1</v>
      </c>
      <c r="K951" s="4">
        <f t="shared" si="128"/>
        <v>1</v>
      </c>
      <c r="L951" s="3">
        <f>_xlfn.IFNA(VLOOKUP(CONCATENATE($A951,"_",$B951), 'Srbench noise 0.001'!$A$1:$AH$1300, 32, FALSE),"")</f>
        <v>0.99999998999999995</v>
      </c>
      <c r="M951" s="18">
        <f>_xlfn.IFNA(VLOOKUP(CONCATENATE($A951,"_",$B951), 'Srbench noise 0.001'!$A$1:$AH$1300, 34, FALSE),"")</f>
        <v>2.91639E-3</v>
      </c>
      <c r="N951" s="18">
        <f>_xlfn.IFNA(VLOOKUP(CONCATENATE($A951,"_",$B951), 'Srbench noise 0.001'!$A$1:$AH$1300, 16, FALSE),"")</f>
        <v>7</v>
      </c>
      <c r="O951" s="18">
        <f>_xlfn.IFNA(VLOOKUP(CONCATENATE($A951,"_",$B951), 'Srbench noise 0.001'!$A$1:$AH$1300, 18, FALSE),"")</f>
        <v>8.3000000000000007</v>
      </c>
      <c r="P951" s="18" t="str">
        <f>_xlfn.IFNA(VLOOKUP(CONCATENATE($A951,"_",$B951), 'Srbench noise 0.001'!$A$1:$AH$1300, 28, FALSE),"")</f>
        <v>12.567*x0*x1/x2</v>
      </c>
      <c r="Q951" s="18">
        <f t="shared" si="129"/>
        <v>1</v>
      </c>
      <c r="R951" s="18">
        <f t="shared" si="130"/>
        <v>0</v>
      </c>
      <c r="S951" s="4">
        <f t="shared" si="131"/>
        <v>0</v>
      </c>
      <c r="T951" s="3">
        <f>_xlfn.IFNA(VLOOKUP(CONCATENATE($A951,"_",$B951), 'Srbench noise 0.01'!$A$1:$AH$1300, 32, FALSE),"")</f>
        <v>0.99999696000000005</v>
      </c>
      <c r="U951" s="18">
        <f>_xlfn.IFNA(VLOOKUP(CONCATENATE($A951,"_",$B951), 'Srbench noise 0.01'!$A$1:$AH$1300, 34, FALSE),"")</f>
        <v>6.3154589999999997E-2</v>
      </c>
      <c r="V951" s="18">
        <f>_xlfn.IFNA(VLOOKUP(CONCATENATE($A951,"_",$B951), 'Srbench noise 0.01'!$A$1:$AH$1300, 16, FALSE),"")</f>
        <v>7</v>
      </c>
      <c r="W951" s="18">
        <f>_xlfn.IFNA(VLOOKUP(CONCATENATE($A951,"_",$B951), 'Srbench noise 0.01'!$A$1:$AH$1300, 18, FALSE),"")</f>
        <v>3601.2</v>
      </c>
      <c r="X951" s="18" t="str">
        <f>_xlfn.IFNA(VLOOKUP(CONCATENATE($A951,"_",$B951), 'Srbench noise 0.01'!$A$1:$AH$1300, 28, FALSE),"")</f>
        <v>12.58*x0*x1/x2</v>
      </c>
      <c r="Y951" s="18">
        <f t="shared" si="132"/>
        <v>1</v>
      </c>
      <c r="Z951" s="18">
        <f t="shared" si="133"/>
        <v>0</v>
      </c>
      <c r="AA951" s="4">
        <f t="shared" si="134"/>
        <v>0</v>
      </c>
    </row>
    <row r="952" spans="1:27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0'!$A$1:$AH$1300, 32, FALSE),"")</f>
        <v>1</v>
      </c>
      <c r="E952" s="18">
        <f>_xlfn.IFNA(VLOOKUP(CONCATENATE($A952,"_",$B952), 'Srbench noise 0'!$A$1:$AH$1300, 34, FALSE),"")</f>
        <v>2E-8</v>
      </c>
      <c r="F952" s="18">
        <f>_xlfn.IFNA(VLOOKUP(CONCATENATE($A952,"_",$B952), 'Srbench noise 0'!$A$1:$AH$1300, 16, FALSE),"")</f>
        <v>7</v>
      </c>
      <c r="G952" s="18">
        <f>_xlfn.IFNA(VLOOKUP(CONCATENATE($A952,"_",$B952), 'Srbench noise 0'!$A$1:$AH$1300, 18, FALSE),"")</f>
        <v>6.3</v>
      </c>
      <c r="H952" s="18" t="str">
        <f>_xlfn.IFNA(VLOOKUP(CONCATENATE($A952,"_",$B952), 'Srbench noise 0'!$A$1:$AH$1300, 28, FALSE),"")</f>
        <v>12.56637061*x0*x1/x2</v>
      </c>
      <c r="I952" s="18">
        <f t="shared" si="126"/>
        <v>1</v>
      </c>
      <c r="J952" s="18">
        <f t="shared" si="127"/>
        <v>1</v>
      </c>
      <c r="K952" s="4">
        <f t="shared" si="128"/>
        <v>1</v>
      </c>
      <c r="L952" s="3">
        <f>_xlfn.IFNA(VLOOKUP(CONCATENATE($A952,"_",$B952), 'Srbench noise 0.001'!$A$1:$AH$1300, 32, FALSE),"")</f>
        <v>1</v>
      </c>
      <c r="M952" s="18">
        <f>_xlfn.IFNA(VLOOKUP(CONCATENATE($A952,"_",$B952), 'Srbench noise 0.001'!$A$1:$AH$1300, 34, FALSE),"")</f>
        <v>1.7067300000000001E-3</v>
      </c>
      <c r="N952" s="18">
        <f>_xlfn.IFNA(VLOOKUP(CONCATENATE($A952,"_",$B952), 'Srbench noise 0.001'!$A$1:$AH$1300, 16, FALSE),"")</f>
        <v>7</v>
      </c>
      <c r="O952" s="18">
        <f>_xlfn.IFNA(VLOOKUP(CONCATENATE($A952,"_",$B952), 'Srbench noise 0.001'!$A$1:$AH$1300, 18, FALSE),"")</f>
        <v>5.9</v>
      </c>
      <c r="P952" s="18" t="str">
        <f>_xlfn.IFNA(VLOOKUP(CONCATENATE($A952,"_",$B952), 'Srbench noise 0.001'!$A$1:$AH$1300, 28, FALSE),"")</f>
        <v>12.566*x0*x1/x2</v>
      </c>
      <c r="Q952" s="18">
        <f t="shared" si="129"/>
        <v>1</v>
      </c>
      <c r="R952" s="18">
        <f t="shared" si="130"/>
        <v>0</v>
      </c>
      <c r="S952" s="4">
        <f t="shared" si="131"/>
        <v>0</v>
      </c>
      <c r="T952" s="3">
        <f>_xlfn.IFNA(VLOOKUP(CONCATENATE($A952,"_",$B952), 'Srbench noise 0.01'!$A$1:$AH$1300, 32, FALSE),"")</f>
        <v>0.99999932999999996</v>
      </c>
      <c r="U952" s="18">
        <f>_xlfn.IFNA(VLOOKUP(CONCATENATE($A952,"_",$B952), 'Srbench noise 0.01'!$A$1:$AH$1300, 34, FALSE),"")</f>
        <v>2.9337479999999999E-2</v>
      </c>
      <c r="V952" s="18">
        <f>_xlfn.IFNA(VLOOKUP(CONCATENATE($A952,"_",$B952), 'Srbench noise 0.01'!$A$1:$AH$1300, 16, FALSE),"")</f>
        <v>7</v>
      </c>
      <c r="W952" s="18">
        <f>_xlfn.IFNA(VLOOKUP(CONCATENATE($A952,"_",$B952), 'Srbench noise 0.01'!$A$1:$AH$1300, 18, FALSE),"")</f>
        <v>3600.1</v>
      </c>
      <c r="X952" s="18" t="str">
        <f>_xlfn.IFNA(VLOOKUP(CONCATENATE($A952,"_",$B952), 'Srbench noise 0.01'!$A$1:$AH$1300, 28, FALSE),"")</f>
        <v>12.56*x0*x1/x2</v>
      </c>
      <c r="Y952" s="18">
        <f t="shared" si="132"/>
        <v>1</v>
      </c>
      <c r="Z952" s="18">
        <f t="shared" si="133"/>
        <v>0</v>
      </c>
      <c r="AA952" s="4">
        <f t="shared" si="134"/>
        <v>0</v>
      </c>
    </row>
    <row r="953" spans="1:27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0'!$A$1:$AH$1300, 32, FALSE),"")</f>
        <v>1</v>
      </c>
      <c r="E953" s="18">
        <f>_xlfn.IFNA(VLOOKUP(CONCATENATE($A953,"_",$B953), 'Srbench noise 0'!$A$1:$AH$1300, 34, FALSE),"")</f>
        <v>2E-8</v>
      </c>
      <c r="F953" s="18">
        <f>_xlfn.IFNA(VLOOKUP(CONCATENATE($A953,"_",$B953), 'Srbench noise 0'!$A$1:$AH$1300, 16, FALSE),"")</f>
        <v>7</v>
      </c>
      <c r="G953" s="18">
        <f>_xlfn.IFNA(VLOOKUP(CONCATENATE($A953,"_",$B953), 'Srbench noise 0'!$A$1:$AH$1300, 18, FALSE),"")</f>
        <v>7.1</v>
      </c>
      <c r="H953" s="18" t="str">
        <f>_xlfn.IFNA(VLOOKUP(CONCATENATE($A953,"_",$B953), 'Srbench noise 0'!$A$1:$AH$1300, 28, FALSE),"")</f>
        <v>12.56637061*x0*x1/x2</v>
      </c>
      <c r="I953" s="18">
        <f t="shared" si="126"/>
        <v>1</v>
      </c>
      <c r="J953" s="18">
        <f t="shared" si="127"/>
        <v>1</v>
      </c>
      <c r="K953" s="4">
        <f t="shared" si="128"/>
        <v>1</v>
      </c>
      <c r="L953" s="3">
        <f>_xlfn.IFNA(VLOOKUP(CONCATENATE($A953,"_",$B953), 'Srbench noise 0.001'!$A$1:$AH$1300, 32, FALSE),"")</f>
        <v>0.99999996999999996</v>
      </c>
      <c r="M953" s="18">
        <f>_xlfn.IFNA(VLOOKUP(CONCATENATE($A953,"_",$B953), 'Srbench noise 0.001'!$A$1:$AH$1300, 34, FALSE),"")</f>
        <v>6.2729600000000002E-3</v>
      </c>
      <c r="N953" s="18">
        <f>_xlfn.IFNA(VLOOKUP(CONCATENATE($A953,"_",$B953), 'Srbench noise 0.001'!$A$1:$AH$1300, 16, FALSE),"")</f>
        <v>7</v>
      </c>
      <c r="O953" s="18">
        <f>_xlfn.IFNA(VLOOKUP(CONCATENATE($A953,"_",$B953), 'Srbench noise 0.001'!$A$1:$AH$1300, 18, FALSE),"")</f>
        <v>6.6</v>
      </c>
      <c r="P953" s="18" t="str">
        <f>_xlfn.IFNA(VLOOKUP(CONCATENATE($A953,"_",$B953), 'Srbench noise 0.001'!$A$1:$AH$1300, 28, FALSE),"")</f>
        <v>12.565*x0*x1/x2</v>
      </c>
      <c r="Q953" s="18">
        <f t="shared" si="129"/>
        <v>1</v>
      </c>
      <c r="R953" s="18">
        <f t="shared" si="130"/>
        <v>0</v>
      </c>
      <c r="S953" s="4">
        <f t="shared" si="131"/>
        <v>0</v>
      </c>
      <c r="T953" s="3">
        <f>_xlfn.IFNA(VLOOKUP(CONCATENATE($A953,"_",$B953), 'Srbench noise 0.01'!$A$1:$AH$1300, 32, FALSE),"")</f>
        <v>0.99999978</v>
      </c>
      <c r="U953" s="18">
        <f>_xlfn.IFNA(VLOOKUP(CONCATENATE($A953,"_",$B953), 'Srbench noise 0.01'!$A$1:$AH$1300, 34, FALSE),"")</f>
        <v>1.6610799999999998E-2</v>
      </c>
      <c r="V953" s="18">
        <f>_xlfn.IFNA(VLOOKUP(CONCATENATE($A953,"_",$B953), 'Srbench noise 0.01'!$A$1:$AH$1300, 16, FALSE),"")</f>
        <v>7</v>
      </c>
      <c r="W953" s="18">
        <f>_xlfn.IFNA(VLOOKUP(CONCATENATE($A953,"_",$B953), 'Srbench noise 0.01'!$A$1:$AH$1300, 18, FALSE),"")</f>
        <v>3600.9</v>
      </c>
      <c r="X953" s="18" t="str">
        <f>_xlfn.IFNA(VLOOKUP(CONCATENATE($A953,"_",$B953), 'Srbench noise 0.01'!$A$1:$AH$1300, 28, FALSE),"")</f>
        <v>12.57*x0*x1/x2</v>
      </c>
      <c r="Y953" s="18">
        <f t="shared" si="132"/>
        <v>1</v>
      </c>
      <c r="Z953" s="18">
        <f t="shared" si="133"/>
        <v>0</v>
      </c>
      <c r="AA953" s="4">
        <f t="shared" si="134"/>
        <v>0</v>
      </c>
    </row>
    <row r="954" spans="1:27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0'!$A$1:$AH$1300, 32, FALSE),"")</f>
        <v>0.46094035999999999</v>
      </c>
      <c r="E954" s="18">
        <f>_xlfn.IFNA(VLOOKUP(CONCATENATE($A954,"_",$B954), 'Srbench noise 0'!$A$1:$AH$1300, 34, FALSE),"")</f>
        <v>0.25925071999999999</v>
      </c>
      <c r="F954" s="18">
        <f>_xlfn.IFNA(VLOOKUP(CONCATENATE($A954,"_",$B954), 'Srbench noise 0'!$A$1:$AH$1300, 16, FALSE),"")</f>
        <v>18</v>
      </c>
      <c r="G954" s="18">
        <f>_xlfn.IFNA(VLOOKUP(CONCATENATE($A954,"_",$B954), 'Srbench noise 0'!$A$1:$AH$1300, 18, FALSE),"")</f>
        <v>3600.8</v>
      </c>
      <c r="H954" s="18" t="str">
        <f>_xlfn.IFNA(VLOOKUP(CONCATENATE($A954,"_",$B954), 'Srbench noise 0'!$A$1:$AH$1300, 28, FALSE),"")</f>
        <v>-0.54745693*cos(x2)**2*cos(4.14159265*x0*x1 - 3.14159265*x2 + 493.48022005) + 0.47793058</v>
      </c>
      <c r="I954" s="18">
        <f t="shared" si="126"/>
        <v>0</v>
      </c>
      <c r="J954" s="18">
        <f t="shared" si="127"/>
        <v>0</v>
      </c>
      <c r="K954" s="4">
        <f t="shared" si="128"/>
        <v>0</v>
      </c>
      <c r="L954" s="3">
        <f>_xlfn.IFNA(VLOOKUP(CONCATENATE($A954,"_",$B954), 'Srbench noise 0.001'!$A$1:$AH$1300, 32, FALSE),"")</f>
        <v>0.46090512</v>
      </c>
      <c r="M954" s="18">
        <f>_xlfn.IFNA(VLOOKUP(CONCATENATE($A954,"_",$B954), 'Srbench noise 0.001'!$A$1:$AH$1300, 34, FALSE),"")</f>
        <v>0.25925920000000002</v>
      </c>
      <c r="N954" s="18">
        <f>_xlfn.IFNA(VLOOKUP(CONCATENATE($A954,"_",$B954), 'Srbench noise 0.001'!$A$1:$AH$1300, 16, FALSE),"")</f>
        <v>18</v>
      </c>
      <c r="O954" s="18">
        <f>_xlfn.IFNA(VLOOKUP(CONCATENATE($A954,"_",$B954), 'Srbench noise 0.001'!$A$1:$AH$1300, 18, FALSE),"")</f>
        <v>3600.3</v>
      </c>
      <c r="P954" s="18" t="str">
        <f>_xlfn.IFNA(VLOOKUP(CONCATENATE($A954,"_",$B954), 'Srbench noise 0.001'!$A$1:$AH$1300, 28, FALSE),"")</f>
        <v>-0.547*cos(x2)**2*cos(4.142*x0*x1 - 3.142*x2 + 493.48) + 0.478</v>
      </c>
      <c r="Q954" s="18">
        <f t="shared" si="129"/>
        <v>0</v>
      </c>
      <c r="R954" s="18">
        <f t="shared" si="130"/>
        <v>0</v>
      </c>
      <c r="S954" s="4">
        <f t="shared" si="131"/>
        <v>0</v>
      </c>
      <c r="T954" s="3">
        <f>_xlfn.IFNA(VLOOKUP(CONCATENATE($A954,"_",$B954), 'Srbench noise 0.01'!$A$1:$AH$1300, 32, FALSE),"")</f>
        <v>0.53504947000000003</v>
      </c>
      <c r="U954" s="18">
        <f>_xlfn.IFNA(VLOOKUP(CONCATENATE($A954,"_",$B954), 'Srbench noise 0.01'!$A$1:$AH$1300, 34, FALSE),"")</f>
        <v>0.24077142000000001</v>
      </c>
      <c r="V954" s="18">
        <f>_xlfn.IFNA(VLOOKUP(CONCATENATE($A954,"_",$B954), 'Srbench noise 0.01'!$A$1:$AH$1300, 16, FALSE),"")</f>
        <v>30</v>
      </c>
      <c r="W954" s="18">
        <f>_xlfn.IFNA(VLOOKUP(CONCATENATE($A954,"_",$B954), 'Srbench noise 0.01'!$A$1:$AH$1300, 18, FALSE),"")</f>
        <v>3602.3</v>
      </c>
      <c r="X954" s="18" t="str">
        <f>_xlfn.IFNA(VLOOKUP(CONCATENATE($A954,"_",$B954), 'Srbench noise 0.01'!$A$1:$AH$1300, 28, FALSE),"")</f>
        <v>0.19*log(x2**2/(x1 - 0.5))*cos(23.46*(1 - 0.2*x2/(x0*x1))**4) + 0.49</v>
      </c>
      <c r="Y954" s="18">
        <f t="shared" si="132"/>
        <v>0</v>
      </c>
      <c r="Z954" s="18">
        <f t="shared" si="133"/>
        <v>0</v>
      </c>
      <c r="AA954" s="4">
        <f t="shared" si="134"/>
        <v>0</v>
      </c>
    </row>
    <row r="955" spans="1:27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0'!$A$1:$AH$1300, 32, FALSE),"")</f>
        <v>0.96475710000000003</v>
      </c>
      <c r="E955" s="18">
        <f>_xlfn.IFNA(VLOOKUP(CONCATENATE($A955,"_",$B955), 'Srbench noise 0'!$A$1:$AH$1300, 34, FALSE),"")</f>
        <v>6.6380529999999993E-2</v>
      </c>
      <c r="F955" s="18">
        <f>_xlfn.IFNA(VLOOKUP(CONCATENATE($A955,"_",$B955), 'Srbench noise 0'!$A$1:$AH$1300, 16, FALSE),"")</f>
        <v>83</v>
      </c>
      <c r="G955" s="18">
        <f>_xlfn.IFNA(VLOOKUP(CONCATENATE($A955,"_",$B955), 'Srbench noise 0'!$A$1:$AH$1300, 18, FALSE),"")</f>
        <v>3603.7</v>
      </c>
      <c r="H955" s="18" t="str">
        <f>_xlfn.IFNA(VLOOKUP(CONCATENATE($A955,"_",$B955), 'Srbench noise 0'!$A$1:$AH$1300, 28, FALSE),"")</f>
        <v>0.50026392 - 0.49513832*cos(x0**3*x1**2/x2 - x0**3*x1/(x2*(1/x1 + 1/x0)) + 10*x0*x1/x2 - x0*x1/(x2*(sin(1/x0) + sin(1/x1)/x1)**2) + sin(x0**0.5/x2) + cos(1/x1) + sin(x2)/(x2 - 0.55))</v>
      </c>
      <c r="I955" s="18">
        <f t="shared" si="126"/>
        <v>0</v>
      </c>
      <c r="J955" s="18">
        <f t="shared" si="127"/>
        <v>0</v>
      </c>
      <c r="K955" s="4">
        <f t="shared" si="128"/>
        <v>0</v>
      </c>
      <c r="L955" s="3">
        <f>_xlfn.IFNA(VLOOKUP(CONCATENATE($A955,"_",$B955), 'Srbench noise 0.001'!$A$1:$AH$1300, 32, FALSE),"")</f>
        <v>0.96475383000000003</v>
      </c>
      <c r="M955" s="18">
        <f>_xlfn.IFNA(VLOOKUP(CONCATENATE($A955,"_",$B955), 'Srbench noise 0.001'!$A$1:$AH$1300, 34, FALSE),"")</f>
        <v>6.6383609999999996E-2</v>
      </c>
      <c r="N955" s="18">
        <f>_xlfn.IFNA(VLOOKUP(CONCATENATE($A955,"_",$B955), 'Srbench noise 0.001'!$A$1:$AH$1300, 16, FALSE),"")</f>
        <v>83</v>
      </c>
      <c r="O955" s="18">
        <f>_xlfn.IFNA(VLOOKUP(CONCATENATE($A955,"_",$B955), 'Srbench noise 0.001'!$A$1:$AH$1300, 18, FALSE),"")</f>
        <v>3601.6</v>
      </c>
      <c r="P955" s="18" t="str">
        <f>_xlfn.IFNA(VLOOKUP(CONCATENATE($A955,"_",$B955), 'Srbench noise 0.001'!$A$1:$AH$1300, 28, FALSE),"")</f>
        <v>0.5 - 0.495*cos(x0**3*x1**2/x2 - x0**3*x1/(x2*(1/x1 + 1/x0)) + 10*x0*x1/x2 - x0*x1/(x2*(sin(1/x0) + sin(1/x1)/x1)**2) + sin(x0**0.5/x2) + cos(1/x1) + sin(x2)/(x2 - 0.55))</v>
      </c>
      <c r="Q955" s="18">
        <f t="shared" si="129"/>
        <v>0</v>
      </c>
      <c r="R955" s="18">
        <f t="shared" si="130"/>
        <v>0</v>
      </c>
      <c r="S955" s="4">
        <f t="shared" si="131"/>
        <v>0</v>
      </c>
      <c r="T955" s="3">
        <f>_xlfn.IFNA(VLOOKUP(CONCATENATE($A955,"_",$B955), 'Srbench noise 0.01'!$A$1:$AH$1300, 32, FALSE),"")</f>
        <v>0.75692941000000002</v>
      </c>
      <c r="U955" s="18">
        <f>_xlfn.IFNA(VLOOKUP(CONCATENATE($A955,"_",$B955), 'Srbench noise 0.01'!$A$1:$AH$1300, 34, FALSE),"")</f>
        <v>0.17432958000000001</v>
      </c>
      <c r="V955" s="18">
        <f>_xlfn.IFNA(VLOOKUP(CONCATENATE($A955,"_",$B955), 'Srbench noise 0.01'!$A$1:$AH$1300, 16, FALSE),"")</f>
        <v>67</v>
      </c>
      <c r="W955" s="18">
        <f>_xlfn.IFNA(VLOOKUP(CONCATENATE($A955,"_",$B955), 'Srbench noise 0.01'!$A$1:$AH$1300, 18, FALSE),"")</f>
        <v>3601.3</v>
      </c>
      <c r="X955" s="18" t="str">
        <f>_xlfn.IFNA(VLOOKUP(CONCATENATE($A955,"_",$B955), 'Srbench noise 0.01'!$A$1:$AH$1300, 28, FALSE),"")</f>
        <v>-0.48*cos(x2 + sin(x2))*cos(-1.32*x0 + 2.42*x0/x2**2 + x1 + (x0 + 1)**2*sin(x0*x1*sin(x2**(-2))) + (x0 + 1)**2 + x1**2*(x0 + 1)**2/(x0*x2) + (x0 + 1)**2/(x0*x2)) + 0.5</v>
      </c>
      <c r="Y955" s="18">
        <f t="shared" si="132"/>
        <v>0</v>
      </c>
      <c r="Z955" s="18">
        <f t="shared" si="133"/>
        <v>0</v>
      </c>
      <c r="AA955" s="4">
        <f t="shared" si="134"/>
        <v>0</v>
      </c>
    </row>
    <row r="956" spans="1:27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0'!$A$1:$AH$1300, 32, FALSE),"")</f>
        <v>0.97088101999999998</v>
      </c>
      <c r="E956" s="18">
        <f>_xlfn.IFNA(VLOOKUP(CONCATENATE($A956,"_",$B956), 'Srbench noise 0'!$A$1:$AH$1300, 34, FALSE),"")</f>
        <v>6.062675E-2</v>
      </c>
      <c r="F956" s="18">
        <f>_xlfn.IFNA(VLOOKUP(CONCATENATE($A956,"_",$B956), 'Srbench noise 0'!$A$1:$AH$1300, 16, FALSE),"")</f>
        <v>34</v>
      </c>
      <c r="G956" s="18">
        <f>_xlfn.IFNA(VLOOKUP(CONCATENATE($A956,"_",$B956), 'Srbench noise 0'!$A$1:$AH$1300, 18, FALSE),"")</f>
        <v>3602.4</v>
      </c>
      <c r="H956" s="18" t="str">
        <f>_xlfn.IFNA(VLOOKUP(CONCATENATE($A956,"_",$B956), 'Srbench noise 0'!$A$1:$AH$1300, 28, FALSE),"")</f>
        <v>0.50035451 - 0.49522346*cos(x0*x1**2*sin(1/x2)/x2**2 + x0*x1 + 10*x0*x1/x2 + 0.8*sin(x2 + 0.8))</v>
      </c>
      <c r="I956" s="18">
        <f t="shared" si="126"/>
        <v>0</v>
      </c>
      <c r="J956" s="18">
        <f t="shared" si="127"/>
        <v>0</v>
      </c>
      <c r="K956" s="4">
        <f t="shared" si="128"/>
        <v>0</v>
      </c>
      <c r="L956" s="3">
        <f>_xlfn.IFNA(VLOOKUP(CONCATENATE($A956,"_",$B956), 'Srbench noise 0.001'!$A$1:$AH$1300, 32, FALSE),"")</f>
        <v>0.97089007000000005</v>
      </c>
      <c r="M956" s="18">
        <f>_xlfn.IFNA(VLOOKUP(CONCATENATE($A956,"_",$B956), 'Srbench noise 0.001'!$A$1:$AH$1300, 34, FALSE),"")</f>
        <v>6.0617329999999997E-2</v>
      </c>
      <c r="N956" s="18">
        <f>_xlfn.IFNA(VLOOKUP(CONCATENATE($A956,"_",$B956), 'Srbench noise 0.001'!$A$1:$AH$1300, 16, FALSE),"")</f>
        <v>34</v>
      </c>
      <c r="O956" s="18">
        <f>_xlfn.IFNA(VLOOKUP(CONCATENATE($A956,"_",$B956), 'Srbench noise 0.001'!$A$1:$AH$1300, 18, FALSE),"")</f>
        <v>3601.3</v>
      </c>
      <c r="P956" s="18" t="str">
        <f>_xlfn.IFNA(VLOOKUP(CONCATENATE($A956,"_",$B956), 'Srbench noise 0.001'!$A$1:$AH$1300, 28, FALSE),"")</f>
        <v>0.5 - 0.495*cos(x0*x1**2*sin(1/x2)/x2**2 + x0*x1 + 10*x0*x1/x2 + 0.8*sin(x2 + 0.8))</v>
      </c>
      <c r="Q956" s="18">
        <f t="shared" si="129"/>
        <v>0</v>
      </c>
      <c r="R956" s="18">
        <f t="shared" si="130"/>
        <v>0</v>
      </c>
      <c r="S956" s="4">
        <f t="shared" si="131"/>
        <v>0</v>
      </c>
      <c r="T956" s="3">
        <f>_xlfn.IFNA(VLOOKUP(CONCATENATE($A956,"_",$B956), 'Srbench noise 0.01'!$A$1:$AH$1300, 32, FALSE),"")</f>
        <v>0.97072528000000002</v>
      </c>
      <c r="U956" s="18">
        <f>_xlfn.IFNA(VLOOKUP(CONCATENATE($A956,"_",$B956), 'Srbench noise 0.01'!$A$1:$AH$1300, 34, FALSE),"")</f>
        <v>6.0788670000000003E-2</v>
      </c>
      <c r="V956" s="18">
        <f>_xlfn.IFNA(VLOOKUP(CONCATENATE($A956,"_",$B956), 'Srbench noise 0.01'!$A$1:$AH$1300, 16, FALSE),"")</f>
        <v>34</v>
      </c>
      <c r="W956" s="18">
        <f>_xlfn.IFNA(VLOOKUP(CONCATENATE($A956,"_",$B956), 'Srbench noise 0.01'!$A$1:$AH$1300, 18, FALSE),"")</f>
        <v>3601.4</v>
      </c>
      <c r="X956" s="18" t="str">
        <f>_xlfn.IFNA(VLOOKUP(CONCATENATE($A956,"_",$B956), 'Srbench noise 0.01'!$A$1:$AH$1300, 28, FALSE),"")</f>
        <v>0.5 - 0.5*cos(x0*x1**2*sin(1/x2)/x2**2 + x0*x1 + 10*x0*x1/x2 + 0.8*sin(x2 + 0.8))</v>
      </c>
      <c r="Y956" s="18">
        <f t="shared" si="132"/>
        <v>0</v>
      </c>
      <c r="Z956" s="18">
        <f t="shared" si="133"/>
        <v>0</v>
      </c>
      <c r="AA956" s="4">
        <f t="shared" si="134"/>
        <v>0</v>
      </c>
    </row>
    <row r="957" spans="1:27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0'!$A$1:$AH$1300, 32, FALSE),"")</f>
        <v>0.78306651000000005</v>
      </c>
      <c r="E957" s="18">
        <f>_xlfn.IFNA(VLOOKUP(CONCATENATE($A957,"_",$B957), 'Srbench noise 0'!$A$1:$AH$1300, 34, FALSE),"")</f>
        <v>0.16463468000000001</v>
      </c>
      <c r="F957" s="18">
        <f>_xlfn.IFNA(VLOOKUP(CONCATENATE($A957,"_",$B957), 'Srbench noise 0'!$A$1:$AH$1300, 16, FALSE),"")</f>
        <v>28</v>
      </c>
      <c r="G957" s="18">
        <f>_xlfn.IFNA(VLOOKUP(CONCATENATE($A957,"_",$B957), 'Srbench noise 0'!$A$1:$AH$1300, 18, FALSE),"")</f>
        <v>3600.2</v>
      </c>
      <c r="H957" s="18" t="str">
        <f>_xlfn.IFNA(VLOOKUP(CONCATENATE($A957,"_",$B957), 'Srbench noise 0'!$A$1:$AH$1300, 28, FALSE),"")</f>
        <v>-0.28039129*x2**0.5*cos(-10*x0*x1/x2 + x2 + sin(x0*x1) + 1/(x0*x1)) + 0.48930485</v>
      </c>
      <c r="I957" s="18">
        <f t="shared" si="126"/>
        <v>0</v>
      </c>
      <c r="J957" s="18">
        <f t="shared" si="127"/>
        <v>0</v>
      </c>
      <c r="K957" s="4">
        <f t="shared" si="128"/>
        <v>0</v>
      </c>
      <c r="L957" s="3">
        <f>_xlfn.IFNA(VLOOKUP(CONCATENATE($A957,"_",$B957), 'Srbench noise 0.001'!$A$1:$AH$1300, 32, FALSE),"")</f>
        <v>0.78300685999999997</v>
      </c>
      <c r="M957" s="18">
        <f>_xlfn.IFNA(VLOOKUP(CONCATENATE($A957,"_",$B957), 'Srbench noise 0.001'!$A$1:$AH$1300, 34, FALSE),"")</f>
        <v>0.16465731</v>
      </c>
      <c r="N957" s="18">
        <f>_xlfn.IFNA(VLOOKUP(CONCATENATE($A957,"_",$B957), 'Srbench noise 0.001'!$A$1:$AH$1300, 16, FALSE),"")</f>
        <v>28</v>
      </c>
      <c r="O957" s="18">
        <f>_xlfn.IFNA(VLOOKUP(CONCATENATE($A957,"_",$B957), 'Srbench noise 0.001'!$A$1:$AH$1300, 18, FALSE),"")</f>
        <v>3600.6</v>
      </c>
      <c r="P957" s="18" t="str">
        <f>_xlfn.IFNA(VLOOKUP(CONCATENATE($A957,"_",$B957), 'Srbench noise 0.001'!$A$1:$AH$1300, 28, FALSE),"")</f>
        <v>-0.28*x2**0.5*cos(-10*x0*x1/x2 + x2 + sin(x0*x1) + 1/(x0*x1)) + 0.489</v>
      </c>
      <c r="Q957" s="18">
        <f t="shared" si="129"/>
        <v>0</v>
      </c>
      <c r="R957" s="18">
        <f t="shared" si="130"/>
        <v>0</v>
      </c>
      <c r="S957" s="4">
        <f t="shared" si="131"/>
        <v>0</v>
      </c>
      <c r="T957" s="3">
        <f>_xlfn.IFNA(VLOOKUP(CONCATENATE($A957,"_",$B957), 'Srbench noise 0.01'!$A$1:$AH$1300, 32, FALSE),"")</f>
        <v>0.78319030999999995</v>
      </c>
      <c r="U957" s="18">
        <f>_xlfn.IFNA(VLOOKUP(CONCATENATE($A957,"_",$B957), 'Srbench noise 0.01'!$A$1:$AH$1300, 34, FALSE),"")</f>
        <v>0.16458769000000001</v>
      </c>
      <c r="V957" s="18">
        <f>_xlfn.IFNA(VLOOKUP(CONCATENATE($A957,"_",$B957), 'Srbench noise 0.01'!$A$1:$AH$1300, 16, FALSE),"")</f>
        <v>28</v>
      </c>
      <c r="W957" s="18">
        <f>_xlfn.IFNA(VLOOKUP(CONCATENATE($A957,"_",$B957), 'Srbench noise 0.01'!$A$1:$AH$1300, 18, FALSE),"")</f>
        <v>3600.3</v>
      </c>
      <c r="X957" s="18" t="str">
        <f>_xlfn.IFNA(VLOOKUP(CONCATENATE($A957,"_",$B957), 'Srbench noise 0.01'!$A$1:$AH$1300, 28, FALSE),"")</f>
        <v>-0.28*x2**0.5*cos(-10*x0*x1/x2 + x2 + sin(x0*x1) + 1/(x0*x1)) + 0.49</v>
      </c>
      <c r="Y957" s="18">
        <f t="shared" si="132"/>
        <v>0</v>
      </c>
      <c r="Z957" s="18">
        <f t="shared" si="133"/>
        <v>0</v>
      </c>
      <c r="AA957" s="4">
        <f t="shared" si="134"/>
        <v>0</v>
      </c>
    </row>
    <row r="958" spans="1:27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0'!$A$1:$AH$1300, 32, FALSE),"")</f>
        <v>2.2150199999999998E-3</v>
      </c>
      <c r="E958" s="18">
        <f>_xlfn.IFNA(VLOOKUP(CONCATENATE($A958,"_",$B958), 'Srbench noise 0'!$A$1:$AH$1300, 34, FALSE),"")</f>
        <v>0.35419732999999998</v>
      </c>
      <c r="F958" s="18">
        <f>_xlfn.IFNA(VLOOKUP(CONCATENATE($A958,"_",$B958), 'Srbench noise 0'!$A$1:$AH$1300, 16, FALSE),"")</f>
        <v>14</v>
      </c>
      <c r="G958" s="18">
        <f>_xlfn.IFNA(VLOOKUP(CONCATENATE($A958,"_",$B958), 'Srbench noise 0'!$A$1:$AH$1300, 18, FALSE),"")</f>
        <v>3600.9</v>
      </c>
      <c r="H958" s="18" t="str">
        <f>_xlfn.IFNA(VLOOKUP(CONCATENATE($A958,"_",$B958), 'Srbench noise 0'!$A$1:$AH$1300, 28, FALSE),"")</f>
        <v>0.26832291*x1*x2*sin(x0) - 0.54995613*x1 - 0.36535427*x2 + 1.27365837</v>
      </c>
      <c r="I958" s="18">
        <f t="shared" si="126"/>
        <v>0</v>
      </c>
      <c r="J958" s="18">
        <f t="shared" si="127"/>
        <v>0</v>
      </c>
      <c r="K958" s="4">
        <f t="shared" si="128"/>
        <v>0</v>
      </c>
      <c r="L958" s="3">
        <f>_xlfn.IFNA(VLOOKUP(CONCATENATE($A958,"_",$B958), 'Srbench noise 0.001'!$A$1:$AH$1300, 32, FALSE),"")</f>
        <v>2.5394300000000001E-3</v>
      </c>
      <c r="M958" s="18">
        <f>_xlfn.IFNA(VLOOKUP(CONCATENATE($A958,"_",$B958), 'Srbench noise 0.001'!$A$1:$AH$1300, 34, FALSE),"")</f>
        <v>0.35413973999999998</v>
      </c>
      <c r="N958" s="18">
        <f>_xlfn.IFNA(VLOOKUP(CONCATENATE($A958,"_",$B958), 'Srbench noise 0.001'!$A$1:$AH$1300, 16, FALSE),"")</f>
        <v>14</v>
      </c>
      <c r="O958" s="18">
        <f>_xlfn.IFNA(VLOOKUP(CONCATENATE($A958,"_",$B958), 'Srbench noise 0.001'!$A$1:$AH$1300, 18, FALSE),"")</f>
        <v>3600.3</v>
      </c>
      <c r="P958" s="18" t="str">
        <f>_xlfn.IFNA(VLOOKUP(CONCATENATE($A958,"_",$B958), 'Srbench noise 0.001'!$A$1:$AH$1300, 28, FALSE),"")</f>
        <v>0.268*x1*x2*sin(x0) - 0.55*x1 - 0.365*x2 + 1.273</v>
      </c>
      <c r="Q958" s="18">
        <f t="shared" si="129"/>
        <v>0</v>
      </c>
      <c r="R958" s="18">
        <f t="shared" si="130"/>
        <v>0</v>
      </c>
      <c r="S958" s="4">
        <f t="shared" si="131"/>
        <v>0</v>
      </c>
      <c r="T958" s="3">
        <f>_xlfn.IFNA(VLOOKUP(CONCATENATE($A958,"_",$B958), 'Srbench noise 0.01'!$A$1:$AH$1300, 32, FALSE),"")</f>
        <v>-8.0940100000000004E-3</v>
      </c>
      <c r="U958" s="18">
        <f>_xlfn.IFNA(VLOOKUP(CONCATENATE($A958,"_",$B958), 'Srbench noise 0.01'!$A$1:$AH$1300, 34, FALSE),"")</f>
        <v>0.35602239000000002</v>
      </c>
      <c r="V958" s="18">
        <f>_xlfn.IFNA(VLOOKUP(CONCATENATE($A958,"_",$B958), 'Srbench noise 0.01'!$A$1:$AH$1300, 16, FALSE),"")</f>
        <v>14</v>
      </c>
      <c r="W958" s="18">
        <f>_xlfn.IFNA(VLOOKUP(CONCATENATE($A958,"_",$B958), 'Srbench noise 0.01'!$A$1:$AH$1300, 18, FALSE),"")</f>
        <v>3600.2</v>
      </c>
      <c r="X958" s="18" t="str">
        <f>_xlfn.IFNA(VLOOKUP(CONCATENATE($A958,"_",$B958), 'Srbench noise 0.01'!$A$1:$AH$1300, 28, FALSE),"")</f>
        <v>0.27*x1*x2*sin(x0) - 0.55*x1 - 0.36*x2 + 1.27</v>
      </c>
      <c r="Y958" s="18">
        <f t="shared" si="132"/>
        <v>0</v>
      </c>
      <c r="Z958" s="18">
        <f t="shared" si="133"/>
        <v>0</v>
      </c>
      <c r="AA958" s="4">
        <f t="shared" si="134"/>
        <v>0</v>
      </c>
    </row>
    <row r="959" spans="1:27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0'!$A$1:$AH$1300, 32, FALSE),"")</f>
        <v>0.99839758000000001</v>
      </c>
      <c r="E959" s="18">
        <f>_xlfn.IFNA(VLOOKUP(CONCATENATE($A959,"_",$B959), 'Srbench noise 0'!$A$1:$AH$1300, 34, FALSE),"")</f>
        <v>1.411483E-2</v>
      </c>
      <c r="F959" s="18">
        <f>_xlfn.IFNA(VLOOKUP(CONCATENATE($A959,"_",$B959), 'Srbench noise 0'!$A$1:$AH$1300, 16, FALSE),"")</f>
        <v>14</v>
      </c>
      <c r="G959" s="18">
        <f>_xlfn.IFNA(VLOOKUP(CONCATENATE($A959,"_",$B959), 'Srbench noise 0'!$A$1:$AH$1300, 18, FALSE),"")</f>
        <v>3601.3</v>
      </c>
      <c r="H959" s="18" t="str">
        <f>_xlfn.IFNA(VLOOKUP(CONCATENATE($A959,"_",$B959), 'Srbench noise 0'!$A$1:$AH$1300, 28, FALSE),"")</f>
        <v>0.5001412 - 0.49963599*cos(12.64159265*x0*x1/x2 - 12.64159265)</v>
      </c>
      <c r="I959" s="18">
        <f t="shared" si="126"/>
        <v>0</v>
      </c>
      <c r="J959" s="18">
        <f t="shared" si="127"/>
        <v>0</v>
      </c>
      <c r="K959" s="4">
        <f t="shared" si="128"/>
        <v>0</v>
      </c>
      <c r="L959" s="3">
        <f>_xlfn.IFNA(VLOOKUP(CONCATENATE($A959,"_",$B959), 'Srbench noise 0.001'!$A$1:$AH$1300, 32, FALSE),"")</f>
        <v>0.99837887999999997</v>
      </c>
      <c r="M959" s="18">
        <f>_xlfn.IFNA(VLOOKUP(CONCATENATE($A959,"_",$B959), 'Srbench noise 0.001'!$A$1:$AH$1300, 34, FALSE),"")</f>
        <v>1.419695E-2</v>
      </c>
      <c r="N959" s="18">
        <f>_xlfn.IFNA(VLOOKUP(CONCATENATE($A959,"_",$B959), 'Srbench noise 0.001'!$A$1:$AH$1300, 16, FALSE),"")</f>
        <v>14</v>
      </c>
      <c r="O959" s="18">
        <f>_xlfn.IFNA(VLOOKUP(CONCATENATE($A959,"_",$B959), 'Srbench noise 0.001'!$A$1:$AH$1300, 18, FALSE),"")</f>
        <v>3600.7</v>
      </c>
      <c r="P959" s="18" t="str">
        <f>_xlfn.IFNA(VLOOKUP(CONCATENATE($A959,"_",$B959), 'Srbench noise 0.001'!$A$1:$AH$1300, 28, FALSE),"")</f>
        <v>0.5 - 0.5*cos(12.642*x0*x1/x2 - 12.642)</v>
      </c>
      <c r="Q959" s="18">
        <f t="shared" si="129"/>
        <v>0</v>
      </c>
      <c r="R959" s="18">
        <f t="shared" si="130"/>
        <v>0</v>
      </c>
      <c r="S959" s="4">
        <f t="shared" si="131"/>
        <v>0</v>
      </c>
      <c r="T959" s="3">
        <f>_xlfn.IFNA(VLOOKUP(CONCATENATE($A959,"_",$B959), 'Srbench noise 0.01'!$A$1:$AH$1300, 32, FALSE),"")</f>
        <v>0.99846338000000001</v>
      </c>
      <c r="U959" s="18">
        <f>_xlfn.IFNA(VLOOKUP(CONCATENATE($A959,"_",$B959), 'Srbench noise 0.01'!$A$1:$AH$1300, 34, FALSE),"")</f>
        <v>1.3821989999999999E-2</v>
      </c>
      <c r="V959" s="18">
        <f>_xlfn.IFNA(VLOOKUP(CONCATENATE($A959,"_",$B959), 'Srbench noise 0.01'!$A$1:$AH$1300, 16, FALSE),"")</f>
        <v>14</v>
      </c>
      <c r="W959" s="18">
        <f>_xlfn.IFNA(VLOOKUP(CONCATENATE($A959,"_",$B959), 'Srbench noise 0.01'!$A$1:$AH$1300, 18, FALSE),"")</f>
        <v>43</v>
      </c>
      <c r="X959" s="18" t="str">
        <f>_xlfn.IFNA(VLOOKUP(CONCATENATE($A959,"_",$B959), 'Srbench noise 0.01'!$A$1:$AH$1300, 28, FALSE),"")</f>
        <v>0.5 - 0.5*cos(12.64*x0*x1/x2 - 12.64)</v>
      </c>
      <c r="Y959" s="18">
        <f t="shared" si="132"/>
        <v>0</v>
      </c>
      <c r="Z959" s="18">
        <f t="shared" si="133"/>
        <v>0</v>
      </c>
      <c r="AA959" s="4">
        <f t="shared" si="134"/>
        <v>0</v>
      </c>
    </row>
    <row r="960" spans="1:27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0'!$A$1:$AH$1300, 32, FALSE),"")</f>
        <v>0.97684908999999998</v>
      </c>
      <c r="E960" s="18">
        <f>_xlfn.IFNA(VLOOKUP(CONCATENATE($A960,"_",$B960), 'Srbench noise 0'!$A$1:$AH$1300, 34, FALSE),"")</f>
        <v>5.3820609999999998E-2</v>
      </c>
      <c r="F960" s="18">
        <f>_xlfn.IFNA(VLOOKUP(CONCATENATE($A960,"_",$B960), 'Srbench noise 0'!$A$1:$AH$1300, 16, FALSE),"")</f>
        <v>34</v>
      </c>
      <c r="G960" s="18">
        <f>_xlfn.IFNA(VLOOKUP(CONCATENATE($A960,"_",$B960), 'Srbench noise 0'!$A$1:$AH$1300, 18, FALSE),"")</f>
        <v>3600.6</v>
      </c>
      <c r="H960" s="18" t="str">
        <f>_xlfn.IFNA(VLOOKUP(CONCATENATE($A960,"_",$B960), 'Srbench noise 0'!$A$1:$AH$1300, 28, FALSE),"")</f>
        <v>0.50112892 - 0.49569504*sin(x0*x1 + 10.5*x0*x1/x2 + x0*sin(x2)/x2 + x1**2*sin(x2**(-3)) + 1/x1)</v>
      </c>
      <c r="I960" s="18">
        <f t="shared" si="126"/>
        <v>0</v>
      </c>
      <c r="J960" s="18">
        <f t="shared" si="127"/>
        <v>0</v>
      </c>
      <c r="K960" s="4">
        <f t="shared" si="128"/>
        <v>0</v>
      </c>
      <c r="L960" s="3">
        <f>_xlfn.IFNA(VLOOKUP(CONCATENATE($A960,"_",$B960), 'Srbench noise 0.001'!$A$1:$AH$1300, 32, FALSE),"")</f>
        <v>0.97684815999999997</v>
      </c>
      <c r="M960" s="18">
        <f>_xlfn.IFNA(VLOOKUP(CONCATENATE($A960,"_",$B960), 'Srbench noise 0.001'!$A$1:$AH$1300, 34, FALSE),"")</f>
        <v>5.38217E-2</v>
      </c>
      <c r="N960" s="18">
        <f>_xlfn.IFNA(VLOOKUP(CONCATENATE($A960,"_",$B960), 'Srbench noise 0.001'!$A$1:$AH$1300, 16, FALSE),"")</f>
        <v>34</v>
      </c>
      <c r="O960" s="18">
        <f>_xlfn.IFNA(VLOOKUP(CONCATENATE($A960,"_",$B960), 'Srbench noise 0.001'!$A$1:$AH$1300, 18, FALSE),"")</f>
        <v>3601.4</v>
      </c>
      <c r="P960" s="18" t="str">
        <f>_xlfn.IFNA(VLOOKUP(CONCATENATE($A960,"_",$B960), 'Srbench noise 0.001'!$A$1:$AH$1300, 28, FALSE),"")</f>
        <v>0.501 - 0.496*sin(x0*x1 + 10.5*x0*x1/x2 + x0*sin(x2)/x2 + x1**2*sin(x2**(-3)) + 1/x1)</v>
      </c>
      <c r="Q960" s="18">
        <f t="shared" si="129"/>
        <v>0</v>
      </c>
      <c r="R960" s="18">
        <f t="shared" si="130"/>
        <v>0</v>
      </c>
      <c r="S960" s="4">
        <f t="shared" si="131"/>
        <v>0</v>
      </c>
      <c r="T960" s="3">
        <f>_xlfn.IFNA(VLOOKUP(CONCATENATE($A960,"_",$B960), 'Srbench noise 0.01'!$A$1:$AH$1300, 32, FALSE),"")</f>
        <v>0.97674963000000004</v>
      </c>
      <c r="U960" s="18">
        <f>_xlfn.IFNA(VLOOKUP(CONCATENATE($A960,"_",$B960), 'Srbench noise 0.01'!$A$1:$AH$1300, 34, FALSE),"")</f>
        <v>5.3936100000000001E-2</v>
      </c>
      <c r="V960" s="18">
        <f>_xlfn.IFNA(VLOOKUP(CONCATENATE($A960,"_",$B960), 'Srbench noise 0.01'!$A$1:$AH$1300, 16, FALSE),"")</f>
        <v>34</v>
      </c>
      <c r="W960" s="18">
        <f>_xlfn.IFNA(VLOOKUP(CONCATENATE($A960,"_",$B960), 'Srbench noise 0.01'!$A$1:$AH$1300, 18, FALSE),"")</f>
        <v>3600.3</v>
      </c>
      <c r="X960" s="18" t="str">
        <f>_xlfn.IFNA(VLOOKUP(CONCATENATE($A960,"_",$B960), 'Srbench noise 0.01'!$A$1:$AH$1300, 28, FALSE),"")</f>
        <v>0.5 - 0.5*sin(x0*x1 + 10.5*x0*x1/x2 + x0*sin(x2)/x2 + x1**2*sin(x2**(-3)) + 1/x1)</v>
      </c>
      <c r="Y960" s="18">
        <f t="shared" si="132"/>
        <v>0</v>
      </c>
      <c r="Z960" s="18">
        <f t="shared" si="133"/>
        <v>0</v>
      </c>
      <c r="AA960" s="4">
        <f t="shared" si="134"/>
        <v>0</v>
      </c>
    </row>
    <row r="961" spans="1:27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0'!$A$1:$AH$1300, 32, FALSE),"")</f>
        <v>0.99879554000000004</v>
      </c>
      <c r="E961" s="18">
        <f>_xlfn.IFNA(VLOOKUP(CONCATENATE($A961,"_",$B961), 'Srbench noise 0'!$A$1:$AH$1300, 34, FALSE),"")</f>
        <v>1.232537E-2</v>
      </c>
      <c r="F961" s="18">
        <f>_xlfn.IFNA(VLOOKUP(CONCATENATE($A961,"_",$B961), 'Srbench noise 0'!$A$1:$AH$1300, 16, FALSE),"")</f>
        <v>14</v>
      </c>
      <c r="G961" s="18">
        <f>_xlfn.IFNA(VLOOKUP(CONCATENATE($A961,"_",$B961), 'Srbench noise 0'!$A$1:$AH$1300, 18, FALSE),"")</f>
        <v>3601.3</v>
      </c>
      <c r="H961" s="18" t="str">
        <f>_xlfn.IFNA(VLOOKUP(CONCATENATE($A961,"_",$B961), 'Srbench noise 0'!$A$1:$AH$1300, 28, FALSE),"")</f>
        <v>0.49967632 - 0.49959237*cos(12.5*x0*x1/x2 - 12.5)</v>
      </c>
      <c r="I961" s="18">
        <f t="shared" si="126"/>
        <v>0</v>
      </c>
      <c r="J961" s="18">
        <f t="shared" si="127"/>
        <v>0</v>
      </c>
      <c r="K961" s="4">
        <f t="shared" si="128"/>
        <v>0</v>
      </c>
      <c r="L961" s="3">
        <f>_xlfn.IFNA(VLOOKUP(CONCATENATE($A961,"_",$B961), 'Srbench noise 0.001'!$A$1:$AH$1300, 32, FALSE),"")</f>
        <v>0.99879390999999995</v>
      </c>
      <c r="M961" s="18">
        <f>_xlfn.IFNA(VLOOKUP(CONCATENATE($A961,"_",$B961), 'Srbench noise 0.001'!$A$1:$AH$1300, 34, FALSE),"")</f>
        <v>1.2333709999999999E-2</v>
      </c>
      <c r="N961" s="18">
        <f>_xlfn.IFNA(VLOOKUP(CONCATENATE($A961,"_",$B961), 'Srbench noise 0.001'!$A$1:$AH$1300, 16, FALSE),"")</f>
        <v>14</v>
      </c>
      <c r="O961" s="18">
        <f>_xlfn.IFNA(VLOOKUP(CONCATENATE($A961,"_",$B961), 'Srbench noise 0.001'!$A$1:$AH$1300, 18, FALSE),"")</f>
        <v>3600.2</v>
      </c>
      <c r="P961" s="18" t="str">
        <f>_xlfn.IFNA(VLOOKUP(CONCATENATE($A961,"_",$B961), 'Srbench noise 0.001'!$A$1:$AH$1300, 28, FALSE),"")</f>
        <v>0.5 - 0.5*cos(12.5*x0*x1/x2 - 12.5)</v>
      </c>
      <c r="Q961" s="18">
        <f t="shared" si="129"/>
        <v>0</v>
      </c>
      <c r="R961" s="18">
        <f t="shared" si="130"/>
        <v>0</v>
      </c>
      <c r="S961" s="4">
        <f t="shared" si="131"/>
        <v>0</v>
      </c>
      <c r="T961" s="3">
        <f>_xlfn.IFNA(VLOOKUP(CONCATENATE($A961,"_",$B961), 'Srbench noise 0.01'!$A$1:$AH$1300, 32, FALSE),"")</f>
        <v>0.99879390999999995</v>
      </c>
      <c r="U961" s="18">
        <f>_xlfn.IFNA(VLOOKUP(CONCATENATE($A961,"_",$B961), 'Srbench noise 0.01'!$A$1:$AH$1300, 34, FALSE),"")</f>
        <v>1.2333709999999999E-2</v>
      </c>
      <c r="V961" s="18">
        <f>_xlfn.IFNA(VLOOKUP(CONCATENATE($A961,"_",$B961), 'Srbench noise 0.01'!$A$1:$AH$1300, 16, FALSE),"")</f>
        <v>14</v>
      </c>
      <c r="W961" s="18">
        <f>_xlfn.IFNA(VLOOKUP(CONCATENATE($A961,"_",$B961), 'Srbench noise 0.01'!$A$1:$AH$1300, 18, FALSE),"")</f>
        <v>1970.9</v>
      </c>
      <c r="X961" s="18" t="str">
        <f>_xlfn.IFNA(VLOOKUP(CONCATENATE($A961,"_",$B961), 'Srbench noise 0.01'!$A$1:$AH$1300, 28, FALSE),"")</f>
        <v>0.5 - 0.5*cos(12.5*x0*x1/x2 - 12.5)</v>
      </c>
      <c r="Y961" s="18">
        <f t="shared" si="132"/>
        <v>0</v>
      </c>
      <c r="Z961" s="18">
        <f t="shared" si="133"/>
        <v>0</v>
      </c>
      <c r="AA961" s="4">
        <f t="shared" si="134"/>
        <v>0</v>
      </c>
    </row>
    <row r="962" spans="1:27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0'!$A$1:$AH$1300, 32, FALSE),"")</f>
        <v>0.71084320000000001</v>
      </c>
      <c r="E962" s="18">
        <f>_xlfn.IFNA(VLOOKUP(CONCATENATE($A962,"_",$B962), 'Srbench noise 0'!$A$1:$AH$1300, 34, FALSE),"")</f>
        <v>0.18947542000000001</v>
      </c>
      <c r="F962" s="18">
        <f>_xlfn.IFNA(VLOOKUP(CONCATENATE($A962,"_",$B962), 'Srbench noise 0'!$A$1:$AH$1300, 16, FALSE),"")</f>
        <v>54</v>
      </c>
      <c r="G962" s="18">
        <f>_xlfn.IFNA(VLOOKUP(CONCATENATE($A962,"_",$B962), 'Srbench noise 0'!$A$1:$AH$1300, 18, FALSE),"")</f>
        <v>3601.3</v>
      </c>
      <c r="H962" s="18" t="str">
        <f>_xlfn.IFNA(VLOOKUP(CONCATENATE($A962,"_",$B962), 'Srbench noise 0'!$A$1:$AH$1300, 28, FALSE),"")</f>
        <v>0.56935929*sin(log(x2))*cos(x0**2*x1**2/log(x2) + 0.33333333*x1/(1 - 0.11111111*x2)**0.5 - sin(x0)*sin(2*x0*x1 + 2/(x0**2*(x1 + 1))) + 2*sin(x2)) + 0.49226543</v>
      </c>
      <c r="I962" s="18">
        <f t="shared" si="126"/>
        <v>0</v>
      </c>
      <c r="J962" s="18">
        <f t="shared" si="127"/>
        <v>0</v>
      </c>
      <c r="K962" s="4">
        <f t="shared" si="128"/>
        <v>0</v>
      </c>
      <c r="L962" s="3">
        <f>_xlfn.IFNA(VLOOKUP(CONCATENATE($A962,"_",$B962), 'Srbench noise 0.001'!$A$1:$AH$1300, 32, FALSE),"")</f>
        <v>0.70452159000000003</v>
      </c>
      <c r="M962" s="18">
        <f>_xlfn.IFNA(VLOOKUP(CONCATENATE($A962,"_",$B962), 'Srbench noise 0.001'!$A$1:$AH$1300, 34, FALSE),"")</f>
        <v>0.19153539999999999</v>
      </c>
      <c r="N962" s="18">
        <f>_xlfn.IFNA(VLOOKUP(CONCATENATE($A962,"_",$B962), 'Srbench noise 0.001'!$A$1:$AH$1300, 16, FALSE),"")</f>
        <v>33</v>
      </c>
      <c r="O962" s="18">
        <f>_xlfn.IFNA(VLOOKUP(CONCATENATE($A962,"_",$B962), 'Srbench noise 0.001'!$A$1:$AH$1300, 18, FALSE),"")</f>
        <v>3600.6</v>
      </c>
      <c r="P962" s="18" t="str">
        <f>_xlfn.IFNA(VLOOKUP(CONCATENATE($A962,"_",$B962), 'Srbench noise 0.001'!$A$1:$AH$1300, 28, FALSE),"")</f>
        <v>0.464*log(x2)**0.5*cos(x0**2*x1**2/log(x2) + 2*sin(x2) - 0.6*sin(2.2*x0*x1) + 1) + 0.497</v>
      </c>
      <c r="Q962" s="18">
        <f t="shared" si="129"/>
        <v>0</v>
      </c>
      <c r="R962" s="18">
        <f t="shared" si="130"/>
        <v>0</v>
      </c>
      <c r="S962" s="4">
        <f t="shared" si="131"/>
        <v>0</v>
      </c>
      <c r="T962" s="3">
        <f>_xlfn.IFNA(VLOOKUP(CONCATENATE($A962,"_",$B962), 'Srbench noise 0.01'!$A$1:$AH$1300, 32, FALSE),"")</f>
        <v>0.92287947999999997</v>
      </c>
      <c r="U962" s="18">
        <f>_xlfn.IFNA(VLOOKUP(CONCATENATE($A962,"_",$B962), 'Srbench noise 0.01'!$A$1:$AH$1300, 34, FALSE),"")</f>
        <v>9.7852320000000007E-2</v>
      </c>
      <c r="V962" s="18">
        <f>_xlfn.IFNA(VLOOKUP(CONCATENATE($A962,"_",$B962), 'Srbench noise 0.01'!$A$1:$AH$1300, 16, FALSE),"")</f>
        <v>73</v>
      </c>
      <c r="W962" s="18">
        <f>_xlfn.IFNA(VLOOKUP(CONCATENATE($A962,"_",$B962), 'Srbench noise 0.01'!$A$1:$AH$1300, 18, FALSE),"")</f>
        <v>3601.4</v>
      </c>
      <c r="X962" s="18" t="str">
        <f>_xlfn.IFNA(VLOOKUP(CONCATENATE($A962,"_",$B962), 'Srbench noise 0.01'!$A$1:$AH$1300, 28, FALSE),"")</f>
        <v>(x2*(0.42*log(x2)*sin(x0**2*x1 + x0*sin(x2) + x1 + (x0*x1 + x1 + 1)**2/x2**2) + 0.5) + 0.52*sin(x2)*sin(x0**2*x1 + x1*sin(x2) + 0.71*x1 + 4*(0.5*x0*x1/x2 + 1 + 0.5/x2)**2))/x2</v>
      </c>
      <c r="Y962" s="18">
        <f t="shared" si="132"/>
        <v>0</v>
      </c>
      <c r="Z962" s="18">
        <f t="shared" si="133"/>
        <v>0</v>
      </c>
      <c r="AA962" s="4">
        <f t="shared" si="134"/>
        <v>0</v>
      </c>
    </row>
    <row r="963" spans="1:27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0'!$A$1:$AH$1300, 32, FALSE),"")</f>
        <v>0.65580775999999996</v>
      </c>
      <c r="E963" s="18">
        <f>_xlfn.IFNA(VLOOKUP(CONCATENATE($A963,"_",$B963), 'Srbench noise 0'!$A$1:$AH$1300, 34, FALSE),"")</f>
        <v>0.20770984000000001</v>
      </c>
      <c r="F963" s="18">
        <f>_xlfn.IFNA(VLOOKUP(CONCATENATE($A963,"_",$B963), 'Srbench noise 0'!$A$1:$AH$1300, 16, FALSE),"")</f>
        <v>61</v>
      </c>
      <c r="G963" s="18">
        <f>_xlfn.IFNA(VLOOKUP(CONCATENATE($A963,"_",$B963), 'Srbench noise 0'!$A$1:$AH$1300, 18, FALSE),"")</f>
        <v>3601.9</v>
      </c>
      <c r="H963" s="18" t="str">
        <f>_xlfn.IFNA(VLOOKUP(CONCATENATE($A963,"_",$B963), 'Srbench noise 0'!$A$1:$AH$1300, 28, FALSE),"")</f>
        <v>0.54318773*cos(x1/x2)*cos(0.1*x0**2*x1 - x1**2/(0.1*x1 + x2**2*sin(x0**(-4))*sin(x1**(-2)) - 1/(x0**3*x1**2)) + 1.1*x2 - 0.45238934 + x2/(x0**6*x1**4)) + 0.51636405</v>
      </c>
      <c r="I963" s="18">
        <f t="shared" si="126"/>
        <v>0</v>
      </c>
      <c r="J963" s="18">
        <f t="shared" si="127"/>
        <v>0</v>
      </c>
      <c r="K963" s="4">
        <f t="shared" si="128"/>
        <v>0</v>
      </c>
      <c r="L963" s="3">
        <f>_xlfn.IFNA(VLOOKUP(CONCATENATE($A963,"_",$B963), 'Srbench noise 0.001'!$A$1:$AH$1300, 32, FALSE),"")</f>
        <v>0.65583767000000004</v>
      </c>
      <c r="M963" s="18">
        <f>_xlfn.IFNA(VLOOKUP(CONCATENATE($A963,"_",$B963), 'Srbench noise 0.001'!$A$1:$AH$1300, 34, FALSE),"")</f>
        <v>0.20770081000000001</v>
      </c>
      <c r="N963" s="18">
        <f>_xlfn.IFNA(VLOOKUP(CONCATENATE($A963,"_",$B963), 'Srbench noise 0.001'!$A$1:$AH$1300, 16, FALSE),"")</f>
        <v>61</v>
      </c>
      <c r="O963" s="18">
        <f>_xlfn.IFNA(VLOOKUP(CONCATENATE($A963,"_",$B963), 'Srbench noise 0.001'!$A$1:$AH$1300, 18, FALSE),"")</f>
        <v>3600.8</v>
      </c>
      <c r="P963" s="18" t="str">
        <f>_xlfn.IFNA(VLOOKUP(CONCATENATE($A963,"_",$B963), 'Srbench noise 0.001'!$A$1:$AH$1300, 28, FALSE),"")</f>
        <v>0.543*cos(x1/x2)*cos(0.1*x0**2*x1 - x1**2/(0.1*x1 + x2**2*sin(x0**(-4))*sin(x1**(-2)) - 1/(x0**3*x1**2)) + 1.1*x2 - 0.452 + x2/(x0**6*x1**4)) + 0.516</v>
      </c>
      <c r="Q963" s="18">
        <f t="shared" si="129"/>
        <v>0</v>
      </c>
      <c r="R963" s="18">
        <f t="shared" si="130"/>
        <v>0</v>
      </c>
      <c r="S963" s="4">
        <f t="shared" si="131"/>
        <v>0</v>
      </c>
      <c r="T963" s="3">
        <f>_xlfn.IFNA(VLOOKUP(CONCATENATE($A963,"_",$B963), 'Srbench noise 0.01'!$A$1:$AH$1300, 32, FALSE),"")</f>
        <v>0.36649322000000001</v>
      </c>
      <c r="U963" s="18">
        <f>_xlfn.IFNA(VLOOKUP(CONCATENATE($A963,"_",$B963), 'Srbench noise 0.01'!$A$1:$AH$1300, 34, FALSE),"")</f>
        <v>0.28179427000000001</v>
      </c>
      <c r="V963" s="18">
        <f>_xlfn.IFNA(VLOOKUP(CONCATENATE($A963,"_",$B963), 'Srbench noise 0.01'!$A$1:$AH$1300, 16, FALSE),"")</f>
        <v>62</v>
      </c>
      <c r="W963" s="18">
        <f>_xlfn.IFNA(VLOOKUP(CONCATENATE($A963,"_",$B963), 'Srbench noise 0.01'!$A$1:$AH$1300, 18, FALSE),"")</f>
        <v>3602.1</v>
      </c>
      <c r="X963" s="18" t="str">
        <f>_xlfn.IFNA(VLOOKUP(CONCATENATE($A963,"_",$B963), 'Srbench noise 0.01'!$A$1:$AH$1300, 28, FALSE),"")</f>
        <v>-0.32*(cos(x2)**2)**0.5*cos(x0**4*x1**3.0/x2**2 + x0*x1 + x1 - 0.9*x2 - 1/(x0**4*x1**2)) - 0.27*cos(x0**4*x1/(x2**2*sin(x1**(-2))) + x0*x1 + x1 - 3*x2) + 0.52</v>
      </c>
      <c r="Y963" s="18">
        <f t="shared" si="132"/>
        <v>0</v>
      </c>
      <c r="Z963" s="18">
        <f t="shared" si="133"/>
        <v>0</v>
      </c>
      <c r="AA963" s="4">
        <f t="shared" si="134"/>
        <v>0</v>
      </c>
    </row>
    <row r="964" spans="1:27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0'!$A$1:$AH$1300, 32, FALSE),"")</f>
        <v>0.92474906000000001</v>
      </c>
      <c r="E964" s="18">
        <f>_xlfn.IFNA(VLOOKUP(CONCATENATE($A964,"_",$B964), 'Srbench noise 0'!$A$1:$AH$1300, 34, FALSE),"")</f>
        <v>3.91896757</v>
      </c>
      <c r="F964" s="18">
        <f>_xlfn.IFNA(VLOOKUP(CONCATENATE($A964,"_",$B964), 'Srbench noise 0'!$A$1:$AH$1300, 16, FALSE),"")</f>
        <v>121</v>
      </c>
      <c r="G964" s="18">
        <f>_xlfn.IFNA(VLOOKUP(CONCATENATE($A964,"_",$B964), 'Srbench noise 0'!$A$1:$AH$1300, 18, FALSE),"")</f>
        <v>3602.6</v>
      </c>
      <c r="H964" s="18" t="str">
        <f>_xlfn.IFNA(VLOOKUP(CONCATENATE($A964,"_",$B964), 'Srbench noise 0'!$A$1:$AH$1300,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 s="18">
        <f t="shared" si="126"/>
        <v>0</v>
      </c>
      <c r="J964" s="18">
        <f t="shared" si="127"/>
        <v>0</v>
      </c>
      <c r="K964" s="4">
        <f t="shared" si="128"/>
        <v>0</v>
      </c>
      <c r="L964" s="3">
        <f>_xlfn.IFNA(VLOOKUP(CONCATENATE($A964,"_",$B964), 'Srbench noise 0.001'!$A$1:$AH$1300, 32, FALSE),"")</f>
        <v>0.93020418999999999</v>
      </c>
      <c r="M964" s="18">
        <f>_xlfn.IFNA(VLOOKUP(CONCATENATE($A964,"_",$B964), 'Srbench noise 0.001'!$A$1:$AH$1300, 34, FALSE),"")</f>
        <v>3.7742475299999998</v>
      </c>
      <c r="N964" s="18">
        <f>_xlfn.IFNA(VLOOKUP(CONCATENATE($A964,"_",$B964), 'Srbench noise 0.001'!$A$1:$AH$1300, 16, FALSE),"")</f>
        <v>125</v>
      </c>
      <c r="O964" s="18">
        <f>_xlfn.IFNA(VLOOKUP(CONCATENATE($A964,"_",$B964), 'Srbench noise 0.001'!$A$1:$AH$1300, 18, FALSE),"")</f>
        <v>3600.9</v>
      </c>
      <c r="P964" s="18" t="str">
        <f>_xlfn.IFNA(VLOOKUP(CONCATENATE($A964,"_",$B964), 'Srbench noise 0.001'!$A$1:$AH$1300, 28, FALSE),"")</f>
        <v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v>
      </c>
      <c r="Q964" s="18">
        <f t="shared" si="129"/>
        <v>0</v>
      </c>
      <c r="R964" s="18">
        <f t="shared" si="130"/>
        <v>0</v>
      </c>
      <c r="S964" s="4">
        <f t="shared" si="131"/>
        <v>0</v>
      </c>
      <c r="T964" s="3">
        <f>_xlfn.IFNA(VLOOKUP(CONCATENATE($A964,"_",$B964), 'Srbench noise 0.01'!$A$1:$AH$1300, 32, FALSE),"")</f>
        <v>0.92701904000000002</v>
      </c>
      <c r="U964" s="18">
        <f>_xlfn.IFNA(VLOOKUP(CONCATENATE($A964,"_",$B964), 'Srbench noise 0.01'!$A$1:$AH$1300, 34, FALSE),"")</f>
        <v>3.8594060300000002</v>
      </c>
      <c r="V964" s="18">
        <f>_xlfn.IFNA(VLOOKUP(CONCATENATE($A964,"_",$B964), 'Srbench noise 0.01'!$A$1:$AH$1300, 16, FALSE),"")</f>
        <v>124</v>
      </c>
      <c r="W964" s="18">
        <f>_xlfn.IFNA(VLOOKUP(CONCATENATE($A964,"_",$B964), 'Srbench noise 0.01'!$A$1:$AH$1300, 18, FALSE),"")</f>
        <v>3601.1</v>
      </c>
      <c r="X964" s="18" t="str">
        <f>_xlfn.IFNA(VLOOKUP(CONCATENATE($A964,"_",$B964), 'Srbench noise 0.01'!$A$1:$AH$1300,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Y964" s="18">
        <f t="shared" si="132"/>
        <v>0</v>
      </c>
      <c r="Z964" s="18">
        <f t="shared" si="133"/>
        <v>0</v>
      </c>
      <c r="AA964" s="4">
        <f t="shared" si="134"/>
        <v>0</v>
      </c>
    </row>
    <row r="965" spans="1:27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0'!$A$1:$AH$1300, 32, FALSE),"")</f>
        <v>0.96587456000000005</v>
      </c>
      <c r="E965" s="18">
        <f>_xlfn.IFNA(VLOOKUP(CONCATENATE($A965,"_",$B965), 'Srbench noise 0'!$A$1:$AH$1300, 34, FALSE),"")</f>
        <v>2.6528456199999999</v>
      </c>
      <c r="F965" s="18">
        <f>_xlfn.IFNA(VLOOKUP(CONCATENATE($A965,"_",$B965), 'Srbench noise 0'!$A$1:$AH$1300, 16, FALSE),"")</f>
        <v>113</v>
      </c>
      <c r="G965" s="18">
        <f>_xlfn.IFNA(VLOOKUP(CONCATENATE($A965,"_",$B965), 'Srbench noise 0'!$A$1:$AH$1300, 18, FALSE),"")</f>
        <v>3612.1</v>
      </c>
      <c r="H965" s="18" t="str">
        <f>_xlfn.IFNA(VLOOKUP(CONCATENATE($A965,"_",$B965), 'Srbench noise 0'!$A$1:$AH$1300,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 s="18">
        <f t="shared" ref="I965:I1028" si="135">IF(D965&gt;0.999,1,0)</f>
        <v>0</v>
      </c>
      <c r="J965" s="18">
        <f t="shared" ref="J965:J1028" si="136">IF(AND(D965=1, E965&lt;0.000001),1,IF(AND(D965&gt;0.999,E965&lt;0.001),"?",0))</f>
        <v>0</v>
      </c>
      <c r="K965" s="4">
        <f t="shared" ref="K965:K1028" si="137">IF(J965&lt;&gt;"?",J965,"")</f>
        <v>0</v>
      </c>
      <c r="L965" s="3">
        <f>_xlfn.IFNA(VLOOKUP(CONCATENATE($A965,"_",$B965), 'Srbench noise 0.001'!$A$1:$AH$1300, 32, FALSE),"")</f>
        <v>0.96589009999999997</v>
      </c>
      <c r="M965" s="18">
        <f>_xlfn.IFNA(VLOOKUP(CONCATENATE($A965,"_",$B965), 'Srbench noise 0.001'!$A$1:$AH$1300, 34, FALSE),"")</f>
        <v>2.6522414599999999</v>
      </c>
      <c r="N965" s="18">
        <f>_xlfn.IFNA(VLOOKUP(CONCATENATE($A965,"_",$B965), 'Srbench noise 0.001'!$A$1:$AH$1300, 16, FALSE),"")</f>
        <v>113</v>
      </c>
      <c r="O965" s="18">
        <f>_xlfn.IFNA(VLOOKUP(CONCATENATE($A965,"_",$B965), 'Srbench noise 0.001'!$A$1:$AH$1300, 18, FALSE),"")</f>
        <v>3608.7</v>
      </c>
      <c r="P965" s="18" t="str">
        <f>_xlfn.IFNA(VLOOKUP(CONCATENATE($A965,"_",$B965), 'Srbench noise 0.001'!$A$1:$AH$1300, 28, FALSE),"")</f>
        <v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v>
      </c>
      <c r="Q965" s="18">
        <f t="shared" ref="Q965:Q1028" si="138">IF(L965&gt;0.999,1,0)</f>
        <v>0</v>
      </c>
      <c r="R965" s="18">
        <f t="shared" ref="R965:R1028" si="139">IF(AND(L965=1, M965&lt;0.000001),1,IF(AND(L965&gt;0.999,M965&lt;0.001),"?",0))</f>
        <v>0</v>
      </c>
      <c r="S965" s="4">
        <f t="shared" ref="S965:S1028" si="140">IF(R965&lt;&gt;"?",R965,"")</f>
        <v>0</v>
      </c>
      <c r="T965" s="3">
        <f>_xlfn.IFNA(VLOOKUP(CONCATENATE($A965,"_",$B965), 'Srbench noise 0.01'!$A$1:$AH$1300, 32, FALSE),"")</f>
        <v>0.97548959999999996</v>
      </c>
      <c r="U965" s="18">
        <f>_xlfn.IFNA(VLOOKUP(CONCATENATE($A965,"_",$B965), 'Srbench noise 0.01'!$A$1:$AH$1300, 34, FALSE),"")</f>
        <v>2.2482678900000002</v>
      </c>
      <c r="V965" s="18">
        <f>_xlfn.IFNA(VLOOKUP(CONCATENATE($A965,"_",$B965), 'Srbench noise 0.01'!$A$1:$AH$1300, 16, FALSE),"")</f>
        <v>84</v>
      </c>
      <c r="W965" s="18">
        <f>_xlfn.IFNA(VLOOKUP(CONCATENATE($A965,"_",$B965), 'Srbench noise 0.01'!$A$1:$AH$1300, 18, FALSE),"")</f>
        <v>3602.3</v>
      </c>
      <c r="X965" s="18" t="str">
        <f>_xlfn.IFNA(VLOOKUP(CONCATENATE($A965,"_",$B965), 'Srbench noise 0.01'!$A$1:$AH$1300, 28, FALSE),"")</f>
        <v>-0.5*x0*x1*x2**2*x4*sin(1/(x4 + x5/x2))/x3 + 2.55*x0*x1*x2*x5*sin(1/x5)/(x3*(x4 + 1)) + 20.8*x0*x1*x2/(x3*(x2*(-x4 + x5)**2/x5 + 2.14)) - 3.96*x0*x1*x2*x5*sin(x4*sin(1/x5))/(x3*x4) + 0.31</v>
      </c>
      <c r="Y965" s="18">
        <f t="shared" ref="Y965:Y1028" si="141">IF(T965&gt;0.999,1,0)</f>
        <v>0</v>
      </c>
      <c r="Z965" s="18">
        <f t="shared" ref="Z965:Z1028" si="142">IF(AND(T965=1, U965&lt;0.000001),1,IF(AND(T965&gt;0.999,U965&lt;0.001),"?",0))</f>
        <v>0</v>
      </c>
      <c r="AA965" s="4">
        <f t="shared" ref="AA965:AA1028" si="143">IF(Z965&lt;&gt;"?",Z965,"")</f>
        <v>0</v>
      </c>
    </row>
    <row r="966" spans="1:27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0'!$A$1:$AH$1300, 32, FALSE),"")</f>
        <v>0.99731707000000003</v>
      </c>
      <c r="E966" s="18">
        <f>_xlfn.IFNA(VLOOKUP(CONCATENATE($A966,"_",$B966), 'Srbench noise 0'!$A$1:$AH$1300, 34, FALSE),"")</f>
        <v>0.74160132999999995</v>
      </c>
      <c r="F966" s="18">
        <f>_xlfn.IFNA(VLOOKUP(CONCATENATE($A966,"_",$B966), 'Srbench noise 0'!$A$1:$AH$1300, 16, FALSE),"")</f>
        <v>73</v>
      </c>
      <c r="G966" s="18">
        <f>_xlfn.IFNA(VLOOKUP(CONCATENATE($A966,"_",$B966), 'Srbench noise 0'!$A$1:$AH$1300, 18, FALSE),"")</f>
        <v>3603</v>
      </c>
      <c r="H966" s="18" t="str">
        <f>_xlfn.IFNA(VLOOKUP(CONCATENATE($A966,"_",$B966), 'Srbench noise 0'!$A$1:$AH$1300,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 s="18">
        <f t="shared" si="135"/>
        <v>0</v>
      </c>
      <c r="J966" s="18">
        <f t="shared" si="136"/>
        <v>0</v>
      </c>
      <c r="K966" s="4">
        <f t="shared" si="137"/>
        <v>0</v>
      </c>
      <c r="L966" s="3">
        <f>_xlfn.IFNA(VLOOKUP(CONCATENATE($A966,"_",$B966), 'Srbench noise 0.001'!$A$1:$AH$1300, 32, FALSE),"")</f>
        <v>0.99704760000000003</v>
      </c>
      <c r="M966" s="18">
        <f>_xlfn.IFNA(VLOOKUP(CONCATENATE($A966,"_",$B966), 'Srbench noise 0.001'!$A$1:$AH$1300, 34, FALSE),"")</f>
        <v>0.77795382999999996</v>
      </c>
      <c r="N966" s="18">
        <f>_xlfn.IFNA(VLOOKUP(CONCATENATE($A966,"_",$B966), 'Srbench noise 0.001'!$A$1:$AH$1300, 16, FALSE),"")</f>
        <v>70</v>
      </c>
      <c r="O966" s="18">
        <f>_xlfn.IFNA(VLOOKUP(CONCATENATE($A966,"_",$B966), 'Srbench noise 0.001'!$A$1:$AH$1300, 18, FALSE),"")</f>
        <v>3601.6</v>
      </c>
      <c r="P966" s="18" t="str">
        <f>_xlfn.IFNA(VLOOKUP(CONCATENATE($A966,"_",$B966), 'Srbench noise 0.001'!$A$1:$AH$1300, 28, FALSE),"")</f>
        <v>(x0*x1*x2*x3*(2.474*x2*cos(x4 - x5) - 9.008*x2 + 14.249*log(x2) + 12.948) + 2.936*x0*x1*x3*(x2*log(x2)*cos(x4 - x5) + 0.208*log(1/x2) - 0.347*cos(x4 - x5) + 0.5)**2 - 0.144*x2*x3**2)/(x2*x3**2)</v>
      </c>
      <c r="Q966" s="18">
        <f t="shared" si="138"/>
        <v>0</v>
      </c>
      <c r="R966" s="18">
        <f t="shared" si="139"/>
        <v>0</v>
      </c>
      <c r="S966" s="4">
        <f t="shared" si="140"/>
        <v>0</v>
      </c>
      <c r="T966" s="3">
        <f>_xlfn.IFNA(VLOOKUP(CONCATENATE($A966,"_",$B966), 'Srbench noise 0.01'!$A$1:$AH$1300, 32, FALSE),"")</f>
        <v>0.99829668999999999</v>
      </c>
      <c r="U966" s="18">
        <f>_xlfn.IFNA(VLOOKUP(CONCATENATE($A966,"_",$B966), 'Srbench noise 0.01'!$A$1:$AH$1300, 34, FALSE),"")</f>
        <v>0.59089944999999999</v>
      </c>
      <c r="V966" s="18">
        <f>_xlfn.IFNA(VLOOKUP(CONCATENATE($A966,"_",$B966), 'Srbench noise 0.01'!$A$1:$AH$1300, 16, FALSE),"")</f>
        <v>66</v>
      </c>
      <c r="W966" s="18">
        <f>_xlfn.IFNA(VLOOKUP(CONCATENATE($A966,"_",$B966), 'Srbench noise 0.01'!$A$1:$AH$1300, 18, FALSE),"")</f>
        <v>3602</v>
      </c>
      <c r="X966" s="18" t="str">
        <f>_xlfn.IFNA(VLOOKUP(CONCATENATE($A966,"_",$B966), 'Srbench noise 0.01'!$A$1:$AH$1300, 28, FALSE),"")</f>
        <v>(x0*x1*x2*x3*(-0.95*x2*cos(x4 - x5)**2 - 9.7*x2 + 16.17*log(x2) + 1.6*cos(x4 - x5) + 11.69) + 3.27*x0*x1*x3*(x2*log(x2)*cos(x4 - x5) + 1)**2 - 0.09*x2*x3**2)/(x2*x3**2)</v>
      </c>
      <c r="Y966" s="18">
        <f t="shared" si="141"/>
        <v>0</v>
      </c>
      <c r="Z966" s="18">
        <f t="shared" si="142"/>
        <v>0</v>
      </c>
      <c r="AA966" s="4">
        <f t="shared" si="143"/>
        <v>0</v>
      </c>
    </row>
    <row r="967" spans="1:27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0'!$A$1:$AH$1300, 32, FALSE),"")</f>
        <v>0.99873502000000003</v>
      </c>
      <c r="E967" s="18">
        <f>_xlfn.IFNA(VLOOKUP(CONCATENATE($A967,"_",$B967), 'Srbench noise 0'!$A$1:$AH$1300, 34, FALSE),"")</f>
        <v>0.50366376000000002</v>
      </c>
      <c r="F967" s="18">
        <f>_xlfn.IFNA(VLOOKUP(CONCATENATE($A967,"_",$B967), 'Srbench noise 0'!$A$1:$AH$1300, 16, FALSE),"")</f>
        <v>80</v>
      </c>
      <c r="G967" s="18">
        <f>_xlfn.IFNA(VLOOKUP(CONCATENATE($A967,"_",$B967), 'Srbench noise 0'!$A$1:$AH$1300, 18, FALSE),"")</f>
        <v>3605.6</v>
      </c>
      <c r="H967" s="18" t="str">
        <f>_xlfn.IFNA(VLOOKUP(CONCATENATE($A967,"_",$B967), 'Srbench noise 0'!$A$1:$AH$1300,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 s="18">
        <f t="shared" si="135"/>
        <v>0</v>
      </c>
      <c r="J967" s="18">
        <f t="shared" si="136"/>
        <v>0</v>
      </c>
      <c r="K967" s="4">
        <f t="shared" si="137"/>
        <v>0</v>
      </c>
      <c r="L967" s="3">
        <f>_xlfn.IFNA(VLOOKUP(CONCATENATE($A967,"_",$B967), 'Srbench noise 0.001'!$A$1:$AH$1300, 32, FALSE),"")</f>
        <v>0.99874238000000004</v>
      </c>
      <c r="M967" s="18">
        <f>_xlfn.IFNA(VLOOKUP(CONCATENATE($A967,"_",$B967), 'Srbench noise 0.001'!$A$1:$AH$1300, 34, FALSE),"")</f>
        <v>0.50219610999999997</v>
      </c>
      <c r="N967" s="18">
        <f>_xlfn.IFNA(VLOOKUP(CONCATENATE($A967,"_",$B967), 'Srbench noise 0.001'!$A$1:$AH$1300, 16, FALSE),"")</f>
        <v>80</v>
      </c>
      <c r="O967" s="18">
        <f>_xlfn.IFNA(VLOOKUP(CONCATENATE($A967,"_",$B967), 'Srbench noise 0.001'!$A$1:$AH$1300, 18, FALSE),"")</f>
        <v>3602.9</v>
      </c>
      <c r="P967" s="18" t="str">
        <f>_xlfn.IFNA(VLOOKUP(CONCATENATE($A967,"_",$B967), 'Srbench noise 0.001'!$A$1:$AH$1300, 28, FALSE),"")</f>
        <v>x0*x1*(-0.334*x2**2*((x4 - x5)**2)**0.5*cos(((x4 - x5)**2)**0.5) - 0.211*x2**2 + 3.573*x2*cos(((x4 - x5)**2)**0.5) + 0.225*exp(x2)*cos(((x4 - x5)**2)**0.5)**2 - 2.701*cos(x2 + ((x4 - x5)**2)**0.5) + 3.335)/x3</v>
      </c>
      <c r="Q967" s="18">
        <f t="shared" si="138"/>
        <v>0</v>
      </c>
      <c r="R967" s="18">
        <f t="shared" si="139"/>
        <v>0</v>
      </c>
      <c r="S967" s="4">
        <f t="shared" si="140"/>
        <v>0</v>
      </c>
      <c r="T967" s="3">
        <f>_xlfn.IFNA(VLOOKUP(CONCATENATE($A967,"_",$B967), 'Srbench noise 0.01'!$A$1:$AH$1300, 32, FALSE),"")</f>
        <v>0.99873663000000001</v>
      </c>
      <c r="U967" s="18">
        <f>_xlfn.IFNA(VLOOKUP(CONCATENATE($A967,"_",$B967), 'Srbench noise 0.01'!$A$1:$AH$1300, 34, FALSE),"")</f>
        <v>0.50334182999999999</v>
      </c>
      <c r="V967" s="18">
        <f>_xlfn.IFNA(VLOOKUP(CONCATENATE($A967,"_",$B967), 'Srbench noise 0.01'!$A$1:$AH$1300, 16, FALSE),"")</f>
        <v>80</v>
      </c>
      <c r="W967" s="18">
        <f>_xlfn.IFNA(VLOOKUP(CONCATENATE($A967,"_",$B967), 'Srbench noise 0.01'!$A$1:$AH$1300, 18, FALSE),"")</f>
        <v>1251.0999999999999</v>
      </c>
      <c r="X967" s="18" t="str">
        <f>_xlfn.IFNA(VLOOKUP(CONCATENATE($A967,"_",$B967), 'Srbench noise 0.01'!$A$1:$AH$1300, 28, FALSE),"")</f>
        <v>x0*x1*(-0.34*x2**2*((x4 - x5)**2)**0.5*cos(((x4 - x5)**2)**0.5) - 0.21*x2**2 + 3.58*x2*cos(((x4 - x5)**2)**0.5) + 0.22*exp(x2)*cos(((x4 - x5)**2)**0.5)**2 - 2.7*cos(x2 + ((x4 - x5)**2)**0.5) + 3.33)/x3</v>
      </c>
      <c r="Y967" s="18">
        <f t="shared" si="141"/>
        <v>0</v>
      </c>
      <c r="Z967" s="18">
        <f t="shared" si="142"/>
        <v>0</v>
      </c>
      <c r="AA967" s="4">
        <f t="shared" si="143"/>
        <v>0</v>
      </c>
    </row>
    <row r="968" spans="1:27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0'!$A$1:$AH$1300, 32, FALSE),"")</f>
        <v>0.95208393000000002</v>
      </c>
      <c r="E968" s="18">
        <f>_xlfn.IFNA(VLOOKUP(CONCATENATE($A968,"_",$B968), 'Srbench noise 0'!$A$1:$AH$1300, 34, FALSE),"")</f>
        <v>3.12394193</v>
      </c>
      <c r="F968" s="18">
        <f>_xlfn.IFNA(VLOOKUP(CONCATENATE($A968,"_",$B968), 'Srbench noise 0'!$A$1:$AH$1300, 16, FALSE),"")</f>
        <v>73</v>
      </c>
      <c r="G968" s="18">
        <f>_xlfn.IFNA(VLOOKUP(CONCATENATE($A968,"_",$B968), 'Srbench noise 0'!$A$1:$AH$1300, 18, FALSE),"")</f>
        <v>3604.4</v>
      </c>
      <c r="H968" s="18" t="str">
        <f>_xlfn.IFNA(VLOOKUP(CONCATENATE($A968,"_",$B968), 'Srbench noise 0'!$A$1:$AH$1300, 28, FALSE),"")</f>
        <v>x0*x1*(x4*(0.05146123*x2*(x2 + x4)**2*cos(3.14159265*x5*sin(2/x4)) + 2.76975712*x2*cos(sin(2/x4) - 1/(x5*sin(1/x4))) - 1.42398514*x5 + 8.22302007) + 4.04192114*x5*log(x2)*cos(x5*sin(1/(0.55 - x4))))/(x3*x4)</v>
      </c>
      <c r="I968" s="18">
        <f t="shared" si="135"/>
        <v>0</v>
      </c>
      <c r="J968" s="18">
        <f t="shared" si="136"/>
        <v>0</v>
      </c>
      <c r="K968" s="4">
        <f t="shared" si="137"/>
        <v>0</v>
      </c>
      <c r="L968" s="3">
        <f>_xlfn.IFNA(VLOOKUP(CONCATENATE($A968,"_",$B968), 'Srbench noise 0.001'!$A$1:$AH$1300, 32, FALSE),"")</f>
        <v>0.95295585999999999</v>
      </c>
      <c r="M968" s="18">
        <f>_xlfn.IFNA(VLOOKUP(CONCATENATE($A968,"_",$B968), 'Srbench noise 0.001'!$A$1:$AH$1300, 34, FALSE),"")</f>
        <v>3.0953883200000001</v>
      </c>
      <c r="N968" s="18">
        <f>_xlfn.IFNA(VLOOKUP(CONCATENATE($A968,"_",$B968), 'Srbench noise 0.001'!$A$1:$AH$1300, 16, FALSE),"")</f>
        <v>59</v>
      </c>
      <c r="O968" s="18">
        <f>_xlfn.IFNA(VLOOKUP(CONCATENATE($A968,"_",$B968), 'Srbench noise 0.001'!$A$1:$AH$1300, 18, FALSE),"")</f>
        <v>3605.4</v>
      </c>
      <c r="P968" s="18" t="str">
        <f>_xlfn.IFNA(VLOOKUP(CONCATENATE($A968,"_",$B968), 'Srbench noise 0.001'!$A$1:$AH$1300, 28, FALSE),"")</f>
        <v>6.709*x0*x1*x2*x5/(x3*(x5*(x4 - x5)**2 + x5)) + 0.402*x0*x1*x2*x5*cos(x2*x5*sin(1/x4) + x4*x5*sin(1/x4))/(x3*(x4 + 0.5)) - 1.126*x2**2 + 5.49</v>
      </c>
      <c r="Q968" s="18">
        <f t="shared" si="138"/>
        <v>0</v>
      </c>
      <c r="R968" s="18">
        <f t="shared" si="139"/>
        <v>0</v>
      </c>
      <c r="S968" s="4">
        <f t="shared" si="140"/>
        <v>0</v>
      </c>
      <c r="T968" s="3">
        <f>_xlfn.IFNA(VLOOKUP(CONCATENATE($A968,"_",$B968), 'Srbench noise 0.01'!$A$1:$AH$1300, 32, FALSE),"")</f>
        <v>0.95980043000000004</v>
      </c>
      <c r="U968" s="18">
        <f>_xlfn.IFNA(VLOOKUP(CONCATENATE($A968,"_",$B968), 'Srbench noise 0.01'!$A$1:$AH$1300, 34, FALSE),"")</f>
        <v>2.8613639100000001</v>
      </c>
      <c r="V968" s="18">
        <f>_xlfn.IFNA(VLOOKUP(CONCATENATE($A968,"_",$B968), 'Srbench noise 0.01'!$A$1:$AH$1300, 16, FALSE),"")</f>
        <v>127</v>
      </c>
      <c r="W968" s="18">
        <f>_xlfn.IFNA(VLOOKUP(CONCATENATE($A968,"_",$B968), 'Srbench noise 0.01'!$A$1:$AH$1300, 18, FALSE),"")</f>
        <v>3608.4</v>
      </c>
      <c r="X968" s="18" t="str">
        <f>_xlfn.IFNA(VLOOKUP(CONCATENATE($A968,"_",$B968), 'Srbench noise 0.01'!$A$1:$AH$1300,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Y968" s="18">
        <f t="shared" si="141"/>
        <v>0</v>
      </c>
      <c r="Z968" s="18">
        <f t="shared" si="142"/>
        <v>0</v>
      </c>
      <c r="AA968" s="4">
        <f t="shared" si="143"/>
        <v>0</v>
      </c>
    </row>
    <row r="969" spans="1:27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0'!$A$1:$AH$1300, 32, FALSE),"")</f>
        <v>0.92671481</v>
      </c>
      <c r="E969" s="18">
        <f>_xlfn.IFNA(VLOOKUP(CONCATENATE($A969,"_",$B969), 'Srbench noise 0'!$A$1:$AH$1300, 34, FALSE),"")</f>
        <v>3.8957844700000002</v>
      </c>
      <c r="F969" s="18">
        <f>_xlfn.IFNA(VLOOKUP(CONCATENATE($A969,"_",$B969), 'Srbench noise 0'!$A$1:$AH$1300, 16, FALSE),"")</f>
        <v>102</v>
      </c>
      <c r="G969" s="18">
        <f>_xlfn.IFNA(VLOOKUP(CONCATENATE($A969,"_",$B969), 'Srbench noise 0'!$A$1:$AH$1300, 18, FALSE),"")</f>
        <v>3605.4</v>
      </c>
      <c r="H969" s="18" t="str">
        <f>_xlfn.IFNA(VLOOKUP(CONCATENATE($A969,"_",$B969), 'Srbench noise 0'!$A$1:$AH$1300,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 s="18">
        <f t="shared" si="135"/>
        <v>0</v>
      </c>
      <c r="J969" s="18">
        <f t="shared" si="136"/>
        <v>0</v>
      </c>
      <c r="K969" s="4">
        <f t="shared" si="137"/>
        <v>0</v>
      </c>
      <c r="L969" s="3">
        <f>_xlfn.IFNA(VLOOKUP(CONCATENATE($A969,"_",$B969), 'Srbench noise 0.001'!$A$1:$AH$1300, 32, FALSE),"")</f>
        <v>0.90402112000000001</v>
      </c>
      <c r="M969" s="18">
        <f>_xlfn.IFNA(VLOOKUP(CONCATENATE($A969,"_",$B969), 'Srbench noise 0.001'!$A$1:$AH$1300, 34, FALSE),"")</f>
        <v>4.4583550000000001</v>
      </c>
      <c r="N969" s="18">
        <f>_xlfn.IFNA(VLOOKUP(CONCATENATE($A969,"_",$B969), 'Srbench noise 0.001'!$A$1:$AH$1300, 16, FALSE),"")</f>
        <v>76</v>
      </c>
      <c r="O969" s="18">
        <f>_xlfn.IFNA(VLOOKUP(CONCATENATE($A969,"_",$B969), 'Srbench noise 0.001'!$A$1:$AH$1300, 18, FALSE),"")</f>
        <v>3602.5</v>
      </c>
      <c r="P969" s="18" t="str">
        <f>_xlfn.IFNA(VLOOKUP(CONCATENATE($A969,"_",$B969), 'Srbench noise 0.001'!$A$1:$AH$1300, 28, FALSE),"")</f>
        <v>3.567*x0*x1*(x2/(x4*x5))**0.5/(3.142*x3*x5/(x4 + 1)**5 + x3*exp(x5)/(x4 + 1/x5)**5 + x3/x5 - x3/x4 + x5/(1 + x4/x3)**5 + 1/((x2 + 1)*(x4 + 1))) - 1.233*x2*x4 + 5.772</v>
      </c>
      <c r="Q969" s="18">
        <f t="shared" si="138"/>
        <v>0</v>
      </c>
      <c r="R969" s="18">
        <f t="shared" si="139"/>
        <v>0</v>
      </c>
      <c r="S969" s="4">
        <f t="shared" si="140"/>
        <v>0</v>
      </c>
      <c r="T969" s="3">
        <f>_xlfn.IFNA(VLOOKUP(CONCATENATE($A969,"_",$B969), 'Srbench noise 0.01'!$A$1:$AH$1300, 32, FALSE),"")</f>
        <v>0.92312826000000003</v>
      </c>
      <c r="U969" s="18">
        <f>_xlfn.IFNA(VLOOKUP(CONCATENATE($A969,"_",$B969), 'Srbench noise 0.01'!$A$1:$AH$1300, 34, FALSE),"")</f>
        <v>3.9899748000000002</v>
      </c>
      <c r="V969" s="18">
        <f>_xlfn.IFNA(VLOOKUP(CONCATENATE($A969,"_",$B969), 'Srbench noise 0.01'!$A$1:$AH$1300, 16, FALSE),"")</f>
        <v>101</v>
      </c>
      <c r="W969" s="18">
        <f>_xlfn.IFNA(VLOOKUP(CONCATENATE($A969,"_",$B969), 'Srbench noise 0.01'!$A$1:$AH$1300, 18, FALSE),"")</f>
        <v>3604.6</v>
      </c>
      <c r="X969" s="18" t="str">
        <f>_xlfn.IFNA(VLOOKUP(CONCATENATE($A969,"_",$B969), 'Srbench noise 0.01'!$A$1:$AH$1300,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Y969" s="18">
        <f t="shared" si="141"/>
        <v>0</v>
      </c>
      <c r="Z969" s="18">
        <f t="shared" si="142"/>
        <v>0</v>
      </c>
      <c r="AA969" s="4">
        <f t="shared" si="143"/>
        <v>0</v>
      </c>
    </row>
    <row r="970" spans="1:27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0'!$A$1:$AH$1300, 32, FALSE),"")</f>
        <v>0.92301520999999997</v>
      </c>
      <c r="E970" s="18">
        <f>_xlfn.IFNA(VLOOKUP(CONCATENATE($A970,"_",$B970), 'Srbench noise 0'!$A$1:$AH$1300, 34, FALSE),"")</f>
        <v>3.97509252</v>
      </c>
      <c r="F970" s="18">
        <f>_xlfn.IFNA(VLOOKUP(CONCATENATE($A970,"_",$B970), 'Srbench noise 0'!$A$1:$AH$1300, 16, FALSE),"")</f>
        <v>64</v>
      </c>
      <c r="G970" s="18">
        <f>_xlfn.IFNA(VLOOKUP(CONCATENATE($A970,"_",$B970), 'Srbench noise 0'!$A$1:$AH$1300, 18, FALSE),"")</f>
        <v>3601.6</v>
      </c>
      <c r="H970" s="18" t="str">
        <f>_xlfn.IFNA(VLOOKUP(CONCATENATE($A970,"_",$B970), 'Srbench noise 0'!$A$1:$AH$1300,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 s="18">
        <f t="shared" si="135"/>
        <v>0</v>
      </c>
      <c r="J970" s="18">
        <f t="shared" si="136"/>
        <v>0</v>
      </c>
      <c r="K970" s="4">
        <f t="shared" si="137"/>
        <v>0</v>
      </c>
      <c r="L970" s="3">
        <f>_xlfn.IFNA(VLOOKUP(CONCATENATE($A970,"_",$B970), 'Srbench noise 0.001'!$A$1:$AH$1300, 32, FALSE),"")</f>
        <v>0.92005000000000003</v>
      </c>
      <c r="M970" s="18">
        <f>_xlfn.IFNA(VLOOKUP(CONCATENATE($A970,"_",$B970), 'Srbench noise 0.001'!$A$1:$AH$1300, 34, FALSE),"")</f>
        <v>4.0509232600000002</v>
      </c>
      <c r="N970" s="18">
        <f>_xlfn.IFNA(VLOOKUP(CONCATENATE($A970,"_",$B970), 'Srbench noise 0.001'!$A$1:$AH$1300, 16, FALSE),"")</f>
        <v>97</v>
      </c>
      <c r="O970" s="18">
        <f>_xlfn.IFNA(VLOOKUP(CONCATENATE($A970,"_",$B970), 'Srbench noise 0.001'!$A$1:$AH$1300, 18, FALSE),"")</f>
        <v>3600.9</v>
      </c>
      <c r="P970" s="18" t="str">
        <f>_xlfn.IFNA(VLOOKUP(CONCATENATE($A970,"_",$B970), 'Srbench noise 0.001'!$A$1:$AH$1300, 28, FALSE),"")</f>
        <v>(x3**0.5*(-0.492*x0**2*x1**2*log(x2**2)*cos(3.142*x4*sin(1/x5)) + 5.492*x0*x1 + 0.364*x1*x2**2*x5*cos(6.283*x4*sin(1/x5))) + 6.079*x3*x4*cos(x4*sin(1/x5)) + x3**1.5*(-1.032*x1*cos(6.283*x4*sin(1/x5)) + 1.512*x2 - 0.153*x4**2*cos(x4*sin(x4/x5)) - 5.634*x5 + 11.327))/x3**1.5</v>
      </c>
      <c r="Q970" s="18">
        <f t="shared" si="138"/>
        <v>0</v>
      </c>
      <c r="R970" s="18">
        <f t="shared" si="139"/>
        <v>0</v>
      </c>
      <c r="S970" s="4">
        <f t="shared" si="140"/>
        <v>0</v>
      </c>
      <c r="T970" s="3">
        <f>_xlfn.IFNA(VLOOKUP(CONCATENATE($A970,"_",$B970), 'Srbench noise 0.01'!$A$1:$AH$1300, 32, FALSE),"")</f>
        <v>0.94385472000000004</v>
      </c>
      <c r="U970" s="18">
        <f>_xlfn.IFNA(VLOOKUP(CONCATENATE($A970,"_",$B970), 'Srbench noise 0.01'!$A$1:$AH$1300, 34, FALSE),"")</f>
        <v>3.39469998</v>
      </c>
      <c r="V970" s="18">
        <f>_xlfn.IFNA(VLOOKUP(CONCATENATE($A970,"_",$B970), 'Srbench noise 0.01'!$A$1:$AH$1300, 16, FALSE),"")</f>
        <v>125</v>
      </c>
      <c r="W970" s="18">
        <f>_xlfn.IFNA(VLOOKUP(CONCATENATE($A970,"_",$B970), 'Srbench noise 0.01'!$A$1:$AH$1300, 18, FALSE),"")</f>
        <v>3600.3</v>
      </c>
      <c r="X970" s="18" t="str">
        <f>_xlfn.IFNA(VLOOKUP(CONCATENATE($A970,"_",$B970), 'Srbench noise 0.01'!$A$1:$AH$1300,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Y970" s="18">
        <f t="shared" si="141"/>
        <v>0</v>
      </c>
      <c r="Z970" s="18">
        <f t="shared" si="142"/>
        <v>0</v>
      </c>
      <c r="AA970" s="4">
        <f t="shared" si="143"/>
        <v>0</v>
      </c>
    </row>
    <row r="971" spans="1:27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0'!$A$1:$AH$1300, 32, FALSE),"")</f>
        <v>0.99633020999999999</v>
      </c>
      <c r="E971" s="18">
        <f>_xlfn.IFNA(VLOOKUP(CONCATENATE($A971,"_",$B971), 'Srbench noise 0'!$A$1:$AH$1300, 34, FALSE),"")</f>
        <v>0.87225905999999997</v>
      </c>
      <c r="F971" s="18">
        <f>_xlfn.IFNA(VLOOKUP(CONCATENATE($A971,"_",$B971), 'Srbench noise 0'!$A$1:$AH$1300, 16, FALSE),"")</f>
        <v>62</v>
      </c>
      <c r="G971" s="18">
        <f>_xlfn.IFNA(VLOOKUP(CONCATENATE($A971,"_",$B971), 'Srbench noise 0'!$A$1:$AH$1300, 18, FALSE),"")</f>
        <v>3604.1</v>
      </c>
      <c r="H971" s="18" t="str">
        <f>_xlfn.IFNA(VLOOKUP(CONCATENATE($A971,"_",$B971), 'Srbench noise 0'!$A$1:$AH$1300, 28, FALSE),"")</f>
        <v>x0*x1*((0.5 - x2)*(2.19555946*x2*cos(x4 - x5) - 7.68374957*x2 + 11.9410708*log(x2) + 11.56250155) - 2.14792814*(x2*log(x2)*cos(x4 - x5) - 0.25*cos(x4 - x5) + 0.5)**2)/(x3*(0.5 - x2))</v>
      </c>
      <c r="I971" s="18">
        <f t="shared" si="135"/>
        <v>0</v>
      </c>
      <c r="J971" s="18">
        <f t="shared" si="136"/>
        <v>0</v>
      </c>
      <c r="K971" s="4">
        <f t="shared" si="137"/>
        <v>0</v>
      </c>
      <c r="L971" s="3">
        <f>_xlfn.IFNA(VLOOKUP(CONCATENATE($A971,"_",$B971), 'Srbench noise 0.001'!$A$1:$AH$1300, 32, FALSE),"")</f>
        <v>0.99632911999999996</v>
      </c>
      <c r="M971" s="18">
        <f>_xlfn.IFNA(VLOOKUP(CONCATENATE($A971,"_",$B971), 'Srbench noise 0.001'!$A$1:$AH$1300, 34, FALSE),"")</f>
        <v>0.87238914999999995</v>
      </c>
      <c r="N971" s="18">
        <f>_xlfn.IFNA(VLOOKUP(CONCATENATE($A971,"_",$B971), 'Srbench noise 0.001'!$A$1:$AH$1300, 16, FALSE),"")</f>
        <v>62</v>
      </c>
      <c r="O971" s="18">
        <f>_xlfn.IFNA(VLOOKUP(CONCATENATE($A971,"_",$B971), 'Srbench noise 0.001'!$A$1:$AH$1300, 18, FALSE),"")</f>
        <v>3602.1</v>
      </c>
      <c r="P971" s="18" t="str">
        <f>_xlfn.IFNA(VLOOKUP(CONCATENATE($A971,"_",$B971), 'Srbench noise 0.001'!$A$1:$AH$1300, 28, FALSE),"")</f>
        <v>x0*x1*((0.5 - x2)*(2.195*x2*cos(x4 - x5) - 7.685*x2 + 11.945*log(x2) + 11.563) - 2.148*(x2*log(x2)*cos(x4 - x5) - 0.25*cos(x4 - x5) + 0.5)**2)/(x3*(0.5 - x2))</v>
      </c>
      <c r="Q971" s="18">
        <f t="shared" si="138"/>
        <v>0</v>
      </c>
      <c r="R971" s="18">
        <f t="shared" si="139"/>
        <v>0</v>
      </c>
      <c r="S971" s="4">
        <f t="shared" si="140"/>
        <v>0</v>
      </c>
      <c r="T971" s="3">
        <f>_xlfn.IFNA(VLOOKUP(CONCATENATE($A971,"_",$B971), 'Srbench noise 0.01'!$A$1:$AH$1300, 32, FALSE),"")</f>
        <v>0.98877996000000001</v>
      </c>
      <c r="U971" s="18">
        <f>_xlfn.IFNA(VLOOKUP(CONCATENATE($A971,"_",$B971), 'Srbench noise 0.01'!$A$1:$AH$1300, 34, FALSE),"")</f>
        <v>1.5251836400000001</v>
      </c>
      <c r="V971" s="18">
        <f>_xlfn.IFNA(VLOOKUP(CONCATENATE($A971,"_",$B971), 'Srbench noise 0.01'!$A$1:$AH$1300, 16, FALSE),"")</f>
        <v>112</v>
      </c>
      <c r="W971" s="18">
        <f>_xlfn.IFNA(VLOOKUP(CONCATENATE($A971,"_",$B971), 'Srbench noise 0.01'!$A$1:$AH$1300, 18, FALSE),"")</f>
        <v>3605</v>
      </c>
      <c r="X971" s="18" t="str">
        <f>_xlfn.IFNA(VLOOKUP(CONCATENATE($A971,"_",$B971), 'Srbench noise 0.01'!$A$1:$AH$1300,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Y971" s="18">
        <f t="shared" si="141"/>
        <v>0</v>
      </c>
      <c r="Z971" s="18">
        <f t="shared" si="142"/>
        <v>0</v>
      </c>
      <c r="AA971" s="4">
        <f t="shared" si="143"/>
        <v>0</v>
      </c>
    </row>
    <row r="972" spans="1:27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0'!$A$1:$AH$1300, 32, FALSE),"")</f>
        <v>0.97210569999999996</v>
      </c>
      <c r="E972" s="18">
        <f>_xlfn.IFNA(VLOOKUP(CONCATENATE($A972,"_",$B972), 'Srbench noise 0'!$A$1:$AH$1300, 34, FALSE),"")</f>
        <v>2.4243980700000001</v>
      </c>
      <c r="F972" s="18">
        <f>_xlfn.IFNA(VLOOKUP(CONCATENATE($A972,"_",$B972), 'Srbench noise 0'!$A$1:$AH$1300, 16, FALSE),"")</f>
        <v>49</v>
      </c>
      <c r="G972" s="18">
        <f>_xlfn.IFNA(VLOOKUP(CONCATENATE($A972,"_",$B972), 'Srbench noise 0'!$A$1:$AH$1300, 18, FALSE),"")</f>
        <v>3603.1</v>
      </c>
      <c r="H972" s="18" t="str">
        <f>_xlfn.IFNA(VLOOKUP(CONCATENATE($A972,"_",$B972), 'Srbench noise 0'!$A$1:$AH$1300, 28, FALSE),"")</f>
        <v>(x0*x1*x2**2*(9.899189*log(x2)*cos(((x4 - x5)**2)**0.5 + 0.5) + 2.86341022*log(x2) + 5.85894646) - 1.955e-5*x1**2*x3*(x4 - x5)**10)/(x2**2*x3)</v>
      </c>
      <c r="I972" s="18">
        <f t="shared" si="135"/>
        <v>0</v>
      </c>
      <c r="J972" s="18">
        <f t="shared" si="136"/>
        <v>0</v>
      </c>
      <c r="K972" s="4">
        <f t="shared" si="137"/>
        <v>0</v>
      </c>
      <c r="L972" s="3">
        <f>_xlfn.IFNA(VLOOKUP(CONCATENATE($A972,"_",$B972), 'Srbench noise 0.001'!$A$1:$AH$1300, 32, FALSE),"")</f>
        <v>0.97228932999999995</v>
      </c>
      <c r="M972" s="18">
        <f>_xlfn.IFNA(VLOOKUP(CONCATENATE($A972,"_",$B972), 'Srbench noise 0.001'!$A$1:$AH$1300, 34, FALSE),"")</f>
        <v>2.4164051099999999</v>
      </c>
      <c r="N972" s="18">
        <f>_xlfn.IFNA(VLOOKUP(CONCATENATE($A972,"_",$B972), 'Srbench noise 0.001'!$A$1:$AH$1300, 16, FALSE),"")</f>
        <v>28</v>
      </c>
      <c r="O972" s="18">
        <f>_xlfn.IFNA(VLOOKUP(CONCATENATE($A972,"_",$B972), 'Srbench noise 0.001'!$A$1:$AH$1300, 18, FALSE),"")</f>
        <v>3600.7</v>
      </c>
      <c r="P972" s="18" t="str">
        <f>_xlfn.IFNA(VLOOKUP(CONCATENATE($A972,"_",$B972), 'Srbench noise 0.001'!$A$1:$AH$1300, 28, FALSE),"")</f>
        <v>x0*x1*(9.899*log(x2)*cos(((x4 - x5)**2)**0.5 + 0.5) + 2.865*log(x2) + 5.858)/x3</v>
      </c>
      <c r="Q972" s="18">
        <f t="shared" si="138"/>
        <v>0</v>
      </c>
      <c r="R972" s="18">
        <f t="shared" si="139"/>
        <v>0</v>
      </c>
      <c r="S972" s="4">
        <f t="shared" si="140"/>
        <v>0</v>
      </c>
      <c r="T972" s="3">
        <f>_xlfn.IFNA(VLOOKUP(CONCATENATE($A972,"_",$B972), 'Srbench noise 0.01'!$A$1:$AH$1300, 32, FALSE),"")</f>
        <v>0.96424781000000004</v>
      </c>
      <c r="U972" s="18">
        <f>_xlfn.IFNA(VLOOKUP(CONCATENATE($A972,"_",$B972), 'Srbench noise 0.01'!$A$1:$AH$1300, 34, FALSE),"")</f>
        <v>2.74471664</v>
      </c>
      <c r="V972" s="18">
        <f>_xlfn.IFNA(VLOOKUP(CONCATENATE($A972,"_",$B972), 'Srbench noise 0.01'!$A$1:$AH$1300, 16, FALSE),"")</f>
        <v>56</v>
      </c>
      <c r="W972" s="18">
        <f>_xlfn.IFNA(VLOOKUP(CONCATENATE($A972,"_",$B972), 'Srbench noise 0.01'!$A$1:$AH$1300, 18, FALSE),"")</f>
        <v>3600.3</v>
      </c>
      <c r="X972" s="18" t="str">
        <f>_xlfn.IFNA(VLOOKUP(CONCATENATE($A972,"_",$B972), 'Srbench noise 0.01'!$A$1:$AH$1300, 28, FALSE),"")</f>
        <v>x0*x1*(-0.95*x2*x4*x5*(sin(log(x4/x5))**2)**0.5 - 4.47*x2*(sin(log(x4/x5))**2)**0.5 + 6.15*x2 + 0.95*x4*x5*(sin(log(x4/x5))**2)**0.5 + 1.65)/x3</v>
      </c>
      <c r="Y972" s="18">
        <f t="shared" si="141"/>
        <v>0</v>
      </c>
      <c r="Z972" s="18">
        <f t="shared" si="142"/>
        <v>0</v>
      </c>
      <c r="AA972" s="4">
        <f t="shared" si="143"/>
        <v>0</v>
      </c>
    </row>
    <row r="973" spans="1:27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0'!$A$1:$AH$1300, 32, FALSE),"")</f>
        <v>0.99768504000000002</v>
      </c>
      <c r="E973" s="18">
        <f>_xlfn.IFNA(VLOOKUP(CONCATENATE($A973,"_",$B973), 'Srbench noise 0'!$A$1:$AH$1300, 34, FALSE),"")</f>
        <v>0.68302404000000005</v>
      </c>
      <c r="F973" s="18">
        <f>_xlfn.IFNA(VLOOKUP(CONCATENATE($A973,"_",$B973), 'Srbench noise 0'!$A$1:$AH$1300, 16, FALSE),"")</f>
        <v>54</v>
      </c>
      <c r="G973" s="18">
        <f>_xlfn.IFNA(VLOOKUP(CONCATENATE($A973,"_",$B973), 'Srbench noise 0'!$A$1:$AH$1300, 18, FALSE),"")</f>
        <v>3602.1</v>
      </c>
      <c r="H973" s="18" t="str">
        <f>_xlfn.IFNA(VLOOKUP(CONCATENATE($A973,"_",$B973), 'Srbench noise 0'!$A$1:$AH$1300, 28, FALSE),"")</f>
        <v>x0*x1*(6.39098897*(1 - 0.72727273*x2)**2*sin(x4 - x5 + 1.57079633)**2 + 4.6719178*sin(x2) + 4.45920376*sin(x4 - x5 + 1.57079633)*cos(3.14159265/x2) + 6.35104413*sin(x4 - x5 + 1.57079633) + 0.82246328)/x3</v>
      </c>
      <c r="I973" s="18">
        <f t="shared" si="135"/>
        <v>0</v>
      </c>
      <c r="J973" s="18">
        <f t="shared" si="136"/>
        <v>0</v>
      </c>
      <c r="K973" s="4">
        <f t="shared" si="137"/>
        <v>0</v>
      </c>
      <c r="L973" s="3">
        <f>_xlfn.IFNA(VLOOKUP(CONCATENATE($A973,"_",$B973), 'Srbench noise 0.001'!$A$1:$AH$1300, 32, FALSE),"")</f>
        <v>0.99768964000000004</v>
      </c>
      <c r="M973" s="18">
        <f>_xlfn.IFNA(VLOOKUP(CONCATENATE($A973,"_",$B973), 'Srbench noise 0.001'!$A$1:$AH$1300, 34, FALSE),"")</f>
        <v>0.68234468999999998</v>
      </c>
      <c r="N973" s="18">
        <f>_xlfn.IFNA(VLOOKUP(CONCATENATE($A973,"_",$B973), 'Srbench noise 0.001'!$A$1:$AH$1300, 16, FALSE),"")</f>
        <v>54</v>
      </c>
      <c r="O973" s="18">
        <f>_xlfn.IFNA(VLOOKUP(CONCATENATE($A973,"_",$B973), 'Srbench noise 0.001'!$A$1:$AH$1300, 18, FALSE),"")</f>
        <v>3601.9</v>
      </c>
      <c r="P973" s="18" t="str">
        <f>_xlfn.IFNA(VLOOKUP(CONCATENATE($A973,"_",$B973), 'Srbench noise 0.001'!$A$1:$AH$1300, 28, FALSE),"")</f>
        <v>x0*x1*(6.392*(1 - 0.727*x2)**2*sin(x4 - x5 + 1.571)**2 + 4.674*sin(x2) + 4.459*sin(x4 - x5 + 1.571)*cos(3.142/x2) + 6.35*sin(x4 - x5 + 1.571) + 0.821)/x3</v>
      </c>
      <c r="Q973" s="18">
        <f t="shared" si="138"/>
        <v>0</v>
      </c>
      <c r="R973" s="18">
        <f t="shared" si="139"/>
        <v>0</v>
      </c>
      <c r="S973" s="4">
        <f t="shared" si="140"/>
        <v>0</v>
      </c>
      <c r="T973" s="3">
        <f>_xlfn.IFNA(VLOOKUP(CONCATENATE($A973,"_",$B973), 'Srbench noise 0.01'!$A$1:$AH$1300, 32, FALSE),"")</f>
        <v>0.99814581999999996</v>
      </c>
      <c r="U973" s="18">
        <f>_xlfn.IFNA(VLOOKUP(CONCATENATE($A973,"_",$B973), 'Srbench noise 0.01'!$A$1:$AH$1300, 34, FALSE),"")</f>
        <v>0.61128033000000004</v>
      </c>
      <c r="V973" s="18">
        <f>_xlfn.IFNA(VLOOKUP(CONCATENATE($A973,"_",$B973), 'Srbench noise 0.01'!$A$1:$AH$1300, 16, FALSE),"")</f>
        <v>56</v>
      </c>
      <c r="W973" s="18">
        <f>_xlfn.IFNA(VLOOKUP(CONCATENATE($A973,"_",$B973), 'Srbench noise 0.01'!$A$1:$AH$1300, 18, FALSE),"")</f>
        <v>3604.3</v>
      </c>
      <c r="X973" s="18" t="str">
        <f>_xlfn.IFNA(VLOOKUP(CONCATENATE($A973,"_",$B973), 'Srbench noise 0.01'!$A$1:$AH$1300, 28, FALSE),"")</f>
        <v>x0*x1*(-0.34*x2**3*sin(-x4 + x5 + 11)**2*cos(x2) - 1.78*x2*sin(-x4 + x5 + 11) + 5.58*sin(x2) + 3.38*sin(-x4 + x5 + 11)*cos(x2 + 0.5) + 0.52*cos(x2)**2)/x3</v>
      </c>
      <c r="Y973" s="18">
        <f t="shared" si="141"/>
        <v>0</v>
      </c>
      <c r="Z973" s="18">
        <f t="shared" si="142"/>
        <v>0</v>
      </c>
      <c r="AA973" s="4">
        <f t="shared" si="143"/>
        <v>0</v>
      </c>
    </row>
    <row r="974" spans="1:27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0'!$A$1:$AH$1300, 32, FALSE),"")</f>
        <v>0.99999685999999999</v>
      </c>
      <c r="E974" s="18">
        <f>_xlfn.IFNA(VLOOKUP(CONCATENATE($A974,"_",$B974), 'Srbench noise 0'!$A$1:$AH$1300, 34, FALSE),"")</f>
        <v>2.0594250000000001E-2</v>
      </c>
      <c r="F974" s="18">
        <f>_xlfn.IFNA(VLOOKUP(CONCATENATE($A974,"_",$B974), 'Srbench noise 0'!$A$1:$AH$1300, 16, FALSE),"")</f>
        <v>60</v>
      </c>
      <c r="G974" s="18">
        <f>_xlfn.IFNA(VLOOKUP(CONCATENATE($A974,"_",$B974), 'Srbench noise 0'!$A$1:$AH$1300, 18, FALSE),"")</f>
        <v>3603</v>
      </c>
      <c r="H974" s="18" t="str">
        <f>_xlfn.IFNA(VLOOKUP(CONCATENATE($A974,"_",$B974), 'Srbench noise 0'!$A$1:$AH$1300, 28, FALSE),"")</f>
        <v>0.18745818*x0**2*x1**2*x2**2*x3**2*x4**2*log(0.5 + 0.47942554/x6)**2/x5**2 + 0.48660998*x0**2*x1**2*x2**2*x3**2*x4**2/(x5**2*x6**2*log(x6 + 0.9)**2)</v>
      </c>
      <c r="I974" s="18">
        <f t="shared" si="135"/>
        <v>1</v>
      </c>
      <c r="J974" s="18">
        <f t="shared" si="136"/>
        <v>0</v>
      </c>
      <c r="K974" s="4">
        <f t="shared" si="137"/>
        <v>0</v>
      </c>
      <c r="L974" s="3">
        <f>_xlfn.IFNA(VLOOKUP(CONCATENATE($A974,"_",$B974), 'Srbench noise 0.001'!$A$1:$AH$1300, 32, FALSE),"")</f>
        <v>0.99937640999999999</v>
      </c>
      <c r="M974" s="18">
        <f>_xlfn.IFNA(VLOOKUP(CONCATENATE($A974,"_",$B974), 'Srbench noise 0.001'!$A$1:$AH$1300, 34, FALSE),"")</f>
        <v>0.29045422999999998</v>
      </c>
      <c r="N974" s="18">
        <f>_xlfn.IFNA(VLOOKUP(CONCATENATE($A974,"_",$B974), 'Srbench noise 0.001'!$A$1:$AH$1300, 16, FALSE),"")</f>
        <v>27</v>
      </c>
      <c r="O974" s="18">
        <f>_xlfn.IFNA(VLOOKUP(CONCATENATE($A974,"_",$B974), 'Srbench noise 0.001'!$A$1:$AH$1300, 18, FALSE),"")</f>
        <v>88.8</v>
      </c>
      <c r="P974" s="18" t="str">
        <f>_xlfn.IFNA(VLOOKUP(CONCATENATE($A974,"_",$B974), 'Srbench noise 0.001'!$A$1:$AH$1300, 28, FALSE),"")</f>
        <v>0.297*x0**2*x1**2*x2**2*x3**2*x4**2/(x5**2*(0.5 - x6)**2)</v>
      </c>
      <c r="Q974" s="18">
        <f t="shared" si="138"/>
        <v>1</v>
      </c>
      <c r="R974" s="18">
        <f t="shared" si="139"/>
        <v>0</v>
      </c>
      <c r="S974" s="4">
        <f t="shared" si="140"/>
        <v>0</v>
      </c>
      <c r="T974" s="3">
        <f>_xlfn.IFNA(VLOOKUP(CONCATENATE($A974,"_",$B974), 'Srbench noise 0.01'!$A$1:$AH$1300, 32, FALSE),"")</f>
        <v>0.99933189</v>
      </c>
      <c r="U974" s="18">
        <f>_xlfn.IFNA(VLOOKUP(CONCATENATE($A974,"_",$B974), 'Srbench noise 0.01'!$A$1:$AH$1300, 34, FALSE),"")</f>
        <v>0.30064285000000002</v>
      </c>
      <c r="V974" s="18">
        <f>_xlfn.IFNA(VLOOKUP(CONCATENATE($A974,"_",$B974), 'Srbench noise 0.01'!$A$1:$AH$1300, 16, FALSE),"")</f>
        <v>27</v>
      </c>
      <c r="W974" s="18">
        <f>_xlfn.IFNA(VLOOKUP(CONCATENATE($A974,"_",$B974), 'Srbench noise 0.01'!$A$1:$AH$1300, 18, FALSE),"")</f>
        <v>94.2</v>
      </c>
      <c r="X974" s="18" t="str">
        <f>_xlfn.IFNA(VLOOKUP(CONCATENATE($A974,"_",$B974), 'Srbench noise 0.01'!$A$1:$AH$1300, 28, FALSE),"")</f>
        <v>0.3*x0**2*x1**2*x2**2*x3**2*x4**2/(x5**2*(0.5 - x6)**2)</v>
      </c>
      <c r="Y974" s="18">
        <f t="shared" si="141"/>
        <v>1</v>
      </c>
      <c r="Z974" s="18">
        <f t="shared" si="142"/>
        <v>0</v>
      </c>
      <c r="AA974" s="4">
        <f t="shared" si="143"/>
        <v>0</v>
      </c>
    </row>
    <row r="975" spans="1:27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0'!$A$1:$AH$1300, 32, FALSE),"")</f>
        <v>0.99974218000000004</v>
      </c>
      <c r="E975" s="18">
        <f>_xlfn.IFNA(VLOOKUP(CONCATENATE($A975,"_",$B975), 'Srbench noise 0'!$A$1:$AH$1300, 34, FALSE),"")</f>
        <v>0.19485218000000001</v>
      </c>
      <c r="F975" s="18">
        <f>_xlfn.IFNA(VLOOKUP(CONCATENATE($A975,"_",$B975), 'Srbench noise 0'!$A$1:$AH$1300, 16, FALSE),"")</f>
        <v>58</v>
      </c>
      <c r="G975" s="18">
        <f>_xlfn.IFNA(VLOOKUP(CONCATENATE($A975,"_",$B975), 'Srbench noise 0'!$A$1:$AH$1300, 18, FALSE),"")</f>
        <v>3601.7</v>
      </c>
      <c r="H975" s="18" t="str">
        <f>_xlfn.IFNA(VLOOKUP(CONCATENATE($A975,"_",$B975), 'Srbench noise 0'!$A$1:$AH$1300, 28, FALSE),"")</f>
        <v>0.0085274*x0**2*x1**2*x2**2*x3**2*x4**2*(1 - x6)**2/x5**2 + 0.55628071*x0**2*x1**2*x2**2*x3**2*x4**2/(x5**2*x6**2*log(x6 + 1)**2) - 0.02726439</v>
      </c>
      <c r="I975" s="18">
        <f t="shared" si="135"/>
        <v>1</v>
      </c>
      <c r="J975" s="18">
        <f t="shared" si="136"/>
        <v>0</v>
      </c>
      <c r="K975" s="4">
        <f t="shared" si="137"/>
        <v>0</v>
      </c>
      <c r="L975" s="3">
        <f>_xlfn.IFNA(VLOOKUP(CONCATENATE($A975,"_",$B975), 'Srbench noise 0.001'!$A$1:$AH$1300, 32, FALSE),"")</f>
        <v>0.99940437000000004</v>
      </c>
      <c r="M975" s="18">
        <f>_xlfn.IFNA(VLOOKUP(CONCATENATE($A975,"_",$B975), 'Srbench noise 0.001'!$A$1:$AH$1300, 34, FALSE),"")</f>
        <v>0.29616562000000002</v>
      </c>
      <c r="N975" s="18">
        <f>_xlfn.IFNA(VLOOKUP(CONCATENATE($A975,"_",$B975), 'Srbench noise 0.001'!$A$1:$AH$1300, 16, FALSE),"")</f>
        <v>27</v>
      </c>
      <c r="O975" s="18">
        <f>_xlfn.IFNA(VLOOKUP(CONCATENATE($A975,"_",$B975), 'Srbench noise 0.001'!$A$1:$AH$1300, 18, FALSE),"")</f>
        <v>86.9</v>
      </c>
      <c r="P975" s="18" t="str">
        <f>_xlfn.IFNA(VLOOKUP(CONCATENATE($A975,"_",$B975), 'Srbench noise 0.001'!$A$1:$AH$1300, 28, FALSE),"")</f>
        <v>0.298*x0**2*x1**2*x2**2*x3**2*x4**2/(x5**2*(0.5 - x6)**2)</v>
      </c>
      <c r="Q975" s="18">
        <f t="shared" si="138"/>
        <v>1</v>
      </c>
      <c r="R975" s="18">
        <f t="shared" si="139"/>
        <v>0</v>
      </c>
      <c r="S975" s="4">
        <f t="shared" si="140"/>
        <v>0</v>
      </c>
      <c r="T975" s="3">
        <f>_xlfn.IFNA(VLOOKUP(CONCATENATE($A975,"_",$B975), 'Srbench noise 0.01'!$A$1:$AH$1300, 32, FALSE),"")</f>
        <v>0.99933965999999996</v>
      </c>
      <c r="U975" s="18">
        <f>_xlfn.IFNA(VLOOKUP(CONCATENATE($A975,"_",$B975), 'Srbench noise 0.01'!$A$1:$AH$1300, 34, FALSE),"")</f>
        <v>0.31183938</v>
      </c>
      <c r="V975" s="18">
        <f>_xlfn.IFNA(VLOOKUP(CONCATENATE($A975,"_",$B975), 'Srbench noise 0.01'!$A$1:$AH$1300, 16, FALSE),"")</f>
        <v>27</v>
      </c>
      <c r="W975" s="18">
        <f>_xlfn.IFNA(VLOOKUP(CONCATENATE($A975,"_",$B975), 'Srbench noise 0.01'!$A$1:$AH$1300, 18, FALSE),"")</f>
        <v>86.7</v>
      </c>
      <c r="X975" s="18" t="str">
        <f>_xlfn.IFNA(VLOOKUP(CONCATENATE($A975,"_",$B975), 'Srbench noise 0.01'!$A$1:$AH$1300, 28, FALSE),"")</f>
        <v>0.3*x0**2*x1**2*x2**2*x3**2*x4**2/(x5**2*(0.5 - x6)**2)</v>
      </c>
      <c r="Y975" s="18">
        <f t="shared" si="141"/>
        <v>1</v>
      </c>
      <c r="Z975" s="18">
        <f t="shared" si="142"/>
        <v>0</v>
      </c>
      <c r="AA975" s="4">
        <f t="shared" si="143"/>
        <v>0</v>
      </c>
    </row>
    <row r="976" spans="1:27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0'!$A$1:$AH$1300, 32, FALSE),"")</f>
        <v>0.99978995999999998</v>
      </c>
      <c r="E976" s="18">
        <f>_xlfn.IFNA(VLOOKUP(CONCATENATE($A976,"_",$B976), 'Srbench noise 0'!$A$1:$AH$1300, 34, FALSE),"")</f>
        <v>0.17642811999999999</v>
      </c>
      <c r="F976" s="18">
        <f>_xlfn.IFNA(VLOOKUP(CONCATENATE($A976,"_",$B976), 'Srbench noise 0'!$A$1:$AH$1300, 16, FALSE),"")</f>
        <v>45</v>
      </c>
      <c r="G976" s="18">
        <f>_xlfn.IFNA(VLOOKUP(CONCATENATE($A976,"_",$B976), 'Srbench noise 0'!$A$1:$AH$1300, 18, FALSE),"")</f>
        <v>3601.5</v>
      </c>
      <c r="H976" s="18" t="str">
        <f>_xlfn.IFNA(VLOOKUP(CONCATENATE($A976,"_",$B976), 'Srbench noise 0'!$A$1:$AH$1300, 28, FALSE),"")</f>
        <v>1.1942732*x0**2*x1**2*x3**2*x4**2/(x5**2*x6**2*(sin(log(x6))/(x2 - 0.84147098*sin(x6 + 1/x6) + 0.9) + 1/x2)**2) - 0.04407812</v>
      </c>
      <c r="I976" s="18">
        <f t="shared" si="135"/>
        <v>1</v>
      </c>
      <c r="J976" s="18">
        <f t="shared" si="136"/>
        <v>0</v>
      </c>
      <c r="K976" s="4">
        <f t="shared" si="137"/>
        <v>0</v>
      </c>
      <c r="L976" s="3">
        <f>_xlfn.IFNA(VLOOKUP(CONCATENATE($A976,"_",$B976), 'Srbench noise 0.001'!$A$1:$AH$1300, 32, FALSE),"")</f>
        <v>0.99938170999999998</v>
      </c>
      <c r="M976" s="18">
        <f>_xlfn.IFNA(VLOOKUP(CONCATENATE($A976,"_",$B976), 'Srbench noise 0.001'!$A$1:$AH$1300, 34, FALSE),"")</f>
        <v>0.30270144999999998</v>
      </c>
      <c r="N976" s="18">
        <f>_xlfn.IFNA(VLOOKUP(CONCATENATE($A976,"_",$B976), 'Srbench noise 0.001'!$A$1:$AH$1300, 16, FALSE),"")</f>
        <v>27</v>
      </c>
      <c r="O976" s="18">
        <f>_xlfn.IFNA(VLOOKUP(CONCATENATE($A976,"_",$B976), 'Srbench noise 0.001'!$A$1:$AH$1300, 18, FALSE),"")</f>
        <v>83.6</v>
      </c>
      <c r="P976" s="18" t="str">
        <f>_xlfn.IFNA(VLOOKUP(CONCATENATE($A976,"_",$B976), 'Srbench noise 0.001'!$A$1:$AH$1300, 28, FALSE),"")</f>
        <v>0.297*x0**2*x1**2*x2**2*x3**2*x4**2/(x5**2*(0.5 - x6)**2)</v>
      </c>
      <c r="Q976" s="18">
        <f t="shared" si="138"/>
        <v>1</v>
      </c>
      <c r="R976" s="18">
        <f t="shared" si="139"/>
        <v>0</v>
      </c>
      <c r="S976" s="4">
        <f t="shared" si="140"/>
        <v>0</v>
      </c>
      <c r="T976" s="3">
        <f>_xlfn.IFNA(VLOOKUP(CONCATENATE($A976,"_",$B976), 'Srbench noise 0.01'!$A$1:$AH$1300, 32, FALSE),"")</f>
        <v>0.99933632999999999</v>
      </c>
      <c r="U976" s="18">
        <f>_xlfn.IFNA(VLOOKUP(CONCATENATE($A976,"_",$B976), 'Srbench noise 0.01'!$A$1:$AH$1300, 34, FALSE),"")</f>
        <v>0.31361356000000001</v>
      </c>
      <c r="V976" s="18">
        <f>_xlfn.IFNA(VLOOKUP(CONCATENATE($A976,"_",$B976), 'Srbench noise 0.01'!$A$1:$AH$1300, 16, FALSE),"")</f>
        <v>27</v>
      </c>
      <c r="W976" s="18">
        <f>_xlfn.IFNA(VLOOKUP(CONCATENATE($A976,"_",$B976), 'Srbench noise 0.01'!$A$1:$AH$1300, 18, FALSE),"")</f>
        <v>92.8</v>
      </c>
      <c r="X976" s="18" t="str">
        <f>_xlfn.IFNA(VLOOKUP(CONCATENATE($A976,"_",$B976), 'Srbench noise 0.01'!$A$1:$AH$1300, 28, FALSE),"")</f>
        <v>0.3*x0**2*x1**2*x2**2*x3**2*x4**2/(x5**2*(0.5 - x6)**2)</v>
      </c>
      <c r="Y976" s="18">
        <f t="shared" si="141"/>
        <v>1</v>
      </c>
      <c r="Z976" s="18">
        <f t="shared" si="142"/>
        <v>0</v>
      </c>
      <c r="AA976" s="4">
        <f t="shared" si="143"/>
        <v>0</v>
      </c>
    </row>
    <row r="977" spans="1:27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0'!$A$1:$AH$1300, 32, FALSE),"")</f>
        <v>0.99998253999999998</v>
      </c>
      <c r="E977" s="18">
        <f>_xlfn.IFNA(VLOOKUP(CONCATENATE($A977,"_",$B977), 'Srbench noise 0'!$A$1:$AH$1300, 34, FALSE),"")</f>
        <v>5.3167350000000002E-2</v>
      </c>
      <c r="F977" s="18">
        <f>_xlfn.IFNA(VLOOKUP(CONCATENATE($A977,"_",$B977), 'Srbench noise 0'!$A$1:$AH$1300, 16, FALSE),"")</f>
        <v>53</v>
      </c>
      <c r="G977" s="18">
        <f>_xlfn.IFNA(VLOOKUP(CONCATENATE($A977,"_",$B977), 'Srbench noise 0'!$A$1:$AH$1300, 18, FALSE),"")</f>
        <v>3603</v>
      </c>
      <c r="H977" s="18" t="str">
        <f>_xlfn.IFNA(VLOOKUP(CONCATENATE($A977,"_",$B977), 'Srbench noise 0'!$A$1:$AH$1300, 28, FALSE),"")</f>
        <v>0.0040636*x0**2*x1**2*x2**2*x3**2*x4**2*x6**2/x5**2 + 0.48440265*x0**2*x1**2*x2**2*x3**2*x4**2/(x5**2*x6**2*log(x6 + 0.9)**2)</v>
      </c>
      <c r="I977" s="18">
        <f t="shared" si="135"/>
        <v>1</v>
      </c>
      <c r="J977" s="18">
        <f t="shared" si="136"/>
        <v>0</v>
      </c>
      <c r="K977" s="4">
        <f t="shared" si="137"/>
        <v>0</v>
      </c>
      <c r="L977" s="3">
        <f>_xlfn.IFNA(VLOOKUP(CONCATENATE($A977,"_",$B977), 'Srbench noise 0.001'!$A$1:$AH$1300, 32, FALSE),"")</f>
        <v>0.99942892000000005</v>
      </c>
      <c r="M977" s="18">
        <f>_xlfn.IFNA(VLOOKUP(CONCATENATE($A977,"_",$B977), 'Srbench noise 0.001'!$A$1:$AH$1300, 34, FALSE),"")</f>
        <v>0.30406896999999999</v>
      </c>
      <c r="N977" s="18">
        <f>_xlfn.IFNA(VLOOKUP(CONCATENATE($A977,"_",$B977), 'Srbench noise 0.001'!$A$1:$AH$1300, 16, FALSE),"")</f>
        <v>27</v>
      </c>
      <c r="O977" s="18">
        <f>_xlfn.IFNA(VLOOKUP(CONCATENATE($A977,"_",$B977), 'Srbench noise 0.001'!$A$1:$AH$1300, 18, FALSE),"")</f>
        <v>96.5</v>
      </c>
      <c r="P977" s="18" t="str">
        <f>_xlfn.IFNA(VLOOKUP(CONCATENATE($A977,"_",$B977), 'Srbench noise 0.001'!$A$1:$AH$1300, 28, FALSE),"")</f>
        <v>0.297*x0**2*x1**2*x2**2*x3**2*x4**2/(x5**2*(0.5 - x6)**2)</v>
      </c>
      <c r="Q977" s="18">
        <f t="shared" si="138"/>
        <v>1</v>
      </c>
      <c r="R977" s="18">
        <f t="shared" si="139"/>
        <v>0</v>
      </c>
      <c r="S977" s="4">
        <f t="shared" si="140"/>
        <v>0</v>
      </c>
      <c r="T977" s="3">
        <f>_xlfn.IFNA(VLOOKUP(CONCATENATE($A977,"_",$B977), 'Srbench noise 0.01'!$A$1:$AH$1300, 32, FALSE),"")</f>
        <v>0.99938883999999995</v>
      </c>
      <c r="U977" s="18">
        <f>_xlfn.IFNA(VLOOKUP(CONCATENATE($A977,"_",$B977), 'Srbench noise 0.01'!$A$1:$AH$1300, 34, FALSE),"")</f>
        <v>0.31455840000000002</v>
      </c>
      <c r="V977" s="18">
        <f>_xlfn.IFNA(VLOOKUP(CONCATENATE($A977,"_",$B977), 'Srbench noise 0.01'!$A$1:$AH$1300, 16, FALSE),"")</f>
        <v>27</v>
      </c>
      <c r="W977" s="18">
        <f>_xlfn.IFNA(VLOOKUP(CONCATENATE($A977,"_",$B977), 'Srbench noise 0.01'!$A$1:$AH$1300, 18, FALSE),"")</f>
        <v>92.3</v>
      </c>
      <c r="X977" s="18" t="str">
        <f>_xlfn.IFNA(VLOOKUP(CONCATENATE($A977,"_",$B977), 'Srbench noise 0.01'!$A$1:$AH$1300, 28, FALSE),"")</f>
        <v>0.3*x0**2*x1**2*x2**2*x3**2*x4**2/(x5**2*(0.5 - x6)**2)</v>
      </c>
      <c r="Y977" s="18">
        <f t="shared" si="141"/>
        <v>1</v>
      </c>
      <c r="Z977" s="18">
        <f t="shared" si="142"/>
        <v>0</v>
      </c>
      <c r="AA977" s="4">
        <f t="shared" si="143"/>
        <v>0</v>
      </c>
    </row>
    <row r="978" spans="1:27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0'!$A$1:$AH$1300, 32, FALSE),"")</f>
        <v>0.99985416999999999</v>
      </c>
      <c r="E978" s="18">
        <f>_xlfn.IFNA(VLOOKUP(CONCATENATE($A978,"_",$B978), 'Srbench noise 0'!$A$1:$AH$1300, 34, FALSE),"")</f>
        <v>0.13908138</v>
      </c>
      <c r="F978" s="18">
        <f>_xlfn.IFNA(VLOOKUP(CONCATENATE($A978,"_",$B978), 'Srbench noise 0'!$A$1:$AH$1300, 16, FALSE),"")</f>
        <v>55</v>
      </c>
      <c r="G978" s="18">
        <f>_xlfn.IFNA(VLOOKUP(CONCATENATE($A978,"_",$B978), 'Srbench noise 0'!$A$1:$AH$1300, 18, FALSE),"")</f>
        <v>3601.6</v>
      </c>
      <c r="H978" s="18" t="str">
        <f>_xlfn.IFNA(VLOOKUP(CONCATENATE($A978,"_",$B978), 'Srbench noise 0'!$A$1:$AH$1300, 28, FALSE),"")</f>
        <v>-0.60631106*x0**2*x1**2*x2**2*x3**2*x4**2/(x5**2*(x6 + 0.5)**(1.2*x6)) + 1.55532972*x0**2*x1**2*x2**2*x3**2*x4**2/(x5**2*x6**3) + 0.07386727*x6 - 0.13367832</v>
      </c>
      <c r="I978" s="18">
        <f t="shared" si="135"/>
        <v>1</v>
      </c>
      <c r="J978" s="18">
        <f t="shared" si="136"/>
        <v>0</v>
      </c>
      <c r="K978" s="4">
        <f t="shared" si="137"/>
        <v>0</v>
      </c>
      <c r="L978" s="3">
        <f>_xlfn.IFNA(VLOOKUP(CONCATENATE($A978,"_",$B978), 'Srbench noise 0.001'!$A$1:$AH$1300, 32, FALSE),"")</f>
        <v>0.99985444000000001</v>
      </c>
      <c r="M978" s="18">
        <f>_xlfn.IFNA(VLOOKUP(CONCATENATE($A978,"_",$B978), 'Srbench noise 0.001'!$A$1:$AH$1300, 34, FALSE),"")</f>
        <v>0.13895668999999999</v>
      </c>
      <c r="N978" s="18">
        <f>_xlfn.IFNA(VLOOKUP(CONCATENATE($A978,"_",$B978), 'Srbench noise 0.001'!$A$1:$AH$1300, 16, FALSE),"")</f>
        <v>55</v>
      </c>
      <c r="O978" s="18">
        <f>_xlfn.IFNA(VLOOKUP(CONCATENATE($A978,"_",$B978), 'Srbench noise 0.001'!$A$1:$AH$1300, 18, FALSE),"")</f>
        <v>1371.2</v>
      </c>
      <c r="P978" s="18" t="str">
        <f>_xlfn.IFNA(VLOOKUP(CONCATENATE($A978,"_",$B978), 'Srbench noise 0.001'!$A$1:$AH$1300, 28, FALSE),"")</f>
        <v>-0.606*x0**2*x1**2*x2**2*x3**2*x4**2/(x5**2*(x6 + 0.5)**(1.2*x6)) + 1.555*x0**2*x1**2*x2**2*x3**2*x4**2/(x5**2*x6**3) + 0.073*x6 - 0.133</v>
      </c>
      <c r="Q978" s="18">
        <f t="shared" si="138"/>
        <v>1</v>
      </c>
      <c r="R978" s="18">
        <f t="shared" si="139"/>
        <v>0</v>
      </c>
      <c r="S978" s="4">
        <f t="shared" si="140"/>
        <v>0</v>
      </c>
      <c r="T978" s="3">
        <f>_xlfn.IFNA(VLOOKUP(CONCATENATE($A978,"_",$B978), 'Srbench noise 0.01'!$A$1:$AH$1300, 32, FALSE),"")</f>
        <v>0.99787479000000001</v>
      </c>
      <c r="U978" s="18">
        <f>_xlfn.IFNA(VLOOKUP(CONCATENATE($A978,"_",$B978), 'Srbench noise 0.01'!$A$1:$AH$1300, 34, FALSE),"")</f>
        <v>0.53095040000000004</v>
      </c>
      <c r="V978" s="18">
        <f>_xlfn.IFNA(VLOOKUP(CONCATENATE($A978,"_",$B978), 'Srbench noise 0.01'!$A$1:$AH$1300, 16, FALSE),"")</f>
        <v>47</v>
      </c>
      <c r="W978" s="18">
        <f>_xlfn.IFNA(VLOOKUP(CONCATENATE($A978,"_",$B978), 'Srbench noise 0.01'!$A$1:$AH$1300, 18, FALSE),"")</f>
        <v>766</v>
      </c>
      <c r="X978" s="18" t="str">
        <f>_xlfn.IFNA(VLOOKUP(CONCATENATE($A978,"_",$B978), 'Srbench noise 0.01'!$A$1:$AH$1300, 28, FALSE),"")</f>
        <v>1.02*x0**2*x1**2*x2**2*x3**2*x4**2/(x5**2*x6**3) + 0.3*x0*x1**2*x2*x3**2*x4**2/(x5*x6**10) + 0.52*x6 - 1.04</v>
      </c>
      <c r="Y978" s="18">
        <f t="shared" si="141"/>
        <v>0</v>
      </c>
      <c r="Z978" s="18">
        <f t="shared" si="142"/>
        <v>0</v>
      </c>
      <c r="AA978" s="4">
        <f t="shared" si="143"/>
        <v>0</v>
      </c>
    </row>
    <row r="979" spans="1:27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0'!$A$1:$AH$1300, 32, FALSE),"")</f>
        <v>0.99738210000000005</v>
      </c>
      <c r="E979" s="18">
        <f>_xlfn.IFNA(VLOOKUP(CONCATENATE($A979,"_",$B979), 'Srbench noise 0'!$A$1:$AH$1300, 34, FALSE),"")</f>
        <v>0.59019600000000005</v>
      </c>
      <c r="F979" s="18">
        <f>_xlfn.IFNA(VLOOKUP(CONCATENATE($A979,"_",$B979), 'Srbench noise 0'!$A$1:$AH$1300, 16, FALSE),"")</f>
        <v>120</v>
      </c>
      <c r="G979" s="18">
        <f>_xlfn.IFNA(VLOOKUP(CONCATENATE($A979,"_",$B979), 'Srbench noise 0'!$A$1:$AH$1300, 18, FALSE),"")</f>
        <v>3605.8</v>
      </c>
      <c r="H979" s="18" t="str">
        <f>_xlfn.IFNA(VLOOKUP(CONCATENATE($A979,"_",$B979), 'Srbench noise 0'!$A$1:$AH$1300,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 s="18">
        <f t="shared" si="135"/>
        <v>0</v>
      </c>
      <c r="J979" s="18">
        <f t="shared" si="136"/>
        <v>0</v>
      </c>
      <c r="K979" s="4">
        <f t="shared" si="137"/>
        <v>0</v>
      </c>
      <c r="L979" s="3">
        <f>_xlfn.IFNA(VLOOKUP(CONCATENATE($A979,"_",$B979), 'Srbench noise 0.001'!$A$1:$AH$1300, 32, FALSE),"")</f>
        <v>0.99735015999999999</v>
      </c>
      <c r="M979" s="18">
        <f>_xlfn.IFNA(VLOOKUP(CONCATENATE($A979,"_",$B979), 'Srbench noise 0.001'!$A$1:$AH$1300, 34, FALSE),"")</f>
        <v>0.59378613000000002</v>
      </c>
      <c r="N979" s="18">
        <f>_xlfn.IFNA(VLOOKUP(CONCATENATE($A979,"_",$B979), 'Srbench noise 0.001'!$A$1:$AH$1300, 16, FALSE),"")</f>
        <v>120</v>
      </c>
      <c r="O979" s="18">
        <f>_xlfn.IFNA(VLOOKUP(CONCATENATE($A979,"_",$B979), 'Srbench noise 0.001'!$A$1:$AH$1300, 18, FALSE),"")</f>
        <v>2262.8000000000002</v>
      </c>
      <c r="P979" s="18" t="str">
        <f>_xlfn.IFNA(VLOOKUP(CONCATENATE($A979,"_",$B979), 'Srbench noise 0.001'!$A$1:$AH$1300, 28, FALSE),"")</f>
        <v>(-6.152*x5**12*x6**9*(x0*x4 - x1*x5)**2 + x5**11*x6**12*(x0*x4 + x1*x5)**4*(0.013*x2*x3 - 0.013) + x5**11*x6**8*(0.073*x2**2*x3**2*(x0*x4 + x1*x5)**4 - 4.482*x2*x3*(x0*x4 - x1*x5)**4 + 8.853*(x0*x4 - x1*x5)**4) - 0.522*x5**11*x6**7*(x0*x2*x4 - x5)**4/x2**4)/(x5**15*x6**12)</v>
      </c>
      <c r="Q979" s="18">
        <f t="shared" si="138"/>
        <v>0</v>
      </c>
      <c r="R979" s="18">
        <f t="shared" si="139"/>
        <v>0</v>
      </c>
      <c r="S979" s="4">
        <f t="shared" si="140"/>
        <v>0</v>
      </c>
      <c r="T979" s="3">
        <f>_xlfn.IFNA(VLOOKUP(CONCATENATE($A979,"_",$B979), 'Srbench noise 0.01'!$A$1:$AH$1300, 32, FALSE),"")</f>
        <v>0.96050307999999995</v>
      </c>
      <c r="U979" s="18">
        <f>_xlfn.IFNA(VLOOKUP(CONCATENATE($A979,"_",$B979), 'Srbench noise 0.01'!$A$1:$AH$1300, 34, FALSE),"")</f>
        <v>2.2924583599999999</v>
      </c>
      <c r="V979" s="18">
        <f>_xlfn.IFNA(VLOOKUP(CONCATENATE($A979,"_",$B979), 'Srbench noise 0.01'!$A$1:$AH$1300, 16, FALSE),"")</f>
        <v>119</v>
      </c>
      <c r="W979" s="18">
        <f>_xlfn.IFNA(VLOOKUP(CONCATENATE($A979,"_",$B979), 'Srbench noise 0.01'!$A$1:$AH$1300, 18, FALSE),"")</f>
        <v>2837.2</v>
      </c>
      <c r="X979" s="18" t="str">
        <f>_xlfn.IFNA(VLOOKUP(CONCATENATE($A979,"_",$B979), 'Srbench noise 0.01'!$A$1:$AH$1300,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Y979" s="18">
        <f t="shared" si="141"/>
        <v>0</v>
      </c>
      <c r="Z979" s="18">
        <f t="shared" si="142"/>
        <v>0</v>
      </c>
      <c r="AA979" s="4">
        <f t="shared" si="143"/>
        <v>0</v>
      </c>
    </row>
    <row r="980" spans="1:27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0'!$A$1:$AH$1300, 32, FALSE),"")</f>
        <v>0.99999614000000003</v>
      </c>
      <c r="E980" s="18">
        <f>_xlfn.IFNA(VLOOKUP(CONCATENATE($A980,"_",$B980), 'Srbench noise 0'!$A$1:$AH$1300, 34, FALSE),"")</f>
        <v>2.2895599999999999E-2</v>
      </c>
      <c r="F980" s="18">
        <f>_xlfn.IFNA(VLOOKUP(CONCATENATE($A980,"_",$B980), 'Srbench noise 0'!$A$1:$AH$1300, 16, FALSE),"")</f>
        <v>60</v>
      </c>
      <c r="G980" s="18">
        <f>_xlfn.IFNA(VLOOKUP(CONCATENATE($A980,"_",$B980), 'Srbench noise 0'!$A$1:$AH$1300, 18, FALSE),"")</f>
        <v>3602.8</v>
      </c>
      <c r="H980" s="18" t="str">
        <f>_xlfn.IFNA(VLOOKUP(CONCATENATE($A980,"_",$B980), 'Srbench noise 0'!$A$1:$AH$1300, 28, FALSE),"")</f>
        <v>0.20333947*x0**2*x1**2*x2**2*x3**2*x4**2*(log(1 + 1/x6) - 0.69314718)**2/x5**2 + 0.48683775*x0**2*x1**2*x2**2*x3**2*x4**2/(x5**2*x6**2*log(x6 + 0.9)**2)</v>
      </c>
      <c r="I980" s="18">
        <f t="shared" si="135"/>
        <v>1</v>
      </c>
      <c r="J980" s="18">
        <f t="shared" si="136"/>
        <v>0</v>
      </c>
      <c r="K980" s="4">
        <f t="shared" si="137"/>
        <v>0</v>
      </c>
      <c r="L980" s="3">
        <f>_xlfn.IFNA(VLOOKUP(CONCATENATE($A980,"_",$B980), 'Srbench noise 0.001'!$A$1:$AH$1300, 32, FALSE),"")</f>
        <v>0.99937516000000004</v>
      </c>
      <c r="M980" s="18">
        <f>_xlfn.IFNA(VLOOKUP(CONCATENATE($A980,"_",$B980), 'Srbench noise 0.001'!$A$1:$AH$1300, 34, FALSE),"")</f>
        <v>0.29137663000000003</v>
      </c>
      <c r="N980" s="18">
        <f>_xlfn.IFNA(VLOOKUP(CONCATENATE($A980,"_",$B980), 'Srbench noise 0.001'!$A$1:$AH$1300, 16, FALSE),"")</f>
        <v>27</v>
      </c>
      <c r="O980" s="18">
        <f>_xlfn.IFNA(VLOOKUP(CONCATENATE($A980,"_",$B980), 'Srbench noise 0.001'!$A$1:$AH$1300, 18, FALSE),"")</f>
        <v>100.7</v>
      </c>
      <c r="P980" s="18" t="str">
        <f>_xlfn.IFNA(VLOOKUP(CONCATENATE($A980,"_",$B980), 'Srbench noise 0.001'!$A$1:$AH$1300, 28, FALSE),"")</f>
        <v>0.298*x0**2*x1**2*x2**2*x3**2*x4**2/(x5**2*(0.5 - x6)**2)</v>
      </c>
      <c r="Q980" s="18">
        <f t="shared" si="138"/>
        <v>1</v>
      </c>
      <c r="R980" s="18">
        <f t="shared" si="139"/>
        <v>0</v>
      </c>
      <c r="S980" s="4">
        <f t="shared" si="140"/>
        <v>0</v>
      </c>
      <c r="T980" s="3">
        <f>_xlfn.IFNA(VLOOKUP(CONCATENATE($A980,"_",$B980), 'Srbench noise 0.01'!$A$1:$AH$1300, 32, FALSE),"")</f>
        <v>0.99929789999999996</v>
      </c>
      <c r="U980" s="18">
        <f>_xlfn.IFNA(VLOOKUP(CONCATENATE($A980,"_",$B980), 'Srbench noise 0.01'!$A$1:$AH$1300, 34, FALSE),"")</f>
        <v>0.30886465000000002</v>
      </c>
      <c r="V980" s="18">
        <f>_xlfn.IFNA(VLOOKUP(CONCATENATE($A980,"_",$B980), 'Srbench noise 0.01'!$A$1:$AH$1300, 16, FALSE),"")</f>
        <v>27</v>
      </c>
      <c r="W980" s="18">
        <f>_xlfn.IFNA(VLOOKUP(CONCATENATE($A980,"_",$B980), 'Srbench noise 0.01'!$A$1:$AH$1300, 18, FALSE),"")</f>
        <v>101.3</v>
      </c>
      <c r="X980" s="18" t="str">
        <f>_xlfn.IFNA(VLOOKUP(CONCATENATE($A980,"_",$B980), 'Srbench noise 0.01'!$A$1:$AH$1300, 28, FALSE),"")</f>
        <v>0.3*x0**2*x1**2*x2**2*x3**2*x4**2/(x5**2*(0.5 - x6)**2)</v>
      </c>
      <c r="Y980" s="18">
        <f t="shared" si="141"/>
        <v>1</v>
      </c>
      <c r="Z980" s="18">
        <f t="shared" si="142"/>
        <v>0</v>
      </c>
      <c r="AA980" s="4">
        <f t="shared" si="143"/>
        <v>0</v>
      </c>
    </row>
    <row r="981" spans="1:27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0'!$A$1:$AH$1300, 32, FALSE),"")</f>
        <v>0.99999890000000002</v>
      </c>
      <c r="E981" s="18">
        <f>_xlfn.IFNA(VLOOKUP(CONCATENATE($A981,"_",$B981), 'Srbench noise 0'!$A$1:$AH$1300, 34, FALSE),"")</f>
        <v>1.237943E-2</v>
      </c>
      <c r="F981" s="18">
        <f>_xlfn.IFNA(VLOOKUP(CONCATENATE($A981,"_",$B981), 'Srbench noise 0'!$A$1:$AH$1300, 16, FALSE),"")</f>
        <v>80</v>
      </c>
      <c r="G981" s="18">
        <f>_xlfn.IFNA(VLOOKUP(CONCATENATE($A981,"_",$B981), 'Srbench noise 0'!$A$1:$AH$1300, 18, FALSE),"")</f>
        <v>3607.4</v>
      </c>
      <c r="H981" s="18" t="str">
        <f>_xlfn.IFNA(VLOOKUP(CONCATENATE($A981,"_",$B981), 'Srbench noise 0'!$A$1:$AH$1300,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 s="18">
        <f t="shared" si="135"/>
        <v>1</v>
      </c>
      <c r="J981" s="18">
        <f t="shared" si="136"/>
        <v>0</v>
      </c>
      <c r="K981" s="4">
        <f t="shared" si="137"/>
        <v>0</v>
      </c>
      <c r="L981" s="3">
        <f>_xlfn.IFNA(VLOOKUP(CONCATENATE($A981,"_",$B981), 'Srbench noise 0.001'!$A$1:$AH$1300, 32, FALSE),"")</f>
        <v>0.99994223000000004</v>
      </c>
      <c r="M981" s="18">
        <f>_xlfn.IFNA(VLOOKUP(CONCATENATE($A981,"_",$B981), 'Srbench noise 0.001'!$A$1:$AH$1300, 34, FALSE),"")</f>
        <v>8.9624430000000005E-2</v>
      </c>
      <c r="N981" s="18">
        <f>_xlfn.IFNA(VLOOKUP(CONCATENATE($A981,"_",$B981), 'Srbench noise 0.001'!$A$1:$AH$1300, 16, FALSE),"")</f>
        <v>74</v>
      </c>
      <c r="O981" s="18">
        <f>_xlfn.IFNA(VLOOKUP(CONCATENATE($A981,"_",$B981), 'Srbench noise 0.001'!$A$1:$AH$1300, 18, FALSE),"")</f>
        <v>1532.1</v>
      </c>
      <c r="P981" s="18" t="str">
        <f>_xlfn.IFNA(VLOOKUP(CONCATENATE($A981,"_",$B981), 'Srbench noise 0.001'!$A$1:$AH$1300, 28, FALSE),"")</f>
        <v>0.001*x0**2*x1**2*x2**2*x3**2*x4**2*x6**3/x5**2 + 0.897*x0**2*x1**2*x2**2*x3**2*x4**2*sin(x6**(-3))/x5**2 + 24.562*x0**2*x1**2*x2**2*x3**2*x4**2/(x5**2*(x6 + 0.5)**10) + 0.006</v>
      </c>
      <c r="Q981" s="18">
        <f t="shared" si="138"/>
        <v>1</v>
      </c>
      <c r="R981" s="18">
        <f t="shared" si="139"/>
        <v>0</v>
      </c>
      <c r="S981" s="4">
        <f t="shared" si="140"/>
        <v>0</v>
      </c>
      <c r="T981" s="3">
        <f>_xlfn.IFNA(VLOOKUP(CONCATENATE($A981,"_",$B981), 'Srbench noise 0.01'!$A$1:$AH$1300, 32, FALSE),"")</f>
        <v>0.99916115000000005</v>
      </c>
      <c r="U981" s="18">
        <f>_xlfn.IFNA(VLOOKUP(CONCATENATE($A981,"_",$B981), 'Srbench noise 0.01'!$A$1:$AH$1300, 34, FALSE),"")</f>
        <v>0.34151570999999997</v>
      </c>
      <c r="V981" s="18">
        <f>_xlfn.IFNA(VLOOKUP(CONCATENATE($A981,"_",$B981), 'Srbench noise 0.01'!$A$1:$AH$1300, 16, FALSE),"")</f>
        <v>76</v>
      </c>
      <c r="W981" s="18">
        <f>_xlfn.IFNA(VLOOKUP(CONCATENATE($A981,"_",$B981), 'Srbench noise 0.01'!$A$1:$AH$1300, 18, FALSE),"")</f>
        <v>1521.6</v>
      </c>
      <c r="X981" s="18" t="str">
        <f>_xlfn.IFNA(VLOOKUP(CONCATENATE($A981,"_",$B981), 'Srbench noise 0.01'!$A$1:$AH$1300, 28, FALSE),"")</f>
        <v>4.32*2**(2*x3)*x0**2*x1**2*x2**2*x4**2/(x5**2*(x6 + 0.5)**10) + 0.9*x0**2*x1**2*x2**2*x3**2*x4**2/(x5**2*x6**3) + 0.01*x0*x1*x2*x3*(x4 + x6)**3/x5**2 - 0.74*x6/x5**2 + 0.73/x5**2</v>
      </c>
      <c r="Y981" s="18">
        <f t="shared" si="141"/>
        <v>1</v>
      </c>
      <c r="Z981" s="18">
        <f t="shared" si="142"/>
        <v>0</v>
      </c>
      <c r="AA981" s="4">
        <f t="shared" si="143"/>
        <v>0</v>
      </c>
    </row>
    <row r="982" spans="1:27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0'!$A$1:$AH$1300, 32, FALSE),"")</f>
        <v>0.99995330000000004</v>
      </c>
      <c r="E982" s="18">
        <f>_xlfn.IFNA(VLOOKUP(CONCATENATE($A982,"_",$B982), 'Srbench noise 0'!$A$1:$AH$1300, 34, FALSE),"")</f>
        <v>8.0519439999999998E-2</v>
      </c>
      <c r="F982" s="18">
        <f>_xlfn.IFNA(VLOOKUP(CONCATENATE($A982,"_",$B982), 'Srbench noise 0'!$A$1:$AH$1300, 16, FALSE),"")</f>
        <v>48</v>
      </c>
      <c r="G982" s="18">
        <f>_xlfn.IFNA(VLOOKUP(CONCATENATE($A982,"_",$B982), 'Srbench noise 0'!$A$1:$AH$1300, 18, FALSE),"")</f>
        <v>3602.5</v>
      </c>
      <c r="H982" s="18" t="str">
        <f>_xlfn.IFNA(VLOOKUP(CONCATENATE($A982,"_",$B982), 'Srbench noise 0'!$A$1:$AH$1300, 28, FALSE),"")</f>
        <v>x0**2*x1**2*x2**2*x3**2*x4**2*(0.01636625*x6**4 + 1.0593044*(1 - 0.5/x6**0.5)**3)/(x5**2*x6**4*(1 - 0.5/x6**0.5)**3)</v>
      </c>
      <c r="I982" s="18">
        <f t="shared" si="135"/>
        <v>1</v>
      </c>
      <c r="J982" s="18">
        <f t="shared" si="136"/>
        <v>0</v>
      </c>
      <c r="K982" s="4">
        <f t="shared" si="137"/>
        <v>0</v>
      </c>
      <c r="L982" s="3">
        <f>_xlfn.IFNA(VLOOKUP(CONCATENATE($A982,"_",$B982), 'Srbench noise 0.001'!$A$1:$AH$1300, 32, FALSE),"")</f>
        <v>0.99989793000000005</v>
      </c>
      <c r="M982" s="18">
        <f>_xlfn.IFNA(VLOOKUP(CONCATENATE($A982,"_",$B982), 'Srbench noise 0.001'!$A$1:$AH$1300, 34, FALSE),"")</f>
        <v>0.11904751</v>
      </c>
      <c r="N982" s="18">
        <f>_xlfn.IFNA(VLOOKUP(CONCATENATE($A982,"_",$B982), 'Srbench noise 0.001'!$A$1:$AH$1300, 16, FALSE),"")</f>
        <v>44</v>
      </c>
      <c r="O982" s="18">
        <f>_xlfn.IFNA(VLOOKUP(CONCATENATE($A982,"_",$B982), 'Srbench noise 0.001'!$A$1:$AH$1300, 18, FALSE),"")</f>
        <v>166.4</v>
      </c>
      <c r="P982" s="18" t="str">
        <f>_xlfn.IFNA(VLOOKUP(CONCATENATE($A982,"_",$B982), 'Srbench noise 0.001'!$A$1:$AH$1300, 28, FALSE),"")</f>
        <v>x0**2*x1**2*x2**2*x3**2*x4**2*(0.098*x6**4 + 1.122*(0.1*x6 + 1)**3)/(x5**2*x6**4*(0.1*x6 + 1)**3)</v>
      </c>
      <c r="Q982" s="18">
        <f t="shared" si="138"/>
        <v>1</v>
      </c>
      <c r="R982" s="18">
        <f t="shared" si="139"/>
        <v>0</v>
      </c>
      <c r="S982" s="4">
        <f t="shared" si="140"/>
        <v>0</v>
      </c>
      <c r="T982" s="3">
        <f>_xlfn.IFNA(VLOOKUP(CONCATENATE($A982,"_",$B982), 'Srbench noise 0.01'!$A$1:$AH$1300, 32, FALSE),"")</f>
        <v>0.99989576999999996</v>
      </c>
      <c r="U982" s="18">
        <f>_xlfn.IFNA(VLOOKUP(CONCATENATE($A982,"_",$B982), 'Srbench noise 0.01'!$A$1:$AH$1300, 34, FALSE),"")</f>
        <v>0.1202966</v>
      </c>
      <c r="V982" s="18">
        <f>_xlfn.IFNA(VLOOKUP(CONCATENATE($A982,"_",$B982), 'Srbench noise 0.01'!$A$1:$AH$1300, 16, FALSE),"")</f>
        <v>44</v>
      </c>
      <c r="W982" s="18">
        <f>_xlfn.IFNA(VLOOKUP(CONCATENATE($A982,"_",$B982), 'Srbench noise 0.01'!$A$1:$AH$1300, 18, FALSE),"")</f>
        <v>160.80000000000001</v>
      </c>
      <c r="X982" s="18" t="str">
        <f>_xlfn.IFNA(VLOOKUP(CONCATENATE($A982,"_",$B982), 'Srbench noise 0.01'!$A$1:$AH$1300, 28, FALSE),"")</f>
        <v>x0**2*x1**2*x2**2*x3**2*x4**2*(0.1*x6**4 + 1.12*(0.1*x6 + 1)**3)/(x5**2*x6**4*(0.1*x6 + 1)**3)</v>
      </c>
      <c r="Y982" s="18">
        <f t="shared" si="141"/>
        <v>1</v>
      </c>
      <c r="Z982" s="18">
        <f t="shared" si="142"/>
        <v>0</v>
      </c>
      <c r="AA982" s="4">
        <f t="shared" si="143"/>
        <v>0</v>
      </c>
    </row>
    <row r="983" spans="1:27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0'!$A$1:$AH$1300, 32, FALSE),"")</f>
        <v>0.99120403999999995</v>
      </c>
      <c r="E983" s="18">
        <f>_xlfn.IFNA(VLOOKUP(CONCATENATE($A983,"_",$B983), 'Srbench noise 0'!$A$1:$AH$1300, 34, FALSE),"")</f>
        <v>1.07251812</v>
      </c>
      <c r="F983" s="18">
        <f>_xlfn.IFNA(VLOOKUP(CONCATENATE($A983,"_",$B983), 'Srbench noise 0'!$A$1:$AH$1300, 16, FALSE),"")</f>
        <v>88</v>
      </c>
      <c r="G983" s="18">
        <f>_xlfn.IFNA(VLOOKUP(CONCATENATE($A983,"_",$B983), 'Srbench noise 0'!$A$1:$AH$1300, 18, FALSE),"")</f>
        <v>3602.5</v>
      </c>
      <c r="H983" s="18" t="str">
        <f>_xlfn.IFNA(VLOOKUP(CONCATENATE($A983,"_",$B983), 'Srbench noise 0'!$A$1:$AH$1300,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 s="18">
        <f t="shared" si="135"/>
        <v>0</v>
      </c>
      <c r="J983" s="18">
        <f t="shared" si="136"/>
        <v>0</v>
      </c>
      <c r="K983" s="4">
        <f t="shared" si="137"/>
        <v>0</v>
      </c>
      <c r="L983" s="3">
        <f>_xlfn.IFNA(VLOOKUP(CONCATENATE($A983,"_",$B983), 'Srbench noise 0.001'!$A$1:$AH$1300, 32, FALSE),"")</f>
        <v>0.99121651</v>
      </c>
      <c r="M983" s="18">
        <f>_xlfn.IFNA(VLOOKUP(CONCATENATE($A983,"_",$B983), 'Srbench noise 0.001'!$A$1:$AH$1300, 34, FALSE),"")</f>
        <v>1.0717576099999999</v>
      </c>
      <c r="N983" s="18">
        <f>_xlfn.IFNA(VLOOKUP(CONCATENATE($A983,"_",$B983), 'Srbench noise 0.001'!$A$1:$AH$1300, 16, FALSE),"")</f>
        <v>92</v>
      </c>
      <c r="O983" s="18">
        <f>_xlfn.IFNA(VLOOKUP(CONCATENATE($A983,"_",$B983), 'Srbench noise 0.001'!$A$1:$AH$1300, 18, FALSE),"")</f>
        <v>3600.3</v>
      </c>
      <c r="P983" s="18" t="str">
        <f>_xlfn.IFNA(VLOOKUP(CONCATENATE($A983,"_",$B983), 'Srbench noise 0.001'!$A$1:$AH$1300, 28, FALSE),"")</f>
        <v>x3**2*x4**2*(8.592*x0*x1*x2*x5**5*x6**11 + x5**6*x6**3*(1.385*x0**2*x1*x2 - 1.978*x0**2 - 1.175*x2) + x5**5*x6**13*(2.274 - 2.003*log(1/(x0*x1*x2))) + x5**5*x6**12*(11.757*log(1/(x0*x1*x2)) - 7.101))/(x5**7*x6**13)</v>
      </c>
      <c r="Q983" s="18">
        <f t="shared" si="138"/>
        <v>0</v>
      </c>
      <c r="R983" s="18">
        <f t="shared" si="139"/>
        <v>0</v>
      </c>
      <c r="S983" s="4">
        <f t="shared" si="140"/>
        <v>0</v>
      </c>
      <c r="T983" s="3">
        <f>_xlfn.IFNA(VLOOKUP(CONCATENATE($A983,"_",$B983), 'Srbench noise 0.01'!$A$1:$AH$1300, 32, FALSE),"")</f>
        <v>0.99536959999999997</v>
      </c>
      <c r="U983" s="18">
        <f>_xlfn.IFNA(VLOOKUP(CONCATENATE($A983,"_",$B983), 'Srbench noise 0.01'!$A$1:$AH$1300, 34, FALSE),"")</f>
        <v>0.77816567999999997</v>
      </c>
      <c r="V983" s="18">
        <f>_xlfn.IFNA(VLOOKUP(CONCATENATE($A983,"_",$B983), 'Srbench noise 0.01'!$A$1:$AH$1300, 16, FALSE),"")</f>
        <v>115</v>
      </c>
      <c r="W983" s="18">
        <f>_xlfn.IFNA(VLOOKUP(CONCATENATE($A983,"_",$B983), 'Srbench noise 0.01'!$A$1:$AH$1300, 18, FALSE),"")</f>
        <v>3601.3</v>
      </c>
      <c r="X983" s="18" t="str">
        <f>_xlfn.IFNA(VLOOKUP(CONCATENATE($A983,"_",$B983), 'Srbench noise 0.01'!$A$1:$AH$1300,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Y983" s="18">
        <f t="shared" si="141"/>
        <v>0</v>
      </c>
      <c r="Z983" s="18">
        <f t="shared" si="142"/>
        <v>0</v>
      </c>
      <c r="AA983" s="4">
        <f t="shared" si="143"/>
        <v>0</v>
      </c>
    </row>
    <row r="984" spans="1:27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0'!$A$1:$AH$1300, 32, FALSE),"")</f>
        <v>0.98689702999999995</v>
      </c>
      <c r="E984" s="18">
        <f>_xlfn.IFNA(VLOOKUP(CONCATENATE($A984,"_",$B984), 'Srbench noise 0'!$A$1:$AH$1300, 34, FALSE),"")</f>
        <v>0.11972091999999999</v>
      </c>
      <c r="F984" s="18">
        <f>_xlfn.IFNA(VLOOKUP(CONCATENATE($A984,"_",$B984), 'Srbench noise 0'!$A$1:$AH$1300, 16, FALSE),"")</f>
        <v>20</v>
      </c>
      <c r="G984" s="18">
        <f>_xlfn.IFNA(VLOOKUP(CONCATENATE($A984,"_",$B984), 'Srbench noise 0'!$A$1:$AH$1300, 18, FALSE),"")</f>
        <v>3601</v>
      </c>
      <c r="H984" s="18" t="str">
        <f>_xlfn.IFNA(VLOOKUP(CONCATENATE($A984,"_",$B984), 'Srbench noise 0'!$A$1:$AH$1300, 28, FALSE),"")</f>
        <v>x0*(0.19605236*x1*x2 - 0.71660953*x1 - 0.39637098*x2*x3**2 + 2.57245343*x3 - 0.45423258)</v>
      </c>
      <c r="I984" s="18">
        <f t="shared" si="135"/>
        <v>0</v>
      </c>
      <c r="J984" s="18">
        <f t="shared" si="136"/>
        <v>0</v>
      </c>
      <c r="K984" s="4">
        <f t="shared" si="137"/>
        <v>0</v>
      </c>
      <c r="L984" s="3">
        <f>_xlfn.IFNA(VLOOKUP(CONCATENATE($A984,"_",$B984), 'Srbench noise 0.001'!$A$1:$AH$1300, 32, FALSE),"")</f>
        <v>0.98687829000000005</v>
      </c>
      <c r="M984" s="18">
        <f>_xlfn.IFNA(VLOOKUP(CONCATENATE($A984,"_",$B984), 'Srbench noise 0.001'!$A$1:$AH$1300, 34, FALSE),"")</f>
        <v>0.1198065</v>
      </c>
      <c r="N984" s="18">
        <f>_xlfn.IFNA(VLOOKUP(CONCATENATE($A984,"_",$B984), 'Srbench noise 0.001'!$A$1:$AH$1300, 16, FALSE),"")</f>
        <v>20</v>
      </c>
      <c r="O984" s="18">
        <f>_xlfn.IFNA(VLOOKUP(CONCATENATE($A984,"_",$B984), 'Srbench noise 0.001'!$A$1:$AH$1300, 18, FALSE),"")</f>
        <v>3600.7</v>
      </c>
      <c r="P984" s="18" t="str">
        <f>_xlfn.IFNA(VLOOKUP(CONCATENATE($A984,"_",$B984), 'Srbench noise 0.001'!$A$1:$AH$1300, 28, FALSE),"")</f>
        <v>x0*(0.196*x1*x2 - 0.716*x1 - 0.396*x2*x3**2 + 2.573*x3 - 0.454)</v>
      </c>
      <c r="Q984" s="18">
        <f t="shared" si="138"/>
        <v>0</v>
      </c>
      <c r="R984" s="18">
        <f t="shared" si="139"/>
        <v>0</v>
      </c>
      <c r="S984" s="4">
        <f t="shared" si="140"/>
        <v>0</v>
      </c>
      <c r="T984" s="3">
        <f>_xlfn.IFNA(VLOOKUP(CONCATENATE($A984,"_",$B984), 'Srbench noise 0.01'!$A$1:$AH$1300, 32, FALSE),"")</f>
        <v>0.98670944999999999</v>
      </c>
      <c r="U984" s="18">
        <f>_xlfn.IFNA(VLOOKUP(CONCATENATE($A984,"_",$B984), 'Srbench noise 0.01'!$A$1:$AH$1300, 34, FALSE),"")</f>
        <v>0.12057482999999999</v>
      </c>
      <c r="V984" s="18">
        <f>_xlfn.IFNA(VLOOKUP(CONCATENATE($A984,"_",$B984), 'Srbench noise 0.01'!$A$1:$AH$1300, 16, FALSE),"")</f>
        <v>26</v>
      </c>
      <c r="W984" s="18">
        <f>_xlfn.IFNA(VLOOKUP(CONCATENATE($A984,"_",$B984), 'Srbench noise 0.01'!$A$1:$AH$1300, 18, FALSE),"")</f>
        <v>3601.8</v>
      </c>
      <c r="X984" s="18" t="str">
        <f>_xlfn.IFNA(VLOOKUP(CONCATENATE($A984,"_",$B984), 'Srbench noise 0.01'!$A$1:$AH$1300, 28, FALSE),"")</f>
        <v>x0*(x1*(0.19*x1*x2 - 0.83*x1 - 0.39*x2*x3**2 + 2.56*x3) - 0.39)/x1</v>
      </c>
      <c r="Y984" s="18">
        <f t="shared" si="141"/>
        <v>0</v>
      </c>
      <c r="Z984" s="18">
        <f t="shared" si="142"/>
        <v>0</v>
      </c>
      <c r="AA984" s="4">
        <f t="shared" si="143"/>
        <v>0</v>
      </c>
    </row>
    <row r="985" spans="1:27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0'!$A$1:$AH$1300, 32, FALSE),"")</f>
        <v>0.99597738999999996</v>
      </c>
      <c r="E985" s="18">
        <f>_xlfn.IFNA(VLOOKUP(CONCATENATE($A985,"_",$B985), 'Srbench noise 0'!$A$1:$AH$1300, 34, FALSE),"")</f>
        <v>6.58667E-2</v>
      </c>
      <c r="F985" s="18">
        <f>_xlfn.IFNA(VLOOKUP(CONCATENATE($A985,"_",$B985), 'Srbench noise 0'!$A$1:$AH$1300, 16, FALSE),"")</f>
        <v>50</v>
      </c>
      <c r="G985" s="18">
        <f>_xlfn.IFNA(VLOOKUP(CONCATENATE($A985,"_",$B985), 'Srbench noise 0'!$A$1:$AH$1300, 18, FALSE),"")</f>
        <v>3601.5</v>
      </c>
      <c r="H985" s="18" t="str">
        <f>_xlfn.IFNA(VLOOKUP(CONCATENATE($A985,"_",$B985), 'Srbench noise 0'!$A$1:$AH$1300, 28, FALSE),"")</f>
        <v>(1.28973367*x0*x3 - 0.22633395*x0*cos(x2*(x3 + 1)) - 0.23818407*x0*cos(x1 + x2*x3) + x2*(-0.32171879*x0*x1*x3*sin(1/x2) - 0.55911601*x0*cos(x2*x3) + 0.07728009*x3 - 0.1080305))/x2</v>
      </c>
      <c r="I985" s="18">
        <f t="shared" si="135"/>
        <v>0</v>
      </c>
      <c r="J985" s="18">
        <f t="shared" si="136"/>
        <v>0</v>
      </c>
      <c r="K985" s="4">
        <f t="shared" si="137"/>
        <v>0</v>
      </c>
      <c r="L985" s="3">
        <f>_xlfn.IFNA(VLOOKUP(CONCATENATE($A985,"_",$B985), 'Srbench noise 0.001'!$A$1:$AH$1300, 32, FALSE),"")</f>
        <v>0.99598244000000002</v>
      </c>
      <c r="M985" s="18">
        <f>_xlfn.IFNA(VLOOKUP(CONCATENATE($A985,"_",$B985), 'Srbench noise 0.001'!$A$1:$AH$1300, 34, FALSE),"")</f>
        <v>6.5825410000000001E-2</v>
      </c>
      <c r="N985" s="18">
        <f>_xlfn.IFNA(VLOOKUP(CONCATENATE($A985,"_",$B985), 'Srbench noise 0.001'!$A$1:$AH$1300, 16, FALSE),"")</f>
        <v>50</v>
      </c>
      <c r="O985" s="18">
        <f>_xlfn.IFNA(VLOOKUP(CONCATENATE($A985,"_",$B985), 'Srbench noise 0.001'!$A$1:$AH$1300, 18, FALSE),"")</f>
        <v>3601.2</v>
      </c>
      <c r="P985" s="18" t="str">
        <f>_xlfn.IFNA(VLOOKUP(CONCATENATE($A985,"_",$B985), 'Srbench noise 0.001'!$A$1:$AH$1300, 28, FALSE),"")</f>
        <v>(1.289*x0*x3 - 0.226*x0*cos(x2*(x3 + 1)) - 0.239*x0*cos(x1 + x2*x3) + x2*(-0.321*x0*x1*x3*sin(1/x2) - 0.559*x0*cos(x2*x3) + 0.078*x3 - 0.109))/x2</v>
      </c>
      <c r="Q985" s="18">
        <f t="shared" si="138"/>
        <v>0</v>
      </c>
      <c r="R985" s="18">
        <f t="shared" si="139"/>
        <v>0</v>
      </c>
      <c r="S985" s="4">
        <f t="shared" si="140"/>
        <v>0</v>
      </c>
      <c r="T985" s="3">
        <f>_xlfn.IFNA(VLOOKUP(CONCATENATE($A985,"_",$B985), 'Srbench noise 0.01'!$A$1:$AH$1300, 32, FALSE),"")</f>
        <v>0.99397835000000001</v>
      </c>
      <c r="U985" s="18">
        <f>_xlfn.IFNA(VLOOKUP(CONCATENATE($A985,"_",$B985), 'Srbench noise 0.01'!$A$1:$AH$1300, 34, FALSE),"")</f>
        <v>8.0587919999999993E-2</v>
      </c>
      <c r="V985" s="18">
        <f>_xlfn.IFNA(VLOOKUP(CONCATENATE($A985,"_",$B985), 'Srbench noise 0.01'!$A$1:$AH$1300, 16, FALSE),"")</f>
        <v>48</v>
      </c>
      <c r="W985" s="18">
        <f>_xlfn.IFNA(VLOOKUP(CONCATENATE($A985,"_",$B985), 'Srbench noise 0.01'!$A$1:$AH$1300, 18, FALSE),"")</f>
        <v>460.2</v>
      </c>
      <c r="X985" s="18" t="str">
        <f>_xlfn.IFNA(VLOOKUP(CONCATENATE($A985,"_",$B985), 'Srbench noise 0.01'!$A$1:$AH$1300, 28, FALSE),"")</f>
        <v>(1.31*x0*x3 - 0.5*x0*cos(x2*x3) - 0.35*x0*cos(x1 + x2*x3) + x2*(-0.28*x0*x1*x3*sin(1/x2) - 0.25*x0*cos(x2*x3) - 0.19*x3 + 0.25))/x2</v>
      </c>
      <c r="Y985" s="18">
        <f t="shared" si="141"/>
        <v>0</v>
      </c>
      <c r="Z985" s="18">
        <f t="shared" si="142"/>
        <v>0</v>
      </c>
      <c r="AA985" s="4">
        <f t="shared" si="143"/>
        <v>0</v>
      </c>
    </row>
    <row r="986" spans="1:27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0'!$A$1:$AH$1300, 32, FALSE),"")</f>
        <v>0.99582112</v>
      </c>
      <c r="E986" s="18">
        <f>_xlfn.IFNA(VLOOKUP(CONCATENATE($A986,"_",$B986), 'Srbench noise 0'!$A$1:$AH$1300, 34, FALSE),"")</f>
        <v>6.7154019999999995E-2</v>
      </c>
      <c r="F986" s="18">
        <f>_xlfn.IFNA(VLOOKUP(CONCATENATE($A986,"_",$B986), 'Srbench noise 0'!$A$1:$AH$1300, 16, FALSE),"")</f>
        <v>30</v>
      </c>
      <c r="G986" s="18">
        <f>_xlfn.IFNA(VLOOKUP(CONCATENATE($A986,"_",$B986), 'Srbench noise 0'!$A$1:$AH$1300, 18, FALSE),"")</f>
        <v>3601</v>
      </c>
      <c r="H986" s="18" t="str">
        <f>_xlfn.IFNA(VLOOKUP(CONCATENATE($A986,"_",$B986), 'Srbench noise 0'!$A$1:$AH$1300, 28, FALSE),"")</f>
        <v>-0.06113069*x0*x1**2 - 3.49443256*x0*x3*log(x3)*sin(x2 + x3 + 2.2)/(x1 + x2) + 0.9542352*x0 - 0.07337606*x3 + 0.09393517</v>
      </c>
      <c r="I986" s="18">
        <f t="shared" si="135"/>
        <v>0</v>
      </c>
      <c r="J986" s="18">
        <f t="shared" si="136"/>
        <v>0</v>
      </c>
      <c r="K986" s="4">
        <f t="shared" si="137"/>
        <v>0</v>
      </c>
      <c r="L986" s="3">
        <f>_xlfn.IFNA(VLOOKUP(CONCATENATE($A986,"_",$B986), 'Srbench noise 0.001'!$A$1:$AH$1300, 32, FALSE),"")</f>
        <v>0.99580352000000005</v>
      </c>
      <c r="M986" s="18">
        <f>_xlfn.IFNA(VLOOKUP(CONCATENATE($A986,"_",$B986), 'Srbench noise 0.001'!$A$1:$AH$1300, 34, FALSE),"")</f>
        <v>6.7295300000000002E-2</v>
      </c>
      <c r="N986" s="18">
        <f>_xlfn.IFNA(VLOOKUP(CONCATENATE($A986,"_",$B986), 'Srbench noise 0.001'!$A$1:$AH$1300, 16, FALSE),"")</f>
        <v>30</v>
      </c>
      <c r="O986" s="18">
        <f>_xlfn.IFNA(VLOOKUP(CONCATENATE($A986,"_",$B986), 'Srbench noise 0.001'!$A$1:$AH$1300, 18, FALSE),"")</f>
        <v>3600.8</v>
      </c>
      <c r="P986" s="18" t="str">
        <f>_xlfn.IFNA(VLOOKUP(CONCATENATE($A986,"_",$B986), 'Srbench noise 0.001'!$A$1:$AH$1300, 28, FALSE),"")</f>
        <v>-0.061*x0*x1**2 - 3.494*x0*x3*log(x3)*sin(x2 + x3 + 2.2)/(x1 + x2) + 0.954*x0 - 0.073*x3 + 0.094</v>
      </c>
      <c r="Q986" s="18">
        <f t="shared" si="138"/>
        <v>0</v>
      </c>
      <c r="R986" s="18">
        <f t="shared" si="139"/>
        <v>0</v>
      </c>
      <c r="S986" s="4">
        <f t="shared" si="140"/>
        <v>0</v>
      </c>
      <c r="T986" s="3">
        <f>_xlfn.IFNA(VLOOKUP(CONCATENATE($A986,"_",$B986), 'Srbench noise 0.01'!$A$1:$AH$1300, 32, FALSE),"")</f>
        <v>0.99113019000000002</v>
      </c>
      <c r="U986" s="18">
        <f>_xlfn.IFNA(VLOOKUP(CONCATENATE($A986,"_",$B986), 'Srbench noise 0.01'!$A$1:$AH$1300, 34, FALSE),"")</f>
        <v>9.7836149999999997E-2</v>
      </c>
      <c r="V986" s="18">
        <f>_xlfn.IFNA(VLOOKUP(CONCATENATE($A986,"_",$B986), 'Srbench noise 0.01'!$A$1:$AH$1300, 16, FALSE),"")</f>
        <v>41</v>
      </c>
      <c r="W986" s="18">
        <f>_xlfn.IFNA(VLOOKUP(CONCATENATE($A986,"_",$B986), 'Srbench noise 0.01'!$A$1:$AH$1300, 18, FALSE),"")</f>
        <v>2983.4</v>
      </c>
      <c r="X986" s="18" t="str">
        <f>_xlfn.IFNA(VLOOKUP(CONCATENATE($A986,"_",$B986), 'Srbench noise 0.01'!$A$1:$AH$1300, 28, FALSE),"")</f>
        <v>-0.3*x0*x1 - 2.38*x0*log(x2)**2*log(x3)**2 + 1.28*x0 + 4.83*x0*log(x3)/(x1 + x2**2/x1) + 0.07*sin(x1*x2)</v>
      </c>
      <c r="Y986" s="18">
        <f t="shared" si="141"/>
        <v>0</v>
      </c>
      <c r="Z986" s="18">
        <f t="shared" si="142"/>
        <v>0</v>
      </c>
      <c r="AA986" s="4">
        <f t="shared" si="143"/>
        <v>0</v>
      </c>
    </row>
    <row r="987" spans="1:27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0'!$A$1:$AH$1300, 32, FALSE),"")</f>
        <v>0.99141628999999998</v>
      </c>
      <c r="E987" s="18">
        <f>_xlfn.IFNA(VLOOKUP(CONCATENATE($A987,"_",$B987), 'Srbench noise 0'!$A$1:$AH$1300, 34, FALSE),"")</f>
        <v>9.6472390000000005E-2</v>
      </c>
      <c r="F987" s="18">
        <f>_xlfn.IFNA(VLOOKUP(CONCATENATE($A987,"_",$B987), 'Srbench noise 0'!$A$1:$AH$1300, 16, FALSE),"")</f>
        <v>31</v>
      </c>
      <c r="G987" s="18">
        <f>_xlfn.IFNA(VLOOKUP(CONCATENATE($A987,"_",$B987), 'Srbench noise 0'!$A$1:$AH$1300, 18, FALSE),"")</f>
        <v>3600.6</v>
      </c>
      <c r="H987" s="18" t="str">
        <f>_xlfn.IFNA(VLOOKUP(CONCATENATE($A987,"_",$B987), 'Srbench noise 0'!$A$1:$AH$1300, 28, FALSE),"")</f>
        <v>-0.06368517*x0*x1**2 + 0.87868529*x0*x3**2*sin(0.84019394*x2*x3)/(x1 + x2) + 0.39185853*x0*x3 + 0.37312821*x0 + 0.02863144</v>
      </c>
      <c r="I987" s="18">
        <f t="shared" si="135"/>
        <v>0</v>
      </c>
      <c r="J987" s="18">
        <f t="shared" si="136"/>
        <v>0</v>
      </c>
      <c r="K987" s="4">
        <f t="shared" si="137"/>
        <v>0</v>
      </c>
      <c r="L987" s="3">
        <f>_xlfn.IFNA(VLOOKUP(CONCATENATE($A987,"_",$B987), 'Srbench noise 0.001'!$A$1:$AH$1300, 32, FALSE),"")</f>
        <v>0.99140371000000005</v>
      </c>
      <c r="M987" s="18">
        <f>_xlfn.IFNA(VLOOKUP(CONCATENATE($A987,"_",$B987), 'Srbench noise 0.001'!$A$1:$AH$1300, 34, FALSE),"")</f>
        <v>9.6543069999999995E-2</v>
      </c>
      <c r="N987" s="18">
        <f>_xlfn.IFNA(VLOOKUP(CONCATENATE($A987,"_",$B987), 'Srbench noise 0.001'!$A$1:$AH$1300, 16, FALSE),"")</f>
        <v>31</v>
      </c>
      <c r="O987" s="18">
        <f>_xlfn.IFNA(VLOOKUP(CONCATENATE($A987,"_",$B987), 'Srbench noise 0.001'!$A$1:$AH$1300, 18, FALSE),"")</f>
        <v>3600.7</v>
      </c>
      <c r="P987" s="18" t="str">
        <f>_xlfn.IFNA(VLOOKUP(CONCATENATE($A987,"_",$B987), 'Srbench noise 0.001'!$A$1:$AH$1300, 28, FALSE),"")</f>
        <v>-0.064*x0*x1**2 + 0.879*x0*x3**2*sin(0.84*x2*x3)/(x1 + x2) + 0.392*x0*x3 + 0.373*x0 + 0.029</v>
      </c>
      <c r="Q987" s="18">
        <f t="shared" si="138"/>
        <v>0</v>
      </c>
      <c r="R987" s="18">
        <f t="shared" si="139"/>
        <v>0</v>
      </c>
      <c r="S987" s="4">
        <f t="shared" si="140"/>
        <v>0</v>
      </c>
      <c r="T987" s="3">
        <f>_xlfn.IFNA(VLOOKUP(CONCATENATE($A987,"_",$B987), 'Srbench noise 0.01'!$A$1:$AH$1300, 32, FALSE),"")</f>
        <v>0.98912783000000004</v>
      </c>
      <c r="U987" s="18">
        <f>_xlfn.IFNA(VLOOKUP(CONCATENATE($A987,"_",$B987), 'Srbench noise 0.01'!$A$1:$AH$1300, 34, FALSE),"")</f>
        <v>0.10857347000000001</v>
      </c>
      <c r="V987" s="18">
        <f>_xlfn.IFNA(VLOOKUP(CONCATENATE($A987,"_",$B987), 'Srbench noise 0.01'!$A$1:$AH$1300, 16, FALSE),"")</f>
        <v>31</v>
      </c>
      <c r="W987" s="18">
        <f>_xlfn.IFNA(VLOOKUP(CONCATENATE($A987,"_",$B987), 'Srbench noise 0.01'!$A$1:$AH$1300, 18, FALSE),"")</f>
        <v>819.8</v>
      </c>
      <c r="X987" s="18" t="str">
        <f>_xlfn.IFNA(VLOOKUP(CONCATENATE($A987,"_",$B987), 'Srbench noise 0.01'!$A$1:$AH$1300, 28, FALSE),"")</f>
        <v>-0.06*x0*x1**2 + 0.88*x0*x3**2*sin(0.84*x2*x3)/(x1 + x2) + 0.4*x0*x3 + 0.37*x0 + 0.03</v>
      </c>
      <c r="Y987" s="18">
        <f t="shared" si="141"/>
        <v>0</v>
      </c>
      <c r="Z987" s="18">
        <f t="shared" si="142"/>
        <v>0</v>
      </c>
      <c r="AA987" s="4">
        <f t="shared" si="143"/>
        <v>0</v>
      </c>
    </row>
    <row r="988" spans="1:27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0'!$A$1:$AH$1300, 32, FALSE),"")</f>
        <v>0.99213253999999995</v>
      </c>
      <c r="E988" s="18">
        <f>_xlfn.IFNA(VLOOKUP(CONCATENATE($A988,"_",$B988), 'Srbench noise 0'!$A$1:$AH$1300, 34, FALSE),"")</f>
        <v>9.235604E-2</v>
      </c>
      <c r="F988" s="18">
        <f>_xlfn.IFNA(VLOOKUP(CONCATENATE($A988,"_",$B988), 'Srbench noise 0'!$A$1:$AH$1300, 16, FALSE),"")</f>
        <v>59</v>
      </c>
      <c r="G988" s="18">
        <f>_xlfn.IFNA(VLOOKUP(CONCATENATE($A988,"_",$B988), 'Srbench noise 0'!$A$1:$AH$1300, 18, FALSE),"")</f>
        <v>3601.5</v>
      </c>
      <c r="H988" s="18" t="str">
        <f>_xlfn.IFNA(VLOOKUP(CONCATENATE($A988,"_",$B988), 'Srbench noise 0'!$A$1:$AH$1300, 28, FALSE),"")</f>
        <v>0.12938246*x0 - 1.16525511*x0*cos(x2*x3)/x2**2 - 0.69614534*x1 + 0.35939665*x2*x3 - 2.79178264*x3**0.5*cos((x0/(x1*(x2 - 0.5)))**0.5) + 3.90309259 + 1.79218263/x2 - 0.90519876*cos(x2*x3)/x1 - 2.88804303/x1</v>
      </c>
      <c r="I988" s="18">
        <f t="shared" si="135"/>
        <v>0</v>
      </c>
      <c r="J988" s="18">
        <f t="shared" si="136"/>
        <v>0</v>
      </c>
      <c r="K988" s="4">
        <f t="shared" si="137"/>
        <v>0</v>
      </c>
      <c r="L988" s="3">
        <f>_xlfn.IFNA(VLOOKUP(CONCATENATE($A988,"_",$B988), 'Srbench noise 0.001'!$A$1:$AH$1300, 32, FALSE),"")</f>
        <v>0.99214345999999998</v>
      </c>
      <c r="M988" s="18">
        <f>_xlfn.IFNA(VLOOKUP(CONCATENATE($A988,"_",$B988), 'Srbench noise 0.001'!$A$1:$AH$1300, 34, FALSE),"")</f>
        <v>9.229192E-2</v>
      </c>
      <c r="N988" s="18">
        <f>_xlfn.IFNA(VLOOKUP(CONCATENATE($A988,"_",$B988), 'Srbench noise 0.001'!$A$1:$AH$1300, 16, FALSE),"")</f>
        <v>59</v>
      </c>
      <c r="O988" s="18">
        <f>_xlfn.IFNA(VLOOKUP(CONCATENATE($A988,"_",$B988), 'Srbench noise 0.001'!$A$1:$AH$1300, 18, FALSE),"")</f>
        <v>3601</v>
      </c>
      <c r="P988" s="18" t="str">
        <f>_xlfn.IFNA(VLOOKUP(CONCATENATE($A988,"_",$B988), 'Srbench noise 0.001'!$A$1:$AH$1300, 28, FALSE),"")</f>
        <v>0.129*x0 - 1.166*x0*cos(x2*x3)/x2**2 - 0.695*x1 + 0.359*x2*x3 - 2.792*x3**0.5*cos((x0/(x1*(x2 - 0.5)))**0.5) + 3.901 + 1.792/x2 - 0.905*cos(x2*x3)/x1 - 2.886/x1</v>
      </c>
      <c r="Q988" s="18">
        <f t="shared" si="138"/>
        <v>0</v>
      </c>
      <c r="R988" s="18">
        <f t="shared" si="139"/>
        <v>0</v>
      </c>
      <c r="S988" s="4">
        <f t="shared" si="140"/>
        <v>0</v>
      </c>
      <c r="T988" s="3">
        <f>_xlfn.IFNA(VLOOKUP(CONCATENATE($A988,"_",$B988), 'Srbench noise 0.01'!$A$1:$AH$1300, 32, FALSE),"")</f>
        <v>0.99360444999999997</v>
      </c>
      <c r="U988" s="18">
        <f>_xlfn.IFNA(VLOOKUP(CONCATENATE($A988,"_",$B988), 'Srbench noise 0.01'!$A$1:$AH$1300, 34, FALSE),"")</f>
        <v>8.326973E-2</v>
      </c>
      <c r="V988" s="18">
        <f>_xlfn.IFNA(VLOOKUP(CONCATENATE($A988,"_",$B988), 'Srbench noise 0.01'!$A$1:$AH$1300, 16, FALSE),"")</f>
        <v>42</v>
      </c>
      <c r="W988" s="18">
        <f>_xlfn.IFNA(VLOOKUP(CONCATENATE($A988,"_",$B988), 'Srbench noise 0.01'!$A$1:$AH$1300, 18, FALSE),"")</f>
        <v>987.3</v>
      </c>
      <c r="X988" s="18" t="str">
        <f>_xlfn.IFNA(VLOOKUP(CONCATENATE($A988,"_",$B988), 'Srbench noise 0.01'!$A$1:$AH$1300, 28, FALSE),"")</f>
        <v>-1.15*x0*x2*x3**2/(x1 + 1) + 0.64*x0*x2/(log(x1) + 1) + 7.45*x0*x3/(x1 + 1) - 3.02*x0/(log(x1) + 1) - 0.03</v>
      </c>
      <c r="Y988" s="18">
        <f t="shared" si="141"/>
        <v>0</v>
      </c>
      <c r="Z988" s="18">
        <f t="shared" si="142"/>
        <v>0</v>
      </c>
      <c r="AA988" s="4">
        <f t="shared" si="143"/>
        <v>0</v>
      </c>
    </row>
    <row r="989" spans="1:27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0'!$A$1:$AH$1300, 32, FALSE),"")</f>
        <v>0.98670124000000003</v>
      </c>
      <c r="E989" s="18">
        <f>_xlfn.IFNA(VLOOKUP(CONCATENATE($A989,"_",$B989), 'Srbench noise 0'!$A$1:$AH$1300, 34, FALSE),"")</f>
        <v>0.11986599000000001</v>
      </c>
      <c r="F989" s="18">
        <f>_xlfn.IFNA(VLOOKUP(CONCATENATE($A989,"_",$B989), 'Srbench noise 0'!$A$1:$AH$1300, 16, FALSE),"")</f>
        <v>20</v>
      </c>
      <c r="G989" s="18">
        <f>_xlfn.IFNA(VLOOKUP(CONCATENATE($A989,"_",$B989), 'Srbench noise 0'!$A$1:$AH$1300, 18, FALSE),"")</f>
        <v>3600.5</v>
      </c>
      <c r="H989" s="18" t="str">
        <f>_xlfn.IFNA(VLOOKUP(CONCATENATE($A989,"_",$B989), 'Srbench noise 0'!$A$1:$AH$1300, 28, FALSE),"")</f>
        <v>x0*(0.19428441*x1*x2 - 0.7048446*x1 - 0.39479096*x2*x3**2 + 2.56351091*x3 - 0.46725245)</v>
      </c>
      <c r="I989" s="18">
        <f t="shared" si="135"/>
        <v>0</v>
      </c>
      <c r="J989" s="18">
        <f t="shared" si="136"/>
        <v>0</v>
      </c>
      <c r="K989" s="4">
        <f t="shared" si="137"/>
        <v>0</v>
      </c>
      <c r="L989" s="3">
        <f>_xlfn.IFNA(VLOOKUP(CONCATENATE($A989,"_",$B989), 'Srbench noise 0.001'!$A$1:$AH$1300, 32, FALSE),"")</f>
        <v>0.98662987000000002</v>
      </c>
      <c r="M989" s="18">
        <f>_xlfn.IFNA(VLOOKUP(CONCATENATE($A989,"_",$B989), 'Srbench noise 0.001'!$A$1:$AH$1300, 34, FALSE),"")</f>
        <v>0.12018719999999999</v>
      </c>
      <c r="N989" s="18">
        <f>_xlfn.IFNA(VLOOKUP(CONCATENATE($A989,"_",$B989), 'Srbench noise 0.001'!$A$1:$AH$1300, 16, FALSE),"")</f>
        <v>20</v>
      </c>
      <c r="O989" s="18">
        <f>_xlfn.IFNA(VLOOKUP(CONCATENATE($A989,"_",$B989), 'Srbench noise 0.001'!$A$1:$AH$1300, 18, FALSE),"")</f>
        <v>3600.6</v>
      </c>
      <c r="P989" s="18" t="str">
        <f>_xlfn.IFNA(VLOOKUP(CONCATENATE($A989,"_",$B989), 'Srbench noise 0.001'!$A$1:$AH$1300, 28, FALSE),"")</f>
        <v>x0*(0.194*x1*x2 - 0.705*x1 - 0.395*x2*x3**2 + 2.563*x3 - 0.466)</v>
      </c>
      <c r="Q989" s="18">
        <f t="shared" si="138"/>
        <v>0</v>
      </c>
      <c r="R989" s="18">
        <f t="shared" si="139"/>
        <v>0</v>
      </c>
      <c r="S989" s="4">
        <f t="shared" si="140"/>
        <v>0</v>
      </c>
      <c r="T989" s="3">
        <f>_xlfn.IFNA(VLOOKUP(CONCATENATE($A989,"_",$B989), 'Srbench noise 0.01'!$A$1:$AH$1300, 32, FALSE),"")</f>
        <v>0.99343362000000002</v>
      </c>
      <c r="U989" s="18">
        <f>_xlfn.IFNA(VLOOKUP(CONCATENATE($A989,"_",$B989), 'Srbench noise 0.01'!$A$1:$AH$1300, 34, FALSE),"")</f>
        <v>8.4227430000000006E-2</v>
      </c>
      <c r="V989" s="18">
        <f>_xlfn.IFNA(VLOOKUP(CONCATENATE($A989,"_",$B989), 'Srbench noise 0.01'!$A$1:$AH$1300, 16, FALSE),"")</f>
        <v>38</v>
      </c>
      <c r="W989" s="18">
        <f>_xlfn.IFNA(VLOOKUP(CONCATENATE($A989,"_",$B989), 'Srbench noise 0.01'!$A$1:$AH$1300, 18, FALSE),"")</f>
        <v>1386.1</v>
      </c>
      <c r="X989" s="18" t="str">
        <f>_xlfn.IFNA(VLOOKUP(CONCATENATE($A989,"_",$B989), 'Srbench noise 0.01'!$A$1:$AH$1300, 28, FALSE),"")</f>
        <v>-0.04*x0*x1**2 + 0.22*x0*x2*x3 - 0.39*x0*x3 + 2*x0*x3*sin(0.72*x2*x3)/(x1 + x2) + 0.62*x0*x3/x2 + 0.03</v>
      </c>
      <c r="Y989" s="18">
        <f t="shared" si="141"/>
        <v>0</v>
      </c>
      <c r="Z989" s="18">
        <f t="shared" si="142"/>
        <v>0</v>
      </c>
      <c r="AA989" s="4">
        <f t="shared" si="143"/>
        <v>0</v>
      </c>
    </row>
    <row r="990" spans="1:27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0'!$A$1:$AH$1300, 32, FALSE),"")</f>
        <v>0.98669974999999999</v>
      </c>
      <c r="E990" s="18">
        <f>_xlfn.IFNA(VLOOKUP(CONCATENATE($A990,"_",$B990), 'Srbench noise 0'!$A$1:$AH$1300, 34, FALSE),"")</f>
        <v>0.11993711</v>
      </c>
      <c r="F990" s="18">
        <f>_xlfn.IFNA(VLOOKUP(CONCATENATE($A990,"_",$B990), 'Srbench noise 0'!$A$1:$AH$1300, 16, FALSE),"")</f>
        <v>20</v>
      </c>
      <c r="G990" s="18">
        <f>_xlfn.IFNA(VLOOKUP(CONCATENATE($A990,"_",$B990), 'Srbench noise 0'!$A$1:$AH$1300, 18, FALSE),"")</f>
        <v>3601.5</v>
      </c>
      <c r="H990" s="18" t="str">
        <f>_xlfn.IFNA(VLOOKUP(CONCATENATE($A990,"_",$B990), 'Srbench noise 0'!$A$1:$AH$1300, 28, FALSE),"")</f>
        <v>x0*(0.19926296*x1*x2 - 0.70930199*x1 - 0.39946*x2*x3**2 + 2.6094083*x3 - 0.52504435)</v>
      </c>
      <c r="I990" s="18">
        <f t="shared" si="135"/>
        <v>0</v>
      </c>
      <c r="J990" s="18">
        <f t="shared" si="136"/>
        <v>0</v>
      </c>
      <c r="K990" s="4">
        <f t="shared" si="137"/>
        <v>0</v>
      </c>
      <c r="L990" s="3">
        <f>_xlfn.IFNA(VLOOKUP(CONCATENATE($A990,"_",$B990), 'Srbench noise 0.001'!$A$1:$AH$1300, 32, FALSE),"")</f>
        <v>0.98668027000000003</v>
      </c>
      <c r="M990" s="18">
        <f>_xlfn.IFNA(VLOOKUP(CONCATENATE($A990,"_",$B990), 'Srbench noise 0.001'!$A$1:$AH$1300, 34, FALSE),"")</f>
        <v>0.1200249</v>
      </c>
      <c r="N990" s="18">
        <f>_xlfn.IFNA(VLOOKUP(CONCATENATE($A990,"_",$B990), 'Srbench noise 0.001'!$A$1:$AH$1300, 16, FALSE),"")</f>
        <v>20</v>
      </c>
      <c r="O990" s="18">
        <f>_xlfn.IFNA(VLOOKUP(CONCATENATE($A990,"_",$B990), 'Srbench noise 0.001'!$A$1:$AH$1300, 18, FALSE),"")</f>
        <v>3601</v>
      </c>
      <c r="P990" s="18" t="str">
        <f>_xlfn.IFNA(VLOOKUP(CONCATENATE($A990,"_",$B990), 'Srbench noise 0.001'!$A$1:$AH$1300, 28, FALSE),"")</f>
        <v>x0*(0.199*x1*x2 - 0.709*x1 - 0.399*x2*x3**2 + 2.609*x3 - 0.526)</v>
      </c>
      <c r="Q990" s="18">
        <f t="shared" si="138"/>
        <v>0</v>
      </c>
      <c r="R990" s="18">
        <f t="shared" si="139"/>
        <v>0</v>
      </c>
      <c r="S990" s="4">
        <f t="shared" si="140"/>
        <v>0</v>
      </c>
      <c r="T990" s="3">
        <f>_xlfn.IFNA(VLOOKUP(CONCATENATE($A990,"_",$B990), 'Srbench noise 0.01'!$A$1:$AH$1300, 32, FALSE),"")</f>
        <v>0.98649348999999997</v>
      </c>
      <c r="U990" s="18">
        <f>_xlfn.IFNA(VLOOKUP(CONCATENATE($A990,"_",$B990), 'Srbench noise 0.01'!$A$1:$AH$1300, 34, FALSE),"")</f>
        <v>0.12086352</v>
      </c>
      <c r="V990" s="18">
        <f>_xlfn.IFNA(VLOOKUP(CONCATENATE($A990,"_",$B990), 'Srbench noise 0.01'!$A$1:$AH$1300, 16, FALSE),"")</f>
        <v>20</v>
      </c>
      <c r="W990" s="18">
        <f>_xlfn.IFNA(VLOOKUP(CONCATENATE($A990,"_",$B990), 'Srbench noise 0.01'!$A$1:$AH$1300, 18, FALSE),"")</f>
        <v>3601.4</v>
      </c>
      <c r="X990" s="18" t="str">
        <f>_xlfn.IFNA(VLOOKUP(CONCATENATE($A990,"_",$B990), 'Srbench noise 0.01'!$A$1:$AH$1300, 28, FALSE),"")</f>
        <v>x0*(0.2*x1*x2 - 0.71*x1 - 0.4*x2*x3**2 + 2.61*x3 - 0.53)</v>
      </c>
      <c r="Y990" s="18">
        <f t="shared" si="141"/>
        <v>0</v>
      </c>
      <c r="Z990" s="18">
        <f t="shared" si="142"/>
        <v>0</v>
      </c>
      <c r="AA990" s="4">
        <f t="shared" si="143"/>
        <v>0</v>
      </c>
    </row>
    <row r="991" spans="1:27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0'!$A$1:$AH$1300, 32, FALSE),"")</f>
        <v>0.99013337000000001</v>
      </c>
      <c r="E991" s="18">
        <f>_xlfn.IFNA(VLOOKUP(CONCATENATE($A991,"_",$B991), 'Srbench noise 0'!$A$1:$AH$1300, 34, FALSE),"")</f>
        <v>0.10182933</v>
      </c>
      <c r="F991" s="18">
        <f>_xlfn.IFNA(VLOOKUP(CONCATENATE($A991,"_",$B991), 'Srbench noise 0'!$A$1:$AH$1300, 16, FALSE),"")</f>
        <v>37</v>
      </c>
      <c r="G991" s="18">
        <f>_xlfn.IFNA(VLOOKUP(CONCATENATE($A991,"_",$B991), 'Srbench noise 0'!$A$1:$AH$1300, 18, FALSE),"")</f>
        <v>3600.8</v>
      </c>
      <c r="H991" s="18" t="str">
        <f>_xlfn.IFNA(VLOOKUP(CONCATENATE($A991,"_",$B991), 'Srbench noise 0'!$A$1:$AH$1300, 28, FALSE),"")</f>
        <v>-0.72174556*x0*x1/x2 + 0.25193386*x0*x1/(x2*x3**2) + 0.54727541*x0*sin(x2*x3 - 0.5*x2) + 1.48873112*x0*x3/x2 - 0.0500181</v>
      </c>
      <c r="I991" s="18">
        <f t="shared" si="135"/>
        <v>0</v>
      </c>
      <c r="J991" s="18">
        <f t="shared" si="136"/>
        <v>0</v>
      </c>
      <c r="K991" s="4">
        <f t="shared" si="137"/>
        <v>0</v>
      </c>
      <c r="L991" s="3">
        <f>_xlfn.IFNA(VLOOKUP(CONCATENATE($A991,"_",$B991), 'Srbench noise 0.001'!$A$1:$AH$1300, 32, FALSE),"")</f>
        <v>0.99013452000000002</v>
      </c>
      <c r="M991" s="18">
        <f>_xlfn.IFNA(VLOOKUP(CONCATENATE($A991,"_",$B991), 'Srbench noise 0.001'!$A$1:$AH$1300, 34, FALSE),"")</f>
        <v>0.10182342</v>
      </c>
      <c r="N991" s="18">
        <f>_xlfn.IFNA(VLOOKUP(CONCATENATE($A991,"_",$B991), 'Srbench noise 0.001'!$A$1:$AH$1300, 16, FALSE),"")</f>
        <v>37</v>
      </c>
      <c r="O991" s="18">
        <f>_xlfn.IFNA(VLOOKUP(CONCATENATE($A991,"_",$B991), 'Srbench noise 0.001'!$A$1:$AH$1300, 18, FALSE),"")</f>
        <v>3601.6</v>
      </c>
      <c r="P991" s="18" t="str">
        <f>_xlfn.IFNA(VLOOKUP(CONCATENATE($A991,"_",$B991), 'Srbench noise 0.001'!$A$1:$AH$1300, 28, FALSE),"")</f>
        <v>-0.722*x0*x1/x2 + 0.252*x0*x1/(x2*x3**2) + 0.547*x0*sin(x2*x3 - 0.5*x2) + 1.489*x0*x3/x2 - 0.05</v>
      </c>
      <c r="Q991" s="18">
        <f t="shared" si="138"/>
        <v>0</v>
      </c>
      <c r="R991" s="18">
        <f t="shared" si="139"/>
        <v>0</v>
      </c>
      <c r="S991" s="4">
        <f t="shared" si="140"/>
        <v>0</v>
      </c>
      <c r="T991" s="3">
        <f>_xlfn.IFNA(VLOOKUP(CONCATENATE($A991,"_",$B991), 'Srbench noise 0.01'!$A$1:$AH$1300, 32, FALSE),"")</f>
        <v>0.98941625</v>
      </c>
      <c r="U991" s="18">
        <f>_xlfn.IFNA(VLOOKUP(CONCATENATE($A991,"_",$B991), 'Srbench noise 0.01'!$A$1:$AH$1300, 34, FALSE),"")</f>
        <v>0.10546498999999999</v>
      </c>
      <c r="V991" s="18">
        <f>_xlfn.IFNA(VLOOKUP(CONCATENATE($A991,"_",$B991), 'Srbench noise 0.01'!$A$1:$AH$1300, 16, FALSE),"")</f>
        <v>43</v>
      </c>
      <c r="W991" s="18">
        <f>_xlfn.IFNA(VLOOKUP(CONCATENATE($A991,"_",$B991), 'Srbench noise 0.01'!$A$1:$AH$1300, 18, FALSE),"")</f>
        <v>2331.6</v>
      </c>
      <c r="X991" s="18" t="str">
        <f>_xlfn.IFNA(VLOOKUP(CONCATENATE($A991,"_",$B991), 'Srbench noise 0.01'!$A$1:$AH$1300, 28, FALSE),"")</f>
        <v>(x0*x2**2*(-0.38*x1 + 1.2*x3) + x0*x2*x3**2*(0.25 - 0.13*x1) + x2**3*(0.55*x0*sin(x2*(x3 - 0.5)) - 0.04))/x2**3</v>
      </c>
      <c r="Y991" s="18">
        <f t="shared" si="141"/>
        <v>0</v>
      </c>
      <c r="Z991" s="18">
        <f t="shared" si="142"/>
        <v>0</v>
      </c>
      <c r="AA991" s="4">
        <f t="shared" si="143"/>
        <v>0</v>
      </c>
    </row>
    <row r="992" spans="1:27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0'!$A$1:$AH$1300, 32, FALSE),"")</f>
        <v>0.99085661999999997</v>
      </c>
      <c r="E992" s="18">
        <f>_xlfn.IFNA(VLOOKUP(CONCATENATE($A992,"_",$B992), 'Srbench noise 0'!$A$1:$AH$1300, 34, FALSE),"")</f>
        <v>9.9642289999999994E-2</v>
      </c>
      <c r="F992" s="18">
        <f>_xlfn.IFNA(VLOOKUP(CONCATENATE($A992,"_",$B992), 'Srbench noise 0'!$A$1:$AH$1300, 16, FALSE),"")</f>
        <v>37</v>
      </c>
      <c r="G992" s="18">
        <f>_xlfn.IFNA(VLOOKUP(CONCATENATE($A992,"_",$B992), 'Srbench noise 0'!$A$1:$AH$1300, 18, FALSE),"")</f>
        <v>3600.8</v>
      </c>
      <c r="H992" s="18" t="str">
        <f>_xlfn.IFNA(VLOOKUP(CONCATENATE($A992,"_",$B992), 'Srbench noise 0'!$A$1:$AH$1300, 28, FALSE),"")</f>
        <v>-0.25665353*x0*x1 - 2.57128165*x0*log(x2)**2*log(x3)**2 + 1.17851197*x0 + 4.55207339*x0*log(x3)/(x1 + x2**2/(x1 + 0.5))</v>
      </c>
      <c r="I992" s="18">
        <f t="shared" si="135"/>
        <v>0</v>
      </c>
      <c r="J992" s="18">
        <f t="shared" si="136"/>
        <v>0</v>
      </c>
      <c r="K992" s="4">
        <f t="shared" si="137"/>
        <v>0</v>
      </c>
      <c r="L992" s="3">
        <f>_xlfn.IFNA(VLOOKUP(CONCATENATE($A992,"_",$B992), 'Srbench noise 0.001'!$A$1:$AH$1300, 32, FALSE),"")</f>
        <v>0.99089890000000003</v>
      </c>
      <c r="M992" s="18">
        <f>_xlfn.IFNA(VLOOKUP(CONCATENATE($A992,"_",$B992), 'Srbench noise 0.001'!$A$1:$AH$1300, 34, FALSE),"")</f>
        <v>9.9411659999999999E-2</v>
      </c>
      <c r="N992" s="18">
        <f>_xlfn.IFNA(VLOOKUP(CONCATENATE($A992,"_",$B992), 'Srbench noise 0.001'!$A$1:$AH$1300, 16, FALSE),"")</f>
        <v>37</v>
      </c>
      <c r="O992" s="18">
        <f>_xlfn.IFNA(VLOOKUP(CONCATENATE($A992,"_",$B992), 'Srbench noise 0.001'!$A$1:$AH$1300, 18, FALSE),"")</f>
        <v>3601.2</v>
      </c>
      <c r="P992" s="18" t="str">
        <f>_xlfn.IFNA(VLOOKUP(CONCATENATE($A992,"_",$B992), 'Srbench noise 0.001'!$A$1:$AH$1300, 28, FALSE),"")</f>
        <v>-0.257*x0*x1 - 2.572*x0*log(x2)**2*log(x3)**2 + 1.178*x0 + 4.552*x0*log(x3)/(x1 + x2**2/(x1 + 0.5))</v>
      </c>
      <c r="Q992" s="18">
        <f t="shared" si="138"/>
        <v>0</v>
      </c>
      <c r="R992" s="18">
        <f t="shared" si="139"/>
        <v>0</v>
      </c>
      <c r="S992" s="4">
        <f t="shared" si="140"/>
        <v>0</v>
      </c>
      <c r="T992" s="3">
        <f>_xlfn.IFNA(VLOOKUP(CONCATENATE($A992,"_",$B992), 'Srbench noise 0.01'!$A$1:$AH$1300, 32, FALSE),"")</f>
        <v>0.99106877000000004</v>
      </c>
      <c r="U992" s="18">
        <f>_xlfn.IFNA(VLOOKUP(CONCATENATE($A992,"_",$B992), 'Srbench noise 0.01'!$A$1:$AH$1300, 34, FALSE),"")</f>
        <v>9.8479510000000006E-2</v>
      </c>
      <c r="V992" s="18">
        <f>_xlfn.IFNA(VLOOKUP(CONCATENATE($A992,"_",$B992), 'Srbench noise 0.01'!$A$1:$AH$1300, 16, FALSE),"")</f>
        <v>38</v>
      </c>
      <c r="W992" s="18">
        <f>_xlfn.IFNA(VLOOKUP(CONCATENATE($A992,"_",$B992), 'Srbench noise 0.01'!$A$1:$AH$1300, 18, FALSE),"")</f>
        <v>257.10000000000002</v>
      </c>
      <c r="X992" s="18" t="str">
        <f>_xlfn.IFNA(VLOOKUP(CONCATENATE($A992,"_",$B992), 'Srbench noise 0.01'!$A$1:$AH$1300, 28, FALSE),"")</f>
        <v>x0*(x2*(-0.33*x1 - 0.22*(x1 - x2)**2*log(x3) - 2.24*log(x2)**2*log(x3)**2 + 1.33) + 2.37*log(x3))/x2</v>
      </c>
      <c r="Y992" s="18">
        <f t="shared" si="141"/>
        <v>0</v>
      </c>
      <c r="Z992" s="18">
        <f t="shared" si="142"/>
        <v>0</v>
      </c>
      <c r="AA992" s="4">
        <f t="shared" si="143"/>
        <v>0</v>
      </c>
    </row>
    <row r="993" spans="1:27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0'!$A$1:$AH$1300, 32, FALSE),"")</f>
        <v>0.99226734000000005</v>
      </c>
      <c r="E993" s="18">
        <f>_xlfn.IFNA(VLOOKUP(CONCATENATE($A993,"_",$B993), 'Srbench noise 0'!$A$1:$AH$1300, 34, FALSE),"")</f>
        <v>9.1512919999999998E-2</v>
      </c>
      <c r="F993" s="18">
        <f>_xlfn.IFNA(VLOOKUP(CONCATENATE($A993,"_",$B993), 'Srbench noise 0'!$A$1:$AH$1300, 16, FALSE),"")</f>
        <v>31</v>
      </c>
      <c r="G993" s="18">
        <f>_xlfn.IFNA(VLOOKUP(CONCATENATE($A993,"_",$B993), 'Srbench noise 0'!$A$1:$AH$1300, 18, FALSE),"")</f>
        <v>3600.6</v>
      </c>
      <c r="H993" s="18" t="str">
        <f>_xlfn.IFNA(VLOOKUP(CONCATENATE($A993,"_",$B993), 'Srbench noise 0'!$A$1:$AH$1300, 28, FALSE),"")</f>
        <v>(1.38847584*x0*x3*sin(x2*(x3 - 0.45)) + 1.46975533*x0*x3 + (x1 + x2)*(0.40387539*sin(x1) - 0.32335293))/(x1 + x2)</v>
      </c>
      <c r="I993" s="18">
        <f t="shared" si="135"/>
        <v>0</v>
      </c>
      <c r="J993" s="18">
        <f t="shared" si="136"/>
        <v>0</v>
      </c>
      <c r="K993" s="4">
        <f t="shared" si="137"/>
        <v>0</v>
      </c>
      <c r="L993" s="3">
        <f>_xlfn.IFNA(VLOOKUP(CONCATENATE($A993,"_",$B993), 'Srbench noise 0.001'!$A$1:$AH$1300, 32, FALSE),"")</f>
        <v>0.99226627000000001</v>
      </c>
      <c r="M993" s="18">
        <f>_xlfn.IFNA(VLOOKUP(CONCATENATE($A993,"_",$B993), 'Srbench noise 0.001'!$A$1:$AH$1300, 34, FALSE),"")</f>
        <v>9.1519249999999996E-2</v>
      </c>
      <c r="N993" s="18">
        <f>_xlfn.IFNA(VLOOKUP(CONCATENATE($A993,"_",$B993), 'Srbench noise 0.001'!$A$1:$AH$1300, 16, FALSE),"")</f>
        <v>31</v>
      </c>
      <c r="O993" s="18">
        <f>_xlfn.IFNA(VLOOKUP(CONCATENATE($A993,"_",$B993), 'Srbench noise 0.001'!$A$1:$AH$1300, 18, FALSE),"")</f>
        <v>3600.6</v>
      </c>
      <c r="P993" s="18" t="str">
        <f>_xlfn.IFNA(VLOOKUP(CONCATENATE($A993,"_",$B993), 'Srbench noise 0.001'!$A$1:$AH$1300, 28, FALSE),"")</f>
        <v>(1.389*x0*x3*sin(x2*(x3 - 0.45)) + 1.47*x0*x3 + (x1 + x2)*(0.404*sin(x1) - 0.324))/(x1 + x2)</v>
      </c>
      <c r="Q993" s="18">
        <f t="shared" si="138"/>
        <v>0</v>
      </c>
      <c r="R993" s="18">
        <f t="shared" si="139"/>
        <v>0</v>
      </c>
      <c r="S993" s="4">
        <f t="shared" si="140"/>
        <v>0</v>
      </c>
      <c r="T993" s="3">
        <f>_xlfn.IFNA(VLOOKUP(CONCATENATE($A993,"_",$B993), 'Srbench noise 0.01'!$A$1:$AH$1300, 32, FALSE),"")</f>
        <v>0.99481164</v>
      </c>
      <c r="U993" s="18">
        <f>_xlfn.IFNA(VLOOKUP(CONCATENATE($A993,"_",$B993), 'Srbench noise 0.01'!$A$1:$AH$1300, 34, FALSE),"")</f>
        <v>7.4960570000000004E-2</v>
      </c>
      <c r="V993" s="18">
        <f>_xlfn.IFNA(VLOOKUP(CONCATENATE($A993,"_",$B993), 'Srbench noise 0.01'!$A$1:$AH$1300, 16, FALSE),"")</f>
        <v>41</v>
      </c>
      <c r="W993" s="18">
        <f>_xlfn.IFNA(VLOOKUP(CONCATENATE($A993,"_",$B993), 'Srbench noise 0.01'!$A$1:$AH$1300, 18, FALSE),"")</f>
        <v>2183</v>
      </c>
      <c r="X993" s="18" t="str">
        <f>_xlfn.IFNA(VLOOKUP(CONCATENATE($A993,"_",$B993), 'Srbench noise 0.01'!$A$1:$AH$1300, 28, FALSE),"")</f>
        <v>x0*(1.84*x3*sin(0.75*x2*x3) + (x1 + x2)*(-0.05*x1**2 + 0.1*x2**2 - 0.1*x2*x3 - 0.2*x2 + 0.64*x3))/(x1 + x2)</v>
      </c>
      <c r="Y993" s="18">
        <f t="shared" si="141"/>
        <v>0</v>
      </c>
      <c r="Z993" s="18">
        <f t="shared" si="142"/>
        <v>0</v>
      </c>
      <c r="AA993" s="4">
        <f t="shared" si="143"/>
        <v>0</v>
      </c>
    </row>
    <row r="994" spans="1:27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0'!$A$1:$AH$1300, 32, FALSE),"")</f>
        <v>0.99999837000000003</v>
      </c>
      <c r="E994" s="18">
        <f>_xlfn.IFNA(VLOOKUP(CONCATENATE($A994,"_",$B994), 'Srbench noise 0'!$A$1:$AH$1300, 34, FALSE),"")</f>
        <v>1.8425649999999998E-2</v>
      </c>
      <c r="F994" s="18">
        <f>_xlfn.IFNA(VLOOKUP(CONCATENATE($A994,"_",$B994), 'Srbench noise 0'!$A$1:$AH$1300, 16, FALSE),"")</f>
        <v>7</v>
      </c>
      <c r="G994" s="18">
        <f>_xlfn.IFNA(VLOOKUP(CONCATENATE($A994,"_",$B994), 'Srbench noise 0'!$A$1:$AH$1300, 18, FALSE),"")</f>
        <v>3600.3</v>
      </c>
      <c r="H994" s="18" t="str">
        <f>_xlfn.IFNA(VLOOKUP(CONCATENATE($A994,"_",$B994), 'Srbench noise 0'!$A$1:$AH$1300, 28, FALSE),"")</f>
        <v>x0*x2*x3/x1**2</v>
      </c>
      <c r="I994" s="18">
        <f t="shared" si="135"/>
        <v>1</v>
      </c>
      <c r="J994" s="18">
        <f t="shared" si="136"/>
        <v>0</v>
      </c>
      <c r="K994" s="4">
        <f t="shared" si="137"/>
        <v>0</v>
      </c>
      <c r="L994" s="3">
        <f>_xlfn.IFNA(VLOOKUP(CONCATENATE($A994,"_",$B994), 'Srbench noise 0.001'!$A$1:$AH$1300, 32, FALSE),"")</f>
        <v>0.99999886999999998</v>
      </c>
      <c r="M994" s="18">
        <f>_xlfn.IFNA(VLOOKUP(CONCATENATE($A994,"_",$B994), 'Srbench noise 0.001'!$A$1:$AH$1300, 34, FALSE),"")</f>
        <v>1.5336290000000001E-2</v>
      </c>
      <c r="N994" s="18">
        <f>_xlfn.IFNA(VLOOKUP(CONCATENATE($A994,"_",$B994), 'Srbench noise 0.001'!$A$1:$AH$1300, 16, FALSE),"")</f>
        <v>9</v>
      </c>
      <c r="O994" s="18">
        <f>_xlfn.IFNA(VLOOKUP(CONCATENATE($A994,"_",$B994), 'Srbench noise 0.001'!$A$1:$AH$1300, 18, FALSE),"")</f>
        <v>24.2</v>
      </c>
      <c r="P994" s="18" t="str">
        <f>_xlfn.IFNA(VLOOKUP(CONCATENATE($A994,"_",$B994), 'Srbench noise 0.001'!$A$1:$AH$1300, 28, FALSE),"")</f>
        <v>x0*x2*x3/x1**2 - 0.012</v>
      </c>
      <c r="Q994" s="18">
        <f t="shared" si="138"/>
        <v>1</v>
      </c>
      <c r="R994" s="18">
        <f t="shared" si="139"/>
        <v>0</v>
      </c>
      <c r="S994" s="4">
        <f t="shared" si="140"/>
        <v>0</v>
      </c>
      <c r="T994" s="3">
        <f>_xlfn.IFNA(VLOOKUP(CONCATENATE($A994,"_",$B994), 'Srbench noise 0.01'!$A$1:$AH$1300, 32, FALSE),"")</f>
        <v>0.99999837000000003</v>
      </c>
      <c r="U994" s="18">
        <f>_xlfn.IFNA(VLOOKUP(CONCATENATE($A994,"_",$B994), 'Srbench noise 0.01'!$A$1:$AH$1300, 34, FALSE),"")</f>
        <v>1.8425649999999998E-2</v>
      </c>
      <c r="V994" s="18">
        <f>_xlfn.IFNA(VLOOKUP(CONCATENATE($A994,"_",$B994), 'Srbench noise 0.01'!$A$1:$AH$1300, 16, FALSE),"")</f>
        <v>7</v>
      </c>
      <c r="W994" s="18">
        <f>_xlfn.IFNA(VLOOKUP(CONCATENATE($A994,"_",$B994), 'Srbench noise 0.01'!$A$1:$AH$1300, 18, FALSE),"")</f>
        <v>24.5</v>
      </c>
      <c r="X994" s="18" t="str">
        <f>_xlfn.IFNA(VLOOKUP(CONCATENATE($A994,"_",$B994), 'Srbench noise 0.01'!$A$1:$AH$1300, 28, FALSE),"")</f>
        <v>x0*x2*x3/x1**2</v>
      </c>
      <c r="Y994" s="18">
        <f t="shared" si="141"/>
        <v>1</v>
      </c>
      <c r="Z994" s="18">
        <f t="shared" si="142"/>
        <v>0</v>
      </c>
      <c r="AA994" s="4">
        <f t="shared" si="143"/>
        <v>0</v>
      </c>
    </row>
    <row r="995" spans="1:27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0'!$A$1:$AH$1300, 32, FALSE),"")</f>
        <v>0.99999833999999999</v>
      </c>
      <c r="E995" s="18">
        <f>_xlfn.IFNA(VLOOKUP(CONCATENATE($A995,"_",$B995), 'Srbench noise 0'!$A$1:$AH$1300, 34, FALSE),"")</f>
        <v>1.8681280000000001E-2</v>
      </c>
      <c r="F995" s="18">
        <f>_xlfn.IFNA(VLOOKUP(CONCATENATE($A995,"_",$B995), 'Srbench noise 0'!$A$1:$AH$1300, 16, FALSE),"")</f>
        <v>7</v>
      </c>
      <c r="G995" s="18">
        <f>_xlfn.IFNA(VLOOKUP(CONCATENATE($A995,"_",$B995), 'Srbench noise 0'!$A$1:$AH$1300, 18, FALSE),"")</f>
        <v>3600.8</v>
      </c>
      <c r="H995" s="18" t="str">
        <f>_xlfn.IFNA(VLOOKUP(CONCATENATE($A995,"_",$B995), 'Srbench noise 0'!$A$1:$AH$1300, 28, FALSE),"")</f>
        <v>x0*x2*x3/x1**2</v>
      </c>
      <c r="I995" s="18">
        <f t="shared" si="135"/>
        <v>1</v>
      </c>
      <c r="J995" s="18">
        <f t="shared" si="136"/>
        <v>0</v>
      </c>
      <c r="K995" s="4">
        <f t="shared" si="137"/>
        <v>0</v>
      </c>
      <c r="L995" s="3">
        <f>_xlfn.IFNA(VLOOKUP(CONCATENATE($A995,"_",$B995), 'Srbench noise 0.001'!$A$1:$AH$1300, 32, FALSE),"")</f>
        <v>0.99999879999999997</v>
      </c>
      <c r="M995" s="18">
        <f>_xlfn.IFNA(VLOOKUP(CONCATENATE($A995,"_",$B995), 'Srbench noise 0.001'!$A$1:$AH$1300, 34, FALSE),"")</f>
        <v>1.5880350000000001E-2</v>
      </c>
      <c r="N995" s="18">
        <f>_xlfn.IFNA(VLOOKUP(CONCATENATE($A995,"_",$B995), 'Srbench noise 0.001'!$A$1:$AH$1300, 16, FALSE),"")</f>
        <v>9</v>
      </c>
      <c r="O995" s="18">
        <f>_xlfn.IFNA(VLOOKUP(CONCATENATE($A995,"_",$B995), 'Srbench noise 0.001'!$A$1:$AH$1300, 18, FALSE),"")</f>
        <v>22.7</v>
      </c>
      <c r="P995" s="18" t="str">
        <f>_xlfn.IFNA(VLOOKUP(CONCATENATE($A995,"_",$B995), 'Srbench noise 0.001'!$A$1:$AH$1300, 28, FALSE),"")</f>
        <v>x0*x2*x3/x1**2 - 0.014</v>
      </c>
      <c r="Q995" s="18">
        <f t="shared" si="138"/>
        <v>1</v>
      </c>
      <c r="R995" s="18">
        <f t="shared" si="139"/>
        <v>0</v>
      </c>
      <c r="S995" s="4">
        <f t="shared" si="140"/>
        <v>0</v>
      </c>
      <c r="T995" s="3">
        <f>_xlfn.IFNA(VLOOKUP(CONCATENATE($A995,"_",$B995), 'Srbench noise 0.01'!$A$1:$AH$1300, 32, FALSE),"")</f>
        <v>0.99999842999999999</v>
      </c>
      <c r="U995" s="18">
        <f>_xlfn.IFNA(VLOOKUP(CONCATENATE($A995,"_",$B995), 'Srbench noise 0.01'!$A$1:$AH$1300, 34, FALSE),"")</f>
        <v>1.8185099999999999E-2</v>
      </c>
      <c r="V995" s="18">
        <f>_xlfn.IFNA(VLOOKUP(CONCATENATE($A995,"_",$B995), 'Srbench noise 0.01'!$A$1:$AH$1300, 16, FALSE),"")</f>
        <v>9</v>
      </c>
      <c r="W995" s="18">
        <f>_xlfn.IFNA(VLOOKUP(CONCATENATE($A995,"_",$B995), 'Srbench noise 0.01'!$A$1:$AH$1300, 18, FALSE),"")</f>
        <v>24.9</v>
      </c>
      <c r="X995" s="18" t="str">
        <f>_xlfn.IFNA(VLOOKUP(CONCATENATE($A995,"_",$B995), 'Srbench noise 0.01'!$A$1:$AH$1300, 28, FALSE),"")</f>
        <v>x0*x2*x3/x1**2 - 0.02</v>
      </c>
      <c r="Y995" s="18">
        <f t="shared" si="141"/>
        <v>1</v>
      </c>
      <c r="Z995" s="18">
        <f t="shared" si="142"/>
        <v>0</v>
      </c>
      <c r="AA995" s="4">
        <f t="shared" si="143"/>
        <v>0</v>
      </c>
    </row>
    <row r="996" spans="1:27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0'!$A$1:$AH$1300, 32, FALSE),"")</f>
        <v>0.99999828999999996</v>
      </c>
      <c r="E996" s="18">
        <f>_xlfn.IFNA(VLOOKUP(CONCATENATE($A996,"_",$B996), 'Srbench noise 0'!$A$1:$AH$1300, 34, FALSE),"")</f>
        <v>1.9076599999999999E-2</v>
      </c>
      <c r="F996" s="18">
        <f>_xlfn.IFNA(VLOOKUP(CONCATENATE($A996,"_",$B996), 'Srbench noise 0'!$A$1:$AH$1300, 16, FALSE),"")</f>
        <v>7</v>
      </c>
      <c r="G996" s="18">
        <f>_xlfn.IFNA(VLOOKUP(CONCATENATE($A996,"_",$B996), 'Srbench noise 0'!$A$1:$AH$1300, 18, FALSE),"")</f>
        <v>3600.8</v>
      </c>
      <c r="H996" s="18" t="str">
        <f>_xlfn.IFNA(VLOOKUP(CONCATENATE($A996,"_",$B996), 'Srbench noise 0'!$A$1:$AH$1300, 28, FALSE),"")</f>
        <v>x0*x2*x3/x1**2</v>
      </c>
      <c r="I996" s="18">
        <f t="shared" si="135"/>
        <v>1</v>
      </c>
      <c r="J996" s="18">
        <f t="shared" si="136"/>
        <v>0</v>
      </c>
      <c r="K996" s="4">
        <f t="shared" si="137"/>
        <v>0</v>
      </c>
      <c r="L996" s="3">
        <f>_xlfn.IFNA(VLOOKUP(CONCATENATE($A996,"_",$B996), 'Srbench noise 0.001'!$A$1:$AH$1300, 32, FALSE),"")</f>
        <v>0.99999879000000003</v>
      </c>
      <c r="M996" s="18">
        <f>_xlfn.IFNA(VLOOKUP(CONCATENATE($A996,"_",$B996), 'Srbench noise 0.001'!$A$1:$AH$1300, 34, FALSE),"")</f>
        <v>1.6092200000000001E-2</v>
      </c>
      <c r="N996" s="18">
        <f>_xlfn.IFNA(VLOOKUP(CONCATENATE($A996,"_",$B996), 'Srbench noise 0.001'!$A$1:$AH$1300, 16, FALSE),"")</f>
        <v>9</v>
      </c>
      <c r="O996" s="18">
        <f>_xlfn.IFNA(VLOOKUP(CONCATENATE($A996,"_",$B996), 'Srbench noise 0.001'!$A$1:$AH$1300, 18, FALSE),"")</f>
        <v>24.6</v>
      </c>
      <c r="P996" s="18" t="str">
        <f>_xlfn.IFNA(VLOOKUP(CONCATENATE($A996,"_",$B996), 'Srbench noise 0.001'!$A$1:$AH$1300, 28, FALSE),"")</f>
        <v>x0*x2*x3/x1**2 - 0.013</v>
      </c>
      <c r="Q996" s="18">
        <f t="shared" si="138"/>
        <v>1</v>
      </c>
      <c r="R996" s="18">
        <f t="shared" si="139"/>
        <v>0</v>
      </c>
      <c r="S996" s="4">
        <f t="shared" si="140"/>
        <v>0</v>
      </c>
      <c r="T996" s="3">
        <f>_xlfn.IFNA(VLOOKUP(CONCATENATE($A996,"_",$B996), 'Srbench noise 0.01'!$A$1:$AH$1300, 32, FALSE),"")</f>
        <v>0.99999828999999996</v>
      </c>
      <c r="U996" s="18">
        <f>_xlfn.IFNA(VLOOKUP(CONCATENATE($A996,"_",$B996), 'Srbench noise 0.01'!$A$1:$AH$1300, 34, FALSE),"")</f>
        <v>1.9076599999999999E-2</v>
      </c>
      <c r="V996" s="18">
        <f>_xlfn.IFNA(VLOOKUP(CONCATENATE($A996,"_",$B996), 'Srbench noise 0.01'!$A$1:$AH$1300, 16, FALSE),"")</f>
        <v>7</v>
      </c>
      <c r="W996" s="18">
        <f>_xlfn.IFNA(VLOOKUP(CONCATENATE($A996,"_",$B996), 'Srbench noise 0.01'!$A$1:$AH$1300, 18, FALSE),"")</f>
        <v>22.6</v>
      </c>
      <c r="X996" s="18" t="str">
        <f>_xlfn.IFNA(VLOOKUP(CONCATENATE($A996,"_",$B996), 'Srbench noise 0.01'!$A$1:$AH$1300, 28, FALSE),"")</f>
        <v>x0*x2*x3/x1**2</v>
      </c>
      <c r="Y996" s="18">
        <f t="shared" si="141"/>
        <v>1</v>
      </c>
      <c r="Z996" s="18">
        <f t="shared" si="142"/>
        <v>0</v>
      </c>
      <c r="AA996" s="4">
        <f t="shared" si="143"/>
        <v>0</v>
      </c>
    </row>
    <row r="997" spans="1:27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0'!$A$1:$AH$1300, 32, FALSE),"")</f>
        <v>0.99999841</v>
      </c>
      <c r="E997" s="18">
        <f>_xlfn.IFNA(VLOOKUP(CONCATENATE($A997,"_",$B997), 'Srbench noise 0'!$A$1:$AH$1300, 34, FALSE),"")</f>
        <v>1.834413E-2</v>
      </c>
      <c r="F997" s="18">
        <f>_xlfn.IFNA(VLOOKUP(CONCATENATE($A997,"_",$B997), 'Srbench noise 0'!$A$1:$AH$1300, 16, FALSE),"")</f>
        <v>7</v>
      </c>
      <c r="G997" s="18">
        <f>_xlfn.IFNA(VLOOKUP(CONCATENATE($A997,"_",$B997), 'Srbench noise 0'!$A$1:$AH$1300, 18, FALSE),"")</f>
        <v>3600.8</v>
      </c>
      <c r="H997" s="18" t="str">
        <f>_xlfn.IFNA(VLOOKUP(CONCATENATE($A997,"_",$B997), 'Srbench noise 0'!$A$1:$AH$1300, 28, FALSE),"")</f>
        <v>x0*x2*x3/x1**2</v>
      </c>
      <c r="I997" s="18">
        <f t="shared" si="135"/>
        <v>1</v>
      </c>
      <c r="J997" s="18">
        <f t="shared" si="136"/>
        <v>0</v>
      </c>
      <c r="K997" s="4">
        <f t="shared" si="137"/>
        <v>0</v>
      </c>
      <c r="L997" s="3">
        <f>_xlfn.IFNA(VLOOKUP(CONCATENATE($A997,"_",$B997), 'Srbench noise 0.001'!$A$1:$AH$1300, 32, FALSE),"")</f>
        <v>0.99999892000000001</v>
      </c>
      <c r="M997" s="18">
        <f>_xlfn.IFNA(VLOOKUP(CONCATENATE($A997,"_",$B997), 'Srbench noise 0.001'!$A$1:$AH$1300, 34, FALSE),"")</f>
        <v>1.510739E-2</v>
      </c>
      <c r="N997" s="18">
        <f>_xlfn.IFNA(VLOOKUP(CONCATENATE($A997,"_",$B997), 'Srbench noise 0.001'!$A$1:$AH$1300, 16, FALSE),"")</f>
        <v>9</v>
      </c>
      <c r="O997" s="18">
        <f>_xlfn.IFNA(VLOOKUP(CONCATENATE($A997,"_",$B997), 'Srbench noise 0.001'!$A$1:$AH$1300, 18, FALSE),"")</f>
        <v>22.7</v>
      </c>
      <c r="P997" s="18" t="str">
        <f>_xlfn.IFNA(VLOOKUP(CONCATENATE($A997,"_",$B997), 'Srbench noise 0.001'!$A$1:$AH$1300, 28, FALSE),"")</f>
        <v>x0*x2*x3/x1**2 - 0.01</v>
      </c>
      <c r="Q997" s="18">
        <f t="shared" si="138"/>
        <v>1</v>
      </c>
      <c r="R997" s="18">
        <f t="shared" si="139"/>
        <v>0</v>
      </c>
      <c r="S997" s="4">
        <f t="shared" si="140"/>
        <v>0</v>
      </c>
      <c r="T997" s="3">
        <f>_xlfn.IFNA(VLOOKUP(CONCATENATE($A997,"_",$B997), 'Srbench noise 0.01'!$A$1:$AH$1300, 32, FALSE),"")</f>
        <v>0.99999841</v>
      </c>
      <c r="U997" s="18">
        <f>_xlfn.IFNA(VLOOKUP(CONCATENATE($A997,"_",$B997), 'Srbench noise 0.01'!$A$1:$AH$1300, 34, FALSE),"")</f>
        <v>1.834413E-2</v>
      </c>
      <c r="V997" s="18">
        <f>_xlfn.IFNA(VLOOKUP(CONCATENATE($A997,"_",$B997), 'Srbench noise 0.01'!$A$1:$AH$1300, 16, FALSE),"")</f>
        <v>7</v>
      </c>
      <c r="W997" s="18">
        <f>_xlfn.IFNA(VLOOKUP(CONCATENATE($A997,"_",$B997), 'Srbench noise 0.01'!$A$1:$AH$1300, 18, FALSE),"")</f>
        <v>22.7</v>
      </c>
      <c r="X997" s="18" t="str">
        <f>_xlfn.IFNA(VLOOKUP(CONCATENATE($A997,"_",$B997), 'Srbench noise 0.01'!$A$1:$AH$1300, 28, FALSE),"")</f>
        <v>x0*x2*x3/x1**2</v>
      </c>
      <c r="Y997" s="18">
        <f t="shared" si="141"/>
        <v>1</v>
      </c>
      <c r="Z997" s="18">
        <f t="shared" si="142"/>
        <v>0</v>
      </c>
      <c r="AA997" s="4">
        <f t="shared" si="143"/>
        <v>0</v>
      </c>
    </row>
    <row r="998" spans="1:27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0'!$A$1:$AH$1300, 32, FALSE),"")</f>
        <v>0.99999839000000001</v>
      </c>
      <c r="E998" s="18">
        <f>_xlfn.IFNA(VLOOKUP(CONCATENATE($A998,"_",$B998), 'Srbench noise 0'!$A$1:$AH$1300, 34, FALSE),"")</f>
        <v>1.870571E-2</v>
      </c>
      <c r="F998" s="18">
        <f>_xlfn.IFNA(VLOOKUP(CONCATENATE($A998,"_",$B998), 'Srbench noise 0'!$A$1:$AH$1300, 16, FALSE),"")</f>
        <v>7</v>
      </c>
      <c r="G998" s="18">
        <f>_xlfn.IFNA(VLOOKUP(CONCATENATE($A998,"_",$B998), 'Srbench noise 0'!$A$1:$AH$1300, 18, FALSE),"")</f>
        <v>3601.8</v>
      </c>
      <c r="H998" s="18" t="str">
        <f>_xlfn.IFNA(VLOOKUP(CONCATENATE($A998,"_",$B998), 'Srbench noise 0'!$A$1:$AH$1300, 28, FALSE),"")</f>
        <v>x0*x2*x3/x1**2</v>
      </c>
      <c r="I998" s="18">
        <f t="shared" si="135"/>
        <v>1</v>
      </c>
      <c r="J998" s="18">
        <f t="shared" si="136"/>
        <v>0</v>
      </c>
      <c r="K998" s="4">
        <f t="shared" si="137"/>
        <v>0</v>
      </c>
      <c r="L998" s="3">
        <f>_xlfn.IFNA(VLOOKUP(CONCATENATE($A998,"_",$B998), 'Srbench noise 0.001'!$A$1:$AH$1300, 32, FALSE),"")</f>
        <v>0.99999881999999995</v>
      </c>
      <c r="M998" s="18">
        <f>_xlfn.IFNA(VLOOKUP(CONCATENATE($A998,"_",$B998), 'Srbench noise 0.001'!$A$1:$AH$1300, 34, FALSE),"")</f>
        <v>1.5974800000000001E-2</v>
      </c>
      <c r="N998" s="18">
        <f>_xlfn.IFNA(VLOOKUP(CONCATENATE($A998,"_",$B998), 'Srbench noise 0.001'!$A$1:$AH$1300, 16, FALSE),"")</f>
        <v>9</v>
      </c>
      <c r="O998" s="18">
        <f>_xlfn.IFNA(VLOOKUP(CONCATENATE($A998,"_",$B998), 'Srbench noise 0.001'!$A$1:$AH$1300, 18, FALSE),"")</f>
        <v>24.4</v>
      </c>
      <c r="P998" s="18" t="str">
        <f>_xlfn.IFNA(VLOOKUP(CONCATENATE($A998,"_",$B998), 'Srbench noise 0.001'!$A$1:$AH$1300, 28, FALSE),"")</f>
        <v>x0*x2*x3/x1**2 - 0.014</v>
      </c>
      <c r="Q998" s="18">
        <f t="shared" si="138"/>
        <v>1</v>
      </c>
      <c r="R998" s="18">
        <f t="shared" si="139"/>
        <v>0</v>
      </c>
      <c r="S998" s="4">
        <f t="shared" si="140"/>
        <v>0</v>
      </c>
      <c r="T998" s="3">
        <f>_xlfn.IFNA(VLOOKUP(CONCATENATE($A998,"_",$B998), 'Srbench noise 0.01'!$A$1:$AH$1300, 32, FALSE),"")</f>
        <v>0.99999839000000001</v>
      </c>
      <c r="U998" s="18">
        <f>_xlfn.IFNA(VLOOKUP(CONCATENATE($A998,"_",$B998), 'Srbench noise 0.01'!$A$1:$AH$1300, 34, FALSE),"")</f>
        <v>1.870571E-2</v>
      </c>
      <c r="V998" s="18">
        <f>_xlfn.IFNA(VLOOKUP(CONCATENATE($A998,"_",$B998), 'Srbench noise 0.01'!$A$1:$AH$1300, 16, FALSE),"")</f>
        <v>7</v>
      </c>
      <c r="W998" s="18">
        <f>_xlfn.IFNA(VLOOKUP(CONCATENATE($A998,"_",$B998), 'Srbench noise 0.01'!$A$1:$AH$1300, 18, FALSE),"")</f>
        <v>24.5</v>
      </c>
      <c r="X998" s="18" t="str">
        <f>_xlfn.IFNA(VLOOKUP(CONCATENATE($A998,"_",$B998), 'Srbench noise 0.01'!$A$1:$AH$1300, 28, FALSE),"")</f>
        <v>x0*x2*x3/x1**2</v>
      </c>
      <c r="Y998" s="18">
        <f t="shared" si="141"/>
        <v>1</v>
      </c>
      <c r="Z998" s="18">
        <f t="shared" si="142"/>
        <v>0</v>
      </c>
      <c r="AA998" s="4">
        <f t="shared" si="143"/>
        <v>0</v>
      </c>
    </row>
    <row r="999" spans="1:27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0'!$A$1:$AH$1300, 32, FALSE),"")</f>
        <v>0.99999833000000005</v>
      </c>
      <c r="E999" s="18">
        <f>_xlfn.IFNA(VLOOKUP(CONCATENATE($A999,"_",$B999), 'Srbench noise 0'!$A$1:$AH$1300, 34, FALSE),"")</f>
        <v>1.878612E-2</v>
      </c>
      <c r="F999" s="18">
        <f>_xlfn.IFNA(VLOOKUP(CONCATENATE($A999,"_",$B999), 'Srbench noise 0'!$A$1:$AH$1300, 16, FALSE),"")</f>
        <v>7</v>
      </c>
      <c r="G999" s="18">
        <f>_xlfn.IFNA(VLOOKUP(CONCATENATE($A999,"_",$B999), 'Srbench noise 0'!$A$1:$AH$1300, 18, FALSE),"")</f>
        <v>3600.9</v>
      </c>
      <c r="H999" s="18" t="str">
        <f>_xlfn.IFNA(VLOOKUP(CONCATENATE($A999,"_",$B999), 'Srbench noise 0'!$A$1:$AH$1300, 28, FALSE),"")</f>
        <v>x0*x2*x3/x1**2</v>
      </c>
      <c r="I999" s="18">
        <f t="shared" si="135"/>
        <v>1</v>
      </c>
      <c r="J999" s="18">
        <f t="shared" si="136"/>
        <v>0</v>
      </c>
      <c r="K999" s="4">
        <f t="shared" si="137"/>
        <v>0</v>
      </c>
      <c r="L999" s="3">
        <f>_xlfn.IFNA(VLOOKUP(CONCATENATE($A999,"_",$B999), 'Srbench noise 0.001'!$A$1:$AH$1300, 32, FALSE),"")</f>
        <v>0.99999883000000001</v>
      </c>
      <c r="M999" s="18">
        <f>_xlfn.IFNA(VLOOKUP(CONCATENATE($A999,"_",$B999), 'Srbench noise 0.001'!$A$1:$AH$1300, 34, FALSE),"")</f>
        <v>1.5718090000000001E-2</v>
      </c>
      <c r="N999" s="18">
        <f>_xlfn.IFNA(VLOOKUP(CONCATENATE($A999,"_",$B999), 'Srbench noise 0.001'!$A$1:$AH$1300, 16, FALSE),"")</f>
        <v>9</v>
      </c>
      <c r="O999" s="18">
        <f>_xlfn.IFNA(VLOOKUP(CONCATENATE($A999,"_",$B999), 'Srbench noise 0.001'!$A$1:$AH$1300, 18, FALSE),"")</f>
        <v>23.6</v>
      </c>
      <c r="P999" s="18" t="str">
        <f>_xlfn.IFNA(VLOOKUP(CONCATENATE($A999,"_",$B999), 'Srbench noise 0.001'!$A$1:$AH$1300, 28, FALSE),"")</f>
        <v>x0*x2*x3/x1**2 - 0.012</v>
      </c>
      <c r="Q999" s="18">
        <f t="shared" si="138"/>
        <v>1</v>
      </c>
      <c r="R999" s="18">
        <f t="shared" si="139"/>
        <v>0</v>
      </c>
      <c r="S999" s="4">
        <f t="shared" si="140"/>
        <v>0</v>
      </c>
      <c r="T999" s="3">
        <f>_xlfn.IFNA(VLOOKUP(CONCATENATE($A999,"_",$B999), 'Srbench noise 0.01'!$A$1:$AH$1300, 32, FALSE),"")</f>
        <v>0.99999833000000005</v>
      </c>
      <c r="U999" s="18">
        <f>_xlfn.IFNA(VLOOKUP(CONCATENATE($A999,"_",$B999), 'Srbench noise 0.01'!$A$1:$AH$1300, 34, FALSE),"")</f>
        <v>1.878612E-2</v>
      </c>
      <c r="V999" s="18">
        <f>_xlfn.IFNA(VLOOKUP(CONCATENATE($A999,"_",$B999), 'Srbench noise 0.01'!$A$1:$AH$1300, 16, FALSE),"")</f>
        <v>7</v>
      </c>
      <c r="W999" s="18">
        <f>_xlfn.IFNA(VLOOKUP(CONCATENATE($A999,"_",$B999), 'Srbench noise 0.01'!$A$1:$AH$1300, 18, FALSE),"")</f>
        <v>22.9</v>
      </c>
      <c r="X999" s="18" t="str">
        <f>_xlfn.IFNA(VLOOKUP(CONCATENATE($A999,"_",$B999), 'Srbench noise 0.01'!$A$1:$AH$1300, 28, FALSE),"")</f>
        <v>x0*x2*x3/x1**2</v>
      </c>
      <c r="Y999" s="18">
        <f t="shared" si="141"/>
        <v>1</v>
      </c>
      <c r="Z999" s="18">
        <f t="shared" si="142"/>
        <v>0</v>
      </c>
      <c r="AA999" s="4">
        <f t="shared" si="143"/>
        <v>0</v>
      </c>
    </row>
    <row r="1000" spans="1:27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0'!$A$1:$AH$1300, 32, FALSE),"")</f>
        <v>0.99999830999999995</v>
      </c>
      <c r="E1000" s="18">
        <f>_xlfn.IFNA(VLOOKUP(CONCATENATE($A1000,"_",$B1000), 'Srbench noise 0'!$A$1:$AH$1300, 34, FALSE),"")</f>
        <v>1.860995E-2</v>
      </c>
      <c r="F1000" s="18">
        <f>_xlfn.IFNA(VLOOKUP(CONCATENATE($A1000,"_",$B1000), 'Srbench noise 0'!$A$1:$AH$1300, 16, FALSE),"")</f>
        <v>7</v>
      </c>
      <c r="G1000" s="18">
        <f>_xlfn.IFNA(VLOOKUP(CONCATENATE($A1000,"_",$B1000), 'Srbench noise 0'!$A$1:$AH$1300, 18, FALSE),"")</f>
        <v>3600.8</v>
      </c>
      <c r="H1000" s="18" t="str">
        <f>_xlfn.IFNA(VLOOKUP(CONCATENATE($A1000,"_",$B1000), 'Srbench noise 0'!$A$1:$AH$1300, 28, FALSE),"")</f>
        <v>x0*x2*x3/x1**2</v>
      </c>
      <c r="I1000" s="18">
        <f t="shared" si="135"/>
        <v>1</v>
      </c>
      <c r="J1000" s="18">
        <f t="shared" si="136"/>
        <v>0</v>
      </c>
      <c r="K1000" s="4">
        <f t="shared" si="137"/>
        <v>0</v>
      </c>
      <c r="L1000" s="3">
        <f>_xlfn.IFNA(VLOOKUP(CONCATENATE($A1000,"_",$B1000), 'Srbench noise 0.001'!$A$1:$AH$1300, 32, FALSE),"")</f>
        <v>0.99999884999999999</v>
      </c>
      <c r="M1000" s="18">
        <f>_xlfn.IFNA(VLOOKUP(CONCATENATE($A1000,"_",$B1000), 'Srbench noise 0.001'!$A$1:$AH$1300, 34, FALSE),"")</f>
        <v>1.539481E-2</v>
      </c>
      <c r="N1000" s="18">
        <f>_xlfn.IFNA(VLOOKUP(CONCATENATE($A1000,"_",$B1000), 'Srbench noise 0.001'!$A$1:$AH$1300, 16, FALSE),"")</f>
        <v>9</v>
      </c>
      <c r="O1000" s="18">
        <f>_xlfn.IFNA(VLOOKUP(CONCATENATE($A1000,"_",$B1000), 'Srbench noise 0.001'!$A$1:$AH$1300, 18, FALSE),"")</f>
        <v>21.8</v>
      </c>
      <c r="P1000" s="18" t="str">
        <f>_xlfn.IFNA(VLOOKUP(CONCATENATE($A1000,"_",$B1000), 'Srbench noise 0.001'!$A$1:$AH$1300, 28, FALSE),"")</f>
        <v>x0*x2*x3/x1**2 - 0.01</v>
      </c>
      <c r="Q1000" s="18">
        <f t="shared" si="138"/>
        <v>1</v>
      </c>
      <c r="R1000" s="18">
        <f t="shared" si="139"/>
        <v>0</v>
      </c>
      <c r="S1000" s="4">
        <f t="shared" si="140"/>
        <v>0</v>
      </c>
      <c r="T1000" s="3">
        <f>_xlfn.IFNA(VLOOKUP(CONCATENATE($A1000,"_",$B1000), 'Srbench noise 0.01'!$A$1:$AH$1300, 32, FALSE),"")</f>
        <v>0.99999830999999995</v>
      </c>
      <c r="U1000" s="18">
        <f>_xlfn.IFNA(VLOOKUP(CONCATENATE($A1000,"_",$B1000), 'Srbench noise 0.01'!$A$1:$AH$1300, 34, FALSE),"")</f>
        <v>1.860995E-2</v>
      </c>
      <c r="V1000" s="18">
        <f>_xlfn.IFNA(VLOOKUP(CONCATENATE($A1000,"_",$B1000), 'Srbench noise 0.01'!$A$1:$AH$1300, 16, FALSE),"")</f>
        <v>7</v>
      </c>
      <c r="W1000" s="18">
        <f>_xlfn.IFNA(VLOOKUP(CONCATENATE($A1000,"_",$B1000), 'Srbench noise 0.01'!$A$1:$AH$1300, 18, FALSE),"")</f>
        <v>23.4</v>
      </c>
      <c r="X1000" s="18" t="str">
        <f>_xlfn.IFNA(VLOOKUP(CONCATENATE($A1000,"_",$B1000), 'Srbench noise 0.01'!$A$1:$AH$1300, 28, FALSE),"")</f>
        <v>x0*x2*x3/x1**2</v>
      </c>
      <c r="Y1000" s="18">
        <f t="shared" si="141"/>
        <v>1</v>
      </c>
      <c r="Z1000" s="18">
        <f t="shared" si="142"/>
        <v>0</v>
      </c>
      <c r="AA1000" s="4">
        <f t="shared" si="143"/>
        <v>0</v>
      </c>
    </row>
    <row r="1001" spans="1:27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0'!$A$1:$AH$1300, 32, FALSE),"")</f>
        <v>0.99999835999999998</v>
      </c>
      <c r="E1001" s="18">
        <f>_xlfn.IFNA(VLOOKUP(CONCATENATE($A1001,"_",$B1001), 'Srbench noise 0'!$A$1:$AH$1300, 34, FALSE),"")</f>
        <v>1.8537140000000001E-2</v>
      </c>
      <c r="F1001" s="18">
        <f>_xlfn.IFNA(VLOOKUP(CONCATENATE($A1001,"_",$B1001), 'Srbench noise 0'!$A$1:$AH$1300, 16, FALSE),"")</f>
        <v>7</v>
      </c>
      <c r="G1001" s="18">
        <f>_xlfn.IFNA(VLOOKUP(CONCATENATE($A1001,"_",$B1001), 'Srbench noise 0'!$A$1:$AH$1300, 18, FALSE),"")</f>
        <v>3600.6</v>
      </c>
      <c r="H1001" s="18" t="str">
        <f>_xlfn.IFNA(VLOOKUP(CONCATENATE($A1001,"_",$B1001), 'Srbench noise 0'!$A$1:$AH$1300, 28, FALSE),"")</f>
        <v>x0*x2*x3/x1**2</v>
      </c>
      <c r="I1001" s="18">
        <f t="shared" si="135"/>
        <v>1</v>
      </c>
      <c r="J1001" s="18">
        <f t="shared" si="136"/>
        <v>0</v>
      </c>
      <c r="K1001" s="4">
        <f t="shared" si="137"/>
        <v>0</v>
      </c>
      <c r="L1001" s="3">
        <f>_xlfn.IFNA(VLOOKUP(CONCATENATE($A1001,"_",$B1001), 'Srbench noise 0.001'!$A$1:$AH$1300, 32, FALSE),"")</f>
        <v>0.99999886999999998</v>
      </c>
      <c r="M1001" s="18">
        <f>_xlfn.IFNA(VLOOKUP(CONCATENATE($A1001,"_",$B1001), 'Srbench noise 0.001'!$A$1:$AH$1300, 34, FALSE),"")</f>
        <v>1.540237E-2</v>
      </c>
      <c r="N1001" s="18">
        <f>_xlfn.IFNA(VLOOKUP(CONCATENATE($A1001,"_",$B1001), 'Srbench noise 0.001'!$A$1:$AH$1300, 16, FALSE),"")</f>
        <v>9</v>
      </c>
      <c r="O1001" s="18">
        <f>_xlfn.IFNA(VLOOKUP(CONCATENATE($A1001,"_",$B1001), 'Srbench noise 0.001'!$A$1:$AH$1300, 18, FALSE),"")</f>
        <v>23.9</v>
      </c>
      <c r="P1001" s="18" t="str">
        <f>_xlfn.IFNA(VLOOKUP(CONCATENATE($A1001,"_",$B1001), 'Srbench noise 0.001'!$A$1:$AH$1300, 28, FALSE),"")</f>
        <v>x0*x2*x3/x1**2 - 0.009</v>
      </c>
      <c r="Q1001" s="18">
        <f t="shared" si="138"/>
        <v>1</v>
      </c>
      <c r="R1001" s="18">
        <f t="shared" si="139"/>
        <v>0</v>
      </c>
      <c r="S1001" s="4">
        <f t="shared" si="140"/>
        <v>0</v>
      </c>
      <c r="T1001" s="3">
        <f>_xlfn.IFNA(VLOOKUP(CONCATENATE($A1001,"_",$B1001), 'Srbench noise 0.01'!$A$1:$AH$1300, 32, FALSE),"")</f>
        <v>0.99999835999999998</v>
      </c>
      <c r="U1001" s="18">
        <f>_xlfn.IFNA(VLOOKUP(CONCATENATE($A1001,"_",$B1001), 'Srbench noise 0.01'!$A$1:$AH$1300, 34, FALSE),"")</f>
        <v>1.8537140000000001E-2</v>
      </c>
      <c r="V1001" s="18">
        <f>_xlfn.IFNA(VLOOKUP(CONCATENATE($A1001,"_",$B1001), 'Srbench noise 0.01'!$A$1:$AH$1300, 16, FALSE),"")</f>
        <v>7</v>
      </c>
      <c r="W1001" s="18">
        <f>_xlfn.IFNA(VLOOKUP(CONCATENATE($A1001,"_",$B1001), 'Srbench noise 0.01'!$A$1:$AH$1300, 18, FALSE),"")</f>
        <v>25.9</v>
      </c>
      <c r="X1001" s="18" t="str">
        <f>_xlfn.IFNA(VLOOKUP(CONCATENATE($A1001,"_",$B1001), 'Srbench noise 0.01'!$A$1:$AH$1300, 28, FALSE),"")</f>
        <v>x0*x2*x3/x1**2</v>
      </c>
      <c r="Y1001" s="18">
        <f t="shared" si="141"/>
        <v>1</v>
      </c>
      <c r="Z1001" s="18">
        <f t="shared" si="142"/>
        <v>0</v>
      </c>
      <c r="AA1001" s="4">
        <f t="shared" si="143"/>
        <v>0</v>
      </c>
    </row>
    <row r="1002" spans="1:27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0'!$A$1:$AH$1300, 32, FALSE),"")</f>
        <v>0.99999824999999998</v>
      </c>
      <c r="E1002" s="18">
        <f>_xlfn.IFNA(VLOOKUP(CONCATENATE($A1002,"_",$B1002), 'Srbench noise 0'!$A$1:$AH$1300, 34, FALSE),"")</f>
        <v>1.9250079999999999E-2</v>
      </c>
      <c r="F1002" s="18">
        <f>_xlfn.IFNA(VLOOKUP(CONCATENATE($A1002,"_",$B1002), 'Srbench noise 0'!$A$1:$AH$1300, 16, FALSE),"")</f>
        <v>7</v>
      </c>
      <c r="G1002" s="18">
        <f>_xlfn.IFNA(VLOOKUP(CONCATENATE($A1002,"_",$B1002), 'Srbench noise 0'!$A$1:$AH$1300, 18, FALSE),"")</f>
        <v>3600.6</v>
      </c>
      <c r="H1002" s="18" t="str">
        <f>_xlfn.IFNA(VLOOKUP(CONCATENATE($A1002,"_",$B1002), 'Srbench noise 0'!$A$1:$AH$1300, 28, FALSE),"")</f>
        <v>x0*x2*x3/x1**2</v>
      </c>
      <c r="I1002" s="18">
        <f t="shared" si="135"/>
        <v>1</v>
      </c>
      <c r="J1002" s="18">
        <f t="shared" si="136"/>
        <v>0</v>
      </c>
      <c r="K1002" s="4">
        <f t="shared" si="137"/>
        <v>0</v>
      </c>
      <c r="L1002" s="3">
        <f>_xlfn.IFNA(VLOOKUP(CONCATENATE($A1002,"_",$B1002), 'Srbench noise 0.001'!$A$1:$AH$1300, 32, FALSE),"")</f>
        <v>0.99999872000000001</v>
      </c>
      <c r="M1002" s="18">
        <f>_xlfn.IFNA(VLOOKUP(CONCATENATE($A1002,"_",$B1002), 'Srbench noise 0.001'!$A$1:$AH$1300, 34, FALSE),"")</f>
        <v>1.6475090000000001E-2</v>
      </c>
      <c r="N1002" s="18">
        <f>_xlfn.IFNA(VLOOKUP(CONCATENATE($A1002,"_",$B1002), 'Srbench noise 0.001'!$A$1:$AH$1300, 16, FALSE),"")</f>
        <v>9</v>
      </c>
      <c r="O1002" s="18">
        <f>_xlfn.IFNA(VLOOKUP(CONCATENATE($A1002,"_",$B1002), 'Srbench noise 0.001'!$A$1:$AH$1300, 18, FALSE),"")</f>
        <v>22.3</v>
      </c>
      <c r="P1002" s="18" t="str">
        <f>_xlfn.IFNA(VLOOKUP(CONCATENATE($A1002,"_",$B1002), 'Srbench noise 0.001'!$A$1:$AH$1300, 28, FALSE),"")</f>
        <v>x0*x2*x3/x1**2 - 0.014</v>
      </c>
      <c r="Q1002" s="18">
        <f t="shared" si="138"/>
        <v>1</v>
      </c>
      <c r="R1002" s="18">
        <f t="shared" si="139"/>
        <v>0</v>
      </c>
      <c r="S1002" s="4">
        <f t="shared" si="140"/>
        <v>0</v>
      </c>
      <c r="T1002" s="3">
        <f>_xlfn.IFNA(VLOOKUP(CONCATENATE($A1002,"_",$B1002), 'Srbench noise 0.01'!$A$1:$AH$1300, 32, FALSE),"")</f>
        <v>0.99999824999999998</v>
      </c>
      <c r="U1002" s="18">
        <f>_xlfn.IFNA(VLOOKUP(CONCATENATE($A1002,"_",$B1002), 'Srbench noise 0.01'!$A$1:$AH$1300, 34, FALSE),"")</f>
        <v>1.9250079999999999E-2</v>
      </c>
      <c r="V1002" s="18">
        <f>_xlfn.IFNA(VLOOKUP(CONCATENATE($A1002,"_",$B1002), 'Srbench noise 0.01'!$A$1:$AH$1300, 16, FALSE),"")</f>
        <v>7</v>
      </c>
      <c r="W1002" s="18">
        <f>_xlfn.IFNA(VLOOKUP(CONCATENATE($A1002,"_",$B1002), 'Srbench noise 0.01'!$A$1:$AH$1300, 18, FALSE),"")</f>
        <v>21.9</v>
      </c>
      <c r="X1002" s="18" t="str">
        <f>_xlfn.IFNA(VLOOKUP(CONCATENATE($A1002,"_",$B1002), 'Srbench noise 0.01'!$A$1:$AH$1300, 28, FALSE),"")</f>
        <v>x0*x2*x3/x1**2</v>
      </c>
      <c r="Y1002" s="18">
        <f t="shared" si="141"/>
        <v>1</v>
      </c>
      <c r="Z1002" s="18">
        <f t="shared" si="142"/>
        <v>0</v>
      </c>
      <c r="AA1002" s="4">
        <f t="shared" si="143"/>
        <v>0</v>
      </c>
    </row>
    <row r="1003" spans="1:27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0'!$A$1:$AH$1300, 32, FALSE),"")</f>
        <v>0.99999824000000004</v>
      </c>
      <c r="E1003" s="18">
        <f>_xlfn.IFNA(VLOOKUP(CONCATENATE($A1003,"_",$B1003), 'Srbench noise 0'!$A$1:$AH$1300, 34, FALSE),"")</f>
        <v>1.9194969999999999E-2</v>
      </c>
      <c r="F1003" s="18">
        <f>_xlfn.IFNA(VLOOKUP(CONCATENATE($A1003,"_",$B1003), 'Srbench noise 0'!$A$1:$AH$1300, 16, FALSE),"")</f>
        <v>7</v>
      </c>
      <c r="G1003" s="18">
        <f>_xlfn.IFNA(VLOOKUP(CONCATENATE($A1003,"_",$B1003), 'Srbench noise 0'!$A$1:$AH$1300, 18, FALSE),"")</f>
        <v>3600.2</v>
      </c>
      <c r="H1003" s="18" t="str">
        <f>_xlfn.IFNA(VLOOKUP(CONCATENATE($A1003,"_",$B1003), 'Srbench noise 0'!$A$1:$AH$1300, 28, FALSE),"")</f>
        <v>x0*x2*x3/x1**2</v>
      </c>
      <c r="I1003" s="18">
        <f t="shared" si="135"/>
        <v>1</v>
      </c>
      <c r="J1003" s="18">
        <f t="shared" si="136"/>
        <v>0</v>
      </c>
      <c r="K1003" s="4">
        <f t="shared" si="137"/>
        <v>0</v>
      </c>
      <c r="L1003" s="3">
        <f>_xlfn.IFNA(VLOOKUP(CONCATENATE($A1003,"_",$B1003), 'Srbench noise 0.001'!$A$1:$AH$1300, 32, FALSE),"")</f>
        <v>0.99999874</v>
      </c>
      <c r="M1003" s="18">
        <f>_xlfn.IFNA(VLOOKUP(CONCATENATE($A1003,"_",$B1003), 'Srbench noise 0.001'!$A$1:$AH$1300, 34, FALSE),"")</f>
        <v>1.6257150000000001E-2</v>
      </c>
      <c r="N1003" s="18">
        <f>_xlfn.IFNA(VLOOKUP(CONCATENATE($A1003,"_",$B1003), 'Srbench noise 0.001'!$A$1:$AH$1300, 16, FALSE),"")</f>
        <v>9</v>
      </c>
      <c r="O1003" s="18">
        <f>_xlfn.IFNA(VLOOKUP(CONCATENATE($A1003,"_",$B1003), 'Srbench noise 0.001'!$A$1:$AH$1300, 18, FALSE),"")</f>
        <v>23.1</v>
      </c>
      <c r="P1003" s="18" t="str">
        <f>_xlfn.IFNA(VLOOKUP(CONCATENATE($A1003,"_",$B1003), 'Srbench noise 0.001'!$A$1:$AH$1300, 28, FALSE),"")</f>
        <v>x0*x2*x3/x1**2 - 0.013</v>
      </c>
      <c r="Q1003" s="18">
        <f t="shared" si="138"/>
        <v>1</v>
      </c>
      <c r="R1003" s="18">
        <f t="shared" si="139"/>
        <v>0</v>
      </c>
      <c r="S1003" s="4">
        <f t="shared" si="140"/>
        <v>0</v>
      </c>
      <c r="T1003" s="3">
        <f>_xlfn.IFNA(VLOOKUP(CONCATENATE($A1003,"_",$B1003), 'Srbench noise 0.01'!$A$1:$AH$1300, 32, FALSE),"")</f>
        <v>0.99999824000000004</v>
      </c>
      <c r="U1003" s="18">
        <f>_xlfn.IFNA(VLOOKUP(CONCATENATE($A1003,"_",$B1003), 'Srbench noise 0.01'!$A$1:$AH$1300, 34, FALSE),"")</f>
        <v>1.9194969999999999E-2</v>
      </c>
      <c r="V1003" s="18">
        <f>_xlfn.IFNA(VLOOKUP(CONCATENATE($A1003,"_",$B1003), 'Srbench noise 0.01'!$A$1:$AH$1300, 16, FALSE),"")</f>
        <v>7</v>
      </c>
      <c r="W1003" s="18">
        <f>_xlfn.IFNA(VLOOKUP(CONCATENATE($A1003,"_",$B1003), 'Srbench noise 0.01'!$A$1:$AH$1300, 18, FALSE),"")</f>
        <v>25.4</v>
      </c>
      <c r="X1003" s="18" t="str">
        <f>_xlfn.IFNA(VLOOKUP(CONCATENATE($A1003,"_",$B1003), 'Srbench noise 0.01'!$A$1:$AH$1300, 28, FALSE),"")</f>
        <v>x0*x2*x3/x1**2</v>
      </c>
      <c r="Y1003" s="18">
        <f t="shared" si="141"/>
        <v>1</v>
      </c>
      <c r="Z1003" s="18">
        <f t="shared" si="142"/>
        <v>0</v>
      </c>
      <c r="AA1003" s="4">
        <f t="shared" si="143"/>
        <v>0</v>
      </c>
    </row>
    <row r="1004" spans="1:27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0'!$A$1:$AH$1300, 32, FALSE),"")</f>
        <v>0.83383381000000001</v>
      </c>
      <c r="E1004" s="18">
        <f>_xlfn.IFNA(VLOOKUP(CONCATENATE($A1004,"_",$B1004), 'Srbench noise 0'!$A$1:$AH$1300, 34, FALSE),"")</f>
        <v>6.1483900000000001E-3</v>
      </c>
      <c r="F1004" s="18">
        <f>_xlfn.IFNA(VLOOKUP(CONCATENATE($A1004,"_",$B1004), 'Srbench noise 0'!$A$1:$AH$1300, 16, FALSE),"")</f>
        <v>18</v>
      </c>
      <c r="G1004" s="18">
        <f>_xlfn.IFNA(VLOOKUP(CONCATENATE($A1004,"_",$B1004), 'Srbench noise 0'!$A$1:$AH$1300, 18, FALSE),"")</f>
        <v>3601.3</v>
      </c>
      <c r="H1004" s="18" t="str">
        <f>_xlfn.IFNA(VLOOKUP(CONCATENATE($A1004,"_",$B1004), 'Srbench noise 0'!$A$1:$AH$1300, 28, FALSE),"")</f>
        <v>0.09745543*x0/(x4*(x1*sin(log(x3)) + x2 + 0.5)) - 0.00060024</v>
      </c>
      <c r="I1004" s="18">
        <f t="shared" si="135"/>
        <v>0</v>
      </c>
      <c r="J1004" s="18">
        <f t="shared" si="136"/>
        <v>0</v>
      </c>
      <c r="K1004" s="4">
        <f t="shared" si="137"/>
        <v>0</v>
      </c>
      <c r="L1004" s="3">
        <f>_xlfn.IFNA(VLOOKUP(CONCATENATE($A1004,"_",$B1004), 'Srbench noise 0.001'!$A$1:$AH$1300, 32, FALSE),"")</f>
        <v>0.84065701999999998</v>
      </c>
      <c r="M1004" s="18">
        <f>_xlfn.IFNA(VLOOKUP(CONCATENATE($A1004,"_",$B1004), 'Srbench noise 0.001'!$A$1:$AH$1300, 34, FALSE),"")</f>
        <v>6.0208400000000004E-3</v>
      </c>
      <c r="N1004" s="18">
        <f>_xlfn.IFNA(VLOOKUP(CONCATENATE($A1004,"_",$B1004), 'Srbench noise 0.001'!$A$1:$AH$1300, 16, FALSE),"")</f>
        <v>18</v>
      </c>
      <c r="O1004" s="18">
        <f>_xlfn.IFNA(VLOOKUP(CONCATENATE($A1004,"_",$B1004), 'Srbench noise 0.001'!$A$1:$AH$1300, 18, FALSE),"")</f>
        <v>3600.9</v>
      </c>
      <c r="P1004" s="18" t="str">
        <f>_xlfn.IFNA(VLOOKUP(CONCATENATE($A1004,"_",$B1004), 'Srbench noise 0.001'!$A$1:$AH$1300, 28, FALSE),"")</f>
        <v>0.097*x0/(x4*(x1*sin(log(x3)) + x2 + 0.5)) - 0.e-3</v>
      </c>
      <c r="Q1004" s="18">
        <f t="shared" si="138"/>
        <v>0</v>
      </c>
      <c r="R1004" s="18">
        <f t="shared" si="139"/>
        <v>0</v>
      </c>
      <c r="S1004" s="4">
        <f t="shared" si="140"/>
        <v>0</v>
      </c>
      <c r="T1004" s="3">
        <f>_xlfn.IFNA(VLOOKUP(CONCATENATE($A1004,"_",$B1004), 'Srbench noise 0.01'!$A$1:$AH$1300, 32, FALSE),"")</f>
        <v>0.97307171999999997</v>
      </c>
      <c r="U1004" s="18">
        <f>_xlfn.IFNA(VLOOKUP(CONCATENATE($A1004,"_",$B1004), 'Srbench noise 0.01'!$A$1:$AH$1300, 34, FALSE),"")</f>
        <v>2.47511E-3</v>
      </c>
      <c r="V1004" s="18">
        <f>_xlfn.IFNA(VLOOKUP(CONCATENATE($A1004,"_",$B1004), 'Srbench noise 0.01'!$A$1:$AH$1300, 16, FALSE),"")</f>
        <v>20</v>
      </c>
      <c r="W1004" s="18">
        <f>_xlfn.IFNA(VLOOKUP(CONCATENATE($A1004,"_",$B1004), 'Srbench noise 0.01'!$A$1:$AH$1300, 18, FALSE),"")</f>
        <v>3602.2</v>
      </c>
      <c r="X1004" s="18" t="str">
        <f>_xlfn.IFNA(VLOOKUP(CONCATENATE($A1004,"_",$B1004), 'Srbench noise 0.01'!$A$1:$AH$1300, 28, FALSE),"")</f>
        <v>0.07*x0/(x4*(x1*sin(log(exp(x3)/x2)) + x2))</v>
      </c>
      <c r="Y1004" s="18">
        <f t="shared" si="141"/>
        <v>0</v>
      </c>
      <c r="Z1004" s="18">
        <f t="shared" si="142"/>
        <v>0</v>
      </c>
      <c r="AA1004" s="4">
        <f t="shared" si="143"/>
        <v>0</v>
      </c>
    </row>
    <row r="1005" spans="1:27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0'!$A$1:$AH$1300, 32, FALSE),"")</f>
        <v>0.98335567999999995</v>
      </c>
      <c r="E1005" s="18">
        <f>_xlfn.IFNA(VLOOKUP(CONCATENATE($A1005,"_",$B1005), 'Srbench noise 0'!$A$1:$AH$1300, 34, FALSE),"")</f>
        <v>2.0038399999999998E-3</v>
      </c>
      <c r="F1005" s="18">
        <f>_xlfn.IFNA(VLOOKUP(CONCATENATE($A1005,"_",$B1005), 'Srbench noise 0'!$A$1:$AH$1300, 16, FALSE),"")</f>
        <v>28</v>
      </c>
      <c r="G1005" s="18">
        <f>_xlfn.IFNA(VLOOKUP(CONCATENATE($A1005,"_",$B1005), 'Srbench noise 0'!$A$1:$AH$1300, 18, FALSE),"")</f>
        <v>3600.5</v>
      </c>
      <c r="H1005" s="18" t="str">
        <f>_xlfn.IFNA(VLOOKUP(CONCATENATE($A1005,"_",$B1005), 'Srbench noise 0'!$A$1:$AH$1300, 28, FALSE),"")</f>
        <v>0.05234741*x0*x1*(cos(x3) + 0.8)**2/(x2**2*x4) + 0.08230587*x0/(x4*(x1 + x2))</v>
      </c>
      <c r="I1005" s="18">
        <f t="shared" si="135"/>
        <v>0</v>
      </c>
      <c r="J1005" s="18">
        <f t="shared" si="136"/>
        <v>0</v>
      </c>
      <c r="K1005" s="4">
        <f t="shared" si="137"/>
        <v>0</v>
      </c>
      <c r="L1005" s="3">
        <f>_xlfn.IFNA(VLOOKUP(CONCATENATE($A1005,"_",$B1005), 'Srbench noise 0.001'!$A$1:$AH$1300, 32, FALSE),"")</f>
        <v>0.99071907000000003</v>
      </c>
      <c r="M1005" s="18">
        <f>_xlfn.IFNA(VLOOKUP(CONCATENATE($A1005,"_",$B1005), 'Srbench noise 0.001'!$A$1:$AH$1300, 34, FALSE),"")</f>
        <v>1.49632E-3</v>
      </c>
      <c r="N1005" s="18">
        <f>_xlfn.IFNA(VLOOKUP(CONCATENATE($A1005,"_",$B1005), 'Srbench noise 0.001'!$A$1:$AH$1300, 16, FALSE),"")</f>
        <v>26</v>
      </c>
      <c r="O1005" s="18">
        <f>_xlfn.IFNA(VLOOKUP(CONCATENATE($A1005,"_",$B1005), 'Srbench noise 0.001'!$A$1:$AH$1300, 18, FALSE),"")</f>
        <v>3600.7</v>
      </c>
      <c r="P1005" s="18" t="str">
        <f>_xlfn.IFNA(VLOOKUP(CONCATENATE($A1005,"_",$B1005), 'Srbench noise 0.001'!$A$1:$AH$1300, 28, FALSE),"")</f>
        <v>0.032*6**cos(x3)*x0*x1/(x2**2*x4) + 0.081*x0/(x4*(x1 + x2))</v>
      </c>
      <c r="Q1005" s="18">
        <f t="shared" si="138"/>
        <v>0</v>
      </c>
      <c r="R1005" s="18">
        <f t="shared" si="139"/>
        <v>0</v>
      </c>
      <c r="S1005" s="4">
        <f t="shared" si="140"/>
        <v>0</v>
      </c>
      <c r="T1005" s="3">
        <f>_xlfn.IFNA(VLOOKUP(CONCATENATE($A1005,"_",$B1005), 'Srbench noise 0.01'!$A$1:$AH$1300, 32, FALSE),"")</f>
        <v>0.94596053000000002</v>
      </c>
      <c r="U1005" s="18">
        <f>_xlfn.IFNA(VLOOKUP(CONCATENATE($A1005,"_",$B1005), 'Srbench noise 0.01'!$A$1:$AH$1300, 34, FALSE),"")</f>
        <v>3.61065E-3</v>
      </c>
      <c r="V1005" s="18">
        <f>_xlfn.IFNA(VLOOKUP(CONCATENATE($A1005,"_",$B1005), 'Srbench noise 0.01'!$A$1:$AH$1300, 16, FALSE),"")</f>
        <v>22</v>
      </c>
      <c r="W1005" s="18">
        <f>_xlfn.IFNA(VLOOKUP(CONCATENATE($A1005,"_",$B1005), 'Srbench noise 0.01'!$A$1:$AH$1300, 18, FALSE),"")</f>
        <v>3600.7</v>
      </c>
      <c r="X1005" s="18" t="str">
        <f>_xlfn.IFNA(VLOOKUP(CONCATENATE($A1005,"_",$B1005), 'Srbench noise 0.01'!$A$1:$AH$1300, 28, FALSE),"")</f>
        <v>0.08*x0*x1*cos(x3)/(x2**2*x4) + 0.08*x0/(x2*x4)</v>
      </c>
      <c r="Y1005" s="18">
        <f t="shared" si="141"/>
        <v>0</v>
      </c>
      <c r="Z1005" s="18">
        <f t="shared" si="142"/>
        <v>0</v>
      </c>
      <c r="AA1005" s="4">
        <f t="shared" si="143"/>
        <v>0</v>
      </c>
    </row>
    <row r="1006" spans="1:27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0'!$A$1:$AH$1300, 32, FALSE),"")</f>
        <v>0.98788279000000001</v>
      </c>
      <c r="E1006" s="18">
        <f>_xlfn.IFNA(VLOOKUP(CONCATENATE($A1006,"_",$B1006), 'Srbench noise 0'!$A$1:$AH$1300, 34, FALSE),"")</f>
        <v>1.68892E-3</v>
      </c>
      <c r="F1006" s="18">
        <f>_xlfn.IFNA(VLOOKUP(CONCATENATE($A1006,"_",$B1006), 'Srbench noise 0'!$A$1:$AH$1300, 16, FALSE),"")</f>
        <v>16</v>
      </c>
      <c r="G1006" s="18">
        <f>_xlfn.IFNA(VLOOKUP(CONCATENATE($A1006,"_",$B1006), 'Srbench noise 0'!$A$1:$AH$1300, 18, FALSE),"")</f>
        <v>3600.8</v>
      </c>
      <c r="H1006" s="18" t="str">
        <f>_xlfn.IFNA(VLOOKUP(CONCATENATE($A1006,"_",$B1006), 'Srbench noise 0'!$A$1:$AH$1300, 28, FALSE),"")</f>
        <v>-0.08402393*x0/(x4*(x1*cos(x3) - 1.1*x2))</v>
      </c>
      <c r="I1006" s="18">
        <f t="shared" si="135"/>
        <v>0</v>
      </c>
      <c r="J1006" s="18">
        <f t="shared" si="136"/>
        <v>0</v>
      </c>
      <c r="K1006" s="4">
        <f t="shared" si="137"/>
        <v>0</v>
      </c>
      <c r="L1006" s="3">
        <f>_xlfn.IFNA(VLOOKUP(CONCATENATE($A1006,"_",$B1006), 'Srbench noise 0.001'!$A$1:$AH$1300, 32, FALSE),"")</f>
        <v>0.98788361999999996</v>
      </c>
      <c r="M1006" s="18">
        <f>_xlfn.IFNA(VLOOKUP(CONCATENATE($A1006,"_",$B1006), 'Srbench noise 0.001'!$A$1:$AH$1300, 34, FALSE),"")</f>
        <v>1.6888599999999999E-3</v>
      </c>
      <c r="N1006" s="18">
        <f>_xlfn.IFNA(VLOOKUP(CONCATENATE($A1006,"_",$B1006), 'Srbench noise 0.001'!$A$1:$AH$1300, 16, FALSE),"")</f>
        <v>16</v>
      </c>
      <c r="O1006" s="18">
        <f>_xlfn.IFNA(VLOOKUP(CONCATENATE($A1006,"_",$B1006), 'Srbench noise 0.001'!$A$1:$AH$1300, 18, FALSE),"")</f>
        <v>3601.7</v>
      </c>
      <c r="P1006" s="18" t="str">
        <f>_xlfn.IFNA(VLOOKUP(CONCATENATE($A1006,"_",$B1006), 'Srbench noise 0.001'!$A$1:$AH$1300, 28, FALSE),"")</f>
        <v>-0.084*x0/(x4*(x1*cos(x3) - 1.1*x2))</v>
      </c>
      <c r="Q1006" s="18">
        <f t="shared" si="138"/>
        <v>0</v>
      </c>
      <c r="R1006" s="18">
        <f t="shared" si="139"/>
        <v>0</v>
      </c>
      <c r="S1006" s="4">
        <f t="shared" si="140"/>
        <v>0</v>
      </c>
      <c r="T1006" s="3">
        <f>_xlfn.IFNA(VLOOKUP(CONCATENATE($A1006,"_",$B1006), 'Srbench noise 0.01'!$A$1:$AH$1300, 32, FALSE),"")</f>
        <v>0.98197243000000001</v>
      </c>
      <c r="U1006" s="18">
        <f>_xlfn.IFNA(VLOOKUP(CONCATENATE($A1006,"_",$B1006), 'Srbench noise 0.01'!$A$1:$AH$1300, 34, FALSE),"")</f>
        <v>2.06004E-3</v>
      </c>
      <c r="V1006" s="18">
        <f>_xlfn.IFNA(VLOOKUP(CONCATENATE($A1006,"_",$B1006), 'Srbench noise 0.01'!$A$1:$AH$1300, 16, FALSE),"")</f>
        <v>16</v>
      </c>
      <c r="W1006" s="18">
        <f>_xlfn.IFNA(VLOOKUP(CONCATENATE($A1006,"_",$B1006), 'Srbench noise 0.01'!$A$1:$AH$1300, 18, FALSE),"")</f>
        <v>3600.9</v>
      </c>
      <c r="X1006" s="18" t="str">
        <f>_xlfn.IFNA(VLOOKUP(CONCATENATE($A1006,"_",$B1006), 'Srbench noise 0.01'!$A$1:$AH$1300, 28, FALSE),"")</f>
        <v>-0.08*x0/(x4*(x1*cos(x3) - 1.1*x2))</v>
      </c>
      <c r="Y1006" s="18">
        <f t="shared" si="141"/>
        <v>0</v>
      </c>
      <c r="Z1006" s="18">
        <f t="shared" si="142"/>
        <v>0</v>
      </c>
      <c r="AA1006" s="4">
        <f t="shared" si="143"/>
        <v>0</v>
      </c>
    </row>
    <row r="1007" spans="1:27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0'!$A$1:$AH$1300, 32, FALSE),"")</f>
        <v>0.97705805999999995</v>
      </c>
      <c r="E1007" s="18">
        <f>_xlfn.IFNA(VLOOKUP(CONCATENATE($A1007,"_",$B1007), 'Srbench noise 0'!$A$1:$AH$1300, 34, FALSE),"")</f>
        <v>2.3426900000000001E-3</v>
      </c>
      <c r="F1007" s="18">
        <f>_xlfn.IFNA(VLOOKUP(CONCATENATE($A1007,"_",$B1007), 'Srbench noise 0'!$A$1:$AH$1300, 16, FALSE),"")</f>
        <v>32</v>
      </c>
      <c r="G1007" s="18">
        <f>_xlfn.IFNA(VLOOKUP(CONCATENATE($A1007,"_",$B1007), 'Srbench noise 0'!$A$1:$AH$1300, 18, FALSE),"")</f>
        <v>3600.4</v>
      </c>
      <c r="H1007" s="18" t="str">
        <f>_xlfn.IFNA(VLOOKUP(CONCATENATE($A1007,"_",$B1007), 'Srbench noise 0'!$A$1:$AH$1300, 28, FALSE),"")</f>
        <v>0.01350432*x0*(0.31830989*cos(x3) + 1)**10/(x4*(-x1 + x2 + 1)**2) + 0.06372793*x0/(x2*x4)</v>
      </c>
      <c r="I1007" s="18">
        <f t="shared" si="135"/>
        <v>0</v>
      </c>
      <c r="J1007" s="18">
        <f t="shared" si="136"/>
        <v>0</v>
      </c>
      <c r="K1007" s="4">
        <f t="shared" si="137"/>
        <v>0</v>
      </c>
      <c r="L1007" s="3">
        <f>_xlfn.IFNA(VLOOKUP(CONCATENATE($A1007,"_",$B1007), 'Srbench noise 0.001'!$A$1:$AH$1300, 32, FALSE),"")</f>
        <v>0.98299267000000001</v>
      </c>
      <c r="M1007" s="18">
        <f>_xlfn.IFNA(VLOOKUP(CONCATENATE($A1007,"_",$B1007), 'Srbench noise 0.001'!$A$1:$AH$1300, 34, FALSE),"")</f>
        <v>2.0170499999999998E-3</v>
      </c>
      <c r="N1007" s="18">
        <f>_xlfn.IFNA(VLOOKUP(CONCATENATE($A1007,"_",$B1007), 'Srbench noise 0.001'!$A$1:$AH$1300, 16, FALSE),"")</f>
        <v>28</v>
      </c>
      <c r="O1007" s="18">
        <f>_xlfn.IFNA(VLOOKUP(CONCATENATE($A1007,"_",$B1007), 'Srbench noise 0.001'!$A$1:$AH$1300, 18, FALSE),"")</f>
        <v>3600.7</v>
      </c>
      <c r="P1007" s="18" t="str">
        <f>_xlfn.IFNA(VLOOKUP(CONCATENATE($A1007,"_",$B1007), 'Srbench noise 0.001'!$A$1:$AH$1300, 28, FALSE),"")</f>
        <v>0.04*10**cos(x3)*x0/(x4*(x2 + sin(x1 + 1))**2) + 0.061*x0/(x2*x4)</v>
      </c>
      <c r="Q1007" s="18">
        <f t="shared" si="138"/>
        <v>0</v>
      </c>
      <c r="R1007" s="18">
        <f t="shared" si="139"/>
        <v>0</v>
      </c>
      <c r="S1007" s="4">
        <f t="shared" si="140"/>
        <v>0</v>
      </c>
      <c r="T1007" s="3">
        <f>_xlfn.IFNA(VLOOKUP(CONCATENATE($A1007,"_",$B1007), 'Srbench noise 0.01'!$A$1:$AH$1300, 32, FALSE),"")</f>
        <v>0.98289875999999998</v>
      </c>
      <c r="U1007" s="18">
        <f>_xlfn.IFNA(VLOOKUP(CONCATENATE($A1007,"_",$B1007), 'Srbench noise 0.01'!$A$1:$AH$1300, 34, FALSE),"")</f>
        <v>2.0226100000000002E-3</v>
      </c>
      <c r="V1007" s="18">
        <f>_xlfn.IFNA(VLOOKUP(CONCATENATE($A1007,"_",$B1007), 'Srbench noise 0.01'!$A$1:$AH$1300, 16, FALSE),"")</f>
        <v>28</v>
      </c>
      <c r="W1007" s="18">
        <f>_xlfn.IFNA(VLOOKUP(CONCATENATE($A1007,"_",$B1007), 'Srbench noise 0.01'!$A$1:$AH$1300, 18, FALSE),"")</f>
        <v>3600.2</v>
      </c>
      <c r="X1007" s="18" t="str">
        <f>_xlfn.IFNA(VLOOKUP(CONCATENATE($A1007,"_",$B1007), 'Srbench noise 0.01'!$A$1:$AH$1300, 28, FALSE),"")</f>
        <v>0.04*10**cos(x3)*x0/(x4*(x2 + sin(x1 + 1))**2) + 0.06*x0/(x2*x4)</v>
      </c>
      <c r="Y1007" s="18">
        <f t="shared" si="141"/>
        <v>0</v>
      </c>
      <c r="Z1007" s="18">
        <f t="shared" si="142"/>
        <v>0</v>
      </c>
      <c r="AA1007" s="4">
        <f t="shared" si="143"/>
        <v>0</v>
      </c>
    </row>
    <row r="1008" spans="1:27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0'!$A$1:$AH$1300, 32, FALSE),"")</f>
        <v>0.98741588999999996</v>
      </c>
      <c r="E1008" s="18">
        <f>_xlfn.IFNA(VLOOKUP(CONCATENATE($A1008,"_",$B1008), 'Srbench noise 0'!$A$1:$AH$1300, 34, FALSE),"")</f>
        <v>1.7096699999999999E-3</v>
      </c>
      <c r="F1008" s="18">
        <f>_xlfn.IFNA(VLOOKUP(CONCATENATE($A1008,"_",$B1008), 'Srbench noise 0'!$A$1:$AH$1300, 16, FALSE),"")</f>
        <v>16</v>
      </c>
      <c r="G1008" s="18">
        <f>_xlfn.IFNA(VLOOKUP(CONCATENATE($A1008,"_",$B1008), 'Srbench noise 0'!$A$1:$AH$1300, 18, FALSE),"")</f>
        <v>3602.2</v>
      </c>
      <c r="H1008" s="18" t="str">
        <f>_xlfn.IFNA(VLOOKUP(CONCATENATE($A1008,"_",$B1008), 'Srbench noise 0'!$A$1:$AH$1300, 28, FALSE),"")</f>
        <v>0.0844749*x0/(x4*(-x1*cos(x3) + x2 + 0.5))</v>
      </c>
      <c r="I1008" s="18">
        <f t="shared" si="135"/>
        <v>0</v>
      </c>
      <c r="J1008" s="18">
        <f t="shared" si="136"/>
        <v>0</v>
      </c>
      <c r="K1008" s="4">
        <f t="shared" si="137"/>
        <v>0</v>
      </c>
      <c r="L1008" s="3">
        <f>_xlfn.IFNA(VLOOKUP(CONCATENATE($A1008,"_",$B1008), 'Srbench noise 0.001'!$A$1:$AH$1300, 32, FALSE),"")</f>
        <v>0.98727845000000003</v>
      </c>
      <c r="M1008" s="18">
        <f>_xlfn.IFNA(VLOOKUP(CONCATENATE($A1008,"_",$B1008), 'Srbench noise 0.001'!$A$1:$AH$1300, 34, FALSE),"")</f>
        <v>1.7189799999999999E-3</v>
      </c>
      <c r="N1008" s="18">
        <f>_xlfn.IFNA(VLOOKUP(CONCATENATE($A1008,"_",$B1008), 'Srbench noise 0.001'!$A$1:$AH$1300, 16, FALSE),"")</f>
        <v>16</v>
      </c>
      <c r="O1008" s="18">
        <f>_xlfn.IFNA(VLOOKUP(CONCATENATE($A1008,"_",$B1008), 'Srbench noise 0.001'!$A$1:$AH$1300, 18, FALSE),"")</f>
        <v>3601</v>
      </c>
      <c r="P1008" s="18" t="str">
        <f>_xlfn.IFNA(VLOOKUP(CONCATENATE($A1008,"_",$B1008), 'Srbench noise 0.001'!$A$1:$AH$1300, 28, FALSE),"")</f>
        <v>0.084*x0/(x4*(-x1*cos(x3) + x2 + 0.5))</v>
      </c>
      <c r="Q1008" s="18">
        <f t="shared" si="138"/>
        <v>0</v>
      </c>
      <c r="R1008" s="18">
        <f t="shared" si="139"/>
        <v>0</v>
      </c>
      <c r="S1008" s="4">
        <f t="shared" si="140"/>
        <v>0</v>
      </c>
      <c r="T1008" s="3">
        <f>_xlfn.IFNA(VLOOKUP(CONCATENATE($A1008,"_",$B1008), 'Srbench noise 0.01'!$A$1:$AH$1300, 32, FALSE),"")</f>
        <v>0.99015465999999996</v>
      </c>
      <c r="U1008" s="18">
        <f>_xlfn.IFNA(VLOOKUP(CONCATENATE($A1008,"_",$B1008), 'Srbench noise 0.01'!$A$1:$AH$1300, 34, FALSE),"")</f>
        <v>1.51223E-3</v>
      </c>
      <c r="V1008" s="18">
        <f>_xlfn.IFNA(VLOOKUP(CONCATENATE($A1008,"_",$B1008), 'Srbench noise 0.01'!$A$1:$AH$1300, 16, FALSE),"")</f>
        <v>18</v>
      </c>
      <c r="W1008" s="18">
        <f>_xlfn.IFNA(VLOOKUP(CONCATENATE($A1008,"_",$B1008), 'Srbench noise 0.01'!$A$1:$AH$1300, 18, FALSE),"")</f>
        <v>3435.9</v>
      </c>
      <c r="X1008" s="18" t="str">
        <f>_xlfn.IFNA(VLOOKUP(CONCATENATE($A1008,"_",$B1008), 'Srbench noise 0.01'!$A$1:$AH$1300, 28, FALSE),"")</f>
        <v>0.08*x0/(x4*(-x1*cos(x3) + 0.1*x1 + x2))</v>
      </c>
      <c r="Y1008" s="18">
        <f t="shared" si="141"/>
        <v>0</v>
      </c>
      <c r="Z1008" s="18">
        <f t="shared" si="142"/>
        <v>0</v>
      </c>
      <c r="AA1008" s="4">
        <f t="shared" si="143"/>
        <v>0</v>
      </c>
    </row>
    <row r="1009" spans="1:27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0'!$A$1:$AH$1300, 32, FALSE),"")</f>
        <v>0.95503406999999996</v>
      </c>
      <c r="E1009" s="18">
        <f>_xlfn.IFNA(VLOOKUP(CONCATENATE($A1009,"_",$B1009), 'Srbench noise 0'!$A$1:$AH$1300, 34, FALSE),"")</f>
        <v>3.2639499999999998E-3</v>
      </c>
      <c r="F1009" s="18">
        <f>_xlfn.IFNA(VLOOKUP(CONCATENATE($A1009,"_",$B1009), 'Srbench noise 0'!$A$1:$AH$1300, 16, FALSE),"")</f>
        <v>20</v>
      </c>
      <c r="G1009" s="18">
        <f>_xlfn.IFNA(VLOOKUP(CONCATENATE($A1009,"_",$B1009), 'Srbench noise 0'!$A$1:$AH$1300, 18, FALSE),"")</f>
        <v>3600.3</v>
      </c>
      <c r="H1009" s="18" t="str">
        <f>_xlfn.IFNA(VLOOKUP(CONCATENATE($A1009,"_",$B1009), 'Srbench noise 0'!$A$1:$AH$1300, 28, FALSE),"")</f>
        <v>x0*(0.08128548*x1*x2*cos(x3) + 0.08265673*x2**2)/(x2**3*x4)</v>
      </c>
      <c r="I1009" s="18">
        <f t="shared" si="135"/>
        <v>0</v>
      </c>
      <c r="J1009" s="18">
        <f t="shared" si="136"/>
        <v>0</v>
      </c>
      <c r="K1009" s="4">
        <f t="shared" si="137"/>
        <v>0</v>
      </c>
      <c r="L1009" s="3">
        <f>_xlfn.IFNA(VLOOKUP(CONCATENATE($A1009,"_",$B1009), 'Srbench noise 0.001'!$A$1:$AH$1300, 32, FALSE),"")</f>
        <v>0.97385348000000005</v>
      </c>
      <c r="M1009" s="18">
        <f>_xlfn.IFNA(VLOOKUP(CONCATENATE($A1009,"_",$B1009), 'Srbench noise 0.001'!$A$1:$AH$1300, 34, FALSE),"")</f>
        <v>2.4889000000000001E-3</v>
      </c>
      <c r="N1009" s="18">
        <f>_xlfn.IFNA(VLOOKUP(CONCATENATE($A1009,"_",$B1009), 'Srbench noise 0.001'!$A$1:$AH$1300, 16, FALSE),"")</f>
        <v>20</v>
      </c>
      <c r="O1009" s="18">
        <f>_xlfn.IFNA(VLOOKUP(CONCATENATE($A1009,"_",$B1009), 'Srbench noise 0.001'!$A$1:$AH$1300, 18, FALSE),"")</f>
        <v>3600.9</v>
      </c>
      <c r="P1009" s="18" t="str">
        <f>_xlfn.IFNA(VLOOKUP(CONCATENATE($A1009,"_",$B1009), 'Srbench noise 0.001'!$A$1:$AH$1300, 28, FALSE),"")</f>
        <v>x0*(0.054*x1*(1 - 0.318*x3)**4 + 0.064)/(x2*x4)</v>
      </c>
      <c r="Q1009" s="18">
        <f t="shared" si="138"/>
        <v>0</v>
      </c>
      <c r="R1009" s="18">
        <f t="shared" si="139"/>
        <v>0</v>
      </c>
      <c r="S1009" s="4">
        <f t="shared" si="140"/>
        <v>0</v>
      </c>
      <c r="T1009" s="3">
        <f>_xlfn.IFNA(VLOOKUP(CONCATENATE($A1009,"_",$B1009), 'Srbench noise 0.01'!$A$1:$AH$1300, 32, FALSE),"")</f>
        <v>0.57442651</v>
      </c>
      <c r="U1009" s="18">
        <f>_xlfn.IFNA(VLOOKUP(CONCATENATE($A1009,"_",$B1009), 'Srbench noise 0.01'!$A$1:$AH$1300, 34, FALSE),"")</f>
        <v>1.004127E-2</v>
      </c>
      <c r="V1009" s="18">
        <f>_xlfn.IFNA(VLOOKUP(CONCATENATE($A1009,"_",$B1009), 'Srbench noise 0.01'!$A$1:$AH$1300, 16, FALSE),"")</f>
        <v>16</v>
      </c>
      <c r="W1009" s="18">
        <f>_xlfn.IFNA(VLOOKUP(CONCATENATE($A1009,"_",$B1009), 'Srbench noise 0.01'!$A$1:$AH$1300, 18, FALSE),"")</f>
        <v>3601.6</v>
      </c>
      <c r="X1009" s="18" t="str">
        <f>_xlfn.IFNA(VLOOKUP(CONCATENATE($A1009,"_",$B1009), 'Srbench noise 0.01'!$A$1:$AH$1300, 28, FALSE),"")</f>
        <v>0.09*x0/(x4*(x1*x3 - x1 + x2))</v>
      </c>
      <c r="Y1009" s="18">
        <f t="shared" si="141"/>
        <v>0</v>
      </c>
      <c r="Z1009" s="18">
        <f t="shared" si="142"/>
        <v>0</v>
      </c>
      <c r="AA1009" s="4">
        <f t="shared" si="143"/>
        <v>0</v>
      </c>
    </row>
    <row r="1010" spans="1:27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0'!$A$1:$AH$1300, 32, FALSE),"")</f>
        <v>0.95205865000000001</v>
      </c>
      <c r="E1010" s="18">
        <f>_xlfn.IFNA(VLOOKUP(CONCATENATE($A1010,"_",$B1010), 'Srbench noise 0'!$A$1:$AH$1300, 34, FALSE),"")</f>
        <v>3.3425299999999998E-3</v>
      </c>
      <c r="F1010" s="18">
        <f>_xlfn.IFNA(VLOOKUP(CONCATENATE($A1010,"_",$B1010), 'Srbench noise 0'!$A$1:$AH$1300, 16, FALSE),"")</f>
        <v>20</v>
      </c>
      <c r="G1010" s="18">
        <f>_xlfn.IFNA(VLOOKUP(CONCATENATE($A1010,"_",$B1010), 'Srbench noise 0'!$A$1:$AH$1300, 18, FALSE),"")</f>
        <v>3600.3</v>
      </c>
      <c r="H1010" s="18" t="str">
        <f>_xlfn.IFNA(VLOOKUP(CONCATENATE($A1010,"_",$B1010), 'Srbench noise 0'!$A$1:$AH$1300, 28, FALSE),"")</f>
        <v>x0*(0.07928291*x1*x2*cos(x3) + 0.0822628*x2**2)/(x2**3*x4)</v>
      </c>
      <c r="I1010" s="18">
        <f t="shared" si="135"/>
        <v>0</v>
      </c>
      <c r="J1010" s="18">
        <f t="shared" si="136"/>
        <v>0</v>
      </c>
      <c r="K1010" s="4">
        <f t="shared" si="137"/>
        <v>0</v>
      </c>
      <c r="L1010" s="3">
        <f>_xlfn.IFNA(VLOOKUP(CONCATENATE($A1010,"_",$B1010), 'Srbench noise 0.001'!$A$1:$AH$1300, 32, FALSE),"")</f>
        <v>0.95185021999999997</v>
      </c>
      <c r="M1010" s="18">
        <f>_xlfn.IFNA(VLOOKUP(CONCATENATE($A1010,"_",$B1010), 'Srbench noise 0.001'!$A$1:$AH$1300, 34, FALSE),"")</f>
        <v>3.3497900000000001E-3</v>
      </c>
      <c r="N1010" s="18">
        <f>_xlfn.IFNA(VLOOKUP(CONCATENATE($A1010,"_",$B1010), 'Srbench noise 0.001'!$A$1:$AH$1300, 16, FALSE),"")</f>
        <v>20</v>
      </c>
      <c r="O1010" s="18">
        <f>_xlfn.IFNA(VLOOKUP(CONCATENATE($A1010,"_",$B1010), 'Srbench noise 0.001'!$A$1:$AH$1300, 18, FALSE),"")</f>
        <v>3600.6</v>
      </c>
      <c r="P1010" s="18" t="str">
        <f>_xlfn.IFNA(VLOOKUP(CONCATENATE($A1010,"_",$B1010), 'Srbench noise 0.001'!$A$1:$AH$1300, 28, FALSE),"")</f>
        <v>x0*(0.079*x1*x2*cos(x3) + 0.082*x2**2)/(x2**3*x4)</v>
      </c>
      <c r="Q1010" s="18">
        <f t="shared" si="138"/>
        <v>0</v>
      </c>
      <c r="R1010" s="18">
        <f t="shared" si="139"/>
        <v>0</v>
      </c>
      <c r="S1010" s="4">
        <f t="shared" si="140"/>
        <v>0</v>
      </c>
      <c r="T1010" s="3">
        <f>_xlfn.IFNA(VLOOKUP(CONCATENATE($A1010,"_",$B1010), 'Srbench noise 0.01'!$A$1:$AH$1300, 32, FALSE),"")</f>
        <v>0.94930711999999995</v>
      </c>
      <c r="U1010" s="18">
        <f>_xlfn.IFNA(VLOOKUP(CONCATENATE($A1010,"_",$B1010), 'Srbench noise 0.01'!$A$1:$AH$1300, 34, FALSE),"")</f>
        <v>3.4371100000000002E-3</v>
      </c>
      <c r="V1010" s="18">
        <f>_xlfn.IFNA(VLOOKUP(CONCATENATE($A1010,"_",$B1010), 'Srbench noise 0.01'!$A$1:$AH$1300, 16, FALSE),"")</f>
        <v>20</v>
      </c>
      <c r="W1010" s="18">
        <f>_xlfn.IFNA(VLOOKUP(CONCATENATE($A1010,"_",$B1010), 'Srbench noise 0.01'!$A$1:$AH$1300, 18, FALSE),"")</f>
        <v>3600.4</v>
      </c>
      <c r="X1010" s="18" t="str">
        <f>_xlfn.IFNA(VLOOKUP(CONCATENATE($A1010,"_",$B1010), 'Srbench noise 0.01'!$A$1:$AH$1300, 28, FALSE),"")</f>
        <v>x0*(0.08*x1*x2*cos(x3) + 0.08*x2**2)/(x2**3*x4)</v>
      </c>
      <c r="Y1010" s="18">
        <f t="shared" si="141"/>
        <v>0</v>
      </c>
      <c r="Z1010" s="18">
        <f t="shared" si="142"/>
        <v>0</v>
      </c>
      <c r="AA1010" s="4">
        <f t="shared" si="143"/>
        <v>0</v>
      </c>
    </row>
    <row r="1011" spans="1:27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0'!$A$1:$AH$1300, 32, FALSE),"")</f>
        <v>0.95335548999999997</v>
      </c>
      <c r="E1011" s="18">
        <f>_xlfn.IFNA(VLOOKUP(CONCATENATE($A1011,"_",$B1011), 'Srbench noise 0'!$A$1:$AH$1300, 34, FALSE),"")</f>
        <v>3.3097500000000002E-3</v>
      </c>
      <c r="F1011" s="18">
        <f>_xlfn.IFNA(VLOOKUP(CONCATENATE($A1011,"_",$B1011), 'Srbench noise 0'!$A$1:$AH$1300, 16, FALSE),"")</f>
        <v>22</v>
      </c>
      <c r="G1011" s="18">
        <f>_xlfn.IFNA(VLOOKUP(CONCATENATE($A1011,"_",$B1011), 'Srbench noise 0'!$A$1:$AH$1300, 18, FALSE),"")</f>
        <v>3602.1</v>
      </c>
      <c r="H1011" s="18" t="str">
        <f>_xlfn.IFNA(VLOOKUP(CONCATENATE($A1011,"_",$B1011), 'Srbench noise 0'!$A$1:$AH$1300, 28, FALSE),"")</f>
        <v>0.08813873*x0*x1*cos(x3)/(x2**2*x4) + 0.08316911*x0/(x2*x4)</v>
      </c>
      <c r="I1011" s="18">
        <f t="shared" si="135"/>
        <v>0</v>
      </c>
      <c r="J1011" s="18">
        <f t="shared" si="136"/>
        <v>0</v>
      </c>
      <c r="K1011" s="4">
        <f t="shared" si="137"/>
        <v>0</v>
      </c>
      <c r="L1011" s="3">
        <f>_xlfn.IFNA(VLOOKUP(CONCATENATE($A1011,"_",$B1011), 'Srbench noise 0.001'!$A$1:$AH$1300, 32, FALSE),"")</f>
        <v>0.95341390000000004</v>
      </c>
      <c r="M1011" s="18">
        <f>_xlfn.IFNA(VLOOKUP(CONCATENATE($A1011,"_",$B1011), 'Srbench noise 0.001'!$A$1:$AH$1300, 34, FALSE),"")</f>
        <v>3.3076799999999999E-3</v>
      </c>
      <c r="N1011" s="18">
        <f>_xlfn.IFNA(VLOOKUP(CONCATENATE($A1011,"_",$B1011), 'Srbench noise 0.001'!$A$1:$AH$1300, 16, FALSE),"")</f>
        <v>22</v>
      </c>
      <c r="O1011" s="18">
        <f>_xlfn.IFNA(VLOOKUP(CONCATENATE($A1011,"_",$B1011), 'Srbench noise 0.001'!$A$1:$AH$1300, 18, FALSE),"")</f>
        <v>3600.9</v>
      </c>
      <c r="P1011" s="18" t="str">
        <f>_xlfn.IFNA(VLOOKUP(CONCATENATE($A1011,"_",$B1011), 'Srbench noise 0.001'!$A$1:$AH$1300, 28, FALSE),"")</f>
        <v>0.088*x0*x1*cos(x3)/(x2**2*x4) + 0.083*x0/(x2*x4)</v>
      </c>
      <c r="Q1011" s="18">
        <f t="shared" si="138"/>
        <v>0</v>
      </c>
      <c r="R1011" s="18">
        <f t="shared" si="139"/>
        <v>0</v>
      </c>
      <c r="S1011" s="4">
        <f t="shared" si="140"/>
        <v>0</v>
      </c>
      <c r="T1011" s="3">
        <f>_xlfn.IFNA(VLOOKUP(CONCATENATE($A1011,"_",$B1011), 'Srbench noise 0.01'!$A$1:$AH$1300, 32, FALSE),"")</f>
        <v>0.94907907000000002</v>
      </c>
      <c r="U1011" s="18">
        <f>_xlfn.IFNA(VLOOKUP(CONCATENATE($A1011,"_",$B1011), 'Srbench noise 0.01'!$A$1:$AH$1300, 34, FALSE),"")</f>
        <v>3.4581500000000001E-3</v>
      </c>
      <c r="V1011" s="18">
        <f>_xlfn.IFNA(VLOOKUP(CONCATENATE($A1011,"_",$B1011), 'Srbench noise 0.01'!$A$1:$AH$1300, 16, FALSE),"")</f>
        <v>22</v>
      </c>
      <c r="W1011" s="18">
        <f>_xlfn.IFNA(VLOOKUP(CONCATENATE($A1011,"_",$B1011), 'Srbench noise 0.01'!$A$1:$AH$1300, 18, FALSE),"")</f>
        <v>3600.7</v>
      </c>
      <c r="X1011" s="18" t="str">
        <f>_xlfn.IFNA(VLOOKUP(CONCATENATE($A1011,"_",$B1011), 'Srbench noise 0.01'!$A$1:$AH$1300, 28, FALSE),"")</f>
        <v>0.09*x0*x1*cos(x3)/(x2**2*x4) + 0.08*x0/(x2*x4)</v>
      </c>
      <c r="Y1011" s="18">
        <f t="shared" si="141"/>
        <v>0</v>
      </c>
      <c r="Z1011" s="18">
        <f t="shared" si="142"/>
        <v>0</v>
      </c>
      <c r="AA1011" s="4">
        <f t="shared" si="143"/>
        <v>0</v>
      </c>
    </row>
    <row r="1012" spans="1:27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0'!$A$1:$AH$1300, 32, FALSE),"")</f>
        <v>0.98743742999999995</v>
      </c>
      <c r="E1012" s="18">
        <f>_xlfn.IFNA(VLOOKUP(CONCATENATE($A1012,"_",$B1012), 'Srbench noise 0'!$A$1:$AH$1300, 34, FALSE),"")</f>
        <v>1.71959E-3</v>
      </c>
      <c r="F1012" s="18">
        <f>_xlfn.IFNA(VLOOKUP(CONCATENATE($A1012,"_",$B1012), 'Srbench noise 0'!$A$1:$AH$1300, 16, FALSE),"")</f>
        <v>17</v>
      </c>
      <c r="G1012" s="18">
        <f>_xlfn.IFNA(VLOOKUP(CONCATENATE($A1012,"_",$B1012), 'Srbench noise 0'!$A$1:$AH$1300, 18, FALSE),"")</f>
        <v>3601.2</v>
      </c>
      <c r="H1012" s="18" t="str">
        <f>_xlfn.IFNA(VLOOKUP(CONCATENATE($A1012,"_",$B1012), 'Srbench noise 0'!$A$1:$AH$1300, 28, FALSE),"")</f>
        <v>0.07163558*x0/(x4*(-x1*cos(x3) + x2)) + 0.00083557</v>
      </c>
      <c r="I1012" s="18">
        <f t="shared" si="135"/>
        <v>0</v>
      </c>
      <c r="J1012" s="18">
        <f t="shared" si="136"/>
        <v>0</v>
      </c>
      <c r="K1012" s="4">
        <f t="shared" si="137"/>
        <v>0</v>
      </c>
      <c r="L1012" s="3">
        <f>_xlfn.IFNA(VLOOKUP(CONCATENATE($A1012,"_",$B1012), 'Srbench noise 0.001'!$A$1:$AH$1300, 32, FALSE),"")</f>
        <v>0.98730888000000006</v>
      </c>
      <c r="M1012" s="18">
        <f>_xlfn.IFNA(VLOOKUP(CONCATENATE($A1012,"_",$B1012), 'Srbench noise 0.001'!$A$1:$AH$1300, 34, FALSE),"")</f>
        <v>1.72836E-3</v>
      </c>
      <c r="N1012" s="18">
        <f>_xlfn.IFNA(VLOOKUP(CONCATENATE($A1012,"_",$B1012), 'Srbench noise 0.001'!$A$1:$AH$1300, 16, FALSE),"")</f>
        <v>17</v>
      </c>
      <c r="O1012" s="18">
        <f>_xlfn.IFNA(VLOOKUP(CONCATENATE($A1012,"_",$B1012), 'Srbench noise 0.001'!$A$1:$AH$1300, 18, FALSE),"")</f>
        <v>3601.2</v>
      </c>
      <c r="P1012" s="18" t="str">
        <f>_xlfn.IFNA(VLOOKUP(CONCATENATE($A1012,"_",$B1012), 'Srbench noise 0.001'!$A$1:$AH$1300, 28, FALSE),"")</f>
        <v>0.072*x0/(x4*(-x1*cos(x3) + x2)) + 0.001</v>
      </c>
      <c r="Q1012" s="18">
        <f t="shared" si="138"/>
        <v>0</v>
      </c>
      <c r="R1012" s="18">
        <f t="shared" si="139"/>
        <v>0</v>
      </c>
      <c r="S1012" s="4">
        <f t="shared" si="140"/>
        <v>0</v>
      </c>
      <c r="T1012" s="3">
        <f>_xlfn.IFNA(VLOOKUP(CONCATENATE($A1012,"_",$B1012), 'Srbench noise 0.01'!$A$1:$AH$1300, 32, FALSE),"")</f>
        <v>0.97856821000000005</v>
      </c>
      <c r="U1012" s="18">
        <f>_xlfn.IFNA(VLOOKUP(CONCATENATE($A1012,"_",$B1012), 'Srbench noise 0.01'!$A$1:$AH$1300, 34, FALSE),"")</f>
        <v>2.24602E-3</v>
      </c>
      <c r="V1012" s="18">
        <f>_xlfn.IFNA(VLOOKUP(CONCATENATE($A1012,"_",$B1012), 'Srbench noise 0.01'!$A$1:$AH$1300, 16, FALSE),"")</f>
        <v>23</v>
      </c>
      <c r="W1012" s="18">
        <f>_xlfn.IFNA(VLOOKUP(CONCATENATE($A1012,"_",$B1012), 'Srbench noise 0.01'!$A$1:$AH$1300, 18, FALSE),"")</f>
        <v>3600.4</v>
      </c>
      <c r="X1012" s="18" t="str">
        <f>_xlfn.IFNA(VLOOKUP(CONCATENATE($A1012,"_",$B1012), 'Srbench noise 0.01'!$A$1:$AH$1300, 28, FALSE),"")</f>
        <v>0.15*x0/(x2*x4*((sin(x3 + 11) + 1)**(0.32*x1) + 1))</v>
      </c>
      <c r="Y1012" s="18">
        <f t="shared" si="141"/>
        <v>0</v>
      </c>
      <c r="Z1012" s="18">
        <f t="shared" si="142"/>
        <v>0</v>
      </c>
      <c r="AA1012" s="4">
        <f t="shared" si="143"/>
        <v>0</v>
      </c>
    </row>
    <row r="1013" spans="1:27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0'!$A$1:$AH$1300, 32, FALSE),"")</f>
        <v>0.94430685999999997</v>
      </c>
      <c r="E1013" s="18">
        <f>_xlfn.IFNA(VLOOKUP(CONCATENATE($A1013,"_",$B1013), 'Srbench noise 0'!$A$1:$AH$1300, 34, FALSE),"")</f>
        <v>3.63548E-3</v>
      </c>
      <c r="F1013" s="18">
        <f>_xlfn.IFNA(VLOOKUP(CONCATENATE($A1013,"_",$B1013), 'Srbench noise 0'!$A$1:$AH$1300, 16, FALSE),"")</f>
        <v>21</v>
      </c>
      <c r="G1013" s="18">
        <f>_xlfn.IFNA(VLOOKUP(CONCATENATE($A1013,"_",$B1013), 'Srbench noise 0'!$A$1:$AH$1300, 18, FALSE),"")</f>
        <v>3600.5</v>
      </c>
      <c r="H1013" s="18" t="str">
        <f>_xlfn.IFNA(VLOOKUP(CONCATENATE($A1013,"_",$B1013), 'Srbench noise 0'!$A$1:$AH$1300, 28, FALSE),"")</f>
        <v>0.00380784*x0*x2/(x4*(sin(0.5*x3) + cos(10/x2) + 1))</v>
      </c>
      <c r="I1013" s="18">
        <f t="shared" si="135"/>
        <v>0</v>
      </c>
      <c r="J1013" s="18">
        <f t="shared" si="136"/>
        <v>0</v>
      </c>
      <c r="K1013" s="4">
        <f t="shared" si="137"/>
        <v>0</v>
      </c>
      <c r="L1013" s="3">
        <f>_xlfn.IFNA(VLOOKUP(CONCATENATE($A1013,"_",$B1013), 'Srbench noise 0.001'!$A$1:$AH$1300, 32, FALSE),"")</f>
        <v>0.92822780999999999</v>
      </c>
      <c r="M1013" s="18">
        <f>_xlfn.IFNA(VLOOKUP(CONCATENATE($A1013,"_",$B1013), 'Srbench noise 0.001'!$A$1:$AH$1300, 34, FALSE),"")</f>
        <v>4.1270400000000002E-3</v>
      </c>
      <c r="N1013" s="18">
        <f>_xlfn.IFNA(VLOOKUP(CONCATENATE($A1013,"_",$B1013), 'Srbench noise 0.001'!$A$1:$AH$1300, 16, FALSE),"")</f>
        <v>21</v>
      </c>
      <c r="O1013" s="18">
        <f>_xlfn.IFNA(VLOOKUP(CONCATENATE($A1013,"_",$B1013), 'Srbench noise 0.001'!$A$1:$AH$1300, 18, FALSE),"")</f>
        <v>3600.8</v>
      </c>
      <c r="P1013" s="18" t="str">
        <f>_xlfn.IFNA(VLOOKUP(CONCATENATE($A1013,"_",$B1013), 'Srbench noise 0.001'!$A$1:$AH$1300, 28, FALSE),"")</f>
        <v>0.004*x0*x2/(x4*(sin(0.5*x3) + cos(10/x2) + 1))</v>
      </c>
      <c r="Q1013" s="18">
        <f t="shared" si="138"/>
        <v>0</v>
      </c>
      <c r="R1013" s="18">
        <f t="shared" si="139"/>
        <v>0</v>
      </c>
      <c r="S1013" s="4">
        <f t="shared" si="140"/>
        <v>0</v>
      </c>
      <c r="T1013" s="3">
        <f>_xlfn.IFNA(VLOOKUP(CONCATENATE($A1013,"_",$B1013), 'Srbench noise 0.01'!$A$1:$AH$1300, 32, FALSE),"")</f>
        <v>-1.6786755</v>
      </c>
      <c r="U1013" s="18">
        <f>_xlfn.IFNA(VLOOKUP(CONCATENATE($A1013,"_",$B1013), 'Srbench noise 0.01'!$A$1:$AH$1300, 34, FALSE),"")</f>
        <v>2.52128E-2</v>
      </c>
      <c r="V1013" s="18">
        <f>_xlfn.IFNA(VLOOKUP(CONCATENATE($A1013,"_",$B1013), 'Srbench noise 0.01'!$A$1:$AH$1300, 16, FALSE),"")</f>
        <v>1</v>
      </c>
      <c r="W1013" s="18">
        <f>_xlfn.IFNA(VLOOKUP(CONCATENATE($A1013,"_",$B1013), 'Srbench noise 0.01'!$A$1:$AH$1300, 18, FALSE),"")</f>
        <v>3600.6</v>
      </c>
      <c r="X1013" s="18" t="str">
        <f>_xlfn.IFNA(VLOOKUP(CONCATENATE($A1013,"_",$B1013), 'Srbench noise 0.01'!$A$1:$AH$1300, 28, FALSE),"")</f>
        <v>0</v>
      </c>
      <c r="Y1013" s="18">
        <f t="shared" si="141"/>
        <v>0</v>
      </c>
      <c r="Z1013" s="18">
        <f t="shared" si="142"/>
        <v>0</v>
      </c>
      <c r="AA1013" s="4">
        <f t="shared" si="143"/>
        <v>0</v>
      </c>
    </row>
    <row r="1014" spans="1:27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0'!$A$1:$AH$1300, 32, FALSE),"")</f>
        <v>0.99999616000000002</v>
      </c>
      <c r="E1014" s="18">
        <f>_xlfn.IFNA(VLOOKUP(CONCATENATE($A1014,"_",$B1014), 'Srbench noise 0'!$A$1:$AH$1300, 34, FALSE),"")</f>
        <v>2.6095070000000001E-2</v>
      </c>
      <c r="F1014" s="18">
        <f>_xlfn.IFNA(VLOOKUP(CONCATENATE($A1014,"_",$B1014), 'Srbench noise 0'!$A$1:$AH$1300, 16, FALSE),"")</f>
        <v>35</v>
      </c>
      <c r="G1014" s="18">
        <f>_xlfn.IFNA(VLOOKUP(CONCATENATE($A1014,"_",$B1014), 'Srbench noise 0'!$A$1:$AH$1300, 18, FALSE),"")</f>
        <v>3600.9</v>
      </c>
      <c r="H1014" s="18" t="str">
        <f>_xlfn.IFNA(VLOOKUP(CONCATENATE($A1014,"_",$B1014), 'Srbench noise 0'!$A$1:$AH$1300, 28, FALSE),"")</f>
        <v>x0*(x2**2*(-0.99996672*x2 + 0.35662081*x3**3*(x2**(-4))**0.5*log(x4)) - 0.00823565*x3**3*cos(x4))*cos(x1)/x2**2</v>
      </c>
      <c r="I1014" s="18">
        <f t="shared" si="135"/>
        <v>1</v>
      </c>
      <c r="J1014" s="18">
        <f t="shared" si="136"/>
        <v>0</v>
      </c>
      <c r="K1014" s="4">
        <f t="shared" si="137"/>
        <v>0</v>
      </c>
      <c r="L1014" s="3">
        <f>_xlfn.IFNA(VLOOKUP(CONCATENATE($A1014,"_",$B1014), 'Srbench noise 0.001'!$A$1:$AH$1300, 32, FALSE),"")</f>
        <v>0.99985922999999999</v>
      </c>
      <c r="M1014" s="18">
        <f>_xlfn.IFNA(VLOOKUP(CONCATENATE($A1014,"_",$B1014), 'Srbench noise 0.001'!$A$1:$AH$1300, 34, FALSE),"")</f>
        <v>0.15793101000000001</v>
      </c>
      <c r="N1014" s="18">
        <f>_xlfn.IFNA(VLOOKUP(CONCATENATE($A1014,"_",$B1014), 'Srbench noise 0.001'!$A$1:$AH$1300, 16, FALSE),"")</f>
        <v>61</v>
      </c>
      <c r="O1014" s="18">
        <f>_xlfn.IFNA(VLOOKUP(CONCATENATE($A1014,"_",$B1014), 'Srbench noise 0.001'!$A$1:$AH$1300, 18, FALSE),"")</f>
        <v>979.7</v>
      </c>
      <c r="P1014" s="18" t="str">
        <f>_xlfn.IFNA(VLOOKUP(CONCATENATE($A1014,"_",$B1014), 'Srbench noise 0.001'!$A$1:$AH$1300, 28, FALSE),"")</f>
        <v>x0*(x2**2*(-3.157*x2*log(x4)*sin((x2**(-5))**0.5) - 0.997*x2 + 0.777*x3**2*(x2**(-5))**0.5*log(x4) - 4.624*x3*(x2**(-5))**0.5*log(x4) - 0.078*cos(x4)) + 4.281*exp(x3)**0.5*log(x4))*cos(x1)/x2**2</v>
      </c>
      <c r="Q1014" s="18">
        <f t="shared" si="138"/>
        <v>1</v>
      </c>
      <c r="R1014" s="18">
        <f t="shared" si="139"/>
        <v>0</v>
      </c>
      <c r="S1014" s="4">
        <f t="shared" si="140"/>
        <v>0</v>
      </c>
      <c r="T1014" s="3">
        <f>_xlfn.IFNA(VLOOKUP(CONCATENATE($A1014,"_",$B1014), 'Srbench noise 0.01'!$A$1:$AH$1300, 32, FALSE),"")</f>
        <v>0.99982676000000004</v>
      </c>
      <c r="U1014" s="18">
        <f>_xlfn.IFNA(VLOOKUP(CONCATENATE($A1014,"_",$B1014), 'Srbench noise 0.01'!$A$1:$AH$1300, 34, FALSE),"")</f>
        <v>0.17520395999999999</v>
      </c>
      <c r="V1014" s="18">
        <f>_xlfn.IFNA(VLOOKUP(CONCATENATE($A1014,"_",$B1014), 'Srbench noise 0.01'!$A$1:$AH$1300, 16, FALSE),"")</f>
        <v>59</v>
      </c>
      <c r="W1014" s="18">
        <f>_xlfn.IFNA(VLOOKUP(CONCATENATE($A1014,"_",$B1014), 'Srbench noise 0.01'!$A$1:$AH$1300, 18, FALSE),"")</f>
        <v>1007.5</v>
      </c>
      <c r="X1014" s="18" t="str">
        <f>_xlfn.IFNA(VLOOKUP(CONCATENATE($A1014,"_",$B1014), 'Srbench noise 0.01'!$A$1:$AH$1300, 28, FALSE),"")</f>
        <v>x0*(x2**2*(-x2 + 0.82*x3**2*(x2**(-5))**0.5*log(x4) - 4.9*x3*(x2**(-5))**0.5*log(x4) + 6.33*(x2**(-5))**0.5*log(x4)) + 4.28*exp(x3)**0.5*log(x4) - 8.55*log(x4))*cos(x1)/x2**2</v>
      </c>
      <c r="Y1014" s="18">
        <f t="shared" si="141"/>
        <v>1</v>
      </c>
      <c r="Z1014" s="18">
        <f t="shared" si="142"/>
        <v>0</v>
      </c>
      <c r="AA1014" s="4">
        <f t="shared" si="143"/>
        <v>0</v>
      </c>
    </row>
    <row r="1015" spans="1:27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0'!$A$1:$AH$1300, 32, FALSE),"")</f>
        <v>-0.44183295</v>
      </c>
      <c r="E1015" s="18">
        <f>_xlfn.IFNA(VLOOKUP(CONCATENATE($A1015,"_",$B1015), 'Srbench noise 0'!$A$1:$AH$1300, 34, FALSE),"")</f>
        <v>16.060381920000001</v>
      </c>
      <c r="F1015" s="18">
        <f>_xlfn.IFNA(VLOOKUP(CONCATENATE($A1015,"_",$B1015), 'Srbench noise 0'!$A$1:$AH$1300, 16, FALSE),"")</f>
        <v>201</v>
      </c>
      <c r="G1015" s="18">
        <f>_xlfn.IFNA(VLOOKUP(CONCATENATE($A1015,"_",$B1015), 'Srbench noise 0'!$A$1:$AH$1300, 18, FALSE),"")</f>
        <v>3600.9</v>
      </c>
      <c r="H1015" s="18" t="str">
        <f>_xlfn.IFNA(VLOOKUP(CONCATENATE($A1015,"_",$B1015), 'Srbench noise 0'!$A$1:$AH$1300,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 s="18">
        <f t="shared" si="135"/>
        <v>0</v>
      </c>
      <c r="J1015" s="18">
        <f t="shared" si="136"/>
        <v>0</v>
      </c>
      <c r="K1015" s="4">
        <f t="shared" si="137"/>
        <v>0</v>
      </c>
      <c r="L1015" s="3">
        <f>_xlfn.IFNA(VLOOKUP(CONCATENATE($A1015,"_",$B1015), 'Srbench noise 0.001'!$A$1:$AH$1300, 32, FALSE),"")</f>
        <v>-4.2290130000000002E-2</v>
      </c>
      <c r="M1015" s="18">
        <f>_xlfn.IFNA(VLOOKUP(CONCATENATE($A1015,"_",$B1015), 'Srbench noise 0.001'!$A$1:$AH$1300, 34, FALSE),"")</f>
        <v>13.655031510000001</v>
      </c>
      <c r="N1015" s="18">
        <f>_xlfn.IFNA(VLOOKUP(CONCATENATE($A1015,"_",$B1015), 'Srbench noise 0.001'!$A$1:$AH$1300, 16, FALSE),"")</f>
        <v>151</v>
      </c>
      <c r="O1015" s="18">
        <f>_xlfn.IFNA(VLOOKUP(CONCATENATE($A1015,"_",$B1015), 'Srbench noise 0.001'!$A$1:$AH$1300, 18, FALSE),"")</f>
        <v>3601.5</v>
      </c>
      <c r="P1015" s="18" t="str">
        <f>_xlfn.IFNA(VLOOKUP(CONCATENATE($A1015,"_",$B1015), 'Srbench noise 0.001'!$A$1:$AH$1300, 28, FALSE),"")</f>
        <v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v>
      </c>
      <c r="Q1015" s="18">
        <f t="shared" si="138"/>
        <v>0</v>
      </c>
      <c r="R1015" s="18">
        <f t="shared" si="139"/>
        <v>0</v>
      </c>
      <c r="S1015" s="4">
        <f t="shared" si="140"/>
        <v>0</v>
      </c>
      <c r="T1015" s="3">
        <f>_xlfn.IFNA(VLOOKUP(CONCATENATE($A1015,"_",$B1015), 'Srbench noise 0.01'!$A$1:$AH$1300, 32, FALSE),"")</f>
        <v>0.24701239999999999</v>
      </c>
      <c r="U1015" s="18">
        <f>_xlfn.IFNA(VLOOKUP(CONCATENATE($A1015,"_",$B1015), 'Srbench noise 0.01'!$A$1:$AH$1300, 34, FALSE),"")</f>
        <v>11.60626033</v>
      </c>
      <c r="V1015" s="18">
        <f>_xlfn.IFNA(VLOOKUP(CONCATENATE($A1015,"_",$B1015), 'Srbench noise 0.01'!$A$1:$AH$1300, 16, FALSE),"")</f>
        <v>151</v>
      </c>
      <c r="W1015" s="18">
        <f>_xlfn.IFNA(VLOOKUP(CONCATENATE($A1015,"_",$B1015), 'Srbench noise 0.01'!$A$1:$AH$1300, 18, FALSE),"")</f>
        <v>3602.4</v>
      </c>
      <c r="X1015" s="18" t="str">
        <f>_xlfn.IFNA(VLOOKUP(CONCATENATE($A1015,"_",$B1015), 'Srbench noise 0.01'!$A$1:$AH$1300,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Y1015" s="18">
        <f t="shared" si="141"/>
        <v>0</v>
      </c>
      <c r="Z1015" s="18">
        <f t="shared" si="142"/>
        <v>0</v>
      </c>
      <c r="AA1015" s="4">
        <f t="shared" si="143"/>
        <v>0</v>
      </c>
    </row>
    <row r="1016" spans="1:27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0'!$A$1:$AH$1300, 32, FALSE),"")</f>
        <v>0.90817566000000005</v>
      </c>
      <c r="E1016" s="18">
        <f>_xlfn.IFNA(VLOOKUP(CONCATENATE($A1016,"_",$B1016), 'Srbench noise 0'!$A$1:$AH$1300, 34, FALSE),"")</f>
        <v>3.99558357</v>
      </c>
      <c r="F1016" s="18">
        <f>_xlfn.IFNA(VLOOKUP(CONCATENATE($A1016,"_",$B1016), 'Srbench noise 0'!$A$1:$AH$1300, 16, FALSE),"")</f>
        <v>176</v>
      </c>
      <c r="G1016" s="18">
        <f>_xlfn.IFNA(VLOOKUP(CONCATENATE($A1016,"_",$B1016), 'Srbench noise 0'!$A$1:$AH$1300, 18, FALSE),"")</f>
        <v>3605.9</v>
      </c>
      <c r="H1016" s="18" t="str">
        <f>_xlfn.IFNA(VLOOKUP(CONCATENATE($A1016,"_",$B1016), 'Srbench noise 0'!$A$1:$AH$1300,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 s="18">
        <f t="shared" si="135"/>
        <v>0</v>
      </c>
      <c r="J1016" s="18">
        <f t="shared" si="136"/>
        <v>0</v>
      </c>
      <c r="K1016" s="4">
        <f t="shared" si="137"/>
        <v>0</v>
      </c>
      <c r="L1016" s="3">
        <f>_xlfn.IFNA(VLOOKUP(CONCATENATE($A1016,"_",$B1016), 'Srbench noise 0.001'!$A$1:$AH$1300, 32, FALSE),"")</f>
        <v>0.90809830000000002</v>
      </c>
      <c r="M1016" s="18">
        <f>_xlfn.IFNA(VLOOKUP(CONCATENATE($A1016,"_",$B1016), 'Srbench noise 0.001'!$A$1:$AH$1300, 34, FALSE),"")</f>
        <v>3.9972663599999998</v>
      </c>
      <c r="N1016" s="18">
        <f>_xlfn.IFNA(VLOOKUP(CONCATENATE($A1016,"_",$B1016), 'Srbench noise 0.001'!$A$1:$AH$1300, 16, FALSE),"")</f>
        <v>176</v>
      </c>
      <c r="O1016" s="18">
        <f>_xlfn.IFNA(VLOOKUP(CONCATENATE($A1016,"_",$B1016), 'Srbench noise 0.001'!$A$1:$AH$1300, 18, FALSE),"")</f>
        <v>3605.7</v>
      </c>
      <c r="P1016" s="18" t="str">
        <f>_xlfn.IFNA(VLOOKUP(CONCATENATE($A1016,"_",$B1016), 'Srbench noise 0.001'!$A$1:$AH$1300, 28, FALSE),"")</f>
        <v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v>
      </c>
      <c r="Q1016" s="18">
        <f t="shared" si="138"/>
        <v>0</v>
      </c>
      <c r="R1016" s="18">
        <f t="shared" si="139"/>
        <v>0</v>
      </c>
      <c r="S1016" s="4">
        <f t="shared" si="140"/>
        <v>0</v>
      </c>
      <c r="T1016" s="3">
        <f>_xlfn.IFNA(VLOOKUP(CONCATENATE($A1016,"_",$B1016), 'Srbench noise 0.01'!$A$1:$AH$1300, 32, FALSE),"")</f>
        <v>0.93112572999999998</v>
      </c>
      <c r="U1016" s="18">
        <f>_xlfn.IFNA(VLOOKUP(CONCATENATE($A1016,"_",$B1016), 'Srbench noise 0.01'!$A$1:$AH$1300, 34, FALSE),"")</f>
        <v>3.4604279199999999</v>
      </c>
      <c r="V1016" s="18">
        <f>_xlfn.IFNA(VLOOKUP(CONCATENATE($A1016,"_",$B1016), 'Srbench noise 0.01'!$A$1:$AH$1300, 16, FALSE),"")</f>
        <v>131</v>
      </c>
      <c r="W1016" s="18">
        <f>_xlfn.IFNA(VLOOKUP(CONCATENATE($A1016,"_",$B1016), 'Srbench noise 0.01'!$A$1:$AH$1300, 18, FALSE),"")</f>
        <v>3601.9</v>
      </c>
      <c r="X1016" s="18" t="str">
        <f>_xlfn.IFNA(VLOOKUP(CONCATENATE($A1016,"_",$B1016), 'Srbench noise 0.01'!$A$1:$AH$1300,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Y1016" s="18">
        <f t="shared" si="141"/>
        <v>0</v>
      </c>
      <c r="Z1016" s="18">
        <f t="shared" si="142"/>
        <v>0</v>
      </c>
      <c r="AA1016" s="4">
        <f t="shared" si="143"/>
        <v>0</v>
      </c>
    </row>
    <row r="1017" spans="1:27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0'!$A$1:$AH$1300, 32, FALSE),"")</f>
        <v>0.98228190999999998</v>
      </c>
      <c r="E1017" s="18">
        <f>_xlfn.IFNA(VLOOKUP(CONCATENATE($A1017,"_",$B1017), 'Srbench noise 0'!$A$1:$AH$1300, 34, FALSE),"")</f>
        <v>1.76772112</v>
      </c>
      <c r="F1017" s="18">
        <f>_xlfn.IFNA(VLOOKUP(CONCATENATE($A1017,"_",$B1017), 'Srbench noise 0'!$A$1:$AH$1300, 16, FALSE),"")</f>
        <v>72</v>
      </c>
      <c r="G1017" s="18">
        <f>_xlfn.IFNA(VLOOKUP(CONCATENATE($A1017,"_",$B1017), 'Srbench noise 0'!$A$1:$AH$1300, 18, FALSE),"")</f>
        <v>3600.1</v>
      </c>
      <c r="H1017" s="18" t="str">
        <f>_xlfn.IFNA(VLOOKUP(CONCATENATE($A1017,"_",$B1017), 'Srbench noise 0'!$A$1:$AH$1300,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 s="18">
        <f t="shared" si="135"/>
        <v>0</v>
      </c>
      <c r="J1017" s="18">
        <f t="shared" si="136"/>
        <v>0</v>
      </c>
      <c r="K1017" s="4">
        <f t="shared" si="137"/>
        <v>0</v>
      </c>
      <c r="L1017" s="3">
        <f>_xlfn.IFNA(VLOOKUP(CONCATENATE($A1017,"_",$B1017), 'Srbench noise 0.001'!$A$1:$AH$1300, 32, FALSE),"")</f>
        <v>0.99297157999999996</v>
      </c>
      <c r="M1017" s="18">
        <f>_xlfn.IFNA(VLOOKUP(CONCATENATE($A1017,"_",$B1017), 'Srbench noise 0.001'!$A$1:$AH$1300, 34, FALSE),"")</f>
        <v>1.11335663</v>
      </c>
      <c r="N1017" s="18">
        <f>_xlfn.IFNA(VLOOKUP(CONCATENATE($A1017,"_",$B1017), 'Srbench noise 0.001'!$A$1:$AH$1300, 16, FALSE),"")</f>
        <v>73</v>
      </c>
      <c r="O1017" s="18">
        <f>_xlfn.IFNA(VLOOKUP(CONCATENATE($A1017,"_",$B1017), 'Srbench noise 0.001'!$A$1:$AH$1300, 18, FALSE),"")</f>
        <v>3600.6</v>
      </c>
      <c r="P1017" s="18" t="str">
        <f>_xlfn.IFNA(VLOOKUP(CONCATENATE($A1017,"_",$B1017), 'Srbench noise 0.001'!$A$1:$AH$1300, 28, FALSE),"")</f>
        <v>(x0*x2**2*(0.002*x2*x3**3*sin(x1 + x4) - 1.019*x2*cos(x1) - 0.014*x3**3*log(x4)*sin(x1 + x4)) - 0.428*x0*x3**3*sin(x1 - 1.5)*sin(log(x4)) + 0.003*x3**2*x4*(x2*(x3 + log(x4)) + x4)**2*sin(x1 + x2)/x2**2)/x2**2</v>
      </c>
      <c r="Q1017" s="18">
        <f t="shared" si="138"/>
        <v>0</v>
      </c>
      <c r="R1017" s="18">
        <f t="shared" si="139"/>
        <v>0</v>
      </c>
      <c r="S1017" s="4">
        <f t="shared" si="140"/>
        <v>0</v>
      </c>
      <c r="T1017" s="3">
        <f>_xlfn.IFNA(VLOOKUP(CONCATENATE($A1017,"_",$B1017), 'Srbench noise 0.01'!$A$1:$AH$1300, 32, FALSE),"")</f>
        <v>0.99300882999999995</v>
      </c>
      <c r="U1017" s="18">
        <f>_xlfn.IFNA(VLOOKUP(CONCATENATE($A1017,"_",$B1017), 'Srbench noise 0.01'!$A$1:$AH$1300, 34, FALSE),"")</f>
        <v>1.1104017900000001</v>
      </c>
      <c r="V1017" s="18">
        <f>_xlfn.IFNA(VLOOKUP(CONCATENATE($A1017,"_",$B1017), 'Srbench noise 0.01'!$A$1:$AH$1300, 16, FALSE),"")</f>
        <v>91</v>
      </c>
      <c r="W1017" s="18">
        <f>_xlfn.IFNA(VLOOKUP(CONCATENATE($A1017,"_",$B1017), 'Srbench noise 0.01'!$A$1:$AH$1300, 18, FALSE),"")</f>
        <v>3600.2</v>
      </c>
      <c r="X1017" s="18" t="str">
        <f>_xlfn.IFNA(VLOOKUP(CONCATENATE($A1017,"_",$B1017), 'Srbench noise 0.01'!$A$1:$AH$1300,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Y1017" s="18">
        <f t="shared" si="141"/>
        <v>0</v>
      </c>
      <c r="Z1017" s="18">
        <f t="shared" si="142"/>
        <v>0</v>
      </c>
      <c r="AA1017" s="4">
        <f t="shared" si="143"/>
        <v>0</v>
      </c>
    </row>
    <row r="1018" spans="1:27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0'!$A$1:$AH$1300, 32, FALSE),"")</f>
        <v>0.99999967000000001</v>
      </c>
      <c r="E1018" s="18">
        <f>_xlfn.IFNA(VLOOKUP(CONCATENATE($A1018,"_",$B1018), 'Srbench noise 0'!$A$1:$AH$1300, 34, FALSE),"")</f>
        <v>7.6249300000000002E-3</v>
      </c>
      <c r="F1018" s="18">
        <f>_xlfn.IFNA(VLOOKUP(CONCATENATE($A1018,"_",$B1018), 'Srbench noise 0'!$A$1:$AH$1300, 16, FALSE),"")</f>
        <v>33</v>
      </c>
      <c r="G1018" s="18">
        <f>_xlfn.IFNA(VLOOKUP(CONCATENATE($A1018,"_",$B1018), 'Srbench noise 0'!$A$1:$AH$1300, 18, FALSE),"")</f>
        <v>3601.8</v>
      </c>
      <c r="H1018" s="18" t="str">
        <f>_xlfn.IFNA(VLOOKUP(CONCATENATE($A1018,"_",$B1018), 'Srbench noise 0'!$A$1:$AH$1300, 28, FALSE),"")</f>
        <v>x0*(-1.00005199*x2**3 - 0.0484711*x3**3*x4 + 0.5977639*x3**3*log(x4 + 0.54030231) - 0.2103169*x3**3)*cos(x1)/x2**2</v>
      </c>
      <c r="I1018" s="18">
        <f t="shared" si="135"/>
        <v>1</v>
      </c>
      <c r="J1018" s="18">
        <f t="shared" si="136"/>
        <v>0</v>
      </c>
      <c r="K1018" s="4">
        <f t="shared" si="137"/>
        <v>0</v>
      </c>
      <c r="L1018" s="3">
        <f>_xlfn.IFNA(VLOOKUP(CONCATENATE($A1018,"_",$B1018), 'Srbench noise 0.001'!$A$1:$AH$1300, 32, FALSE),"")</f>
        <v>0.99989799999999995</v>
      </c>
      <c r="M1018" s="18">
        <f>_xlfn.IFNA(VLOOKUP(CONCATENATE($A1018,"_",$B1018), 'Srbench noise 0.001'!$A$1:$AH$1300, 34, FALSE),"")</f>
        <v>0.13319344999999999</v>
      </c>
      <c r="N1018" s="18">
        <f>_xlfn.IFNA(VLOOKUP(CONCATENATE($A1018,"_",$B1018), 'Srbench noise 0.001'!$A$1:$AH$1300, 16, FALSE),"")</f>
        <v>20</v>
      </c>
      <c r="O1018" s="18">
        <f>_xlfn.IFNA(VLOOKUP(CONCATENATE($A1018,"_",$B1018), 'Srbench noise 0.001'!$A$1:$AH$1300, 18, FALSE),"")</f>
        <v>478.8</v>
      </c>
      <c r="P1018" s="18" t="str">
        <f>_xlfn.IFNA(VLOOKUP(CONCATENATE($A1018,"_",$B1018), 'Srbench noise 0.001'!$A$1:$AH$1300, 28, FALSE),"")</f>
        <v>x0*(-1.002*x2**3 + 0.362*x3**3*log(x4))*cos(x1)/x2**2</v>
      </c>
      <c r="Q1018" s="18">
        <f t="shared" si="138"/>
        <v>1</v>
      </c>
      <c r="R1018" s="18">
        <f t="shared" si="139"/>
        <v>0</v>
      </c>
      <c r="S1018" s="4">
        <f t="shared" si="140"/>
        <v>0</v>
      </c>
      <c r="T1018" s="3">
        <f>_xlfn.IFNA(VLOOKUP(CONCATENATE($A1018,"_",$B1018), 'Srbench noise 0.01'!$A$1:$AH$1300, 32, FALSE),"")</f>
        <v>0.99992270000000005</v>
      </c>
      <c r="U1018" s="18">
        <f>_xlfn.IFNA(VLOOKUP(CONCATENATE($A1018,"_",$B1018), 'Srbench noise 0.01'!$A$1:$AH$1300, 34, FALSE),"")</f>
        <v>0.11594996</v>
      </c>
      <c r="V1018" s="18">
        <f>_xlfn.IFNA(VLOOKUP(CONCATENATE($A1018,"_",$B1018), 'Srbench noise 0.01'!$A$1:$AH$1300, 16, FALSE),"")</f>
        <v>20</v>
      </c>
      <c r="W1018" s="18">
        <f>_xlfn.IFNA(VLOOKUP(CONCATENATE($A1018,"_",$B1018), 'Srbench noise 0.01'!$A$1:$AH$1300, 18, FALSE),"")</f>
        <v>511.5</v>
      </c>
      <c r="X1018" s="18" t="str">
        <f>_xlfn.IFNA(VLOOKUP(CONCATENATE($A1018,"_",$B1018), 'Srbench noise 0.01'!$A$1:$AH$1300, 28, FALSE),"")</f>
        <v>x0*(-x2**3 + 0.36*x3**3*log(x4))*cos(x1)/x2**2</v>
      </c>
      <c r="Y1018" s="18">
        <f t="shared" si="141"/>
        <v>1</v>
      </c>
      <c r="Z1018" s="18">
        <f t="shared" si="142"/>
        <v>0</v>
      </c>
      <c r="AA1018" s="4">
        <f t="shared" si="143"/>
        <v>0</v>
      </c>
    </row>
    <row r="1019" spans="1:27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0'!$A$1:$AH$1300, 32, FALSE),"")</f>
        <v>0.99835306000000001</v>
      </c>
      <c r="E1019" s="18">
        <f>_xlfn.IFNA(VLOOKUP(CONCATENATE($A1019,"_",$B1019), 'Srbench noise 0'!$A$1:$AH$1300, 34, FALSE),"")</f>
        <v>0.52149438999999997</v>
      </c>
      <c r="F1019" s="18">
        <f>_xlfn.IFNA(VLOOKUP(CONCATENATE($A1019,"_",$B1019), 'Srbench noise 0'!$A$1:$AH$1300, 16, FALSE),"")</f>
        <v>73</v>
      </c>
      <c r="G1019" s="18">
        <f>_xlfn.IFNA(VLOOKUP(CONCATENATE($A1019,"_",$B1019), 'Srbench noise 0'!$A$1:$AH$1300, 18, FALSE),"")</f>
        <v>3602</v>
      </c>
      <c r="H1019" s="18" t="str">
        <f>_xlfn.IFNA(VLOOKUP(CONCATENATE($A1019,"_",$B1019), 'Srbench noise 0'!$A$1:$AH$1300,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 s="18">
        <f t="shared" si="135"/>
        <v>0</v>
      </c>
      <c r="J1019" s="18">
        <f t="shared" si="136"/>
        <v>0</v>
      </c>
      <c r="K1019" s="4">
        <f t="shared" si="137"/>
        <v>0</v>
      </c>
      <c r="L1019" s="3">
        <f>_xlfn.IFNA(VLOOKUP(CONCATENATE($A1019,"_",$B1019), 'Srbench noise 0.001'!$A$1:$AH$1300, 32, FALSE),"")</f>
        <v>0.99288754000000001</v>
      </c>
      <c r="M1019" s="18">
        <f>_xlfn.IFNA(VLOOKUP(CONCATENATE($A1019,"_",$B1019), 'Srbench noise 0.001'!$A$1:$AH$1300, 34, FALSE),"")</f>
        <v>1.0837292700000001</v>
      </c>
      <c r="N1019" s="18">
        <f>_xlfn.IFNA(VLOOKUP(CONCATENATE($A1019,"_",$B1019), 'Srbench noise 0.001'!$A$1:$AH$1300, 16, FALSE),"")</f>
        <v>58</v>
      </c>
      <c r="O1019" s="18">
        <f>_xlfn.IFNA(VLOOKUP(CONCATENATE($A1019,"_",$B1019), 'Srbench noise 0.001'!$A$1:$AH$1300, 18, FALSE),"")</f>
        <v>3028.9</v>
      </c>
      <c r="P1019" s="18" t="str">
        <f>_xlfn.IFNA(VLOOKUP(CONCATENATE($A1019,"_",$B1019), 'Srbench noise 0.001'!$A$1:$AH$1300, 28, FALSE),"")</f>
        <v>(-0.957*x0*x2 + 0.619*x0*x3*log(x4)*sin(1/x2) - 0.039*x2*x4*exp(x0/x2)*log(x0) + 0.03*(0.733*x0*sin(1/x2) + 0.667*x3 + 0.667*x3/x2 - 1/x0)**4*log(x4))*cos(x1)</v>
      </c>
      <c r="Q1019" s="18">
        <f t="shared" si="138"/>
        <v>0</v>
      </c>
      <c r="R1019" s="18">
        <f t="shared" si="139"/>
        <v>0</v>
      </c>
      <c r="S1019" s="4">
        <f t="shared" si="140"/>
        <v>0</v>
      </c>
      <c r="T1019" s="3">
        <f>_xlfn.IFNA(VLOOKUP(CONCATENATE($A1019,"_",$B1019), 'Srbench noise 0.01'!$A$1:$AH$1300, 32, FALSE),"")</f>
        <v>0.48585919999999999</v>
      </c>
      <c r="U1019" s="18">
        <f>_xlfn.IFNA(VLOOKUP(CONCATENATE($A1019,"_",$B1019), 'Srbench noise 0.01'!$A$1:$AH$1300, 34, FALSE),"")</f>
        <v>9.2140790100000007</v>
      </c>
      <c r="V1019" s="18">
        <f>_xlfn.IFNA(VLOOKUP(CONCATENATE($A1019,"_",$B1019), 'Srbench noise 0.01'!$A$1:$AH$1300, 16, FALSE),"")</f>
        <v>111</v>
      </c>
      <c r="W1019" s="18">
        <f>_xlfn.IFNA(VLOOKUP(CONCATENATE($A1019,"_",$B1019), 'Srbench noise 0.01'!$A$1:$AH$1300, 18, FALSE),"")</f>
        <v>2755.8</v>
      </c>
      <c r="X1019" s="18" t="str">
        <f>_xlfn.IFNA(VLOOKUP(CONCATENATE($A1019,"_",$B1019), 'Srbench noise 0.01'!$A$1:$AH$1300,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Y1019" s="18">
        <f t="shared" si="141"/>
        <v>0</v>
      </c>
      <c r="Z1019" s="18">
        <f t="shared" si="142"/>
        <v>0</v>
      </c>
      <c r="AA1019" s="4">
        <f t="shared" si="143"/>
        <v>0</v>
      </c>
    </row>
    <row r="1020" spans="1:27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0'!$A$1:$AH$1300, 32, FALSE),"")</f>
        <v>0.99999956999999995</v>
      </c>
      <c r="E1020" s="18">
        <f>_xlfn.IFNA(VLOOKUP(CONCATENATE($A1020,"_",$B1020), 'Srbench noise 0'!$A$1:$AH$1300, 34, FALSE),"")</f>
        <v>8.4656699999999998E-3</v>
      </c>
      <c r="F1020" s="18">
        <f>_xlfn.IFNA(VLOOKUP(CONCATENATE($A1020,"_",$B1020), 'Srbench noise 0'!$A$1:$AH$1300, 16, FALSE),"")</f>
        <v>33</v>
      </c>
      <c r="G1020" s="18">
        <f>_xlfn.IFNA(VLOOKUP(CONCATENATE($A1020,"_",$B1020), 'Srbench noise 0'!$A$1:$AH$1300, 18, FALSE),"")</f>
        <v>3601.6</v>
      </c>
      <c r="H1020" s="18" t="str">
        <f>_xlfn.IFNA(VLOOKUP(CONCATENATE($A1020,"_",$B1020), 'Srbench noise 0'!$A$1:$AH$1300, 28, FALSE),"")</f>
        <v>x0*(-1.00006968*x2**3 - 0.04549715*x3**3*x4 + 0.58019115*x3**3*log(x4 + 0.5) - 0.19050004*x3**3)*cos(x1)/x2**2</v>
      </c>
      <c r="I1020" s="18">
        <f t="shared" si="135"/>
        <v>1</v>
      </c>
      <c r="J1020" s="18">
        <f t="shared" si="136"/>
        <v>0</v>
      </c>
      <c r="K1020" s="4">
        <f t="shared" si="137"/>
        <v>0</v>
      </c>
      <c r="L1020" s="3">
        <f>_xlfn.IFNA(VLOOKUP(CONCATENATE($A1020,"_",$B1020), 'Srbench noise 0.001'!$A$1:$AH$1300, 32, FALSE),"")</f>
        <v>0.99991704999999997</v>
      </c>
      <c r="M1020" s="18">
        <f>_xlfn.IFNA(VLOOKUP(CONCATENATE($A1020,"_",$B1020), 'Srbench noise 0.001'!$A$1:$AH$1300, 34, FALSE),"")</f>
        <v>0.11699294</v>
      </c>
      <c r="N1020" s="18">
        <f>_xlfn.IFNA(VLOOKUP(CONCATENATE($A1020,"_",$B1020), 'Srbench noise 0.001'!$A$1:$AH$1300, 16, FALSE),"")</f>
        <v>20</v>
      </c>
      <c r="O1020" s="18">
        <f>_xlfn.IFNA(VLOOKUP(CONCATENATE($A1020,"_",$B1020), 'Srbench noise 0.001'!$A$1:$AH$1300, 18, FALSE),"")</f>
        <v>1727.5</v>
      </c>
      <c r="P1020" s="18" t="str">
        <f>_xlfn.IFNA(VLOOKUP(CONCATENATE($A1020,"_",$B1020), 'Srbench noise 0.001'!$A$1:$AH$1300, 28, FALSE),"")</f>
        <v>x0*(-1.001*x2**3 + 0.361*x3**3*log(x4))*cos(x1)/x2**2</v>
      </c>
      <c r="Q1020" s="18">
        <f t="shared" si="138"/>
        <v>1</v>
      </c>
      <c r="R1020" s="18">
        <f t="shared" si="139"/>
        <v>0</v>
      </c>
      <c r="S1020" s="4">
        <f t="shared" si="140"/>
        <v>0</v>
      </c>
      <c r="T1020" s="3">
        <f>_xlfn.IFNA(VLOOKUP(CONCATENATE($A1020,"_",$B1020), 'Srbench noise 0.01'!$A$1:$AH$1300, 32, FALSE),"")</f>
        <v>0.99992208999999999</v>
      </c>
      <c r="U1020" s="18">
        <f>_xlfn.IFNA(VLOOKUP(CONCATENATE($A1020,"_",$B1020), 'Srbench noise 0.01'!$A$1:$AH$1300, 34, FALSE),"")</f>
        <v>0.11338657000000001</v>
      </c>
      <c r="V1020" s="18">
        <f>_xlfn.IFNA(VLOOKUP(CONCATENATE($A1020,"_",$B1020), 'Srbench noise 0.01'!$A$1:$AH$1300, 16, FALSE),"")</f>
        <v>20</v>
      </c>
      <c r="W1020" s="18">
        <f>_xlfn.IFNA(VLOOKUP(CONCATENATE($A1020,"_",$B1020), 'Srbench noise 0.01'!$A$1:$AH$1300, 18, FALSE),"")</f>
        <v>1649.7</v>
      </c>
      <c r="X1020" s="18" t="str">
        <f>_xlfn.IFNA(VLOOKUP(CONCATENATE($A1020,"_",$B1020), 'Srbench noise 0.01'!$A$1:$AH$1300, 28, FALSE),"")</f>
        <v>x0*(-x2**3 + 0.36*x3**3*log(x4))*cos(x1)/x2**2</v>
      </c>
      <c r="Y1020" s="18">
        <f t="shared" si="141"/>
        <v>1</v>
      </c>
      <c r="Z1020" s="18">
        <f t="shared" si="142"/>
        <v>0</v>
      </c>
      <c r="AA1020" s="4">
        <f t="shared" si="143"/>
        <v>0</v>
      </c>
    </row>
    <row r="1021" spans="1:27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0'!$A$1:$AH$1300, 32, FALSE),"")</f>
        <v>0.99944878000000004</v>
      </c>
      <c r="E1021" s="18">
        <f>_xlfn.IFNA(VLOOKUP(CONCATENATE($A1021,"_",$B1021), 'Srbench noise 0'!$A$1:$AH$1300, 34, FALSE),"")</f>
        <v>0.30999557999999999</v>
      </c>
      <c r="F1021" s="18">
        <f>_xlfn.IFNA(VLOOKUP(CONCATENATE($A1021,"_",$B1021), 'Srbench noise 0'!$A$1:$AH$1300, 16, FALSE),"")</f>
        <v>28</v>
      </c>
      <c r="G1021" s="18">
        <f>_xlfn.IFNA(VLOOKUP(CONCATENATE($A1021,"_",$B1021), 'Srbench noise 0'!$A$1:$AH$1300, 18, FALSE),"")</f>
        <v>3600.6</v>
      </c>
      <c r="H1021" s="18" t="str">
        <f>_xlfn.IFNA(VLOOKUP(CONCATENATE($A1021,"_",$B1021), 'Srbench noise 0'!$A$1:$AH$1300, 28, FALSE),"")</f>
        <v>x0*(1.35517781*1.8**x3*log(x4**2) - 0.99756903*x2**3 - 2.86583224*log(x4**2))*cos(x1)/x2**2</v>
      </c>
      <c r="I1021" s="18">
        <f t="shared" si="135"/>
        <v>1</v>
      </c>
      <c r="J1021" s="18">
        <f t="shared" si="136"/>
        <v>0</v>
      </c>
      <c r="K1021" s="4">
        <f t="shared" si="137"/>
        <v>0</v>
      </c>
      <c r="L1021" s="3">
        <f>_xlfn.IFNA(VLOOKUP(CONCATENATE($A1021,"_",$B1021), 'Srbench noise 0.001'!$A$1:$AH$1300, 32, FALSE),"")</f>
        <v>0.99944710999999997</v>
      </c>
      <c r="M1021" s="18">
        <f>_xlfn.IFNA(VLOOKUP(CONCATENATE($A1021,"_",$B1021), 'Srbench noise 0.001'!$A$1:$AH$1300, 34, FALSE),"")</f>
        <v>0.31046262000000002</v>
      </c>
      <c r="N1021" s="18">
        <f>_xlfn.IFNA(VLOOKUP(CONCATENATE($A1021,"_",$B1021), 'Srbench noise 0.001'!$A$1:$AH$1300, 16, FALSE),"")</f>
        <v>28</v>
      </c>
      <c r="O1021" s="18">
        <f>_xlfn.IFNA(VLOOKUP(CONCATENATE($A1021,"_",$B1021), 'Srbench noise 0.001'!$A$1:$AH$1300, 18, FALSE),"")</f>
        <v>2755.6</v>
      </c>
      <c r="P1021" s="18" t="str">
        <f>_xlfn.IFNA(VLOOKUP(CONCATENATE($A1021,"_",$B1021), 'Srbench noise 0.001'!$A$1:$AH$1300, 28, FALSE),"")</f>
        <v>x0*(1.355*1.8**x3*log(x4**2) - 0.998*x2**3 - 2.866*log(x4**2))*cos(x1)/x2**2</v>
      </c>
      <c r="Q1021" s="18">
        <f t="shared" si="138"/>
        <v>1</v>
      </c>
      <c r="R1021" s="18">
        <f t="shared" si="139"/>
        <v>0</v>
      </c>
      <c r="S1021" s="4">
        <f t="shared" si="140"/>
        <v>0</v>
      </c>
      <c r="T1021" s="3">
        <f>_xlfn.IFNA(VLOOKUP(CONCATENATE($A1021,"_",$B1021), 'Srbench noise 0.01'!$A$1:$AH$1300, 32, FALSE),"")</f>
        <v>0.99938265000000004</v>
      </c>
      <c r="U1021" s="18">
        <f>_xlfn.IFNA(VLOOKUP(CONCATENATE($A1021,"_",$B1021), 'Srbench noise 0.01'!$A$1:$AH$1300, 34, FALSE),"")</f>
        <v>0.32806382000000001</v>
      </c>
      <c r="V1021" s="18">
        <f>_xlfn.IFNA(VLOOKUP(CONCATENATE($A1021,"_",$B1021), 'Srbench noise 0.01'!$A$1:$AH$1300, 16, FALSE),"")</f>
        <v>63</v>
      </c>
      <c r="W1021" s="18">
        <f>_xlfn.IFNA(VLOOKUP(CONCATENATE($A1021,"_",$B1021), 'Srbench noise 0.01'!$A$1:$AH$1300, 18, FALSE),"")</f>
        <v>3600.2</v>
      </c>
      <c r="X1021" s="18" t="str">
        <f>_xlfn.IFNA(VLOOKUP(CONCATENATE($A1021,"_",$B1021), 'Srbench noise 0.01'!$A$1:$AH$1300, 28, FALSE),"")</f>
        <v>-x0*x2*cos(x1) - 0.04*x0*x3*x4*cos(x1) + 0.08*x0*x4*cos(x1) - 2.5*x0*(1 - x3)**2*log(x4)*cos(x1)/(-x2**2 - x2**2/(x3 - 10) - x2/x3 + 0.5/x3)</v>
      </c>
      <c r="Y1021" s="18">
        <f t="shared" si="141"/>
        <v>1</v>
      </c>
      <c r="Z1021" s="18">
        <f t="shared" si="142"/>
        <v>0</v>
      </c>
      <c r="AA1021" s="4">
        <f t="shared" si="143"/>
        <v>0</v>
      </c>
    </row>
    <row r="1022" spans="1:27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0'!$A$1:$AH$1300, 32, FALSE),"")</f>
        <v>0.99999727999999999</v>
      </c>
      <c r="E1022" s="18">
        <f>_xlfn.IFNA(VLOOKUP(CONCATENATE($A1022,"_",$B1022), 'Srbench noise 0'!$A$1:$AH$1300, 34, FALSE),"")</f>
        <v>2.1697520000000001E-2</v>
      </c>
      <c r="F1022" s="18">
        <f>_xlfn.IFNA(VLOOKUP(CONCATENATE($A1022,"_",$B1022), 'Srbench noise 0'!$A$1:$AH$1300, 16, FALSE),"")</f>
        <v>27</v>
      </c>
      <c r="G1022" s="18">
        <f>_xlfn.IFNA(VLOOKUP(CONCATENATE($A1022,"_",$B1022), 'Srbench noise 0'!$A$1:$AH$1300, 18, FALSE),"")</f>
        <v>3600.5</v>
      </c>
      <c r="H1022" s="18" t="str">
        <f>_xlfn.IFNA(VLOOKUP(CONCATENATE($A1022,"_",$B1022), 'Srbench noise 0'!$A$1:$AH$1300, 28, FALSE),"")</f>
        <v>x0*(-1.00010306*x2**3 + 0.35668548*x3**3*log(x4) - 0.00818277*x3**3*cos(x4))*cos(x1)/x2**2</v>
      </c>
      <c r="I1022" s="18">
        <f t="shared" si="135"/>
        <v>1</v>
      </c>
      <c r="J1022" s="18">
        <f t="shared" si="136"/>
        <v>0</v>
      </c>
      <c r="K1022" s="4">
        <f t="shared" si="137"/>
        <v>0</v>
      </c>
      <c r="L1022" s="3">
        <f>_xlfn.IFNA(VLOOKUP(CONCATENATE($A1022,"_",$B1022), 'Srbench noise 0.001'!$A$1:$AH$1300, 32, FALSE),"")</f>
        <v>0.99992126999999997</v>
      </c>
      <c r="M1022" s="18">
        <f>_xlfn.IFNA(VLOOKUP(CONCATENATE($A1022,"_",$B1022), 'Srbench noise 0.001'!$A$1:$AH$1300, 34, FALSE),"")</f>
        <v>0.11683538</v>
      </c>
      <c r="N1022" s="18">
        <f>_xlfn.IFNA(VLOOKUP(CONCATENATE($A1022,"_",$B1022), 'Srbench noise 0.001'!$A$1:$AH$1300, 16, FALSE),"")</f>
        <v>22</v>
      </c>
      <c r="O1022" s="18">
        <f>_xlfn.IFNA(VLOOKUP(CONCATENATE($A1022,"_",$B1022), 'Srbench noise 0.001'!$A$1:$AH$1300, 18, FALSE),"")</f>
        <v>645</v>
      </c>
      <c r="P1022" s="18" t="str">
        <f>_xlfn.IFNA(VLOOKUP(CONCATENATE($A1022,"_",$B1022), 'Srbench noise 0.001'!$A$1:$AH$1300, 28, FALSE),"")</f>
        <v>x0*(-x2**3 + 0.18*x3**3*log(x4**2))*cos(x1)/x2**2</v>
      </c>
      <c r="Q1022" s="18">
        <f t="shared" si="138"/>
        <v>1</v>
      </c>
      <c r="R1022" s="18">
        <f t="shared" si="139"/>
        <v>0</v>
      </c>
      <c r="S1022" s="4">
        <f t="shared" si="140"/>
        <v>0</v>
      </c>
      <c r="T1022" s="3">
        <f>_xlfn.IFNA(VLOOKUP(CONCATENATE($A1022,"_",$B1022), 'Srbench noise 0.01'!$A$1:$AH$1300, 32, FALSE),"")</f>
        <v>0.99992126999999997</v>
      </c>
      <c r="U1022" s="18">
        <f>_xlfn.IFNA(VLOOKUP(CONCATENATE($A1022,"_",$B1022), 'Srbench noise 0.01'!$A$1:$AH$1300, 34, FALSE),"")</f>
        <v>0.11683538</v>
      </c>
      <c r="V1022" s="18">
        <f>_xlfn.IFNA(VLOOKUP(CONCATENATE($A1022,"_",$B1022), 'Srbench noise 0.01'!$A$1:$AH$1300, 16, FALSE),"")</f>
        <v>22</v>
      </c>
      <c r="W1022" s="18">
        <f>_xlfn.IFNA(VLOOKUP(CONCATENATE($A1022,"_",$B1022), 'Srbench noise 0.01'!$A$1:$AH$1300, 18, FALSE),"")</f>
        <v>654.20000000000005</v>
      </c>
      <c r="X1022" s="18" t="str">
        <f>_xlfn.IFNA(VLOOKUP(CONCATENATE($A1022,"_",$B1022), 'Srbench noise 0.01'!$A$1:$AH$1300, 28, FALSE),"")</f>
        <v>x0*(-x2**3 + 0.18*x3**3*log(x4**2))*cos(x1)/x2**2</v>
      </c>
      <c r="Y1022" s="18">
        <f t="shared" si="141"/>
        <v>1</v>
      </c>
      <c r="Z1022" s="18">
        <f t="shared" si="142"/>
        <v>0</v>
      </c>
      <c r="AA1022" s="4">
        <f t="shared" si="143"/>
        <v>0</v>
      </c>
    </row>
    <row r="1023" spans="1:27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0'!$A$1:$AH$1300, 32, FALSE),"")</f>
        <v>0.99999654000000004</v>
      </c>
      <c r="E1023" s="18">
        <f>_xlfn.IFNA(VLOOKUP(CONCATENATE($A1023,"_",$B1023), 'Srbench noise 0'!$A$1:$AH$1300, 34, FALSE),"")</f>
        <v>2.47449E-2</v>
      </c>
      <c r="F1023" s="18">
        <f>_xlfn.IFNA(VLOOKUP(CONCATENATE($A1023,"_",$B1023), 'Srbench noise 0'!$A$1:$AH$1300, 16, FALSE),"")</f>
        <v>27</v>
      </c>
      <c r="G1023" s="18">
        <f>_xlfn.IFNA(VLOOKUP(CONCATENATE($A1023,"_",$B1023), 'Srbench noise 0'!$A$1:$AH$1300, 18, FALSE),"")</f>
        <v>3600.6</v>
      </c>
      <c r="H1023" s="18" t="str">
        <f>_xlfn.IFNA(VLOOKUP(CONCATENATE($A1023,"_",$B1023), 'Srbench noise 0'!$A$1:$AH$1300, 28, FALSE),"")</f>
        <v>x0*(-0.99991368*x2**3 + 0.35650422*x3**3*log(x4) - 0.00820519*x3**3*cos(x4))*cos(x1)/x2**2</v>
      </c>
      <c r="I1023" s="18">
        <f t="shared" si="135"/>
        <v>1</v>
      </c>
      <c r="J1023" s="18">
        <f t="shared" si="136"/>
        <v>0</v>
      </c>
      <c r="K1023" s="4">
        <f t="shared" si="137"/>
        <v>0</v>
      </c>
      <c r="L1023" s="3">
        <f>_xlfn.IFNA(VLOOKUP(CONCATENATE($A1023,"_",$B1023), 'Srbench noise 0.001'!$A$1:$AH$1300, 32, FALSE),"")</f>
        <v>0.99336029999999997</v>
      </c>
      <c r="M1023" s="18">
        <f>_xlfn.IFNA(VLOOKUP(CONCATENATE($A1023,"_",$B1023), 'Srbench noise 0.001'!$A$1:$AH$1300, 34, FALSE),"")</f>
        <v>1.08432207</v>
      </c>
      <c r="N1023" s="18">
        <f>_xlfn.IFNA(VLOOKUP(CONCATENATE($A1023,"_",$B1023), 'Srbench noise 0.001'!$A$1:$AH$1300, 16, FALSE),"")</f>
        <v>101</v>
      </c>
      <c r="O1023" s="18">
        <f>_xlfn.IFNA(VLOOKUP(CONCATENATE($A1023,"_",$B1023), 'Srbench noise 0.001'!$A$1:$AH$1300, 18, FALSE),"")</f>
        <v>1605.8</v>
      </c>
      <c r="P1023" s="18" t="str">
        <f>_xlfn.IFNA(VLOOKUP(CONCATENATE($A1023,"_",$B1023), 'Srbench noise 0.001'!$A$1:$AH$1300, 28, FALSE),"")</f>
        <v>(-0.995*x0*x2**5.0*x4**2 + x2**2*x4**2*(0.284*x3**3 + 1.059*x4*(0.5 - x3)**2*log(x0) + 0.001*x3*x4**2*(0.5*x0*x3*(x0 + 1) - x2*x4)**2/x0 + 0.047*x3*(x0**2*(x3 - 0.5*x4) + x3)**2*log(x4)**2/x0**2) + x2**2*(3.532 - 2.582*x3**2))*cos(x1)/(x2**4*x4**2)</v>
      </c>
      <c r="Q1023" s="18">
        <f t="shared" si="138"/>
        <v>0</v>
      </c>
      <c r="R1023" s="18">
        <f t="shared" si="139"/>
        <v>0</v>
      </c>
      <c r="S1023" s="4">
        <f t="shared" si="140"/>
        <v>0</v>
      </c>
      <c r="T1023" s="3">
        <f>_xlfn.IFNA(VLOOKUP(CONCATENATE($A1023,"_",$B1023), 'Srbench noise 0.01'!$A$1:$AH$1300, 32, FALSE),"")</f>
        <v>0.99933453000000005</v>
      </c>
      <c r="U1023" s="18">
        <f>_xlfn.IFNA(VLOOKUP(CONCATENATE($A1023,"_",$B1023), 'Srbench noise 0.01'!$A$1:$AH$1300, 34, FALSE),"")</f>
        <v>0.34327946999999998</v>
      </c>
      <c r="V1023" s="18">
        <f>_xlfn.IFNA(VLOOKUP(CONCATENATE($A1023,"_",$B1023), 'Srbench noise 0.01'!$A$1:$AH$1300, 16, FALSE),"")</f>
        <v>85</v>
      </c>
      <c r="W1023" s="18">
        <f>_xlfn.IFNA(VLOOKUP(CONCATENATE($A1023,"_",$B1023), 'Srbench noise 0.01'!$A$1:$AH$1300, 18, FALSE),"")</f>
        <v>1314.1</v>
      </c>
      <c r="X1023" s="18" t="str">
        <f>_xlfn.IFNA(VLOOKUP(CONCATENATE($A1023,"_",$B1023), 'Srbench noise 0.01'!$A$1:$AH$1300, 28, FALSE),"")</f>
        <v>(x0*x2**2*(4.18 - 2.99*x3)*cos(x1) + x2**4*x4**2*(-x0*x2*cos(x1) + 0.03) + x2**2*x4**2*(0.5*x0*x4*(0.5 - x3)**2 + 0.16*x3**3 - 0.16*x3**2*x4 + 0.04*x3*(x0*x3 - 0.6*x0*x4 + x3)**2*log(x4)**2)*cos(x1))/(x2**4*x4**2)</v>
      </c>
      <c r="Y1023" s="18">
        <f t="shared" si="141"/>
        <v>1</v>
      </c>
      <c r="Z1023" s="18">
        <f t="shared" si="142"/>
        <v>0</v>
      </c>
      <c r="AA1023" s="4">
        <f t="shared" si="143"/>
        <v>0</v>
      </c>
    </row>
    <row r="1024" spans="1:27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0'!$A$1:$AH$1300, 32, FALSE),"")</f>
        <v>0.99970645000000002</v>
      </c>
      <c r="E1024" s="18">
        <f>_xlfn.IFNA(VLOOKUP(CONCATENATE($A1024,"_",$B1024), 'Srbench noise 0'!$A$1:$AH$1300, 34, FALSE),"")</f>
        <v>2.1726809999999999E-2</v>
      </c>
      <c r="F1024" s="18">
        <f>_xlfn.IFNA(VLOOKUP(CONCATENATE($A1024,"_",$B1024), 'Srbench noise 0'!$A$1:$AH$1300, 16, FALSE),"")</f>
        <v>26</v>
      </c>
      <c r="G1024" s="18">
        <f>_xlfn.IFNA(VLOOKUP(CONCATENATE($A1024,"_",$B1024), 'Srbench noise 0'!$A$1:$AH$1300, 18, FALSE),"")</f>
        <v>3600.8</v>
      </c>
      <c r="H1024" s="18" t="str">
        <f>_xlfn.IFNA(VLOOKUP(CONCATENATE($A1024,"_",$B1024), 'Srbench noise 0'!$A$1:$AH$1300, 28, FALSE),"")</f>
        <v>0.99998471*x2 - 1.02271588*x1*x2*cos(x3)/x0 + 0.55367862*x1**2*x2*cos(2*x3)/x0**2</v>
      </c>
      <c r="I1024" s="18">
        <f t="shared" si="135"/>
        <v>1</v>
      </c>
      <c r="J1024" s="18">
        <f t="shared" si="136"/>
        <v>0</v>
      </c>
      <c r="K1024" s="4">
        <f t="shared" si="137"/>
        <v>0</v>
      </c>
      <c r="L1024" s="3">
        <f>_xlfn.IFNA(VLOOKUP(CONCATENATE($A1024,"_",$B1024), 'Srbench noise 0.001'!$A$1:$AH$1300, 32, FALSE),"")</f>
        <v>0.99702827999999999</v>
      </c>
      <c r="M1024" s="18">
        <f>_xlfn.IFNA(VLOOKUP(CONCATENATE($A1024,"_",$B1024), 'Srbench noise 0.001'!$A$1:$AH$1300, 34, FALSE),"")</f>
        <v>6.9128510000000004E-2</v>
      </c>
      <c r="N1024" s="18">
        <f>_xlfn.IFNA(VLOOKUP(CONCATENATE($A1024,"_",$B1024), 'Srbench noise 0.001'!$A$1:$AH$1300, 16, FALSE),"")</f>
        <v>30</v>
      </c>
      <c r="O1024" s="18">
        <f>_xlfn.IFNA(VLOOKUP(CONCATENATE($A1024,"_",$B1024), 'Srbench noise 0.001'!$A$1:$AH$1300, 18, FALSE),"")</f>
        <v>135.6</v>
      </c>
      <c r="P1024" s="18" t="str">
        <f>_xlfn.IFNA(VLOOKUP(CONCATENATE($A1024,"_",$B1024), 'Srbench noise 0.001'!$A$1:$AH$1300, 28, FALSE),"")</f>
        <v>0.113*x1**2*cos(2*x3)/(x0 - x2) + 0.999*x2 + 0.004 - 1.025*x1*x2*cos(x3)/x0</v>
      </c>
      <c r="Q1024" s="18">
        <f t="shared" si="138"/>
        <v>0</v>
      </c>
      <c r="R1024" s="18">
        <f t="shared" si="139"/>
        <v>0</v>
      </c>
      <c r="S1024" s="4">
        <f t="shared" si="140"/>
        <v>0</v>
      </c>
      <c r="T1024" s="3">
        <f>_xlfn.IFNA(VLOOKUP(CONCATENATE($A1024,"_",$B1024), 'Srbench noise 0.01'!$A$1:$AH$1300, 32, FALSE),"")</f>
        <v>0.99561045000000004</v>
      </c>
      <c r="U1024" s="18">
        <f>_xlfn.IFNA(VLOOKUP(CONCATENATE($A1024,"_",$B1024), 'Srbench noise 0.01'!$A$1:$AH$1300, 34, FALSE),"")</f>
        <v>8.4016229999999997E-2</v>
      </c>
      <c r="V1024" s="18">
        <f>_xlfn.IFNA(VLOOKUP(CONCATENATE($A1024,"_",$B1024), 'Srbench noise 0.01'!$A$1:$AH$1300, 16, FALSE),"")</f>
        <v>11</v>
      </c>
      <c r="W1024" s="18">
        <f>_xlfn.IFNA(VLOOKUP(CONCATENATE($A1024,"_",$B1024), 'Srbench noise 0.01'!$A$1:$AH$1300, 18, FALSE),"")</f>
        <v>40.1</v>
      </c>
      <c r="X1024" s="18" t="str">
        <f>_xlfn.IFNA(VLOOKUP(CONCATENATE($A1024,"_",$B1024), 'Srbench noise 0.01'!$A$1:$AH$1300, 28, FALSE),"")</f>
        <v>x2 - 1.03*x1*x2*cos(x3)/x0</v>
      </c>
      <c r="Y1024" s="18">
        <f t="shared" si="141"/>
        <v>0</v>
      </c>
      <c r="Z1024" s="18">
        <f t="shared" si="142"/>
        <v>0</v>
      </c>
      <c r="AA1024" s="4">
        <f t="shared" si="143"/>
        <v>0</v>
      </c>
    </row>
    <row r="1025" spans="1:27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0'!$A$1:$AH$1300, 32, FALSE),"")</f>
        <v>0.99969850000000005</v>
      </c>
      <c r="E1025" s="18">
        <f>_xlfn.IFNA(VLOOKUP(CONCATENATE($A1025,"_",$B1025), 'Srbench noise 0'!$A$1:$AH$1300, 34, FALSE),"")</f>
        <v>2.1876329999999999E-2</v>
      </c>
      <c r="F1025" s="18">
        <f>_xlfn.IFNA(VLOOKUP(CONCATENATE($A1025,"_",$B1025), 'Srbench noise 0'!$A$1:$AH$1300, 16, FALSE),"")</f>
        <v>26</v>
      </c>
      <c r="G1025" s="18">
        <f>_xlfn.IFNA(VLOOKUP(CONCATENATE($A1025,"_",$B1025), 'Srbench noise 0'!$A$1:$AH$1300, 18, FALSE),"")</f>
        <v>3601.4</v>
      </c>
      <c r="H1025" s="18" t="str">
        <f>_xlfn.IFNA(VLOOKUP(CONCATENATE($A1025,"_",$B1025), 'Srbench noise 0'!$A$1:$AH$1300, 28, FALSE),"")</f>
        <v>1.00019038*x2 - 1.0249191*x1*x2*cos(x3)/x0 + 0.5184507*x1**2*x2*cos(2*x3)/x0**2</v>
      </c>
      <c r="I1025" s="18">
        <f t="shared" si="135"/>
        <v>1</v>
      </c>
      <c r="J1025" s="18">
        <f t="shared" si="136"/>
        <v>0</v>
      </c>
      <c r="K1025" s="4">
        <f t="shared" si="137"/>
        <v>0</v>
      </c>
      <c r="L1025" s="3">
        <f>_xlfn.IFNA(VLOOKUP(CONCATENATE($A1025,"_",$B1025), 'Srbench noise 0.001'!$A$1:$AH$1300, 32, FALSE),"")</f>
        <v>0.99969909000000001</v>
      </c>
      <c r="M1025" s="18">
        <f>_xlfn.IFNA(VLOOKUP(CONCATENATE($A1025,"_",$B1025), 'Srbench noise 0.001'!$A$1:$AH$1300, 34, FALSE),"")</f>
        <v>2.18549E-2</v>
      </c>
      <c r="N1025" s="18">
        <f>_xlfn.IFNA(VLOOKUP(CONCATENATE($A1025,"_",$B1025), 'Srbench noise 0.001'!$A$1:$AH$1300, 16, FALSE),"")</f>
        <v>24</v>
      </c>
      <c r="O1025" s="18">
        <f>_xlfn.IFNA(VLOOKUP(CONCATENATE($A1025,"_",$B1025), 'Srbench noise 0.001'!$A$1:$AH$1300, 18, FALSE),"")</f>
        <v>140.9</v>
      </c>
      <c r="P1025" s="18" t="str">
        <f>_xlfn.IFNA(VLOOKUP(CONCATENATE($A1025,"_",$B1025), 'Srbench noise 0.001'!$A$1:$AH$1300, 28, FALSE),"")</f>
        <v>x2 - 1.025*x1*x2*cos(x3)/x0 + 0.519*x1**2*x2*cos(2*x3)/x0**2</v>
      </c>
      <c r="Q1025" s="18">
        <f t="shared" si="138"/>
        <v>1</v>
      </c>
      <c r="R1025" s="18">
        <f t="shared" si="139"/>
        <v>0</v>
      </c>
      <c r="S1025" s="4">
        <f t="shared" si="140"/>
        <v>0</v>
      </c>
      <c r="T1025" s="3">
        <f>_xlfn.IFNA(VLOOKUP(CONCATENATE($A1025,"_",$B1025), 'Srbench noise 0.01'!$A$1:$AH$1300, 32, FALSE),"")</f>
        <v>0.99558844000000002</v>
      </c>
      <c r="U1025" s="18">
        <f>_xlfn.IFNA(VLOOKUP(CONCATENATE($A1025,"_",$B1025), 'Srbench noise 0.01'!$A$1:$AH$1300, 34, FALSE),"")</f>
        <v>8.3681030000000003E-2</v>
      </c>
      <c r="V1025" s="18">
        <f>_xlfn.IFNA(VLOOKUP(CONCATENATE($A1025,"_",$B1025), 'Srbench noise 0.01'!$A$1:$AH$1300, 16, FALSE),"")</f>
        <v>11</v>
      </c>
      <c r="W1025" s="18">
        <f>_xlfn.IFNA(VLOOKUP(CONCATENATE($A1025,"_",$B1025), 'Srbench noise 0.01'!$A$1:$AH$1300, 18, FALSE),"")</f>
        <v>51.8</v>
      </c>
      <c r="X1025" s="18" t="str">
        <f>_xlfn.IFNA(VLOOKUP(CONCATENATE($A1025,"_",$B1025), 'Srbench noise 0.01'!$A$1:$AH$1300, 28, FALSE),"")</f>
        <v>x2 - 1.05*x1*x2*cos(x3)/x0</v>
      </c>
      <c r="Y1025" s="18">
        <f t="shared" si="141"/>
        <v>0</v>
      </c>
      <c r="Z1025" s="18">
        <f t="shared" si="142"/>
        <v>0</v>
      </c>
      <c r="AA1025" s="4">
        <f t="shared" si="143"/>
        <v>0</v>
      </c>
    </row>
    <row r="1026" spans="1:27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0'!$A$1:$AH$1300, 32, FALSE),"")</f>
        <v>0.99950461999999995</v>
      </c>
      <c r="E1026" s="18">
        <f>_xlfn.IFNA(VLOOKUP(CONCATENATE($A1026,"_",$B1026), 'Srbench noise 0'!$A$1:$AH$1300, 34, FALSE),"")</f>
        <v>2.8072960000000001E-2</v>
      </c>
      <c r="F1026" s="18">
        <f>_xlfn.IFNA(VLOOKUP(CONCATENATE($A1026,"_",$B1026), 'Srbench noise 0'!$A$1:$AH$1300, 16, FALSE),"")</f>
        <v>28</v>
      </c>
      <c r="G1026" s="18">
        <f>_xlfn.IFNA(VLOOKUP(CONCATENATE($A1026,"_",$B1026), 'Srbench noise 0'!$A$1:$AH$1300, 18, FALSE),"")</f>
        <v>3601.4</v>
      </c>
      <c r="H1026" s="18" t="str">
        <f>_xlfn.IFNA(VLOOKUP(CONCATENATE($A1026,"_",$B1026), 'Srbench noise 0'!$A$1:$AH$1300, 28, FALSE),"")</f>
        <v>0.99988194*x2 - 1.02578557*x1*x2*cos(x3)/x0 + 0.13340778*x1**2*x2**2*cos(2*x3)/x0**2</v>
      </c>
      <c r="I1026" s="18">
        <f t="shared" si="135"/>
        <v>1</v>
      </c>
      <c r="J1026" s="18">
        <f t="shared" si="136"/>
        <v>0</v>
      </c>
      <c r="K1026" s="4">
        <f t="shared" si="137"/>
        <v>0</v>
      </c>
      <c r="L1026" s="3">
        <f>_xlfn.IFNA(VLOOKUP(CONCATENATE($A1026,"_",$B1026), 'Srbench noise 0.001'!$A$1:$AH$1300, 32, FALSE),"")</f>
        <v>0.99950521999999997</v>
      </c>
      <c r="M1026" s="18">
        <f>_xlfn.IFNA(VLOOKUP(CONCATENATE($A1026,"_",$B1026), 'Srbench noise 0.001'!$A$1:$AH$1300, 34, FALSE),"")</f>
        <v>2.8055900000000002E-2</v>
      </c>
      <c r="N1026" s="18">
        <f>_xlfn.IFNA(VLOOKUP(CONCATENATE($A1026,"_",$B1026), 'Srbench noise 0.001'!$A$1:$AH$1300, 16, FALSE),"")</f>
        <v>26</v>
      </c>
      <c r="O1026" s="18">
        <f>_xlfn.IFNA(VLOOKUP(CONCATENATE($A1026,"_",$B1026), 'Srbench noise 0.001'!$A$1:$AH$1300, 18, FALSE),"")</f>
        <v>107.1</v>
      </c>
      <c r="P1026" s="18" t="str">
        <f>_xlfn.IFNA(VLOOKUP(CONCATENATE($A1026,"_",$B1026), 'Srbench noise 0.001'!$A$1:$AH$1300, 28, FALSE),"")</f>
        <v>x2 - 1.026*x1*x2*cos(x3)/x0 + 0.134*x1**2*x2**2*cos(2*x3)/x0**2</v>
      </c>
      <c r="Q1026" s="18">
        <f t="shared" si="138"/>
        <v>1</v>
      </c>
      <c r="R1026" s="18">
        <f t="shared" si="139"/>
        <v>0</v>
      </c>
      <c r="S1026" s="4">
        <f t="shared" si="140"/>
        <v>0</v>
      </c>
      <c r="T1026" s="3">
        <f>_xlfn.IFNA(VLOOKUP(CONCATENATE($A1026,"_",$B1026), 'Srbench noise 0.01'!$A$1:$AH$1300, 32, FALSE),"")</f>
        <v>0.99581973999999995</v>
      </c>
      <c r="U1026" s="18">
        <f>_xlfn.IFNA(VLOOKUP(CONCATENATE($A1026,"_",$B1026), 'Srbench noise 0.01'!$A$1:$AH$1300, 34, FALSE),"")</f>
        <v>8.154902E-2</v>
      </c>
      <c r="V1026" s="18">
        <f>_xlfn.IFNA(VLOOKUP(CONCATENATE($A1026,"_",$B1026), 'Srbench noise 0.01'!$A$1:$AH$1300, 16, FALSE),"")</f>
        <v>11</v>
      </c>
      <c r="W1026" s="18">
        <f>_xlfn.IFNA(VLOOKUP(CONCATENATE($A1026,"_",$B1026), 'Srbench noise 0.01'!$A$1:$AH$1300, 18, FALSE),"")</f>
        <v>27.7</v>
      </c>
      <c r="X1026" s="18" t="str">
        <f>_xlfn.IFNA(VLOOKUP(CONCATENATE($A1026,"_",$B1026), 'Srbench noise 0.01'!$A$1:$AH$1300, 28, FALSE),"")</f>
        <v>x2 - 1.05*x1*x2*cos(x3)/x0</v>
      </c>
      <c r="Y1026" s="18">
        <f t="shared" si="141"/>
        <v>0</v>
      </c>
      <c r="Z1026" s="18">
        <f t="shared" si="142"/>
        <v>0</v>
      </c>
      <c r="AA1026" s="4">
        <f t="shared" si="143"/>
        <v>0</v>
      </c>
    </row>
    <row r="1027" spans="1:27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0'!$A$1:$AH$1300, 32, FALSE),"")</f>
        <v>0.99972364999999996</v>
      </c>
      <c r="E1027" s="18">
        <f>_xlfn.IFNA(VLOOKUP(CONCATENATE($A1027,"_",$B1027), 'Srbench noise 0'!$A$1:$AH$1300, 34, FALSE),"")</f>
        <v>2.101426E-2</v>
      </c>
      <c r="F1027" s="18">
        <f>_xlfn.IFNA(VLOOKUP(CONCATENATE($A1027,"_",$B1027), 'Srbench noise 0'!$A$1:$AH$1300, 16, FALSE),"")</f>
        <v>26</v>
      </c>
      <c r="G1027" s="18">
        <f>_xlfn.IFNA(VLOOKUP(CONCATENATE($A1027,"_",$B1027), 'Srbench noise 0'!$A$1:$AH$1300, 18, FALSE),"")</f>
        <v>3600.9</v>
      </c>
      <c r="H1027" s="18" t="str">
        <f>_xlfn.IFNA(VLOOKUP(CONCATENATE($A1027,"_",$B1027), 'Srbench noise 0'!$A$1:$AH$1300, 28, FALSE),"")</f>
        <v>1.00036498*x2 - 1.03019641*x1*x2*cos(x3)/x0 + 0.57706829*x1**2*x2*cos(2*x3)/x0**2</v>
      </c>
      <c r="I1027" s="18">
        <f t="shared" si="135"/>
        <v>1</v>
      </c>
      <c r="J1027" s="18">
        <f t="shared" si="136"/>
        <v>0</v>
      </c>
      <c r="K1027" s="4">
        <f t="shared" si="137"/>
        <v>0</v>
      </c>
      <c r="L1027" s="3">
        <f>_xlfn.IFNA(VLOOKUP(CONCATENATE($A1027,"_",$B1027), 'Srbench noise 0.001'!$A$1:$AH$1300, 32, FALSE),"")</f>
        <v>0.99945384999999998</v>
      </c>
      <c r="M1027" s="18">
        <f>_xlfn.IFNA(VLOOKUP(CONCATENATE($A1027,"_",$B1027), 'Srbench noise 0.001'!$A$1:$AH$1300, 34, FALSE),"")</f>
        <v>2.9542100000000002E-2</v>
      </c>
      <c r="N1027" s="18">
        <f>_xlfn.IFNA(VLOOKUP(CONCATENATE($A1027,"_",$B1027), 'Srbench noise 0.001'!$A$1:$AH$1300, 16, FALSE),"")</f>
        <v>26</v>
      </c>
      <c r="O1027" s="18">
        <f>_xlfn.IFNA(VLOOKUP(CONCATENATE($A1027,"_",$B1027), 'Srbench noise 0.001'!$A$1:$AH$1300, 18, FALSE),"")</f>
        <v>86.2</v>
      </c>
      <c r="P1027" s="18" t="str">
        <f>_xlfn.IFNA(VLOOKUP(CONCATENATE($A1027,"_",$B1027), 'Srbench noise 0.001'!$A$1:$AH$1300, 28, FALSE),"")</f>
        <v>x2 - 1.034*x1*x2*cos(x3)/x0 + 0.151*x1**2*x2**2*cos(2*x3)/x0**2</v>
      </c>
      <c r="Q1027" s="18">
        <f t="shared" si="138"/>
        <v>1</v>
      </c>
      <c r="R1027" s="18">
        <f t="shared" si="139"/>
        <v>0</v>
      </c>
      <c r="S1027" s="4">
        <f t="shared" si="140"/>
        <v>0</v>
      </c>
      <c r="T1027" s="3">
        <f>_xlfn.IFNA(VLOOKUP(CONCATENATE($A1027,"_",$B1027), 'Srbench noise 0.01'!$A$1:$AH$1300, 32, FALSE),"")</f>
        <v>0.99571933999999995</v>
      </c>
      <c r="U1027" s="18">
        <f>_xlfn.IFNA(VLOOKUP(CONCATENATE($A1027,"_",$B1027), 'Srbench noise 0.01'!$A$1:$AH$1300, 34, FALSE),"")</f>
        <v>8.2706870000000002E-2</v>
      </c>
      <c r="V1027" s="18">
        <f>_xlfn.IFNA(VLOOKUP(CONCATENATE($A1027,"_",$B1027), 'Srbench noise 0.01'!$A$1:$AH$1300, 16, FALSE),"")</f>
        <v>11</v>
      </c>
      <c r="W1027" s="18">
        <f>_xlfn.IFNA(VLOOKUP(CONCATENATE($A1027,"_",$B1027), 'Srbench noise 0.01'!$A$1:$AH$1300, 18, FALSE),"")</f>
        <v>19.399999999999999</v>
      </c>
      <c r="X1027" s="18" t="str">
        <f>_xlfn.IFNA(VLOOKUP(CONCATENATE($A1027,"_",$B1027), 'Srbench noise 0.01'!$A$1:$AH$1300, 28, FALSE),"")</f>
        <v>x2 - 1.05*x1*x2*cos(x3)/x0</v>
      </c>
      <c r="Y1027" s="18">
        <f t="shared" si="141"/>
        <v>0</v>
      </c>
      <c r="Z1027" s="18">
        <f t="shared" si="142"/>
        <v>0</v>
      </c>
      <c r="AA1027" s="4">
        <f t="shared" si="143"/>
        <v>0</v>
      </c>
    </row>
    <row r="1028" spans="1:27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0'!$A$1:$AH$1300, 32, FALSE),"")</f>
        <v>0.99975119000000001</v>
      </c>
      <c r="E1028" s="18">
        <f>_xlfn.IFNA(VLOOKUP(CONCATENATE($A1028,"_",$B1028), 'Srbench noise 0'!$A$1:$AH$1300, 34, FALSE),"")</f>
        <v>1.9993299999999999E-2</v>
      </c>
      <c r="F1028" s="18">
        <f>_xlfn.IFNA(VLOOKUP(CONCATENATE($A1028,"_",$B1028), 'Srbench noise 0'!$A$1:$AH$1300, 16, FALSE),"")</f>
        <v>34</v>
      </c>
      <c r="G1028" s="18">
        <f>_xlfn.IFNA(VLOOKUP(CONCATENATE($A1028,"_",$B1028), 'Srbench noise 0'!$A$1:$AH$1300, 18, FALSE),"")</f>
        <v>3602.6</v>
      </c>
      <c r="H1028" s="18" t="str">
        <f>_xlfn.IFNA(VLOOKUP(CONCATENATE($A1028,"_",$B1028), 'Srbench noise 0'!$A$1:$AH$1300, 28, FALSE),"")</f>
        <v>-0.72105795*x1**2*x2/(x0 + 1)**2 + 0.49652726*x2 + 0.50609814*x2/(0.08*x1*cos(x3)/(0.1*x0 + 1)**2 + 1)**10</v>
      </c>
      <c r="I1028" s="18">
        <f t="shared" si="135"/>
        <v>1</v>
      </c>
      <c r="J1028" s="18">
        <f t="shared" si="136"/>
        <v>0</v>
      </c>
      <c r="K1028" s="4">
        <f t="shared" si="137"/>
        <v>0</v>
      </c>
      <c r="L1028" s="3">
        <f>_xlfn.IFNA(VLOOKUP(CONCATENATE($A1028,"_",$B1028), 'Srbench noise 0.001'!$A$1:$AH$1300, 32, FALSE),"")</f>
        <v>0.99907917999999996</v>
      </c>
      <c r="M1028" s="18">
        <f>_xlfn.IFNA(VLOOKUP(CONCATENATE($A1028,"_",$B1028), 'Srbench noise 0.001'!$A$1:$AH$1300, 34, FALSE),"")</f>
        <v>3.8462570000000001E-2</v>
      </c>
      <c r="N1028" s="18">
        <f>_xlfn.IFNA(VLOOKUP(CONCATENATE($A1028,"_",$B1028), 'Srbench noise 0.001'!$A$1:$AH$1300, 16, FALSE),"")</f>
        <v>34</v>
      </c>
      <c r="O1028" s="18">
        <f>_xlfn.IFNA(VLOOKUP(CONCATENATE($A1028,"_",$B1028), 'Srbench noise 0.001'!$A$1:$AH$1300, 18, FALSE),"")</f>
        <v>781</v>
      </c>
      <c r="P1028" s="18" t="str">
        <f>_xlfn.IFNA(VLOOKUP(CONCATENATE($A1028,"_",$B1028), 'Srbench noise 0.001'!$A$1:$AH$1300, 28, FALSE),"")</f>
        <v>-0.129*x1*x2/(0.1*x0 + 1)**2 + 0.31*x2*(0.126*x1*cos(x3)/(0.1*x0 + 1)**2 - 1)**10 + 0.721*x2</v>
      </c>
      <c r="Q1028" s="18">
        <f t="shared" si="138"/>
        <v>1</v>
      </c>
      <c r="R1028" s="18">
        <f t="shared" si="139"/>
        <v>0</v>
      </c>
      <c r="S1028" s="4">
        <f t="shared" si="140"/>
        <v>0</v>
      </c>
      <c r="T1028" s="3">
        <f>_xlfn.IFNA(VLOOKUP(CONCATENATE($A1028,"_",$B1028), 'Srbench noise 0.01'!$A$1:$AH$1300, 32, FALSE),"")</f>
        <v>0.99768352999999999</v>
      </c>
      <c r="U1028" s="18">
        <f>_xlfn.IFNA(VLOOKUP(CONCATENATE($A1028,"_",$B1028), 'Srbench noise 0.01'!$A$1:$AH$1300, 34, FALSE),"")</f>
        <v>6.1004900000000001E-2</v>
      </c>
      <c r="V1028" s="18">
        <f>_xlfn.IFNA(VLOOKUP(CONCATENATE($A1028,"_",$B1028), 'Srbench noise 0.01'!$A$1:$AH$1300, 16, FALSE),"")</f>
        <v>18</v>
      </c>
      <c r="W1028" s="18">
        <f>_xlfn.IFNA(VLOOKUP(CONCATENATE($A1028,"_",$B1028), 'Srbench noise 0.01'!$A$1:$AH$1300, 18, FALSE),"")</f>
        <v>52.5</v>
      </c>
      <c r="X1028" s="18" t="str">
        <f>_xlfn.IFNA(VLOOKUP(CONCATENATE($A1028,"_",$B1028), 'Srbench noise 0.01'!$A$1:$AH$1300, 28, FALSE),"")</f>
        <v>x2*(1.03*(1 - 0.1*x1*cos(x3)/x0)**10 - 0.04)</v>
      </c>
      <c r="Y1028" s="18">
        <f t="shared" si="141"/>
        <v>0</v>
      </c>
      <c r="Z1028" s="18">
        <f t="shared" si="142"/>
        <v>0</v>
      </c>
      <c r="AA1028" s="4">
        <f t="shared" si="143"/>
        <v>0</v>
      </c>
    </row>
    <row r="1029" spans="1:27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0'!$A$1:$AH$1300, 32, FALSE),"")</f>
        <v>0.99975338999999996</v>
      </c>
      <c r="E1029" s="18">
        <f>_xlfn.IFNA(VLOOKUP(CONCATENATE($A1029,"_",$B1029), 'Srbench noise 0'!$A$1:$AH$1300, 34, FALSE),"")</f>
        <v>1.9845850000000002E-2</v>
      </c>
      <c r="F1029" s="18">
        <f>_xlfn.IFNA(VLOOKUP(CONCATENATE($A1029,"_",$B1029), 'Srbench noise 0'!$A$1:$AH$1300, 16, FALSE),"")</f>
        <v>26</v>
      </c>
      <c r="G1029" s="18">
        <f>_xlfn.IFNA(VLOOKUP(CONCATENATE($A1029,"_",$B1029), 'Srbench noise 0'!$A$1:$AH$1300, 18, FALSE),"")</f>
        <v>3600.2</v>
      </c>
      <c r="H1029" s="18" t="str">
        <f>_xlfn.IFNA(VLOOKUP(CONCATENATE($A1029,"_",$B1029), 'Srbench noise 0'!$A$1:$AH$1300, 28, FALSE),"")</f>
        <v>1.0003077*x2 - 1.02342125*x1*x2*cos(x3)/x0 + 0.54651214*x1**2*x2*cos(2*x3)/x0**2</v>
      </c>
      <c r="I1029" s="18">
        <f t="shared" ref="I1029:I1092" si="144">IF(D1029&gt;0.999,1,0)</f>
        <v>1</v>
      </c>
      <c r="J1029" s="18">
        <f t="shared" ref="J1029:J1092" si="145">IF(AND(D1029=1, E1029&lt;0.000001),1,IF(AND(D1029&gt;0.999,E1029&lt;0.001),"?",0))</f>
        <v>0</v>
      </c>
      <c r="K1029" s="4">
        <f t="shared" ref="K1029:K1092" si="146">IF(J1029&lt;&gt;"?",J1029,"")</f>
        <v>0</v>
      </c>
      <c r="L1029" s="3">
        <f>_xlfn.IFNA(VLOOKUP(CONCATENATE($A1029,"_",$B1029), 'Srbench noise 0.001'!$A$1:$AH$1300, 32, FALSE),"")</f>
        <v>0.99952702000000004</v>
      </c>
      <c r="M1029" s="18">
        <f>_xlfn.IFNA(VLOOKUP(CONCATENATE($A1029,"_",$B1029), 'Srbench noise 0.001'!$A$1:$AH$1300, 34, FALSE),"")</f>
        <v>2.7484310000000001E-2</v>
      </c>
      <c r="N1029" s="18">
        <f>_xlfn.IFNA(VLOOKUP(CONCATENATE($A1029,"_",$B1029), 'Srbench noise 0.001'!$A$1:$AH$1300, 16, FALSE),"")</f>
        <v>29</v>
      </c>
      <c r="O1029" s="18">
        <f>_xlfn.IFNA(VLOOKUP(CONCATENATE($A1029,"_",$B1029), 'Srbench noise 0.001'!$A$1:$AH$1300, 18, FALSE),"")</f>
        <v>134.80000000000001</v>
      </c>
      <c r="P1029" s="18" t="str">
        <f>_xlfn.IFNA(VLOOKUP(CONCATENATE($A1029,"_",$B1029), 'Srbench noise 0.001'!$A$1:$AH$1300, 28, FALSE),"")</f>
        <v>1.001*x2 - 0.005 - 1.022*x1*x2*cos(x3)/x0 + 0.132*x1**2*x2**2*cos(2*x3)/x0**2</v>
      </c>
      <c r="Q1029" s="18">
        <f t="shared" ref="Q1029:Q1092" si="147">IF(L1029&gt;0.999,1,0)</f>
        <v>1</v>
      </c>
      <c r="R1029" s="18">
        <f t="shared" ref="R1029:R1092" si="148">IF(AND(L1029=1, M1029&lt;0.000001),1,IF(AND(L1029&gt;0.999,M1029&lt;0.001),"?",0))</f>
        <v>0</v>
      </c>
      <c r="S1029" s="4">
        <f t="shared" ref="S1029:S1092" si="149">IF(R1029&lt;&gt;"?",R1029,"")</f>
        <v>0</v>
      </c>
      <c r="T1029" s="3">
        <f>_xlfn.IFNA(VLOOKUP(CONCATENATE($A1029,"_",$B1029), 'Srbench noise 0.01'!$A$1:$AH$1300, 32, FALSE),"")</f>
        <v>0.99584572000000005</v>
      </c>
      <c r="U1029" s="18">
        <f>_xlfn.IFNA(VLOOKUP(CONCATENATE($A1029,"_",$B1029), 'Srbench noise 0.01'!$A$1:$AH$1300, 34, FALSE),"")</f>
        <v>8.1453890000000001E-2</v>
      </c>
      <c r="V1029" s="18">
        <f>_xlfn.IFNA(VLOOKUP(CONCATENATE($A1029,"_",$B1029), 'Srbench noise 0.01'!$A$1:$AH$1300, 16, FALSE),"")</f>
        <v>11</v>
      </c>
      <c r="W1029" s="18">
        <f>_xlfn.IFNA(VLOOKUP(CONCATENATE($A1029,"_",$B1029), 'Srbench noise 0.01'!$A$1:$AH$1300, 18, FALSE),"")</f>
        <v>22.6</v>
      </c>
      <c r="X1029" s="18" t="str">
        <f>_xlfn.IFNA(VLOOKUP(CONCATENATE($A1029,"_",$B1029), 'Srbench noise 0.01'!$A$1:$AH$1300, 28, FALSE),"")</f>
        <v>x2 - 1.04*x1*x2*cos(x3)/x0</v>
      </c>
      <c r="Y1029" s="18">
        <f t="shared" ref="Y1029:Y1092" si="150">IF(T1029&gt;0.999,1,0)</f>
        <v>0</v>
      </c>
      <c r="Z1029" s="18">
        <f t="shared" ref="Z1029:Z1092" si="151">IF(AND(T1029=1, U1029&lt;0.000001),1,IF(AND(T1029&gt;0.999,U1029&lt;0.001),"?",0))</f>
        <v>0</v>
      </c>
      <c r="AA1029" s="4">
        <f t="shared" ref="AA1029:AA1092" si="152">IF(Z1029&lt;&gt;"?",Z1029,"")</f>
        <v>0</v>
      </c>
    </row>
    <row r="1030" spans="1:27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0'!$A$1:$AH$1300, 32, FALSE),"")</f>
        <v>0.99972413000000004</v>
      </c>
      <c r="E1030" s="18">
        <f>_xlfn.IFNA(VLOOKUP(CONCATENATE($A1030,"_",$B1030), 'Srbench noise 0'!$A$1:$AH$1300, 34, FALSE),"")</f>
        <v>2.0948439999999999E-2</v>
      </c>
      <c r="F1030" s="18">
        <f>_xlfn.IFNA(VLOOKUP(CONCATENATE($A1030,"_",$B1030), 'Srbench noise 0'!$A$1:$AH$1300, 16, FALSE),"")</f>
        <v>26</v>
      </c>
      <c r="G1030" s="18">
        <f>_xlfn.IFNA(VLOOKUP(CONCATENATE($A1030,"_",$B1030), 'Srbench noise 0'!$A$1:$AH$1300, 18, FALSE),"")</f>
        <v>3601.1</v>
      </c>
      <c r="H1030" s="18" t="str">
        <f>_xlfn.IFNA(VLOOKUP(CONCATENATE($A1030,"_",$B1030), 'Srbench noise 0'!$A$1:$AH$1300, 28, FALSE),"")</f>
        <v>1.00108998*x2 - 1.02636371*x1*x2*cos(x3)/x0 + 0.56104429*x1**2*x2*cos(2*x3)/x0**2</v>
      </c>
      <c r="I1030" s="18">
        <f t="shared" si="144"/>
        <v>1</v>
      </c>
      <c r="J1030" s="18">
        <f t="shared" si="145"/>
        <v>0</v>
      </c>
      <c r="K1030" s="4">
        <f t="shared" si="146"/>
        <v>0</v>
      </c>
      <c r="L1030" s="3">
        <f>_xlfn.IFNA(VLOOKUP(CONCATENATE($A1030,"_",$B1030), 'Srbench noise 0.001'!$A$1:$AH$1300, 32, FALSE),"")</f>
        <v>0.99949776999999995</v>
      </c>
      <c r="M1030" s="18">
        <f>_xlfn.IFNA(VLOOKUP(CONCATENATE($A1030,"_",$B1030), 'Srbench noise 0.001'!$A$1:$AH$1300, 34, FALSE),"")</f>
        <v>2.8265289999999998E-2</v>
      </c>
      <c r="N1030" s="18">
        <f>_xlfn.IFNA(VLOOKUP(CONCATENATE($A1030,"_",$B1030), 'Srbench noise 0.001'!$A$1:$AH$1300, 16, FALSE),"")</f>
        <v>28</v>
      </c>
      <c r="O1030" s="18">
        <f>_xlfn.IFNA(VLOOKUP(CONCATENATE($A1030,"_",$B1030), 'Srbench noise 0.001'!$A$1:$AH$1300, 18, FALSE),"")</f>
        <v>299.2</v>
      </c>
      <c r="P1030" s="18" t="str">
        <f>_xlfn.IFNA(VLOOKUP(CONCATENATE($A1030,"_",$B1030), 'Srbench noise 0.001'!$A$1:$AH$1300, 28, FALSE),"")</f>
        <v>1.001*x2 - 1.025*x1*x2*cos(x3)/x0 + 0.142*x1**2*x2**2*cos(2*x3)/x0**2</v>
      </c>
      <c r="Q1030" s="18">
        <f t="shared" si="147"/>
        <v>1</v>
      </c>
      <c r="R1030" s="18">
        <f t="shared" si="148"/>
        <v>0</v>
      </c>
      <c r="S1030" s="4">
        <f t="shared" si="149"/>
        <v>0</v>
      </c>
      <c r="T1030" s="3">
        <f>_xlfn.IFNA(VLOOKUP(CONCATENATE($A1030,"_",$B1030), 'Srbench noise 0.01'!$A$1:$AH$1300, 32, FALSE),"")</f>
        <v>0.99568652000000002</v>
      </c>
      <c r="U1030" s="18">
        <f>_xlfn.IFNA(VLOOKUP(CONCATENATE($A1030,"_",$B1030), 'Srbench noise 0.01'!$A$1:$AH$1300, 34, FALSE),"")</f>
        <v>8.2835309999999995E-2</v>
      </c>
      <c r="V1030" s="18">
        <f>_xlfn.IFNA(VLOOKUP(CONCATENATE($A1030,"_",$B1030), 'Srbench noise 0.01'!$A$1:$AH$1300, 16, FALSE),"")</f>
        <v>11</v>
      </c>
      <c r="W1030" s="18">
        <f>_xlfn.IFNA(VLOOKUP(CONCATENATE($A1030,"_",$B1030), 'Srbench noise 0.01'!$A$1:$AH$1300, 18, FALSE),"")</f>
        <v>27.8</v>
      </c>
      <c r="X1030" s="18" t="str">
        <f>_xlfn.IFNA(VLOOKUP(CONCATENATE($A1030,"_",$B1030), 'Srbench noise 0.01'!$A$1:$AH$1300, 28, FALSE),"")</f>
        <v>x2 - 1.06*x1*x2*cos(x3)/x0</v>
      </c>
      <c r="Y1030" s="18">
        <f t="shared" si="150"/>
        <v>0</v>
      </c>
      <c r="Z1030" s="18">
        <f t="shared" si="151"/>
        <v>0</v>
      </c>
      <c r="AA1030" s="4">
        <f t="shared" si="152"/>
        <v>0</v>
      </c>
    </row>
    <row r="1031" spans="1:27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0'!$A$1:$AH$1300, 32, FALSE),"")</f>
        <v>0.99975190000000003</v>
      </c>
      <c r="E1031" s="18">
        <f>_xlfn.IFNA(VLOOKUP(CONCATENATE($A1031,"_",$B1031), 'Srbench noise 0'!$A$1:$AH$1300, 34, FALSE),"")</f>
        <v>1.99352E-2</v>
      </c>
      <c r="F1031" s="18">
        <f>_xlfn.IFNA(VLOOKUP(CONCATENATE($A1031,"_",$B1031), 'Srbench noise 0'!$A$1:$AH$1300, 16, FALSE),"")</f>
        <v>26</v>
      </c>
      <c r="G1031" s="18">
        <f>_xlfn.IFNA(VLOOKUP(CONCATENATE($A1031,"_",$B1031), 'Srbench noise 0'!$A$1:$AH$1300, 18, FALSE),"")</f>
        <v>3600.7</v>
      </c>
      <c r="H1031" s="18" t="str">
        <f>_xlfn.IFNA(VLOOKUP(CONCATENATE($A1031,"_",$B1031), 'Srbench noise 0'!$A$1:$AH$1300, 28, FALSE),"")</f>
        <v>1.00047127*x2 - 1.02578557*x1*x2*cos(x3)/x0 + 0.55822544*x1**2*x2*cos(2*x3)/x0**2</v>
      </c>
      <c r="I1031" s="18">
        <f t="shared" si="144"/>
        <v>1</v>
      </c>
      <c r="J1031" s="18">
        <f t="shared" si="145"/>
        <v>0</v>
      </c>
      <c r="K1031" s="4">
        <f t="shared" si="146"/>
        <v>0</v>
      </c>
      <c r="L1031" s="3">
        <f>_xlfn.IFNA(VLOOKUP(CONCATENATE($A1031,"_",$B1031), 'Srbench noise 0.001'!$A$1:$AH$1300, 32, FALSE),"")</f>
        <v>0.99950088000000004</v>
      </c>
      <c r="M1031" s="18">
        <f>_xlfn.IFNA(VLOOKUP(CONCATENATE($A1031,"_",$B1031), 'Srbench noise 0.001'!$A$1:$AH$1300, 34, FALSE),"")</f>
        <v>2.827524E-2</v>
      </c>
      <c r="N1031" s="18">
        <f>_xlfn.IFNA(VLOOKUP(CONCATENATE($A1031,"_",$B1031), 'Srbench noise 0.001'!$A$1:$AH$1300, 16, FALSE),"")</f>
        <v>28</v>
      </c>
      <c r="O1031" s="18">
        <f>_xlfn.IFNA(VLOOKUP(CONCATENATE($A1031,"_",$B1031), 'Srbench noise 0.001'!$A$1:$AH$1300, 18, FALSE),"")</f>
        <v>128.4</v>
      </c>
      <c r="P1031" s="18" t="str">
        <f>_xlfn.IFNA(VLOOKUP(CONCATENATE($A1031,"_",$B1031), 'Srbench noise 0.001'!$A$1:$AH$1300, 28, FALSE),"")</f>
        <v>1.002*x2 - 1.027*x1*x2*cos(x3)/x0 + 0.133*x1**2*x2**2*cos(2*x3)/x0**2</v>
      </c>
      <c r="Q1031" s="18">
        <f t="shared" si="147"/>
        <v>1</v>
      </c>
      <c r="R1031" s="18">
        <f t="shared" si="148"/>
        <v>0</v>
      </c>
      <c r="S1031" s="4">
        <f t="shared" si="149"/>
        <v>0</v>
      </c>
      <c r="T1031" s="3">
        <f>_xlfn.IFNA(VLOOKUP(CONCATENATE($A1031,"_",$B1031), 'Srbench noise 0.01'!$A$1:$AH$1300, 32, FALSE),"")</f>
        <v>0.99594563999999997</v>
      </c>
      <c r="U1031" s="18">
        <f>_xlfn.IFNA(VLOOKUP(CONCATENATE($A1031,"_",$B1031), 'Srbench noise 0.01'!$A$1:$AH$1300, 34, FALSE),"")</f>
        <v>8.0587259999999994E-2</v>
      </c>
      <c r="V1031" s="18">
        <f>_xlfn.IFNA(VLOOKUP(CONCATENATE($A1031,"_",$B1031), 'Srbench noise 0.01'!$A$1:$AH$1300, 16, FALSE),"")</f>
        <v>11</v>
      </c>
      <c r="W1031" s="18">
        <f>_xlfn.IFNA(VLOOKUP(CONCATENATE($A1031,"_",$B1031), 'Srbench noise 0.01'!$A$1:$AH$1300, 18, FALSE),"")</f>
        <v>55.7</v>
      </c>
      <c r="X1031" s="18" t="str">
        <f>_xlfn.IFNA(VLOOKUP(CONCATENATE($A1031,"_",$B1031), 'Srbench noise 0.01'!$A$1:$AH$1300, 28, FALSE),"")</f>
        <v>x2 - 1.06*x1*x2*cos(x3)/x0</v>
      </c>
      <c r="Y1031" s="18">
        <f t="shared" si="150"/>
        <v>0</v>
      </c>
      <c r="Z1031" s="18">
        <f t="shared" si="151"/>
        <v>0</v>
      </c>
      <c r="AA1031" s="4">
        <f t="shared" si="152"/>
        <v>0</v>
      </c>
    </row>
    <row r="1032" spans="1:27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0'!$A$1:$AH$1300, 32, FALSE),"")</f>
        <v>0.99976684999999998</v>
      </c>
      <c r="E1032" s="18">
        <f>_xlfn.IFNA(VLOOKUP(CONCATENATE($A1032,"_",$B1032), 'Srbench noise 0'!$A$1:$AH$1300, 34, FALSE),"")</f>
        <v>1.9200769999999999E-2</v>
      </c>
      <c r="F1032" s="18">
        <f>_xlfn.IFNA(VLOOKUP(CONCATENATE($A1032,"_",$B1032), 'Srbench noise 0'!$A$1:$AH$1300, 16, FALSE),"")</f>
        <v>26</v>
      </c>
      <c r="G1032" s="18">
        <f>_xlfn.IFNA(VLOOKUP(CONCATENATE($A1032,"_",$B1032), 'Srbench noise 0'!$A$1:$AH$1300, 18, FALSE),"")</f>
        <v>3600.6</v>
      </c>
      <c r="H1032" s="18" t="str">
        <f>_xlfn.IFNA(VLOOKUP(CONCATENATE($A1032,"_",$B1032), 'Srbench noise 0'!$A$1:$AH$1300, 28, FALSE),"")</f>
        <v>1.00012124*x2 - 1.01956131*x1*x2*cos(x3)/x0 + 0.56451569*x1**2*x2*cos(2*x3)/x0**2</v>
      </c>
      <c r="I1032" s="18">
        <f t="shared" si="144"/>
        <v>1</v>
      </c>
      <c r="J1032" s="18">
        <f t="shared" si="145"/>
        <v>0</v>
      </c>
      <c r="K1032" s="4">
        <f t="shared" si="146"/>
        <v>0</v>
      </c>
      <c r="L1032" s="3">
        <f>_xlfn.IFNA(VLOOKUP(CONCATENATE($A1032,"_",$B1032), 'Srbench noise 0.001'!$A$1:$AH$1300, 32, FALSE),"")</f>
        <v>0.99953928000000003</v>
      </c>
      <c r="M1032" s="18">
        <f>_xlfn.IFNA(VLOOKUP(CONCATENATE($A1032,"_",$B1032), 'Srbench noise 0.001'!$A$1:$AH$1300, 34, FALSE),"")</f>
        <v>2.6991230000000001E-2</v>
      </c>
      <c r="N1032" s="18">
        <f>_xlfn.IFNA(VLOOKUP(CONCATENATE($A1032,"_",$B1032), 'Srbench noise 0.001'!$A$1:$AH$1300, 16, FALSE),"")</f>
        <v>26</v>
      </c>
      <c r="O1032" s="18">
        <f>_xlfn.IFNA(VLOOKUP(CONCATENATE($A1032,"_",$B1032), 'Srbench noise 0.001'!$A$1:$AH$1300, 18, FALSE),"")</f>
        <v>86.4</v>
      </c>
      <c r="P1032" s="18" t="str">
        <f>_xlfn.IFNA(VLOOKUP(CONCATENATE($A1032,"_",$B1032), 'Srbench noise 0.001'!$A$1:$AH$1300, 28, FALSE),"")</f>
        <v>x2 - 1.023*x1*x2*cos(x3)/x0 + 0.139*x1**2*x2**2*cos(2*x3)/x0**2</v>
      </c>
      <c r="Q1032" s="18">
        <f t="shared" si="147"/>
        <v>1</v>
      </c>
      <c r="R1032" s="18">
        <f t="shared" si="148"/>
        <v>0</v>
      </c>
      <c r="S1032" s="4">
        <f t="shared" si="149"/>
        <v>0</v>
      </c>
      <c r="T1032" s="3">
        <f>_xlfn.IFNA(VLOOKUP(CONCATENATE($A1032,"_",$B1032), 'Srbench noise 0.01'!$A$1:$AH$1300, 32, FALSE),"")</f>
        <v>0.99606929</v>
      </c>
      <c r="U1032" s="18">
        <f>_xlfn.IFNA(VLOOKUP(CONCATENATE($A1032,"_",$B1032), 'Srbench noise 0.01'!$A$1:$AH$1300, 34, FALSE),"")</f>
        <v>7.8838839999999993E-2</v>
      </c>
      <c r="V1032" s="18">
        <f>_xlfn.IFNA(VLOOKUP(CONCATENATE($A1032,"_",$B1032), 'Srbench noise 0.01'!$A$1:$AH$1300, 16, FALSE),"")</f>
        <v>11</v>
      </c>
      <c r="W1032" s="18">
        <f>_xlfn.IFNA(VLOOKUP(CONCATENATE($A1032,"_",$B1032), 'Srbench noise 0.01'!$A$1:$AH$1300, 18, FALSE),"")</f>
        <v>23.6</v>
      </c>
      <c r="X1032" s="18" t="str">
        <f>_xlfn.IFNA(VLOOKUP(CONCATENATE($A1032,"_",$B1032), 'Srbench noise 0.01'!$A$1:$AH$1300, 28, FALSE),"")</f>
        <v>x2 - 1.03*x1*x2*cos(x3)/x0</v>
      </c>
      <c r="Y1032" s="18">
        <f t="shared" si="150"/>
        <v>0</v>
      </c>
      <c r="Z1032" s="18">
        <f t="shared" si="151"/>
        <v>0</v>
      </c>
      <c r="AA1032" s="4">
        <f t="shared" si="152"/>
        <v>0</v>
      </c>
    </row>
    <row r="1033" spans="1:27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0'!$A$1:$AH$1300, 32, FALSE),"")</f>
        <v>0.99972919000000005</v>
      </c>
      <c r="E1033" s="18">
        <f>_xlfn.IFNA(VLOOKUP(CONCATENATE($A1033,"_",$B1033), 'Srbench noise 0'!$A$1:$AH$1300, 34, FALSE),"")</f>
        <v>2.0698640000000001E-2</v>
      </c>
      <c r="F1033" s="18">
        <f>_xlfn.IFNA(VLOOKUP(CONCATENATE($A1033,"_",$B1033), 'Srbench noise 0'!$A$1:$AH$1300, 16, FALSE),"")</f>
        <v>26</v>
      </c>
      <c r="G1033" s="18">
        <f>_xlfn.IFNA(VLOOKUP(CONCATENATE($A1033,"_",$B1033), 'Srbench noise 0'!$A$1:$AH$1300, 18, FALSE),"")</f>
        <v>3601.2</v>
      </c>
      <c r="H1033" s="18" t="str">
        <f>_xlfn.IFNA(VLOOKUP(CONCATENATE($A1033,"_",$B1033), 'Srbench noise 0'!$A$1:$AH$1300, 28, FALSE),"")</f>
        <v>0.9996339*x2 - 1.03040901*x1*x2*cos(x3)/x0 + 0.54172109*x1**2*x2*cos(2*x3)/x0**2</v>
      </c>
      <c r="I1033" s="18">
        <f t="shared" si="144"/>
        <v>1</v>
      </c>
      <c r="J1033" s="18">
        <f t="shared" si="145"/>
        <v>0</v>
      </c>
      <c r="K1033" s="4">
        <f t="shared" si="146"/>
        <v>0</v>
      </c>
      <c r="L1033" s="3">
        <f>_xlfn.IFNA(VLOOKUP(CONCATENATE($A1033,"_",$B1033), 'Srbench noise 0.001'!$A$1:$AH$1300, 32, FALSE),"")</f>
        <v>0.99950022999999999</v>
      </c>
      <c r="M1033" s="18">
        <f>_xlfn.IFNA(VLOOKUP(CONCATENATE($A1033,"_",$B1033), 'Srbench noise 0.001'!$A$1:$AH$1300, 34, FALSE),"")</f>
        <v>2.811845E-2</v>
      </c>
      <c r="N1033" s="18">
        <f>_xlfn.IFNA(VLOOKUP(CONCATENATE($A1033,"_",$B1033), 'Srbench noise 0.001'!$A$1:$AH$1300, 16, FALSE),"")</f>
        <v>26</v>
      </c>
      <c r="O1033" s="18">
        <f>_xlfn.IFNA(VLOOKUP(CONCATENATE($A1033,"_",$B1033), 'Srbench noise 0.001'!$A$1:$AH$1300, 18, FALSE),"")</f>
        <v>123.1</v>
      </c>
      <c r="P1033" s="18" t="str">
        <f>_xlfn.IFNA(VLOOKUP(CONCATENATE($A1033,"_",$B1033), 'Srbench noise 0.001'!$A$1:$AH$1300, 28, FALSE),"")</f>
        <v>x2 - 1.03*x1*x2*cos(x3)/x0 + 0.138*x1**2*x2**2*cos(2*x3)/x0**2</v>
      </c>
      <c r="Q1033" s="18">
        <f t="shared" si="147"/>
        <v>1</v>
      </c>
      <c r="R1033" s="18">
        <f t="shared" si="148"/>
        <v>0</v>
      </c>
      <c r="S1033" s="4">
        <f t="shared" si="149"/>
        <v>0</v>
      </c>
      <c r="T1033" s="3">
        <f>_xlfn.IFNA(VLOOKUP(CONCATENATE($A1033,"_",$B1033), 'Srbench noise 0.01'!$A$1:$AH$1300, 32, FALSE),"")</f>
        <v>0.99577574999999996</v>
      </c>
      <c r="U1033" s="18">
        <f>_xlfn.IFNA(VLOOKUP(CONCATENATE($A1033,"_",$B1033), 'Srbench noise 0.01'!$A$1:$AH$1300, 34, FALSE),"")</f>
        <v>8.1748790000000002E-2</v>
      </c>
      <c r="V1033" s="18">
        <f>_xlfn.IFNA(VLOOKUP(CONCATENATE($A1033,"_",$B1033), 'Srbench noise 0.01'!$A$1:$AH$1300, 16, FALSE),"")</f>
        <v>11</v>
      </c>
      <c r="W1033" s="18">
        <f>_xlfn.IFNA(VLOOKUP(CONCATENATE($A1033,"_",$B1033), 'Srbench noise 0.01'!$A$1:$AH$1300, 18, FALSE),"")</f>
        <v>49.3</v>
      </c>
      <c r="X1033" s="18" t="str">
        <f>_xlfn.IFNA(VLOOKUP(CONCATENATE($A1033,"_",$B1033), 'Srbench noise 0.01'!$A$1:$AH$1300, 28, FALSE),"")</f>
        <v>x2 - 1.03*x1*x2*cos(x3)/x0</v>
      </c>
      <c r="Y1033" s="18">
        <f t="shared" si="150"/>
        <v>0</v>
      </c>
      <c r="Z1033" s="18">
        <f t="shared" si="151"/>
        <v>0</v>
      </c>
      <c r="AA1033" s="4">
        <f t="shared" si="152"/>
        <v>0</v>
      </c>
    </row>
    <row r="1034" spans="1:27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0'!$A$1:$AH$1300, 32, FALSE),"")</f>
        <v>0.99915639999999994</v>
      </c>
      <c r="E1034" s="18">
        <f>_xlfn.IFNA(VLOOKUP(CONCATENATE($A1034,"_",$B1034), 'Srbench noise 0'!$A$1:$AH$1300, 34, FALSE),"")</f>
        <v>0.82573872999999998</v>
      </c>
      <c r="F1034" s="18">
        <f>_xlfn.IFNA(VLOOKUP(CONCATENATE($A1034,"_",$B1034), 'Srbench noise 0'!$A$1:$AH$1300, 16, FALSE),"")</f>
        <v>87</v>
      </c>
      <c r="G1034" s="18">
        <f>_xlfn.IFNA(VLOOKUP(CONCATENATE($A1034,"_",$B1034), 'Srbench noise 0'!$A$1:$AH$1300, 18, FALSE),"")</f>
        <v>3603.5</v>
      </c>
      <c r="H1034" s="18" t="str">
        <f>_xlfn.IFNA(VLOOKUP(CONCATENATE($A1034,"_",$B1034), 'Srbench noise 0'!$A$1:$AH$1300,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 s="18">
        <f t="shared" si="144"/>
        <v>1</v>
      </c>
      <c r="J1034" s="18">
        <f t="shared" si="145"/>
        <v>0</v>
      </c>
      <c r="K1034" s="4">
        <f t="shared" si="146"/>
        <v>0</v>
      </c>
      <c r="L1034" s="3">
        <f>_xlfn.IFNA(VLOOKUP(CONCATENATE($A1034,"_",$B1034), 'Srbench noise 0.001'!$A$1:$AH$1300, 32, FALSE),"")</f>
        <v>0.99870888000000002</v>
      </c>
      <c r="M1034" s="18">
        <f>_xlfn.IFNA(VLOOKUP(CONCATENATE($A1034,"_",$B1034), 'Srbench noise 0.001'!$A$1:$AH$1300, 34, FALSE),"")</f>
        <v>1.02154799</v>
      </c>
      <c r="N1034" s="18">
        <f>_xlfn.IFNA(VLOOKUP(CONCATENATE($A1034,"_",$B1034), 'Srbench noise 0.001'!$A$1:$AH$1300, 16, FALSE),"")</f>
        <v>89</v>
      </c>
      <c r="O1034" s="18">
        <f>_xlfn.IFNA(VLOOKUP(CONCATENATE($A1034,"_",$B1034), 'Srbench noise 0.001'!$A$1:$AH$1300, 18, FALSE),"")</f>
        <v>3600.8</v>
      </c>
      <c r="P1034" s="18" t="str">
        <f>_xlfn.IFNA(VLOOKUP(CONCATENATE($A1034,"_",$B1034), 'Srbench noise 0.001'!$A$1:$AH$1300, 28, FALSE),"")</f>
        <v>0.985*x0*x1**2 + 1.34*x1*x4**2*log(x3)**2/(x0*x1/x3 + x0*x5/x3 + x2 + 1 - x2/x1 + x3/x1) + 0.842*x2 - 2.473*x2/(x0/(x3*x4) + 1) + 1.344*x3*x4/(x0/x5 + 1) + 0.136*x5**2 + 1.337*x5*log(x3)**2 + 2.089</v>
      </c>
      <c r="Q1034" s="18">
        <f t="shared" si="147"/>
        <v>0</v>
      </c>
      <c r="R1034" s="18">
        <f t="shared" si="148"/>
        <v>0</v>
      </c>
      <c r="S1034" s="4">
        <f t="shared" si="149"/>
        <v>0</v>
      </c>
      <c r="T1034" s="3">
        <f>_xlfn.IFNA(VLOOKUP(CONCATENATE($A1034,"_",$B1034), 'Srbench noise 0.01'!$A$1:$AH$1300, 32, FALSE),"")</f>
        <v>0.99881067000000001</v>
      </c>
      <c r="U1034" s="18">
        <f>_xlfn.IFNA(VLOOKUP(CONCATENATE($A1034,"_",$B1034), 'Srbench noise 0.01'!$A$1:$AH$1300, 34, FALSE),"")</f>
        <v>0.98045188000000005</v>
      </c>
      <c r="V1034" s="18">
        <f>_xlfn.IFNA(VLOOKUP(CONCATENATE($A1034,"_",$B1034), 'Srbench noise 0.01'!$A$1:$AH$1300, 16, FALSE),"")</f>
        <v>57</v>
      </c>
      <c r="W1034" s="18">
        <f>_xlfn.IFNA(VLOOKUP(CONCATENATE($A1034,"_",$B1034), 'Srbench noise 0.01'!$A$1:$AH$1300, 18, FALSE),"")</f>
        <v>3601.1</v>
      </c>
      <c r="X1034" s="18" t="str">
        <f>_xlfn.IFNA(VLOOKUP(CONCATENATE($A1034,"_",$B1034), 'Srbench noise 0.01'!$A$1:$AH$1300, 28, FALSE),"")</f>
        <v>0.98*x0*x1**2 - 0.12*x1*x2*log(x3*x4)**2/log(x0 + 1) + 2.32*x1*x3*x4/(x0 + 1) - 5.19*x1*log(x3*x4)/(x0 + 1) + 0.03*x3**2*x4**2 + x3*x5 + 0.26</v>
      </c>
      <c r="Y1034" s="18">
        <f t="shared" si="150"/>
        <v>0</v>
      </c>
      <c r="Z1034" s="18">
        <f t="shared" si="151"/>
        <v>0</v>
      </c>
      <c r="AA1034" s="4">
        <f t="shared" si="152"/>
        <v>0</v>
      </c>
    </row>
    <row r="1035" spans="1:27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0'!$A$1:$AH$1300, 32, FALSE),"")</f>
        <v>0.99881858999999995</v>
      </c>
      <c r="E1035" s="18">
        <f>_xlfn.IFNA(VLOOKUP(CONCATENATE($A1035,"_",$B1035), 'Srbench noise 0'!$A$1:$AH$1300, 34, FALSE),"")</f>
        <v>0.97856575999999995</v>
      </c>
      <c r="F1035" s="18">
        <f>_xlfn.IFNA(VLOOKUP(CONCATENATE($A1035,"_",$B1035), 'Srbench noise 0'!$A$1:$AH$1300, 16, FALSE),"")</f>
        <v>65</v>
      </c>
      <c r="G1035" s="18">
        <f>_xlfn.IFNA(VLOOKUP(CONCATENATE($A1035,"_",$B1035), 'Srbench noise 0'!$A$1:$AH$1300, 18, FALSE),"")</f>
        <v>3604.5</v>
      </c>
      <c r="H1035" s="18" t="str">
        <f>_xlfn.IFNA(VLOOKUP(CONCATENATE($A1035,"_",$B1035), 'Srbench noise 0'!$A$1:$AH$1300,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 s="18">
        <f t="shared" si="144"/>
        <v>0</v>
      </c>
      <c r="J1035" s="18">
        <f t="shared" si="145"/>
        <v>0</v>
      </c>
      <c r="K1035" s="4">
        <f t="shared" si="146"/>
        <v>0</v>
      </c>
      <c r="L1035" s="3">
        <f>_xlfn.IFNA(VLOOKUP(CONCATENATE($A1035,"_",$B1035), 'Srbench noise 0.001'!$A$1:$AH$1300, 32, FALSE),"")</f>
        <v>0.99925638000000006</v>
      </c>
      <c r="M1035" s="18">
        <f>_xlfn.IFNA(VLOOKUP(CONCATENATE($A1035,"_",$B1035), 'Srbench noise 0.001'!$A$1:$AH$1300, 34, FALSE),"")</f>
        <v>0.77636276000000004</v>
      </c>
      <c r="N1035" s="18">
        <f>_xlfn.IFNA(VLOOKUP(CONCATENATE($A1035,"_",$B1035), 'Srbench noise 0.001'!$A$1:$AH$1300, 16, FALSE),"")</f>
        <v>96</v>
      </c>
      <c r="O1035" s="18">
        <f>_xlfn.IFNA(VLOOKUP(CONCATENATE($A1035,"_",$B1035), 'Srbench noise 0.001'!$A$1:$AH$1300, 18, FALSE),"")</f>
        <v>3603.4</v>
      </c>
      <c r="P1035" s="18" t="str">
        <f>_xlfn.IFNA(VLOOKUP(CONCATENATE($A1035,"_",$B1035), 'Srbench noise 0.001'!$A$1:$AH$1300, 28, FALSE),"")</f>
        <v>1.034*x0*x1**2 + 0.084*x0*x1*x2 - 0.037*x0*x1*x4**2 - 0.087*x0*x4**2*log(x0/x1) + 0.195*x0*x4**2 - 0.178*x1*x2*x3 + 0.068*x1*x3*x4**2 - 0.379*x1*x3*x4*log(x0/x3) - 0.462*x2*x4 + 0.884*x2 + 0.009*x3**2*(x4 + 1)**2 + 0.996*x3*x5 + 0.025*x3*(x1 + x4)**2*log(x0/x1) - 0.553</v>
      </c>
      <c r="Q1035" s="18">
        <f t="shared" si="147"/>
        <v>1</v>
      </c>
      <c r="R1035" s="18">
        <f t="shared" si="148"/>
        <v>0</v>
      </c>
      <c r="S1035" s="4">
        <f t="shared" si="149"/>
        <v>0</v>
      </c>
      <c r="T1035" s="3">
        <f>_xlfn.IFNA(VLOOKUP(CONCATENATE($A1035,"_",$B1035), 'Srbench noise 0.01'!$A$1:$AH$1300, 32, FALSE),"")</f>
        <v>0.99541051000000003</v>
      </c>
      <c r="U1035" s="18">
        <f>_xlfn.IFNA(VLOOKUP(CONCATENATE($A1035,"_",$B1035), 'Srbench noise 0.01'!$A$1:$AH$1300, 34, FALSE),"")</f>
        <v>1.92873089</v>
      </c>
      <c r="V1035" s="18">
        <f>_xlfn.IFNA(VLOOKUP(CONCATENATE($A1035,"_",$B1035), 'Srbench noise 0.01'!$A$1:$AH$1300, 16, FALSE),"")</f>
        <v>80</v>
      </c>
      <c r="W1035" s="18">
        <f>_xlfn.IFNA(VLOOKUP(CONCATENATE($A1035,"_",$B1035), 'Srbench noise 0.01'!$A$1:$AH$1300, 18, FALSE),"")</f>
        <v>3603</v>
      </c>
      <c r="X1035" s="18" t="str">
        <f>_xlfn.IFNA(VLOOKUP(CONCATENATE($A1035,"_",$B1035), 'Srbench noise 0.01'!$A$1:$AH$1300, 28, FALSE),"")</f>
        <v>0.99*x0*x1**2 - 0.03*x0*x1*x3*x4 - 0.06*x1**2*x3*x4 - 0.18*x1*x2*x3 - 0.34*x1*x2*x4/(x0 + 1) + 0.83*x1*x2/(x4 + 1) + 0.07*x1*x3**2*x4 + 0.22*x1*x3*x4**2/(x0 + 1) + 0.29*x1*x3*x4 + 0.01*x3**2*x4**2 + x3*x5 - 0.82</v>
      </c>
      <c r="Y1035" s="18">
        <f t="shared" si="150"/>
        <v>0</v>
      </c>
      <c r="Z1035" s="18">
        <f t="shared" si="151"/>
        <v>0</v>
      </c>
      <c r="AA1035" s="4">
        <f t="shared" si="152"/>
        <v>0</v>
      </c>
    </row>
    <row r="1036" spans="1:27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0'!$A$1:$AH$1300, 32, FALSE),"")</f>
        <v>0.99843504999999999</v>
      </c>
      <c r="E1036" s="18">
        <f>_xlfn.IFNA(VLOOKUP(CONCATENATE($A1036,"_",$B1036), 'Srbench noise 0'!$A$1:$AH$1300, 34, FALSE),"")</f>
        <v>1.13330701</v>
      </c>
      <c r="F1036" s="18">
        <f>_xlfn.IFNA(VLOOKUP(CONCATENATE($A1036,"_",$B1036), 'Srbench noise 0'!$A$1:$AH$1300, 16, FALSE),"")</f>
        <v>86</v>
      </c>
      <c r="G1036" s="18">
        <f>_xlfn.IFNA(VLOOKUP(CONCATENATE($A1036,"_",$B1036), 'Srbench noise 0'!$A$1:$AH$1300, 18, FALSE),"")</f>
        <v>3603.8</v>
      </c>
      <c r="H1036" s="18" t="str">
        <f>_xlfn.IFNA(VLOOKUP(CONCATENATE($A1036,"_",$B1036), 'Srbench noise 0'!$A$1:$AH$1300,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 s="18">
        <f t="shared" si="144"/>
        <v>0</v>
      </c>
      <c r="J1036" s="18">
        <f t="shared" si="145"/>
        <v>0</v>
      </c>
      <c r="K1036" s="4">
        <f t="shared" si="146"/>
        <v>0</v>
      </c>
      <c r="L1036" s="3">
        <f>_xlfn.IFNA(VLOOKUP(CONCATENATE($A1036,"_",$B1036), 'Srbench noise 0.001'!$A$1:$AH$1300, 32, FALSE),"")</f>
        <v>0.99946966000000004</v>
      </c>
      <c r="M1036" s="18">
        <f>_xlfn.IFNA(VLOOKUP(CONCATENATE($A1036,"_",$B1036), 'Srbench noise 0.001'!$A$1:$AH$1300, 34, FALSE),"")</f>
        <v>0.65974354000000002</v>
      </c>
      <c r="N1036" s="18">
        <f>_xlfn.IFNA(VLOOKUP(CONCATENATE($A1036,"_",$B1036), 'Srbench noise 0.001'!$A$1:$AH$1300, 16, FALSE),"")</f>
        <v>86</v>
      </c>
      <c r="O1036" s="18">
        <f>_xlfn.IFNA(VLOOKUP(CONCATENATE($A1036,"_",$B1036), 'Srbench noise 0.001'!$A$1:$AH$1300, 18, FALSE),"")</f>
        <v>3604</v>
      </c>
      <c r="P1036" s="18" t="str">
        <f>_xlfn.IFNA(VLOOKUP(CONCATENATE($A1036,"_",$B1036), 'Srbench noise 0.001'!$A$1:$AH$1300, 28, FALSE),"")</f>
        <v>1.117*x0*x1**2 - 0.325*x0*x1**2/(x3**2*x4**2) + 0.181*x0 - 0.018*x1*x2*x3*x4 + 0.017*x1*x3**2*x4**2 - 0.403*x1*x3*x4*log(x0*x1 + x2) + 1.348*x1*x3*x4 - 3.514*x1 + 5.49*x1/(x3*x4) + 1.401*x2/(x3**2*x4**2) + x3*x5 - 0.905 - 1.75/(x3*x4)</v>
      </c>
      <c r="Q1036" s="18">
        <f t="shared" si="147"/>
        <v>1</v>
      </c>
      <c r="R1036" s="18">
        <f t="shared" si="148"/>
        <v>0</v>
      </c>
      <c r="S1036" s="4">
        <f t="shared" si="149"/>
        <v>0</v>
      </c>
      <c r="T1036" s="3">
        <f>_xlfn.IFNA(VLOOKUP(CONCATENATE($A1036,"_",$B1036), 'Srbench noise 0.01'!$A$1:$AH$1300, 32, FALSE),"")</f>
        <v>0.99861140999999998</v>
      </c>
      <c r="U1036" s="18">
        <f>_xlfn.IFNA(VLOOKUP(CONCATENATE($A1036,"_",$B1036), 'Srbench noise 0.01'!$A$1:$AH$1300, 34, FALSE),"")</f>
        <v>1.06754108</v>
      </c>
      <c r="V1036" s="18">
        <f>_xlfn.IFNA(VLOOKUP(CONCATENATE($A1036,"_",$B1036), 'Srbench noise 0.01'!$A$1:$AH$1300, 16, FALSE),"")</f>
        <v>45</v>
      </c>
      <c r="W1036" s="18">
        <f>_xlfn.IFNA(VLOOKUP(CONCATENATE($A1036,"_",$B1036), 'Srbench noise 0.01'!$A$1:$AH$1300, 18, FALSE),"")</f>
        <v>3601.7</v>
      </c>
      <c r="X1036" s="18" t="str">
        <f>_xlfn.IFNA(VLOOKUP(CONCATENATE($A1036,"_",$B1036), 'Srbench noise 0.01'!$A$1:$AH$1300, 28, FALSE),"")</f>
        <v>0.98*x0*x1**2 - 1.67*x2 + 4.41*x2*sin(1/x4)/x3 + 0.15*x3**2*x4**2*log(x1)/(x0 + 0.25*x2) + 0.96*x3*x4 + x3*x5 - 1.85</v>
      </c>
      <c r="Y1036" s="18">
        <f t="shared" si="150"/>
        <v>0</v>
      </c>
      <c r="Z1036" s="18">
        <f t="shared" si="151"/>
        <v>0</v>
      </c>
      <c r="AA1036" s="4">
        <f t="shared" si="152"/>
        <v>0</v>
      </c>
    </row>
    <row r="1037" spans="1:27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0'!$A$1:$AH$1300, 32, FALSE),"")</f>
        <v>0.99878451999999995</v>
      </c>
      <c r="E1037" s="18">
        <f>_xlfn.IFNA(VLOOKUP(CONCATENATE($A1037,"_",$B1037), 'Srbench noise 0'!$A$1:$AH$1300, 34, FALSE),"")</f>
        <v>0.99597946000000004</v>
      </c>
      <c r="F1037" s="18">
        <f>_xlfn.IFNA(VLOOKUP(CONCATENATE($A1037,"_",$B1037), 'Srbench noise 0'!$A$1:$AH$1300, 16, FALSE),"")</f>
        <v>61</v>
      </c>
      <c r="G1037" s="18">
        <f>_xlfn.IFNA(VLOOKUP(CONCATENATE($A1037,"_",$B1037), 'Srbench noise 0'!$A$1:$AH$1300, 18, FALSE),"")</f>
        <v>3603.1</v>
      </c>
      <c r="H1037" s="18" t="str">
        <f>_xlfn.IFNA(VLOOKUP(CONCATENATE($A1037,"_",$B1037), 'Srbench noise 0'!$A$1:$AH$1300, 28, FALSE),"")</f>
        <v>0.9718685*x0*x1**2 - 1.07379914*x2 + 2.15314815*x2/(x3*x4) + 1.0922207*x3**2*x4**2*sin(x1/(x0 + x4))/(x0 + x2 + 3.14159265) + 0.996071*x3*x5 + 0.26631534*x4**2*log(x3)**2 + 0.78116138*log(x4)**2 + 0.77288301</v>
      </c>
      <c r="I1037" s="18">
        <f t="shared" si="144"/>
        <v>0</v>
      </c>
      <c r="J1037" s="18">
        <f t="shared" si="145"/>
        <v>0</v>
      </c>
      <c r="K1037" s="4">
        <f t="shared" si="146"/>
        <v>0</v>
      </c>
      <c r="L1037" s="3">
        <f>_xlfn.IFNA(VLOOKUP(CONCATENATE($A1037,"_",$B1037), 'Srbench noise 0.001'!$A$1:$AH$1300, 32, FALSE),"")</f>
        <v>0.99915838000000001</v>
      </c>
      <c r="M1037" s="18">
        <f>_xlfn.IFNA(VLOOKUP(CONCATENATE($A1037,"_",$B1037), 'Srbench noise 0.001'!$A$1:$AH$1300, 34, FALSE),"")</f>
        <v>0.82876793999999998</v>
      </c>
      <c r="N1037" s="18">
        <f>_xlfn.IFNA(VLOOKUP(CONCATENATE($A1037,"_",$B1037), 'Srbench noise 0.001'!$A$1:$AH$1300, 16, FALSE),"")</f>
        <v>75</v>
      </c>
      <c r="O1037" s="18">
        <f>_xlfn.IFNA(VLOOKUP(CONCATENATE($A1037,"_",$B1037), 'Srbench noise 0.001'!$A$1:$AH$1300, 18, FALSE),"")</f>
        <v>3601.5</v>
      </c>
      <c r="P1037" s="18" t="str">
        <f>_xlfn.IFNA(VLOOKUP(CONCATENATE($A1037,"_",$B1037), 'Srbench noise 0.001'!$A$1:$AH$1300, 28, FALSE),"")</f>
        <v>0.983*x0*x1**2 - 0.496*x2*x4 + 1.371*x2/x3 + 1.166*x3**2*log(x1)*log(x4 + 1/x4)**2*sin(1/(x0 + x2/x4)) + 0.991*x3*x5 + 0.124*x3*(x4 + log(x4))**2 - 0.649*sin(x0 + x2/x4 - x3) - 1.407 + 0.7*x3/x1</v>
      </c>
      <c r="Q1037" s="18">
        <f t="shared" si="147"/>
        <v>1</v>
      </c>
      <c r="R1037" s="18">
        <f t="shared" si="148"/>
        <v>0</v>
      </c>
      <c r="S1037" s="4">
        <f t="shared" si="149"/>
        <v>0</v>
      </c>
      <c r="T1037" s="3">
        <f>_xlfn.IFNA(VLOOKUP(CONCATENATE($A1037,"_",$B1037), 'Srbench noise 0.01'!$A$1:$AH$1300, 32, FALSE),"")</f>
        <v>0.99960694000000005</v>
      </c>
      <c r="U1037" s="18">
        <f>_xlfn.IFNA(VLOOKUP(CONCATENATE($A1037,"_",$B1037), 'Srbench noise 0.01'!$A$1:$AH$1300, 34, FALSE),"")</f>
        <v>0.56637603000000003</v>
      </c>
      <c r="V1037" s="18">
        <f>_xlfn.IFNA(VLOOKUP(CONCATENATE($A1037,"_",$B1037), 'Srbench noise 0.01'!$A$1:$AH$1300, 16, FALSE),"")</f>
        <v>40</v>
      </c>
      <c r="W1037" s="18">
        <f>_xlfn.IFNA(VLOOKUP(CONCATENATE($A1037,"_",$B1037), 'Srbench noise 0.01'!$A$1:$AH$1300, 18, FALSE),"")</f>
        <v>3601</v>
      </c>
      <c r="X1037" s="18" t="str">
        <f>_xlfn.IFNA(VLOOKUP(CONCATENATE($A1037,"_",$B1037), 'Srbench noise 0.01'!$A$1:$AH$1300, 28, FALSE),"")</f>
        <v>1.06*x0*x1**2 - 0.49*x1*x3*x4 + 1.67*x3**2*x4**2/(x0 + 1.8*x2/x1 + x3*x4/x1) + 1.01*x3*x5</v>
      </c>
      <c r="Y1037" s="18">
        <f t="shared" si="150"/>
        <v>1</v>
      </c>
      <c r="Z1037" s="18">
        <f t="shared" si="151"/>
        <v>0</v>
      </c>
      <c r="AA1037" s="4">
        <f t="shared" si="152"/>
        <v>0</v>
      </c>
    </row>
    <row r="1038" spans="1:27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0'!$A$1:$AH$1300, 32, FALSE),"")</f>
        <v>0.99844392000000004</v>
      </c>
      <c r="E1038" s="18">
        <f>_xlfn.IFNA(VLOOKUP(CONCATENATE($A1038,"_",$B1038), 'Srbench noise 0'!$A$1:$AH$1300, 34, FALSE),"")</f>
        <v>1.12613988</v>
      </c>
      <c r="F1038" s="18">
        <f>_xlfn.IFNA(VLOOKUP(CONCATENATE($A1038,"_",$B1038), 'Srbench noise 0'!$A$1:$AH$1300, 16, FALSE),"")</f>
        <v>69</v>
      </c>
      <c r="G1038" s="18">
        <f>_xlfn.IFNA(VLOOKUP(CONCATENATE($A1038,"_",$B1038), 'Srbench noise 0'!$A$1:$AH$1300, 18, FALSE),"")</f>
        <v>3604</v>
      </c>
      <c r="H1038" s="18" t="str">
        <f>_xlfn.IFNA(VLOOKUP(CONCATENATE($A1038,"_",$B1038), 'Srbench noise 0'!$A$1:$AH$1300,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 s="18">
        <f t="shared" si="144"/>
        <v>0</v>
      </c>
      <c r="J1038" s="18">
        <f t="shared" si="145"/>
        <v>0</v>
      </c>
      <c r="K1038" s="4">
        <f t="shared" si="146"/>
        <v>0</v>
      </c>
      <c r="L1038" s="3">
        <f>_xlfn.IFNA(VLOOKUP(CONCATENATE($A1038,"_",$B1038), 'Srbench noise 0.001'!$A$1:$AH$1300, 32, FALSE),"")</f>
        <v>0.99845574000000004</v>
      </c>
      <c r="M1038" s="18">
        <f>_xlfn.IFNA(VLOOKUP(CONCATENATE($A1038,"_",$B1038), 'Srbench noise 0.001'!$A$1:$AH$1300, 34, FALSE),"")</f>
        <v>1.1218552500000001</v>
      </c>
      <c r="N1038" s="18">
        <f>_xlfn.IFNA(VLOOKUP(CONCATENATE($A1038,"_",$B1038), 'Srbench noise 0.001'!$A$1:$AH$1300, 16, FALSE),"")</f>
        <v>69</v>
      </c>
      <c r="O1038" s="18">
        <f>_xlfn.IFNA(VLOOKUP(CONCATENATE($A1038,"_",$B1038), 'Srbench noise 0.001'!$A$1:$AH$1300, 18, FALSE),"")</f>
        <v>3604</v>
      </c>
      <c r="P1038" s="18" t="str">
        <f>_xlfn.IFNA(VLOOKUP(CONCATENATE($A1038,"_",$B1038), 'Srbench noise 0.001'!$A$1:$AH$1300, 28, FALSE),"")</f>
        <v>(0.125*x0*x1**2*x2 - 2.826*x1 + 0.65*x2**2 + x3*x4*(0.898*x0*x1**2 - 0.598*x1*x2 + 2.378*x1 - 0.72*x2 + 0.03*x3**2*x4**2*(x1**2/x0)**0.5 + 0.671*x3*x4 + 1.001*x3*x5 - 2.122))/(x3*x4)</v>
      </c>
      <c r="Q1038" s="18">
        <f t="shared" si="147"/>
        <v>0</v>
      </c>
      <c r="R1038" s="18">
        <f t="shared" si="148"/>
        <v>0</v>
      </c>
      <c r="S1038" s="4">
        <f t="shared" si="149"/>
        <v>0</v>
      </c>
      <c r="T1038" s="3">
        <f>_xlfn.IFNA(VLOOKUP(CONCATENATE($A1038,"_",$B1038), 'Srbench noise 0.01'!$A$1:$AH$1300, 32, FALSE),"")</f>
        <v>0.99831376000000005</v>
      </c>
      <c r="U1038" s="18">
        <f>_xlfn.IFNA(VLOOKUP(CONCATENATE($A1038,"_",$B1038), 'Srbench noise 0.01'!$A$1:$AH$1300, 34, FALSE),"")</f>
        <v>1.1722935699999999</v>
      </c>
      <c r="V1038" s="18">
        <f>_xlfn.IFNA(VLOOKUP(CONCATENATE($A1038,"_",$B1038), 'Srbench noise 0.01'!$A$1:$AH$1300, 16, FALSE),"")</f>
        <v>61</v>
      </c>
      <c r="W1038" s="18">
        <f>_xlfn.IFNA(VLOOKUP(CONCATENATE($A1038,"_",$B1038), 'Srbench noise 0.01'!$A$1:$AH$1300, 18, FALSE),"")</f>
        <v>3602.1</v>
      </c>
      <c r="X1038" s="18" t="str">
        <f>_xlfn.IFNA(VLOOKUP(CONCATENATE($A1038,"_",$B1038), 'Srbench noise 0.01'!$A$1:$AH$1300, 28, FALSE),"")</f>
        <v>0.97*x0*x1**2 - 0.21*x2*x4 + 0.09*x3**2*x4**2*((x1**2/(3.14*x2 + x4) + x1/(x2**2/x4**2 + x4))/x0)**0.5 + 0.08*x3*x4**2 + 0.98*x3*x5 + 1.14</v>
      </c>
      <c r="Y1038" s="18">
        <f t="shared" si="150"/>
        <v>0</v>
      </c>
      <c r="Z1038" s="18">
        <f t="shared" si="151"/>
        <v>0</v>
      </c>
      <c r="AA1038" s="4">
        <f t="shared" si="152"/>
        <v>0</v>
      </c>
    </row>
    <row r="1039" spans="1:27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0'!$A$1:$AH$1300, 32, FALSE),"")</f>
        <v>0.99934637999999998</v>
      </c>
      <c r="E1039" s="18">
        <f>_xlfn.IFNA(VLOOKUP(CONCATENATE($A1039,"_",$B1039), 'Srbench noise 0'!$A$1:$AH$1300, 34, FALSE),"")</f>
        <v>0.73063902999999997</v>
      </c>
      <c r="F1039" s="18">
        <f>_xlfn.IFNA(VLOOKUP(CONCATENATE($A1039,"_",$B1039), 'Srbench noise 0'!$A$1:$AH$1300, 16, FALSE),"")</f>
        <v>81</v>
      </c>
      <c r="G1039" s="18">
        <f>_xlfn.IFNA(VLOOKUP(CONCATENATE($A1039,"_",$B1039), 'Srbench noise 0'!$A$1:$AH$1300, 18, FALSE),"")</f>
        <v>3602.4</v>
      </c>
      <c r="H1039" s="18" t="str">
        <f>_xlfn.IFNA(VLOOKUP(CONCATENATE($A1039,"_",$B1039), 'Srbench noise 0'!$A$1:$AH$1300,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 s="18">
        <f t="shared" si="144"/>
        <v>1</v>
      </c>
      <c r="J1039" s="18">
        <f t="shared" si="145"/>
        <v>0</v>
      </c>
      <c r="K1039" s="4">
        <f t="shared" si="146"/>
        <v>0</v>
      </c>
      <c r="L1039" s="3">
        <f>_xlfn.IFNA(VLOOKUP(CONCATENATE($A1039,"_",$B1039), 'Srbench noise 0.001'!$A$1:$AH$1300, 32, FALSE),"")</f>
        <v>0.99931199000000004</v>
      </c>
      <c r="M1039" s="18">
        <f>_xlfn.IFNA(VLOOKUP(CONCATENATE($A1039,"_",$B1039), 'Srbench noise 0.001'!$A$1:$AH$1300, 34, FALSE),"")</f>
        <v>0.74961175000000002</v>
      </c>
      <c r="N1039" s="18">
        <f>_xlfn.IFNA(VLOOKUP(CONCATENATE($A1039,"_",$B1039), 'Srbench noise 0.001'!$A$1:$AH$1300, 16, FALSE),"")</f>
        <v>80</v>
      </c>
      <c r="O1039" s="18">
        <f>_xlfn.IFNA(VLOOKUP(CONCATENATE($A1039,"_",$B1039), 'Srbench noise 0.001'!$A$1:$AH$1300, 18, FALSE),"")</f>
        <v>3602.7</v>
      </c>
      <c r="P1039" s="18" t="str">
        <f>_xlfn.IFNA(VLOOKUP(CONCATENATE($A1039,"_",$B1039), 'Srbench noise 0.001'!$A$1:$AH$1300, 28, FALSE),"")</f>
        <v>0.955*x0*x1**2 + 0.249*x0*x1/x4 - 0.12*x0*x3 + 0.5*x1*x3*x4/(x0 + x2) - 1.793*x2 - 1.248*x2*log(x1)/(x0 + 1) + 5.521*x2/(x3*(0.5*x4 + 1/x3)) + 0.122*x3**2*x4**2*log(x1)/(x0 + 1) + 1.114*x3*x4 + 1.01*x3*x5 - 4.119</v>
      </c>
      <c r="Q1039" s="18">
        <f t="shared" si="147"/>
        <v>1</v>
      </c>
      <c r="R1039" s="18">
        <f t="shared" si="148"/>
        <v>0</v>
      </c>
      <c r="S1039" s="4">
        <f t="shared" si="149"/>
        <v>0</v>
      </c>
      <c r="T1039" s="3">
        <f>_xlfn.IFNA(VLOOKUP(CONCATENATE($A1039,"_",$B1039), 'Srbench noise 0.01'!$A$1:$AH$1300, 32, FALSE),"")</f>
        <v>0.99778767999999995</v>
      </c>
      <c r="U1039" s="18">
        <f>_xlfn.IFNA(VLOOKUP(CONCATENATE($A1039,"_",$B1039), 'Srbench noise 0.01'!$A$1:$AH$1300, 34, FALSE),"")</f>
        <v>1.3442010099999999</v>
      </c>
      <c r="V1039" s="18">
        <f>_xlfn.IFNA(VLOOKUP(CONCATENATE($A1039,"_",$B1039), 'Srbench noise 0.01'!$A$1:$AH$1300, 16, FALSE),"")</f>
        <v>41</v>
      </c>
      <c r="W1039" s="18">
        <f>_xlfn.IFNA(VLOOKUP(CONCATENATE($A1039,"_",$B1039), 'Srbench noise 0.01'!$A$1:$AH$1300, 18, FALSE),"")</f>
        <v>3601.4</v>
      </c>
      <c r="X1039" s="18" t="str">
        <f>_xlfn.IFNA(VLOOKUP(CONCATENATE($A1039,"_",$B1039), 'Srbench noise 0.01'!$A$1:$AH$1300, 28, FALSE),"")</f>
        <v>0.97*x0*x1**2 - 0.85*x2 + 0.16*x3**2*x4**2*log(x1)/(x0 + log(x2)) + 1.01*x3*x5 + 2.52*log(x3)**2*log(x4)**2 + 2.71</v>
      </c>
      <c r="Y1039" s="18">
        <f t="shared" si="150"/>
        <v>0</v>
      </c>
      <c r="Z1039" s="18">
        <f t="shared" si="151"/>
        <v>0</v>
      </c>
      <c r="AA1039" s="4">
        <f t="shared" si="152"/>
        <v>0</v>
      </c>
    </row>
    <row r="1040" spans="1:27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0'!$A$1:$AH$1300, 32, FALSE),"")</f>
        <v>0.99864598999999998</v>
      </c>
      <c r="E1040" s="18">
        <f>_xlfn.IFNA(VLOOKUP(CONCATENATE($A1040,"_",$B1040), 'Srbench noise 0'!$A$1:$AH$1300, 34, FALSE),"")</f>
        <v>1.0544627099999999</v>
      </c>
      <c r="F1040" s="18">
        <f>_xlfn.IFNA(VLOOKUP(CONCATENATE($A1040,"_",$B1040), 'Srbench noise 0'!$A$1:$AH$1300, 16, FALSE),"")</f>
        <v>70</v>
      </c>
      <c r="G1040" s="18">
        <f>_xlfn.IFNA(VLOOKUP(CONCATENATE($A1040,"_",$B1040), 'Srbench noise 0'!$A$1:$AH$1300, 18, FALSE),"")</f>
        <v>3603.2</v>
      </c>
      <c r="H1040" s="18" t="str">
        <f>_xlfn.IFNA(VLOOKUP(CONCATENATE($A1040,"_",$B1040), 'Srbench noise 0'!$A$1:$AH$1300,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 s="18">
        <f t="shared" si="144"/>
        <v>0</v>
      </c>
      <c r="J1040" s="18">
        <f t="shared" si="145"/>
        <v>0</v>
      </c>
      <c r="K1040" s="4">
        <f t="shared" si="146"/>
        <v>0</v>
      </c>
      <c r="L1040" s="3">
        <f>_xlfn.IFNA(VLOOKUP(CONCATENATE($A1040,"_",$B1040), 'Srbench noise 0.001'!$A$1:$AH$1300, 32, FALSE),"")</f>
        <v>0.99860148000000004</v>
      </c>
      <c r="M1040" s="18">
        <f>_xlfn.IFNA(VLOOKUP(CONCATENATE($A1040,"_",$B1040), 'Srbench noise 0.001'!$A$1:$AH$1300, 34, FALSE),"")</f>
        <v>1.0716550300000001</v>
      </c>
      <c r="N1040" s="18">
        <f>_xlfn.IFNA(VLOOKUP(CONCATENATE($A1040,"_",$B1040), 'Srbench noise 0.001'!$A$1:$AH$1300, 16, FALSE),"")</f>
        <v>70</v>
      </c>
      <c r="O1040" s="18">
        <f>_xlfn.IFNA(VLOOKUP(CONCATENATE($A1040,"_",$B1040), 'Srbench noise 0.001'!$A$1:$AH$1300, 18, FALSE),"")</f>
        <v>3602.3</v>
      </c>
      <c r="P1040" s="18" t="str">
        <f>_xlfn.IFNA(VLOOKUP(CONCATENATE($A1040,"_",$B1040), 'Srbench noise 0.001'!$A$1:$AH$1300, 28, FALSE),"")</f>
        <v>0.988*x0*x1**2 - 0.001*x1**2*x3**2*x4**2*log(x0)**2 - 0.031*x1*x2*x3*x4 + 0.027*x1*x3**2*x4**2 + 1.005*x3*x5 + 1.339 - 1.089*x2*log(x3)**2/x0 + 2.757*x4*log(x3)**2/x0 - 3.472/(x0*x1)</v>
      </c>
      <c r="Q1040" s="18">
        <f t="shared" si="147"/>
        <v>0</v>
      </c>
      <c r="R1040" s="18">
        <f t="shared" si="148"/>
        <v>0</v>
      </c>
      <c r="S1040" s="4">
        <f t="shared" si="149"/>
        <v>0</v>
      </c>
      <c r="T1040" s="3">
        <f>_xlfn.IFNA(VLOOKUP(CONCATENATE($A1040,"_",$B1040), 'Srbench noise 0.01'!$A$1:$AH$1300, 32, FALSE),"")</f>
        <v>0.99858826000000001</v>
      </c>
      <c r="U1040" s="18">
        <f>_xlfn.IFNA(VLOOKUP(CONCATENATE($A1040,"_",$B1040), 'Srbench noise 0.01'!$A$1:$AH$1300, 34, FALSE),"")</f>
        <v>1.07670613</v>
      </c>
      <c r="V1040" s="18">
        <f>_xlfn.IFNA(VLOOKUP(CONCATENATE($A1040,"_",$B1040), 'Srbench noise 0.01'!$A$1:$AH$1300, 16, FALSE),"")</f>
        <v>50</v>
      </c>
      <c r="W1040" s="18">
        <f>_xlfn.IFNA(VLOOKUP(CONCATENATE($A1040,"_",$B1040), 'Srbench noise 0.01'!$A$1:$AH$1300, 18, FALSE),"")</f>
        <v>3600.7</v>
      </c>
      <c r="X1040" s="18" t="str">
        <f>_xlfn.IFNA(VLOOKUP(CONCATENATE($A1040,"_",$B1040), 'Srbench noise 0.01'!$A$1:$AH$1300, 28, FALSE),"")</f>
        <v>x0*x1**2 - 0.64*x2 + 0.91*x3**2*x4**2*log(x1)/(x0*x2 + 3*x0 + x4) + 1.02*x3*x5 + 0.3*x4**2*log(x3)**2 - 1.62*log(x1)*sin(log(x3)) + 2.16</v>
      </c>
      <c r="Y1040" s="18">
        <f t="shared" si="150"/>
        <v>0</v>
      </c>
      <c r="Z1040" s="18">
        <f t="shared" si="151"/>
        <v>0</v>
      </c>
      <c r="AA1040" s="4">
        <f t="shared" si="152"/>
        <v>0</v>
      </c>
    </row>
    <row r="1041" spans="1:27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0'!$A$1:$AH$1300, 32, FALSE),"")</f>
        <v>0.99882636999999996</v>
      </c>
      <c r="E1041" s="18">
        <f>_xlfn.IFNA(VLOOKUP(CONCATENATE($A1041,"_",$B1041), 'Srbench noise 0'!$A$1:$AH$1300, 34, FALSE),"")</f>
        <v>0.97500273000000004</v>
      </c>
      <c r="F1041" s="18">
        <f>_xlfn.IFNA(VLOOKUP(CONCATENATE($A1041,"_",$B1041), 'Srbench noise 0'!$A$1:$AH$1300, 16, FALSE),"")</f>
        <v>80</v>
      </c>
      <c r="G1041" s="18">
        <f>_xlfn.IFNA(VLOOKUP(CONCATENATE($A1041,"_",$B1041), 'Srbench noise 0'!$A$1:$AH$1300, 18, FALSE),"")</f>
        <v>3601.9</v>
      </c>
      <c r="H1041" s="18" t="str">
        <f>_xlfn.IFNA(VLOOKUP(CONCATENATE($A1041,"_",$B1041), 'Srbench noise 0'!$A$1:$AH$1300,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 s="18">
        <f t="shared" si="144"/>
        <v>0</v>
      </c>
      <c r="J1041" s="18">
        <f t="shared" si="145"/>
        <v>0</v>
      </c>
      <c r="K1041" s="4">
        <f t="shared" si="146"/>
        <v>0</v>
      </c>
      <c r="L1041" s="3">
        <f>_xlfn.IFNA(VLOOKUP(CONCATENATE($A1041,"_",$B1041), 'Srbench noise 0.001'!$A$1:$AH$1300, 32, FALSE),"")</f>
        <v>0.99891680999999999</v>
      </c>
      <c r="M1041" s="18">
        <f>_xlfn.IFNA(VLOOKUP(CONCATENATE($A1041,"_",$B1041), 'Srbench noise 0.001'!$A$1:$AH$1300, 34, FALSE),"")</f>
        <v>0.93668510999999999</v>
      </c>
      <c r="N1041" s="18">
        <f>_xlfn.IFNA(VLOOKUP(CONCATENATE($A1041,"_",$B1041), 'Srbench noise 0.001'!$A$1:$AH$1300, 16, FALSE),"")</f>
        <v>85</v>
      </c>
      <c r="O1041" s="18">
        <f>_xlfn.IFNA(VLOOKUP(CONCATENATE($A1041,"_",$B1041), 'Srbench noise 0.001'!$A$1:$AH$1300, 18, FALSE),"")</f>
        <v>3605</v>
      </c>
      <c r="P1041" s="18" t="str">
        <f>_xlfn.IFNA(VLOOKUP(CONCATENATE($A1041,"_",$B1041), 'Srbench noise 0.001'!$A$1:$AH$1300, 28, FALSE),"")</f>
        <v>0.984*x0*x1**2 - 0.096*x0*x3*x4 - 0.049*x1**2*x3*x4 + 0.699*x1**2/(x3*x4) - 0.095*x1*x2*x4*log(x3) + 0.598*x1*x3*x4 - 2.138*x1 + 0.029*x3**2*x4**2 + 1.021*x3*x5 + 2.124 + 0.153*x1*x3*x4**2/x0 - 0.184*x1*x4**2/x0 - 0.16*x2*x3*x4/x0</v>
      </c>
      <c r="Q1041" s="18">
        <f t="shared" si="147"/>
        <v>0</v>
      </c>
      <c r="R1041" s="18">
        <f t="shared" si="148"/>
        <v>0</v>
      </c>
      <c r="S1041" s="4">
        <f t="shared" si="149"/>
        <v>0</v>
      </c>
      <c r="T1041" s="3">
        <f>_xlfn.IFNA(VLOOKUP(CONCATENATE($A1041,"_",$B1041), 'Srbench noise 0.01'!$A$1:$AH$1300, 32, FALSE),"")</f>
        <v>0.99420175</v>
      </c>
      <c r="U1041" s="18">
        <f>_xlfn.IFNA(VLOOKUP(CONCATENATE($A1041,"_",$B1041), 'Srbench noise 0.01'!$A$1:$AH$1300, 34, FALSE),"")</f>
        <v>2.1671498100000002</v>
      </c>
      <c r="V1041" s="18">
        <f>_xlfn.IFNA(VLOOKUP(CONCATENATE($A1041,"_",$B1041), 'Srbench noise 0.01'!$A$1:$AH$1300, 16, FALSE),"")</f>
        <v>66</v>
      </c>
      <c r="W1041" s="18">
        <f>_xlfn.IFNA(VLOOKUP(CONCATENATE($A1041,"_",$B1041), 'Srbench noise 0.01'!$A$1:$AH$1300, 18, FALSE),"")</f>
        <v>3602</v>
      </c>
      <c r="X1041" s="18" t="str">
        <f>_xlfn.IFNA(VLOOKUP(CONCATENATE($A1041,"_",$B1041), 'Srbench noise 0.01'!$A$1:$AH$1300, 28, FALSE),"")</f>
        <v>0.99*x0*x1**2 + 0.88*x1*x3*x4*sin(1/(2*x0/x4 + x2/x3)) - 2.82*x1/(2*x0/x4 + x2/x3) - 1.08*x2 + 0.92*x2/x3 + 0.03*x3**2*x4**2 + 1.02*x3*x5 + 2.05</v>
      </c>
      <c r="Y1041" s="18">
        <f t="shared" si="150"/>
        <v>0</v>
      </c>
      <c r="Z1041" s="18">
        <f t="shared" si="151"/>
        <v>0</v>
      </c>
      <c r="AA1041" s="4">
        <f t="shared" si="152"/>
        <v>0</v>
      </c>
    </row>
    <row r="1042" spans="1:27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0'!$A$1:$AH$1300, 32, FALSE),"")</f>
        <v>0.99910988999999994</v>
      </c>
      <c r="E1042" s="18">
        <f>_xlfn.IFNA(VLOOKUP(CONCATENATE($A1042,"_",$B1042), 'Srbench noise 0'!$A$1:$AH$1300, 34, FALSE),"")</f>
        <v>0.85038718000000002</v>
      </c>
      <c r="F1042" s="18">
        <f>_xlfn.IFNA(VLOOKUP(CONCATENATE($A1042,"_",$B1042), 'Srbench noise 0'!$A$1:$AH$1300, 16, FALSE),"")</f>
        <v>76</v>
      </c>
      <c r="G1042" s="18">
        <f>_xlfn.IFNA(VLOOKUP(CONCATENATE($A1042,"_",$B1042), 'Srbench noise 0'!$A$1:$AH$1300, 18, FALSE),"")</f>
        <v>3601.9</v>
      </c>
      <c r="H1042" s="18" t="str">
        <f>_xlfn.IFNA(VLOOKUP(CONCATENATE($A1042,"_",$B1042), 'Srbench noise 0'!$A$1:$AH$1300,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 s="18">
        <f t="shared" si="144"/>
        <v>1</v>
      </c>
      <c r="J1042" s="18">
        <f t="shared" si="145"/>
        <v>0</v>
      </c>
      <c r="K1042" s="4">
        <f t="shared" si="146"/>
        <v>0</v>
      </c>
      <c r="L1042" s="3">
        <f>_xlfn.IFNA(VLOOKUP(CONCATENATE($A1042,"_",$B1042), 'Srbench noise 0.001'!$A$1:$AH$1300, 32, FALSE),"")</f>
        <v>0.99912034000000005</v>
      </c>
      <c r="M1042" s="18">
        <f>_xlfn.IFNA(VLOOKUP(CONCATENATE($A1042,"_",$B1042), 'Srbench noise 0.001'!$A$1:$AH$1300, 34, FALSE),"")</f>
        <v>0.84537792</v>
      </c>
      <c r="N1042" s="18">
        <f>_xlfn.IFNA(VLOOKUP(CONCATENATE($A1042,"_",$B1042), 'Srbench noise 0.001'!$A$1:$AH$1300, 16, FALSE),"")</f>
        <v>80</v>
      </c>
      <c r="O1042" s="18">
        <f>_xlfn.IFNA(VLOOKUP(CONCATENATE($A1042,"_",$B1042), 'Srbench noise 0.001'!$A$1:$AH$1300, 18, FALSE),"")</f>
        <v>3601.8</v>
      </c>
      <c r="P1042" s="18" t="str">
        <f>_xlfn.IFNA(VLOOKUP(CONCATENATE($A1042,"_",$B1042), 'Srbench noise 0.001'!$A$1:$AH$1300, 28, FALSE),"")</f>
        <v>0.994*x0*x1**2 - 0.333*x1*x2 + 1.034*x1*x2/(x3*x4) + 0.711*x1*x3*x4*sin(1/x0) - 0.26*x2*x3*x4 + 1.001*x3*x5 + 0.08*(x2 + x3*x4)**2 - 1.107 - 0.072*x3**2*x4**2/x1 + 0.646*x3*x4/x1 - 0.333*x1*x2/x0 - 1.067*x1/x0</v>
      </c>
      <c r="Q1042" s="18">
        <f t="shared" si="147"/>
        <v>1</v>
      </c>
      <c r="R1042" s="18">
        <f t="shared" si="148"/>
        <v>0</v>
      </c>
      <c r="S1042" s="4">
        <f t="shared" si="149"/>
        <v>0</v>
      </c>
      <c r="T1042" s="3">
        <f>_xlfn.IFNA(VLOOKUP(CONCATENATE($A1042,"_",$B1042), 'Srbench noise 0.01'!$A$1:$AH$1300, 32, FALSE),"")</f>
        <v>0.9995115</v>
      </c>
      <c r="U1042" s="18">
        <f>_xlfn.IFNA(VLOOKUP(CONCATENATE($A1042,"_",$B1042), 'Srbench noise 0.01'!$A$1:$AH$1300, 34, FALSE),"")</f>
        <v>0.62998014999999996</v>
      </c>
      <c r="V1042" s="18">
        <f>_xlfn.IFNA(VLOOKUP(CONCATENATE($A1042,"_",$B1042), 'Srbench noise 0.01'!$A$1:$AH$1300, 16, FALSE),"")</f>
        <v>42</v>
      </c>
      <c r="W1042" s="18">
        <f>_xlfn.IFNA(VLOOKUP(CONCATENATE($A1042,"_",$B1042), 'Srbench noise 0.01'!$A$1:$AH$1300, 18, FALSE),"")</f>
        <v>3601</v>
      </c>
      <c r="X1042" s="18" t="str">
        <f>_xlfn.IFNA(VLOOKUP(CONCATENATE($A1042,"_",$B1042), 'Srbench noise 0.01'!$A$1:$AH$1300, 28, FALSE),"")</f>
        <v>1.04*x0*x1**2 - 0.39*x1*x3*x4 + 1.53*x3**2*x4**2/(x0 + x3*x4*sin(1/x1) + 2*x2/x1) + 0.99*x3*x5 - 0.19</v>
      </c>
      <c r="Y1042" s="18">
        <f t="shared" si="150"/>
        <v>1</v>
      </c>
      <c r="Z1042" s="18">
        <f t="shared" si="151"/>
        <v>0</v>
      </c>
      <c r="AA1042" s="4">
        <f t="shared" si="152"/>
        <v>0</v>
      </c>
    </row>
    <row r="1043" spans="1:27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0'!$A$1:$AH$1300, 32, FALSE),"")</f>
        <v>0.99963040000000003</v>
      </c>
      <c r="E1043" s="18">
        <f>_xlfn.IFNA(VLOOKUP(CONCATENATE($A1043,"_",$B1043), 'Srbench noise 0'!$A$1:$AH$1300, 34, FALSE),"")</f>
        <v>0.55118579000000001</v>
      </c>
      <c r="F1043" s="18">
        <f>_xlfn.IFNA(VLOOKUP(CONCATENATE($A1043,"_",$B1043), 'Srbench noise 0'!$A$1:$AH$1300, 16, FALSE),"")</f>
        <v>93</v>
      </c>
      <c r="G1043" s="18">
        <f>_xlfn.IFNA(VLOOKUP(CONCATENATE($A1043,"_",$B1043), 'Srbench noise 0'!$A$1:$AH$1300, 18, FALSE),"")</f>
        <v>3608.6</v>
      </c>
      <c r="H1043" s="18" t="str">
        <f>_xlfn.IFNA(VLOOKUP(CONCATENATE($A1043,"_",$B1043), 'Srbench noise 0'!$A$1:$AH$1300,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 s="18">
        <f t="shared" si="144"/>
        <v>1</v>
      </c>
      <c r="J1043" s="18">
        <f t="shared" si="145"/>
        <v>0</v>
      </c>
      <c r="K1043" s="4">
        <f t="shared" si="146"/>
        <v>0</v>
      </c>
      <c r="L1043" s="3">
        <f>_xlfn.IFNA(VLOOKUP(CONCATENATE($A1043,"_",$B1043), 'Srbench noise 0.001'!$A$1:$AH$1300, 32, FALSE),"")</f>
        <v>0.99962947000000002</v>
      </c>
      <c r="M1043" s="18">
        <f>_xlfn.IFNA(VLOOKUP(CONCATENATE($A1043,"_",$B1043), 'Srbench noise 0.001'!$A$1:$AH$1300, 34, FALSE),"")</f>
        <v>0.55188347999999998</v>
      </c>
      <c r="N1043" s="18">
        <f>_xlfn.IFNA(VLOOKUP(CONCATENATE($A1043,"_",$B1043), 'Srbench noise 0.001'!$A$1:$AH$1300, 16, FALSE),"")</f>
        <v>93</v>
      </c>
      <c r="O1043" s="18">
        <f>_xlfn.IFNA(VLOOKUP(CONCATENATE($A1043,"_",$B1043), 'Srbench noise 0.001'!$A$1:$AH$1300, 18, FALSE),"")</f>
        <v>3602.4</v>
      </c>
      <c r="P1043" s="18" t="str">
        <f>_xlfn.IFNA(VLOOKUP(CONCATENATE($A1043,"_",$B1043), 'Srbench noise 0.001'!$A$1:$AH$1300, 28, FALSE),"")</f>
        <v>0.904*x0*x1**2 - 0.154*x0 + 0.32*x1**2*cos(3.142/(x0*x1/(x3*x4) + 1/(x3*x4))**0.5) + 8.009*x1*x3*x4/(x0 + x2 + 9) - 0.322*x1 - 0.751*x2*cos((x0*x1/(x3*x4))**0.5) + 0.026*x3**2*x4**2 + 0.999*x3*x5 - 1.052/(1/(x1*x3*x4))**0.5 + 2.684</v>
      </c>
      <c r="Q1043" s="18">
        <f t="shared" si="147"/>
        <v>1</v>
      </c>
      <c r="R1043" s="18">
        <f t="shared" si="148"/>
        <v>0</v>
      </c>
      <c r="S1043" s="4">
        <f t="shared" si="149"/>
        <v>0</v>
      </c>
      <c r="T1043" s="3">
        <f>_xlfn.IFNA(VLOOKUP(CONCATENATE($A1043,"_",$B1043), 'Srbench noise 0.01'!$A$1:$AH$1300, 32, FALSE),"")</f>
        <v>0.99902559000000002</v>
      </c>
      <c r="U1043" s="18">
        <f>_xlfn.IFNA(VLOOKUP(CONCATENATE($A1043,"_",$B1043), 'Srbench noise 0.01'!$A$1:$AH$1300, 34, FALSE),"")</f>
        <v>0.89496237999999995</v>
      </c>
      <c r="V1043" s="18">
        <f>_xlfn.IFNA(VLOOKUP(CONCATENATE($A1043,"_",$B1043), 'Srbench noise 0.01'!$A$1:$AH$1300, 16, FALSE),"")</f>
        <v>50</v>
      </c>
      <c r="W1043" s="18">
        <f>_xlfn.IFNA(VLOOKUP(CONCATENATE($A1043,"_",$B1043), 'Srbench noise 0.01'!$A$1:$AH$1300, 18, FALSE),"")</f>
        <v>3601</v>
      </c>
      <c r="X1043" s="18" t="str">
        <f>_xlfn.IFNA(VLOOKUP(CONCATENATE($A1043,"_",$B1043), 'Srbench noise 0.01'!$A$1:$AH$1300, 28, FALSE),"")</f>
        <v>0.98*x0*x1**2 + 0.99*x3*x5 + 13.9*log(-0.1*x2 + 0.1*x3*x4 + 1 + 0.1*x1/x0)**2 + 0.42 + 0.19*(-x2 + x3*x4)**2*log(x1)/(x0 + 0.88)</v>
      </c>
      <c r="Y1043" s="18">
        <f t="shared" si="150"/>
        <v>1</v>
      </c>
      <c r="Z1043" s="18">
        <f t="shared" si="151"/>
        <v>0</v>
      </c>
      <c r="AA1043" s="4">
        <f t="shared" si="152"/>
        <v>0</v>
      </c>
    </row>
    <row r="1044" spans="1:27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0'!$A$1:$AH$1300, 32, FALSE),"")</f>
        <v>1</v>
      </c>
      <c r="E1044" s="18">
        <f>_xlfn.IFNA(VLOOKUP(CONCATENATE($A1044,"_",$B1044), 'Srbench noise 0'!$A$1:$AH$1300, 34, FALSE),"")</f>
        <v>0</v>
      </c>
      <c r="F1044" s="18">
        <f>_xlfn.IFNA(VLOOKUP(CONCATENATE($A1044,"_",$B1044), 'Srbench noise 0'!$A$1:$AH$1300, 16, FALSE),"")</f>
        <v>31</v>
      </c>
      <c r="G1044" s="18">
        <f>_xlfn.IFNA(VLOOKUP(CONCATENATE($A1044,"_",$B1044), 'Srbench noise 0'!$A$1:$AH$1300, 18, FALSE),"")</f>
        <v>455.2</v>
      </c>
      <c r="H1044" s="18" t="str">
        <f>_xlfn.IFNA(VLOOKUP(CONCATENATE($A1044,"_",$B1044), 'Srbench noise 0'!$A$1:$AH$1300, 28, FALSE),"")</f>
        <v>0.5*x0*x1**2*x4**2 + 0.5*x0*x1**2*x4**3*x5/x3 + 0.5*x2**2/x0</v>
      </c>
      <c r="I1044" s="18">
        <f t="shared" si="144"/>
        <v>1</v>
      </c>
      <c r="J1044" s="18">
        <f t="shared" si="145"/>
        <v>1</v>
      </c>
      <c r="K1044" s="4">
        <f t="shared" si="146"/>
        <v>1</v>
      </c>
      <c r="L1044" s="3">
        <f>_xlfn.IFNA(VLOOKUP(CONCATENATE($A1044,"_",$B1044), 'Srbench noise 0.001'!$A$1:$AH$1300, 32, FALSE),"")</f>
        <v>1</v>
      </c>
      <c r="M1044" s="18">
        <f>_xlfn.IFNA(VLOOKUP(CONCATENATE($A1044,"_",$B1044), 'Srbench noise 0.001'!$A$1:$AH$1300, 34, FALSE),"")</f>
        <v>6.642808E-2</v>
      </c>
      <c r="N1044" s="18">
        <f>_xlfn.IFNA(VLOOKUP(CONCATENATE($A1044,"_",$B1044), 'Srbench noise 0.001'!$A$1:$AH$1300, 16, FALSE),"")</f>
        <v>31</v>
      </c>
      <c r="O1044" s="18">
        <f>_xlfn.IFNA(VLOOKUP(CONCATENATE($A1044,"_",$B1044), 'Srbench noise 0.001'!$A$1:$AH$1300, 18, FALSE),"")</f>
        <v>3601</v>
      </c>
      <c r="P1044" s="18" t="str">
        <f>_xlfn.IFNA(VLOOKUP(CONCATENATE($A1044,"_",$B1044), 'Srbench noise 0.001'!$A$1:$AH$1300, 28, FALSE),"")</f>
        <v>0.5*x0*x1**2*x4**2 + 0.5*x0*x1**2*x4**3*x5/x3 + 0.488*x2**2/x0</v>
      </c>
      <c r="Q1044" s="18">
        <f t="shared" si="147"/>
        <v>1</v>
      </c>
      <c r="R1044" s="18">
        <f t="shared" si="148"/>
        <v>0</v>
      </c>
      <c r="S1044" s="4">
        <f t="shared" si="149"/>
        <v>0</v>
      </c>
      <c r="T1044" s="3">
        <f>_xlfn.IFNA(VLOOKUP(CONCATENATE($A1044,"_",$B1044), 'Srbench noise 0.01'!$A$1:$AH$1300, 32, FALSE),"")</f>
        <v>0.99999839000000001</v>
      </c>
      <c r="U1044" s="18">
        <f>_xlfn.IFNA(VLOOKUP(CONCATENATE($A1044,"_",$B1044), 'Srbench noise 0.01'!$A$1:$AH$1300, 34, FALSE),"")</f>
        <v>1.8599348200000001</v>
      </c>
      <c r="V1044" s="18">
        <f>_xlfn.IFNA(VLOOKUP(CONCATENATE($A1044,"_",$B1044), 'Srbench noise 0.01'!$A$1:$AH$1300, 16, FALSE),"")</f>
        <v>24</v>
      </c>
      <c r="W1044" s="18">
        <f>_xlfn.IFNA(VLOOKUP(CONCATENATE($A1044,"_",$B1044), 'Srbench noise 0.01'!$A$1:$AH$1300, 18, FALSE),"")</f>
        <v>3601</v>
      </c>
      <c r="X1044" s="18" t="str">
        <f>_xlfn.IFNA(VLOOKUP(CONCATENATE($A1044,"_",$B1044), 'Srbench noise 0.01'!$A$1:$AH$1300, 28, FALSE),"")</f>
        <v>0.5*x0*x1**2*x4**2 + 0.5*x0*x1**2*x4**3*x5/x3 + 2.3</v>
      </c>
      <c r="Y1044" s="18">
        <f t="shared" si="150"/>
        <v>1</v>
      </c>
      <c r="Z1044" s="18">
        <f t="shared" si="151"/>
        <v>0</v>
      </c>
      <c r="AA1044" s="4">
        <f t="shared" si="152"/>
        <v>0</v>
      </c>
    </row>
    <row r="1045" spans="1:27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0'!$A$1:$AH$1300, 32, FALSE),"")</f>
        <v>1</v>
      </c>
      <c r="E1045" s="18">
        <f>_xlfn.IFNA(VLOOKUP(CONCATENATE($A1045,"_",$B1045), 'Srbench noise 0'!$A$1:$AH$1300, 34, FALSE),"")</f>
        <v>0</v>
      </c>
      <c r="F1045" s="18">
        <f>_xlfn.IFNA(VLOOKUP(CONCATENATE($A1045,"_",$B1045), 'Srbench noise 0'!$A$1:$AH$1300, 16, FALSE),"")</f>
        <v>31</v>
      </c>
      <c r="G1045" s="18">
        <f>_xlfn.IFNA(VLOOKUP(CONCATENATE($A1045,"_",$B1045), 'Srbench noise 0'!$A$1:$AH$1300, 18, FALSE),"")</f>
        <v>418.7</v>
      </c>
      <c r="H1045" s="18" t="str">
        <f>_xlfn.IFNA(VLOOKUP(CONCATENATE($A1045,"_",$B1045), 'Srbench noise 0'!$A$1:$AH$1300, 28, FALSE),"")</f>
        <v>0.5*x0*x1**2*x4**2 + 0.5*x0*x1**2*x4**3*x5/x3 + 0.5*x2**2/x0</v>
      </c>
      <c r="I1045" s="18">
        <f t="shared" si="144"/>
        <v>1</v>
      </c>
      <c r="J1045" s="18">
        <f t="shared" si="145"/>
        <v>1</v>
      </c>
      <c r="K1045" s="4">
        <f t="shared" si="146"/>
        <v>1</v>
      </c>
      <c r="L1045" s="3">
        <f>_xlfn.IFNA(VLOOKUP(CONCATENATE($A1045,"_",$B1045), 'Srbench noise 0.001'!$A$1:$AH$1300, 32, FALSE),"")</f>
        <v>1</v>
      </c>
      <c r="M1045" s="18">
        <f>_xlfn.IFNA(VLOOKUP(CONCATENATE($A1045,"_",$B1045), 'Srbench noise 0.001'!$A$1:$AH$1300, 34, FALSE),"")</f>
        <v>1.114657E-2</v>
      </c>
      <c r="N1045" s="18">
        <f>_xlfn.IFNA(VLOOKUP(CONCATENATE($A1045,"_",$B1045), 'Srbench noise 0.001'!$A$1:$AH$1300, 16, FALSE),"")</f>
        <v>31</v>
      </c>
      <c r="O1045" s="18">
        <f>_xlfn.IFNA(VLOOKUP(CONCATENATE($A1045,"_",$B1045), 'Srbench noise 0.001'!$A$1:$AH$1300, 18, FALSE),"")</f>
        <v>3600.9</v>
      </c>
      <c r="P1045" s="18" t="str">
        <f>_xlfn.IFNA(VLOOKUP(CONCATENATE($A1045,"_",$B1045), 'Srbench noise 0.001'!$A$1:$AH$1300, 28, FALSE),"")</f>
        <v>0.5*x0*x1**2*x4**2 + 0.5*x0*x1**2*x4**3*x5/x3 + 0.498*x2**2/x0</v>
      </c>
      <c r="Q1045" s="18">
        <f t="shared" si="147"/>
        <v>1</v>
      </c>
      <c r="R1045" s="18">
        <f t="shared" si="148"/>
        <v>0</v>
      </c>
      <c r="S1045" s="4">
        <f t="shared" si="149"/>
        <v>0</v>
      </c>
      <c r="T1045" s="3">
        <f>_xlfn.IFNA(VLOOKUP(CONCATENATE($A1045,"_",$B1045), 'Srbench noise 0.01'!$A$1:$AH$1300, 32, FALSE),"")</f>
        <v>0.99999819999999995</v>
      </c>
      <c r="U1045" s="18">
        <f>_xlfn.IFNA(VLOOKUP(CONCATENATE($A1045,"_",$B1045), 'Srbench noise 0.01'!$A$1:$AH$1300, 34, FALSE),"")</f>
        <v>1.95169562</v>
      </c>
      <c r="V1045" s="18">
        <f>_xlfn.IFNA(VLOOKUP(CONCATENATE($A1045,"_",$B1045), 'Srbench noise 0.01'!$A$1:$AH$1300, 16, FALSE),"")</f>
        <v>24</v>
      </c>
      <c r="W1045" s="18">
        <f>_xlfn.IFNA(VLOOKUP(CONCATENATE($A1045,"_",$B1045), 'Srbench noise 0.01'!$A$1:$AH$1300, 18, FALSE),"")</f>
        <v>3600.5</v>
      </c>
      <c r="X1045" s="18" t="str">
        <f>_xlfn.IFNA(VLOOKUP(CONCATENATE($A1045,"_",$B1045), 'Srbench noise 0.01'!$A$1:$AH$1300, 28, FALSE),"")</f>
        <v>0.5*x0*x1**2*x4**2 + 0.5*x0*x1**2*x4**3*x5/x3 + 2.68</v>
      </c>
      <c r="Y1045" s="18">
        <f t="shared" si="150"/>
        <v>1</v>
      </c>
      <c r="Z1045" s="18">
        <f t="shared" si="151"/>
        <v>0</v>
      </c>
      <c r="AA1045" s="4">
        <f t="shared" si="152"/>
        <v>0</v>
      </c>
    </row>
    <row r="1046" spans="1:27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0'!$A$1:$AH$1300, 32, FALSE),"")</f>
        <v>1</v>
      </c>
      <c r="E1046" s="18">
        <f>_xlfn.IFNA(VLOOKUP(CONCATENATE($A1046,"_",$B1046), 'Srbench noise 0'!$A$1:$AH$1300, 34, FALSE),"")</f>
        <v>0</v>
      </c>
      <c r="F1046" s="18">
        <f>_xlfn.IFNA(VLOOKUP(CONCATENATE($A1046,"_",$B1046), 'Srbench noise 0'!$A$1:$AH$1300, 16, FALSE),"")</f>
        <v>31</v>
      </c>
      <c r="G1046" s="18">
        <f>_xlfn.IFNA(VLOOKUP(CONCATENATE($A1046,"_",$B1046), 'Srbench noise 0'!$A$1:$AH$1300, 18, FALSE),"")</f>
        <v>1077</v>
      </c>
      <c r="H1046" s="18" t="str">
        <f>_xlfn.IFNA(VLOOKUP(CONCATENATE($A1046,"_",$B1046), 'Srbench noise 0'!$A$1:$AH$1300, 28, FALSE),"")</f>
        <v>0.5*x0*x1**2*x4**2 + 0.5*x0*x1**2*x4**3*x5/x3 + 0.5*x2**2/x0</v>
      </c>
      <c r="I1046" s="18">
        <f t="shared" si="144"/>
        <v>1</v>
      </c>
      <c r="J1046" s="18">
        <f t="shared" si="145"/>
        <v>1</v>
      </c>
      <c r="K1046" s="4">
        <f t="shared" si="146"/>
        <v>1</v>
      </c>
      <c r="L1046" s="3">
        <f>_xlfn.IFNA(VLOOKUP(CONCATENATE($A1046,"_",$B1046), 'Srbench noise 0.001'!$A$1:$AH$1300, 32, FALSE),"")</f>
        <v>0.99999998999999995</v>
      </c>
      <c r="M1046" s="18">
        <f>_xlfn.IFNA(VLOOKUP(CONCATENATE($A1046,"_",$B1046), 'Srbench noise 0.001'!$A$1:$AH$1300, 34, FALSE),"")</f>
        <v>0.16221902999999999</v>
      </c>
      <c r="N1046" s="18">
        <f>_xlfn.IFNA(VLOOKUP(CONCATENATE($A1046,"_",$B1046), 'Srbench noise 0.001'!$A$1:$AH$1300, 16, FALSE),"")</f>
        <v>31</v>
      </c>
      <c r="O1046" s="18">
        <f>_xlfn.IFNA(VLOOKUP(CONCATENATE($A1046,"_",$B1046), 'Srbench noise 0.001'!$A$1:$AH$1300, 18, FALSE),"")</f>
        <v>3602.5</v>
      </c>
      <c r="P1046" s="18" t="str">
        <f>_xlfn.IFNA(VLOOKUP(CONCATENATE($A1046,"_",$B1046), 'Srbench noise 0.001'!$A$1:$AH$1300, 28, FALSE),"")</f>
        <v>0.5*x0*x1**2*x4**2 + 0.5*x0*x1**2*x4**3*x5/x3 + 0.529*x2**2/x0</v>
      </c>
      <c r="Q1046" s="18">
        <f t="shared" si="147"/>
        <v>1</v>
      </c>
      <c r="R1046" s="18">
        <f t="shared" si="148"/>
        <v>0</v>
      </c>
      <c r="S1046" s="4">
        <f t="shared" si="149"/>
        <v>0</v>
      </c>
      <c r="T1046" s="3">
        <f>_xlfn.IFNA(VLOOKUP(CONCATENATE($A1046,"_",$B1046), 'Srbench noise 0.01'!$A$1:$AH$1300, 32, FALSE),"")</f>
        <v>0.99999793999999997</v>
      </c>
      <c r="U1046" s="18">
        <f>_xlfn.IFNA(VLOOKUP(CONCATENATE($A1046,"_",$B1046), 'Srbench noise 0.01'!$A$1:$AH$1300, 34, FALSE),"")</f>
        <v>2.0767692900000001</v>
      </c>
      <c r="V1046" s="18">
        <f>_xlfn.IFNA(VLOOKUP(CONCATENATE($A1046,"_",$B1046), 'Srbench noise 0.01'!$A$1:$AH$1300, 16, FALSE),"")</f>
        <v>27</v>
      </c>
      <c r="W1046" s="18">
        <f>_xlfn.IFNA(VLOOKUP(CONCATENATE($A1046,"_",$B1046), 'Srbench noise 0.01'!$A$1:$AH$1300, 18, FALSE),"")</f>
        <v>3601</v>
      </c>
      <c r="X1046" s="18" t="str">
        <f>_xlfn.IFNA(VLOOKUP(CONCATENATE($A1046,"_",$B1046), 'Srbench noise 0.01'!$A$1:$AH$1300, 28, FALSE),"")</f>
        <v>0.5*x0*x1**2*x4**2 + 0.5*x0*x1**2*x4**3*x5/x3 + 2.42*x2 - 4.26</v>
      </c>
      <c r="Y1046" s="18">
        <f t="shared" si="150"/>
        <v>1</v>
      </c>
      <c r="Z1046" s="18">
        <f t="shared" si="151"/>
        <v>0</v>
      </c>
      <c r="AA1046" s="4">
        <f t="shared" si="152"/>
        <v>0</v>
      </c>
    </row>
    <row r="1047" spans="1:27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0'!$A$1:$AH$1300, 32, FALSE),"")</f>
        <v>1</v>
      </c>
      <c r="E1047" s="18">
        <f>_xlfn.IFNA(VLOOKUP(CONCATENATE($A1047,"_",$B1047), 'Srbench noise 0'!$A$1:$AH$1300, 34, FALSE),"")</f>
        <v>0</v>
      </c>
      <c r="F1047" s="18">
        <f>_xlfn.IFNA(VLOOKUP(CONCATENATE($A1047,"_",$B1047), 'Srbench noise 0'!$A$1:$AH$1300, 16, FALSE),"")</f>
        <v>31</v>
      </c>
      <c r="G1047" s="18">
        <f>_xlfn.IFNA(VLOOKUP(CONCATENATE($A1047,"_",$B1047), 'Srbench noise 0'!$A$1:$AH$1300, 18, FALSE),"")</f>
        <v>1187.4000000000001</v>
      </c>
      <c r="H1047" s="18" t="str">
        <f>_xlfn.IFNA(VLOOKUP(CONCATENATE($A1047,"_",$B1047), 'Srbench noise 0'!$A$1:$AH$1300, 28, FALSE),"")</f>
        <v>0.5*x0*x1**2*x4**2 + 0.5*x0*x1**2*x4**3*x5/x3 + 0.5*x2**2/x0</v>
      </c>
      <c r="I1047" s="18">
        <f t="shared" si="144"/>
        <v>1</v>
      </c>
      <c r="J1047" s="18">
        <f t="shared" si="145"/>
        <v>1</v>
      </c>
      <c r="K1047" s="4">
        <f t="shared" si="146"/>
        <v>1</v>
      </c>
      <c r="L1047" s="3">
        <f>_xlfn.IFNA(VLOOKUP(CONCATENATE($A1047,"_",$B1047), 'Srbench noise 0.001'!$A$1:$AH$1300, 32, FALSE),"")</f>
        <v>0.99999998999999995</v>
      </c>
      <c r="M1047" s="18">
        <f>_xlfn.IFNA(VLOOKUP(CONCATENATE($A1047,"_",$B1047), 'Srbench noise 0.001'!$A$1:$AH$1300, 34, FALSE),"")</f>
        <v>0.16407285999999999</v>
      </c>
      <c r="N1047" s="18">
        <f>_xlfn.IFNA(VLOOKUP(CONCATENATE($A1047,"_",$B1047), 'Srbench noise 0.001'!$A$1:$AH$1300, 16, FALSE),"")</f>
        <v>32</v>
      </c>
      <c r="O1047" s="18">
        <f>_xlfn.IFNA(VLOOKUP(CONCATENATE($A1047,"_",$B1047), 'Srbench noise 0.001'!$A$1:$AH$1300, 18, FALSE),"")</f>
        <v>3600.6</v>
      </c>
      <c r="P1047" s="18" t="str">
        <f>_xlfn.IFNA(VLOOKUP(CONCATENATE($A1047,"_",$B1047), 'Srbench noise 0.001'!$A$1:$AH$1300, 28, FALSE),"")</f>
        <v>0.5*x0*x1**2*x4**2 + 0.5*x0*x1**2*x4**3*x5/x3 + 0.23 + 0.459*x2**2/x0</v>
      </c>
      <c r="Q1047" s="18">
        <f t="shared" si="147"/>
        <v>1</v>
      </c>
      <c r="R1047" s="18">
        <f t="shared" si="148"/>
        <v>0</v>
      </c>
      <c r="S1047" s="4">
        <f t="shared" si="149"/>
        <v>0</v>
      </c>
      <c r="T1047" s="3">
        <f>_xlfn.IFNA(VLOOKUP(CONCATENATE($A1047,"_",$B1047), 'Srbench noise 0.01'!$A$1:$AH$1300, 32, FALSE),"")</f>
        <v>0.99999822999999999</v>
      </c>
      <c r="U1047" s="18">
        <f>_xlfn.IFNA(VLOOKUP(CONCATENATE($A1047,"_",$B1047), 'Srbench noise 0.01'!$A$1:$AH$1300, 34, FALSE),"")</f>
        <v>1.97122979</v>
      </c>
      <c r="V1047" s="18">
        <f>_xlfn.IFNA(VLOOKUP(CONCATENATE($A1047,"_",$B1047), 'Srbench noise 0.01'!$A$1:$AH$1300, 16, FALSE),"")</f>
        <v>24</v>
      </c>
      <c r="W1047" s="18">
        <f>_xlfn.IFNA(VLOOKUP(CONCATENATE($A1047,"_",$B1047), 'Srbench noise 0.01'!$A$1:$AH$1300, 18, FALSE),"")</f>
        <v>3600.6</v>
      </c>
      <c r="X1047" s="18" t="str">
        <f>_xlfn.IFNA(VLOOKUP(CONCATENATE($A1047,"_",$B1047), 'Srbench noise 0.01'!$A$1:$AH$1300, 28, FALSE),"")</f>
        <v>0.5*x0*x1**2*x4**2 + 0.5*x0*x1**2*x4**3*x5/x3 + 2.72</v>
      </c>
      <c r="Y1047" s="18">
        <f t="shared" si="150"/>
        <v>1</v>
      </c>
      <c r="Z1047" s="18">
        <f t="shared" si="151"/>
        <v>0</v>
      </c>
      <c r="AA1047" s="4">
        <f t="shared" si="152"/>
        <v>0</v>
      </c>
    </row>
    <row r="1048" spans="1:27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0'!$A$1:$AH$1300, 32, FALSE),"")</f>
        <v>1</v>
      </c>
      <c r="E1048" s="18">
        <f>_xlfn.IFNA(VLOOKUP(CONCATENATE($A1048,"_",$B1048), 'Srbench noise 0'!$A$1:$AH$1300, 34, FALSE),"")</f>
        <v>0</v>
      </c>
      <c r="F1048" s="18">
        <f>_xlfn.IFNA(VLOOKUP(CONCATENATE($A1048,"_",$B1048), 'Srbench noise 0'!$A$1:$AH$1300, 16, FALSE),"")</f>
        <v>54</v>
      </c>
      <c r="G1048" s="18">
        <f>_xlfn.IFNA(VLOOKUP(CONCATENATE($A1048,"_",$B1048), 'Srbench noise 0'!$A$1:$AH$1300, 18, FALSE),"")</f>
        <v>1156.0999999999999</v>
      </c>
      <c r="H1048" s="18" t="str">
        <f>_xlfn.IFNA(VLOOKUP(CONCATENATE($A1048,"_",$B1048), 'Srbench noise 0'!$A$1:$AH$1300, 28, FALSE),"")</f>
        <v>0.5*x0*x1**2*x4**2 + 0.125*x1**2*x4**2*x5*(x0 + x4)**2/x3 - 0.125*x1**2*x5*(-x0*x4 + x4**2)**2/x3 + 0.5*x2**2/x0</v>
      </c>
      <c r="I1048" s="18">
        <f t="shared" si="144"/>
        <v>1</v>
      </c>
      <c r="J1048" s="18">
        <f t="shared" si="145"/>
        <v>1</v>
      </c>
      <c r="K1048" s="4">
        <f t="shared" si="146"/>
        <v>1</v>
      </c>
      <c r="L1048" s="3">
        <f>_xlfn.IFNA(VLOOKUP(CONCATENATE($A1048,"_",$B1048), 'Srbench noise 0.001'!$A$1:$AH$1300, 32, FALSE),"")</f>
        <v>1</v>
      </c>
      <c r="M1048" s="18">
        <f>_xlfn.IFNA(VLOOKUP(CONCATENATE($A1048,"_",$B1048), 'Srbench noise 0.001'!$A$1:$AH$1300, 34, FALSE),"")</f>
        <v>9.4920039999999997E-2</v>
      </c>
      <c r="N1048" s="18">
        <f>_xlfn.IFNA(VLOOKUP(CONCATENATE($A1048,"_",$B1048), 'Srbench noise 0.001'!$A$1:$AH$1300, 16, FALSE),"")</f>
        <v>55</v>
      </c>
      <c r="O1048" s="18">
        <f>_xlfn.IFNA(VLOOKUP(CONCATENATE($A1048,"_",$B1048), 'Srbench noise 0.001'!$A$1:$AH$1300, 18, FALSE),"")</f>
        <v>3604.6</v>
      </c>
      <c r="P1048" s="18" t="str">
        <f>_xlfn.IFNA(VLOOKUP(CONCATENATE($A1048,"_",$B1048), 'Srbench noise 0.001'!$A$1:$AH$1300, 28, FALSE),"")</f>
        <v>0.5*x0*x1**2*x4**2 - 0.125*x1**2*x4**2*x5*(x0 - x4)**2/x3 + 0.125*x1**2*x5*(x0*x4 + x4**2)**2/x3 + 0.483*x2**2/x0</v>
      </c>
      <c r="Q1048" s="18">
        <f t="shared" si="147"/>
        <v>1</v>
      </c>
      <c r="R1048" s="18">
        <f t="shared" si="148"/>
        <v>0</v>
      </c>
      <c r="S1048" s="4">
        <f t="shared" si="149"/>
        <v>0</v>
      </c>
      <c r="T1048" s="3">
        <f>_xlfn.IFNA(VLOOKUP(CONCATENATE($A1048,"_",$B1048), 'Srbench noise 0.01'!$A$1:$AH$1300, 32, FALSE),"")</f>
        <v>0.99999636000000003</v>
      </c>
      <c r="U1048" s="18">
        <f>_xlfn.IFNA(VLOOKUP(CONCATENATE($A1048,"_",$B1048), 'Srbench noise 0.01'!$A$1:$AH$1300, 34, FALSE),"")</f>
        <v>2.7917657999999999</v>
      </c>
      <c r="V1048" s="18">
        <f>_xlfn.IFNA(VLOOKUP(CONCATENATE($A1048,"_",$B1048), 'Srbench noise 0.01'!$A$1:$AH$1300, 16, FALSE),"")</f>
        <v>21</v>
      </c>
      <c r="W1048" s="18">
        <f>_xlfn.IFNA(VLOOKUP(CONCATENATE($A1048,"_",$B1048), 'Srbench noise 0.01'!$A$1:$AH$1300, 18, FALSE),"")</f>
        <v>3600.3</v>
      </c>
      <c r="X1048" s="18" t="str">
        <f>_xlfn.IFNA(VLOOKUP(CONCATENATE($A1048,"_",$B1048), 'Srbench noise 0.01'!$A$1:$AH$1300, 28, FALSE),"")</f>
        <v>x0*x1**2*(0.5*x3*x4**2 + 0.5*x4**3*x5)/x3</v>
      </c>
      <c r="Y1048" s="18">
        <f t="shared" si="150"/>
        <v>1</v>
      </c>
      <c r="Z1048" s="18">
        <f t="shared" si="151"/>
        <v>0</v>
      </c>
      <c r="AA1048" s="4">
        <f t="shared" si="152"/>
        <v>0</v>
      </c>
    </row>
    <row r="1049" spans="1:27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0'!$A$1:$AH$1300, 32, FALSE),"")</f>
        <v>1</v>
      </c>
      <c r="E1049" s="18">
        <f>_xlfn.IFNA(VLOOKUP(CONCATENATE($A1049,"_",$B1049), 'Srbench noise 0'!$A$1:$AH$1300, 34, FALSE),"")</f>
        <v>0</v>
      </c>
      <c r="F1049" s="18">
        <f>_xlfn.IFNA(VLOOKUP(CONCATENATE($A1049,"_",$B1049), 'Srbench noise 0'!$A$1:$AH$1300, 16, FALSE),"")</f>
        <v>31</v>
      </c>
      <c r="G1049" s="18">
        <f>_xlfn.IFNA(VLOOKUP(CONCATENATE($A1049,"_",$B1049), 'Srbench noise 0'!$A$1:$AH$1300, 18, FALSE),"")</f>
        <v>182.9</v>
      </c>
      <c r="H1049" s="18" t="str">
        <f>_xlfn.IFNA(VLOOKUP(CONCATENATE($A1049,"_",$B1049), 'Srbench noise 0'!$A$1:$AH$1300, 28, FALSE),"")</f>
        <v>0.5*x0*x1**2*x4**2 + 0.5*x0*x1**2*x4**3*x5/x3 + 0.5*x2**2/x0</v>
      </c>
      <c r="I1049" s="18">
        <f t="shared" si="144"/>
        <v>1</v>
      </c>
      <c r="J1049" s="18">
        <f t="shared" si="145"/>
        <v>1</v>
      </c>
      <c r="K1049" s="4">
        <f t="shared" si="146"/>
        <v>1</v>
      </c>
      <c r="L1049" s="3">
        <f>_xlfn.IFNA(VLOOKUP(CONCATENATE($A1049,"_",$B1049), 'Srbench noise 0.001'!$A$1:$AH$1300, 32, FALSE),"")</f>
        <v>0.99999987000000001</v>
      </c>
      <c r="M1049" s="18">
        <f>_xlfn.IFNA(VLOOKUP(CONCATENATE($A1049,"_",$B1049), 'Srbench noise 0.001'!$A$1:$AH$1300, 34, FALSE),"")</f>
        <v>0.55113718</v>
      </c>
      <c r="N1049" s="18">
        <f>_xlfn.IFNA(VLOOKUP(CONCATENATE($A1049,"_",$B1049), 'Srbench noise 0.001'!$A$1:$AH$1300, 16, FALSE),"")</f>
        <v>31</v>
      </c>
      <c r="O1049" s="18">
        <f>_xlfn.IFNA(VLOOKUP(CONCATENATE($A1049,"_",$B1049), 'Srbench noise 0.001'!$A$1:$AH$1300, 18, FALSE),"")</f>
        <v>3600.6</v>
      </c>
      <c r="P1049" s="18" t="str">
        <f>_xlfn.IFNA(VLOOKUP(CONCATENATE($A1049,"_",$B1049), 'Srbench noise 0.001'!$A$1:$AH$1300, 28, FALSE),"")</f>
        <v>0.501*x0*x1**2*x4**2 + 0.5*x0*x1**2*x4**3*x5/x3 + 0.519*x2**2/x0</v>
      </c>
      <c r="Q1049" s="18">
        <f t="shared" si="147"/>
        <v>1</v>
      </c>
      <c r="R1049" s="18">
        <f t="shared" si="148"/>
        <v>0</v>
      </c>
      <c r="S1049" s="4">
        <f t="shared" si="149"/>
        <v>0</v>
      </c>
      <c r="T1049" s="3">
        <f>_xlfn.IFNA(VLOOKUP(CONCATENATE($A1049,"_",$B1049), 'Srbench noise 0.01'!$A$1:$AH$1300, 32, FALSE),"")</f>
        <v>0.99998788000000005</v>
      </c>
      <c r="U1049" s="18">
        <f>_xlfn.IFNA(VLOOKUP(CONCATENATE($A1049,"_",$B1049), 'Srbench noise 0.01'!$A$1:$AH$1300, 34, FALSE),"")</f>
        <v>5.2606957100000002</v>
      </c>
      <c r="V1049" s="18">
        <f>_xlfn.IFNA(VLOOKUP(CONCATENATE($A1049,"_",$B1049), 'Srbench noise 0.01'!$A$1:$AH$1300, 16, FALSE),"")</f>
        <v>30</v>
      </c>
      <c r="W1049" s="18">
        <f>_xlfn.IFNA(VLOOKUP(CONCATENATE($A1049,"_",$B1049), 'Srbench noise 0.01'!$A$1:$AH$1300, 18, FALSE),"")</f>
        <v>3601.1</v>
      </c>
      <c r="X1049" s="18" t="str">
        <f>_xlfn.IFNA(VLOOKUP(CONCATENATE($A1049,"_",$B1049), 'Srbench noise 0.01'!$A$1:$AH$1300, 28, FALSE),"")</f>
        <v>0.37*0.5**x0*exp(x2) + 0.51*x0*x1**2*x4**2 + 0.5*x0*x1**2*x4**3*x5/x3</v>
      </c>
      <c r="Y1049" s="18">
        <f t="shared" si="150"/>
        <v>1</v>
      </c>
      <c r="Z1049" s="18">
        <f t="shared" si="151"/>
        <v>0</v>
      </c>
      <c r="AA1049" s="4">
        <f t="shared" si="152"/>
        <v>0</v>
      </c>
    </row>
    <row r="1050" spans="1:27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0'!$A$1:$AH$1300, 32, FALSE),"")</f>
        <v>1</v>
      </c>
      <c r="E1050" s="18">
        <f>_xlfn.IFNA(VLOOKUP(CONCATENATE($A1050,"_",$B1050), 'Srbench noise 0'!$A$1:$AH$1300, 34, FALSE),"")</f>
        <v>0</v>
      </c>
      <c r="F1050" s="18">
        <f>_xlfn.IFNA(VLOOKUP(CONCATENATE($A1050,"_",$B1050), 'Srbench noise 0'!$A$1:$AH$1300, 16, FALSE),"")</f>
        <v>31</v>
      </c>
      <c r="G1050" s="18">
        <f>_xlfn.IFNA(VLOOKUP(CONCATENATE($A1050,"_",$B1050), 'Srbench noise 0'!$A$1:$AH$1300, 18, FALSE),"")</f>
        <v>191.5</v>
      </c>
      <c r="H1050" s="18" t="str">
        <f>_xlfn.IFNA(VLOOKUP(CONCATENATE($A1050,"_",$B1050), 'Srbench noise 0'!$A$1:$AH$1300, 28, FALSE),"")</f>
        <v>0.5*x0*x1**2*x4**2 + 0.5*x0*x1**2*x4**3*x5/x3 + 0.5*x2**2/x0</v>
      </c>
      <c r="I1050" s="18">
        <f t="shared" si="144"/>
        <v>1</v>
      </c>
      <c r="J1050" s="18">
        <f t="shared" si="145"/>
        <v>1</v>
      </c>
      <c r="K1050" s="4">
        <f t="shared" si="146"/>
        <v>1</v>
      </c>
      <c r="L1050" s="3">
        <f>_xlfn.IFNA(VLOOKUP(CONCATENATE($A1050,"_",$B1050), 'Srbench noise 0.001'!$A$1:$AH$1300, 32, FALSE),"")</f>
        <v>0.99999998000000001</v>
      </c>
      <c r="M1050" s="18">
        <f>_xlfn.IFNA(VLOOKUP(CONCATENATE($A1050,"_",$B1050), 'Srbench noise 0.001'!$A$1:$AH$1300, 34, FALSE),"")</f>
        <v>0.20731632999999999</v>
      </c>
      <c r="N1050" s="18">
        <f>_xlfn.IFNA(VLOOKUP(CONCATENATE($A1050,"_",$B1050), 'Srbench noise 0.001'!$A$1:$AH$1300, 16, FALSE),"")</f>
        <v>31</v>
      </c>
      <c r="O1050" s="18">
        <f>_xlfn.IFNA(VLOOKUP(CONCATENATE($A1050,"_",$B1050), 'Srbench noise 0.001'!$A$1:$AH$1300, 18, FALSE),"")</f>
        <v>3602.2</v>
      </c>
      <c r="P1050" s="18" t="str">
        <f>_xlfn.IFNA(VLOOKUP(CONCATENATE($A1050,"_",$B1050), 'Srbench noise 0.001'!$A$1:$AH$1300, 28, FALSE),"")</f>
        <v>0.71*1.8**x2/x0 + 0.5*x0*x1**2*x4**2 + 0.5*x0*x1**2*x4**3*x5/x3</v>
      </c>
      <c r="Q1050" s="18">
        <f t="shared" si="147"/>
        <v>1</v>
      </c>
      <c r="R1050" s="18">
        <f t="shared" si="148"/>
        <v>0</v>
      </c>
      <c r="S1050" s="4">
        <f t="shared" si="149"/>
        <v>0</v>
      </c>
      <c r="T1050" s="3">
        <f>_xlfn.IFNA(VLOOKUP(CONCATENATE($A1050,"_",$B1050), 'Srbench noise 0.01'!$A$1:$AH$1300, 32, FALSE),"")</f>
        <v>0.99999768</v>
      </c>
      <c r="U1050" s="18">
        <f>_xlfn.IFNA(VLOOKUP(CONCATENATE($A1050,"_",$B1050), 'Srbench noise 0.01'!$A$1:$AH$1300, 34, FALSE),"")</f>
        <v>2.25559018</v>
      </c>
      <c r="V1050" s="18">
        <f>_xlfn.IFNA(VLOOKUP(CONCATENATE($A1050,"_",$B1050), 'Srbench noise 0.01'!$A$1:$AH$1300, 16, FALSE),"")</f>
        <v>28</v>
      </c>
      <c r="W1050" s="18">
        <f>_xlfn.IFNA(VLOOKUP(CONCATENATE($A1050,"_",$B1050), 'Srbench noise 0.01'!$A$1:$AH$1300, 18, FALSE),"")</f>
        <v>3600.7</v>
      </c>
      <c r="X1050" s="18" t="str">
        <f>_xlfn.IFNA(VLOOKUP(CONCATENATE($A1050,"_",$B1050), 'Srbench noise 0.01'!$A$1:$AH$1300, 28, FALSE),"")</f>
        <v>0.5*x0*x1**2*x4**2 + 0.5*x0*x1**2*x4**3*x5/x3 + 4.26*cos(x0) + 4.14</v>
      </c>
      <c r="Y1050" s="18">
        <f t="shared" si="150"/>
        <v>1</v>
      </c>
      <c r="Z1050" s="18">
        <f t="shared" si="151"/>
        <v>0</v>
      </c>
      <c r="AA1050" s="4">
        <f t="shared" si="152"/>
        <v>0</v>
      </c>
    </row>
    <row r="1051" spans="1:27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0'!$A$1:$AH$1300, 32, FALSE),"")</f>
        <v>1</v>
      </c>
      <c r="E1051" s="18">
        <f>_xlfn.IFNA(VLOOKUP(CONCATENATE($A1051,"_",$B1051), 'Srbench noise 0'!$A$1:$AH$1300, 34, FALSE),"")</f>
        <v>7.5942010000000004E-2</v>
      </c>
      <c r="F1051" s="18">
        <f>_xlfn.IFNA(VLOOKUP(CONCATENATE($A1051,"_",$B1051), 'Srbench noise 0'!$A$1:$AH$1300, 16, FALSE),"")</f>
        <v>91</v>
      </c>
      <c r="G1051" s="18">
        <f>_xlfn.IFNA(VLOOKUP(CONCATENATE($A1051,"_",$B1051), 'Srbench noise 0'!$A$1:$AH$1300, 18, FALSE),"")</f>
        <v>3603.1</v>
      </c>
      <c r="H1051" s="18" t="str">
        <f>_xlfn.IFNA(VLOOKUP(CONCATENATE($A1051,"_",$B1051), 'Srbench noise 0'!$A$1:$AH$1300,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 s="18">
        <f t="shared" si="144"/>
        <v>1</v>
      </c>
      <c r="J1051" s="18">
        <f t="shared" si="145"/>
        <v>0</v>
      </c>
      <c r="K1051" s="4">
        <f t="shared" si="146"/>
        <v>0</v>
      </c>
      <c r="L1051" s="3">
        <f>_xlfn.IFNA(VLOOKUP(CONCATENATE($A1051,"_",$B1051), 'Srbench noise 0.001'!$A$1:$AH$1300, 32, FALSE),"")</f>
        <v>0.99999897999999998</v>
      </c>
      <c r="M1051" s="18">
        <f>_xlfn.IFNA(VLOOKUP(CONCATENATE($A1051,"_",$B1051), 'Srbench noise 0.001'!$A$1:$AH$1300, 34, FALSE),"")</f>
        <v>1.4954089500000001</v>
      </c>
      <c r="N1051" s="18">
        <f>_xlfn.IFNA(VLOOKUP(CONCATENATE($A1051,"_",$B1051), 'Srbench noise 0.001'!$A$1:$AH$1300, 16, FALSE),"")</f>
        <v>65</v>
      </c>
      <c r="O1051" s="18">
        <f>_xlfn.IFNA(VLOOKUP(CONCATENATE($A1051,"_",$B1051), 'Srbench noise 0.001'!$A$1:$AH$1300, 18, FALSE),"")</f>
        <v>3601.4</v>
      </c>
      <c r="P1051" s="18" t="str">
        <f>_xlfn.IFNA(VLOOKUP(CONCATENATE($A1051,"_",$B1051), 'Srbench noise 0.001'!$A$1:$AH$1300, 28, FALSE),"")</f>
        <v>0.5*x0*x1**2*x4**3*x5/x3 + 0.083*x1**2*(x0 + x4)**3 - 0.164*x1**2*(x0 + 0.5/(x1*x4))**3 + 0.082*x1**2*(x0 - x4 + 0.25/x4)**3 + 1.181*x2 - 0.936*x4 + 2.824</v>
      </c>
      <c r="Q1051" s="18">
        <f t="shared" si="147"/>
        <v>1</v>
      </c>
      <c r="R1051" s="18">
        <f t="shared" si="148"/>
        <v>0</v>
      </c>
      <c r="S1051" s="4">
        <f t="shared" si="149"/>
        <v>0</v>
      </c>
      <c r="T1051" s="3">
        <f>_xlfn.IFNA(VLOOKUP(CONCATENATE($A1051,"_",$B1051), 'Srbench noise 0.01'!$A$1:$AH$1300, 32, FALSE),"")</f>
        <v>0.99999888000000003</v>
      </c>
      <c r="U1051" s="18">
        <f>_xlfn.IFNA(VLOOKUP(CONCATENATE($A1051,"_",$B1051), 'Srbench noise 0.01'!$A$1:$AH$1300, 34, FALSE),"")</f>
        <v>1.56815935</v>
      </c>
      <c r="V1051" s="18">
        <f>_xlfn.IFNA(VLOOKUP(CONCATENATE($A1051,"_",$B1051), 'Srbench noise 0.01'!$A$1:$AH$1300, 16, FALSE),"")</f>
        <v>24</v>
      </c>
      <c r="W1051" s="18">
        <f>_xlfn.IFNA(VLOOKUP(CONCATENATE($A1051,"_",$B1051), 'Srbench noise 0.01'!$A$1:$AH$1300, 18, FALSE),"")</f>
        <v>3600.7</v>
      </c>
      <c r="X1051" s="18" t="str">
        <f>_xlfn.IFNA(VLOOKUP(CONCATENATE($A1051,"_",$B1051), 'Srbench noise 0.01'!$A$1:$AH$1300, 28, FALSE),"")</f>
        <v>0.5*x0*x1**2*x4**2 + 0.5*x0*x1**2*x4**3*x5/x3 + x2</v>
      </c>
      <c r="Y1051" s="18">
        <f t="shared" si="150"/>
        <v>1</v>
      </c>
      <c r="Z1051" s="18">
        <f t="shared" si="151"/>
        <v>0</v>
      </c>
      <c r="AA1051" s="4">
        <f t="shared" si="152"/>
        <v>0</v>
      </c>
    </row>
    <row r="1052" spans="1:27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0'!$A$1:$AH$1300, 32, FALSE),"")</f>
        <v>1</v>
      </c>
      <c r="E1052" s="18">
        <f>_xlfn.IFNA(VLOOKUP(CONCATENATE($A1052,"_",$B1052), 'Srbench noise 0'!$A$1:$AH$1300, 34, FALSE),"")</f>
        <v>0</v>
      </c>
      <c r="F1052" s="18">
        <f>_xlfn.IFNA(VLOOKUP(CONCATENATE($A1052,"_",$B1052), 'Srbench noise 0'!$A$1:$AH$1300, 16, FALSE),"")</f>
        <v>31</v>
      </c>
      <c r="G1052" s="18">
        <f>_xlfn.IFNA(VLOOKUP(CONCATENATE($A1052,"_",$B1052), 'Srbench noise 0'!$A$1:$AH$1300, 18, FALSE),"")</f>
        <v>2166.4</v>
      </c>
      <c r="H1052" s="18" t="str">
        <f>_xlfn.IFNA(VLOOKUP(CONCATENATE($A1052,"_",$B1052), 'Srbench noise 0'!$A$1:$AH$1300, 28, FALSE),"")</f>
        <v>0.5*x0*x1**2*x4**2 + 0.5*x0*x1**2*x4**3*x5/x3 + 0.5*x2**2/x0</v>
      </c>
      <c r="I1052" s="18">
        <f t="shared" si="144"/>
        <v>1</v>
      </c>
      <c r="J1052" s="18">
        <f t="shared" si="145"/>
        <v>1</v>
      </c>
      <c r="K1052" s="4">
        <f t="shared" si="146"/>
        <v>1</v>
      </c>
      <c r="L1052" s="3">
        <f>_xlfn.IFNA(VLOOKUP(CONCATENATE($A1052,"_",$B1052), 'Srbench noise 0.001'!$A$1:$AH$1300, 32, FALSE),"")</f>
        <v>1</v>
      </c>
      <c r="M1052" s="18">
        <f>_xlfn.IFNA(VLOOKUP(CONCATENATE($A1052,"_",$B1052), 'Srbench noise 0.001'!$A$1:$AH$1300, 34, FALSE),"")</f>
        <v>1.6808409999999999E-2</v>
      </c>
      <c r="N1052" s="18">
        <f>_xlfn.IFNA(VLOOKUP(CONCATENATE($A1052,"_",$B1052), 'Srbench noise 0.001'!$A$1:$AH$1300, 16, FALSE),"")</f>
        <v>31</v>
      </c>
      <c r="O1052" s="18">
        <f>_xlfn.IFNA(VLOOKUP(CONCATENATE($A1052,"_",$B1052), 'Srbench noise 0.001'!$A$1:$AH$1300, 18, FALSE),"")</f>
        <v>3600.5</v>
      </c>
      <c r="P1052" s="18" t="str">
        <f>_xlfn.IFNA(VLOOKUP(CONCATENATE($A1052,"_",$B1052), 'Srbench noise 0.001'!$A$1:$AH$1300, 28, FALSE),"")</f>
        <v>0.5*x0*x1**2*x4**2 + 0.5*x0*x1**2*x4**3*x5/x3 + 0.503*x2**2/x0</v>
      </c>
      <c r="Q1052" s="18">
        <f t="shared" si="147"/>
        <v>1</v>
      </c>
      <c r="R1052" s="18">
        <f t="shared" si="148"/>
        <v>0</v>
      </c>
      <c r="S1052" s="4">
        <f t="shared" si="149"/>
        <v>0</v>
      </c>
      <c r="T1052" s="3">
        <f>_xlfn.IFNA(VLOOKUP(CONCATENATE($A1052,"_",$B1052), 'Srbench noise 0.01'!$A$1:$AH$1300, 32, FALSE),"")</f>
        <v>0.99999839000000001</v>
      </c>
      <c r="U1052" s="18">
        <f>_xlfn.IFNA(VLOOKUP(CONCATENATE($A1052,"_",$B1052), 'Srbench noise 0.01'!$A$1:$AH$1300, 34, FALSE),"")</f>
        <v>1.8838286799999999</v>
      </c>
      <c r="V1052" s="18">
        <f>_xlfn.IFNA(VLOOKUP(CONCATENATE($A1052,"_",$B1052), 'Srbench noise 0.01'!$A$1:$AH$1300, 16, FALSE),"")</f>
        <v>24</v>
      </c>
      <c r="W1052" s="18">
        <f>_xlfn.IFNA(VLOOKUP(CONCATENATE($A1052,"_",$B1052), 'Srbench noise 0.01'!$A$1:$AH$1300, 18, FALSE),"")</f>
        <v>3600.2</v>
      </c>
      <c r="X1052" s="18" t="str">
        <f>_xlfn.IFNA(VLOOKUP(CONCATENATE($A1052,"_",$B1052), 'Srbench noise 0.01'!$A$1:$AH$1300, 28, FALSE),"")</f>
        <v>0.5*x0*x1**2*x4**2 + 0.5*x0*x1**2*x4**3*x5/x3 + 1.88</v>
      </c>
      <c r="Y1052" s="18">
        <f t="shared" si="150"/>
        <v>1</v>
      </c>
      <c r="Z1052" s="18">
        <f t="shared" si="151"/>
        <v>0</v>
      </c>
      <c r="AA1052" s="4">
        <f t="shared" si="152"/>
        <v>0</v>
      </c>
    </row>
    <row r="1053" spans="1:27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0'!$A$1:$AH$1300, 32, FALSE),"")</f>
        <v>0.99988876000000004</v>
      </c>
      <c r="E1053" s="18">
        <f>_xlfn.IFNA(VLOOKUP(CONCATENATE($A1053,"_",$B1053), 'Srbench noise 0'!$A$1:$AH$1300, 34, FALSE),"")</f>
        <v>15.66093585</v>
      </c>
      <c r="F1053" s="18">
        <f>_xlfn.IFNA(VLOOKUP(CONCATENATE($A1053,"_",$B1053), 'Srbench noise 0'!$A$1:$AH$1300, 16, FALSE),"")</f>
        <v>164</v>
      </c>
      <c r="G1053" s="18">
        <f>_xlfn.IFNA(VLOOKUP(CONCATENATE($A1053,"_",$B1053), 'Srbench noise 0'!$A$1:$AH$1300, 18, FALSE),"")</f>
        <v>3601.4</v>
      </c>
      <c r="H1053" s="18" t="str">
        <f>_xlfn.IFNA(VLOOKUP(CONCATENATE($A1053,"_",$B1053), 'Srbench noise 0'!$A$1:$AH$1300,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 s="18">
        <f t="shared" si="144"/>
        <v>1</v>
      </c>
      <c r="J1053" s="18">
        <f t="shared" si="145"/>
        <v>0</v>
      </c>
      <c r="K1053" s="4">
        <f t="shared" si="146"/>
        <v>0</v>
      </c>
      <c r="L1053" s="3">
        <f>_xlfn.IFNA(VLOOKUP(CONCATENATE($A1053,"_",$B1053), 'Srbench noise 0.001'!$A$1:$AH$1300, 32, FALSE),"")</f>
        <v>0.99910858000000002</v>
      </c>
      <c r="M1053" s="18">
        <f>_xlfn.IFNA(VLOOKUP(CONCATENATE($A1053,"_",$B1053), 'Srbench noise 0.001'!$A$1:$AH$1300, 34, FALSE),"")</f>
        <v>44.332054659999997</v>
      </c>
      <c r="N1053" s="18">
        <f>_xlfn.IFNA(VLOOKUP(CONCATENATE($A1053,"_",$B1053), 'Srbench noise 0.001'!$A$1:$AH$1300, 16, FALSE),"")</f>
        <v>141</v>
      </c>
      <c r="O1053" s="18">
        <f>_xlfn.IFNA(VLOOKUP(CONCATENATE($A1053,"_",$B1053), 'Srbench noise 0.001'!$A$1:$AH$1300, 18, FALSE),"")</f>
        <v>3602.3</v>
      </c>
      <c r="P1053" s="18" t="str">
        <f>_xlfn.IFNA(VLOOKUP(CONCATENATE($A1053,"_",$B1053), 'Srbench noise 0.001'!$A$1:$AH$1300, 28, FALSE),"")</f>
        <v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v>
      </c>
      <c r="Q1053" s="18">
        <f t="shared" si="147"/>
        <v>1</v>
      </c>
      <c r="R1053" s="18">
        <f t="shared" si="148"/>
        <v>0</v>
      </c>
      <c r="S1053" s="4">
        <f t="shared" si="149"/>
        <v>0</v>
      </c>
      <c r="T1053" s="3">
        <f>_xlfn.IFNA(VLOOKUP(CONCATENATE($A1053,"_",$B1053), 'Srbench noise 0.01'!$A$1:$AH$1300, 32, FALSE),"")</f>
        <v>0.99826318000000003</v>
      </c>
      <c r="U1053" s="18">
        <f>_xlfn.IFNA(VLOOKUP(CONCATENATE($A1053,"_",$B1053), 'Srbench noise 0.01'!$A$1:$AH$1300, 34, FALSE),"")</f>
        <v>61.880771330000002</v>
      </c>
      <c r="V1053" s="18">
        <f>_xlfn.IFNA(VLOOKUP(CONCATENATE($A1053,"_",$B1053), 'Srbench noise 0.01'!$A$1:$AH$1300, 16, FALSE),"")</f>
        <v>95</v>
      </c>
      <c r="W1053" s="18">
        <f>_xlfn.IFNA(VLOOKUP(CONCATENATE($A1053,"_",$B1053), 'Srbench noise 0.01'!$A$1:$AH$1300, 18, FALSE),"")</f>
        <v>3604</v>
      </c>
      <c r="X1053" s="18" t="str">
        <f>_xlfn.IFNA(VLOOKUP(CONCATENATE($A1053,"_",$B1053), 'Srbench noise 0.01'!$A$1:$AH$1300,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Y1053" s="18">
        <f t="shared" si="150"/>
        <v>0</v>
      </c>
      <c r="Z1053" s="18">
        <f t="shared" si="151"/>
        <v>0</v>
      </c>
      <c r="AA1053" s="4">
        <f t="shared" si="152"/>
        <v>0</v>
      </c>
    </row>
    <row r="1054" spans="1:27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0'!$A$1:$AH$1300, 32, FALSE),"")</f>
        <v>1</v>
      </c>
      <c r="E1054" s="18">
        <f>_xlfn.IFNA(VLOOKUP(CONCATENATE($A1054,"_",$B1054), 'Srbench noise 0'!$A$1:$AH$1300, 34, FALSE),"")</f>
        <v>2E-8</v>
      </c>
      <c r="F1054" s="18">
        <f>_xlfn.IFNA(VLOOKUP(CONCATENATE($A1054,"_",$B1054), 'Srbench noise 0'!$A$1:$AH$1300, 16, FALSE),"")</f>
        <v>21</v>
      </c>
      <c r="G1054" s="18">
        <f>_xlfn.IFNA(VLOOKUP(CONCATENATE($A1054,"_",$B1054), 'Srbench noise 0'!$A$1:$AH$1300, 18, FALSE),"")</f>
        <v>103.5</v>
      </c>
      <c r="H1054" s="18" t="str">
        <f>_xlfn.IFNA(VLOOKUP(CONCATENATE($A1054,"_",$B1054), 'Srbench noise 0'!$A$1:$AH$1300, 28, FALSE),"")</f>
        <v>0.11936621*(x1*x4**2 + x2**2*x3**2)/(x0*x2**2)</v>
      </c>
      <c r="I1054" s="18">
        <f t="shared" si="144"/>
        <v>1</v>
      </c>
      <c r="J1054" s="18">
        <f t="shared" si="145"/>
        <v>1</v>
      </c>
      <c r="K1054" s="4">
        <f t="shared" si="146"/>
        <v>1</v>
      </c>
      <c r="L1054" s="3">
        <f>_xlfn.IFNA(VLOOKUP(CONCATENATE($A1054,"_",$B1054), 'Srbench noise 0.001'!$A$1:$AH$1300, 32, FALSE),"")</f>
        <v>0.99998023999999996</v>
      </c>
      <c r="M1054" s="18">
        <f>_xlfn.IFNA(VLOOKUP(CONCATENATE($A1054,"_",$B1054), 'Srbench noise 0.001'!$A$1:$AH$1300, 34, FALSE),"")</f>
        <v>3.3675900000000002E-3</v>
      </c>
      <c r="N1054" s="18">
        <f>_xlfn.IFNA(VLOOKUP(CONCATENATE($A1054,"_",$B1054), 'Srbench noise 0.001'!$A$1:$AH$1300, 16, FALSE),"")</f>
        <v>22</v>
      </c>
      <c r="O1054" s="18">
        <f>_xlfn.IFNA(VLOOKUP(CONCATENATE($A1054,"_",$B1054), 'Srbench noise 0.001'!$A$1:$AH$1300, 18, FALSE),"")</f>
        <v>102.1</v>
      </c>
      <c r="P1054" s="18" t="str">
        <f>_xlfn.IFNA(VLOOKUP(CONCATENATE($A1054,"_",$B1054), 'Srbench noise 0.001'!$A$1:$AH$1300, 28, FALSE),"")</f>
        <v>(0.119*x1*x4**2 + 0.119*x2**2*x3**2)/(x0*x2**2)</v>
      </c>
      <c r="Q1054" s="18">
        <f t="shared" si="147"/>
        <v>1</v>
      </c>
      <c r="R1054" s="18">
        <f t="shared" si="148"/>
        <v>0</v>
      </c>
      <c r="S1054" s="4">
        <f t="shared" si="149"/>
        <v>0</v>
      </c>
      <c r="T1054" s="3">
        <f>_xlfn.IFNA(VLOOKUP(CONCATENATE($A1054,"_",$B1054), 'Srbench noise 0.01'!$A$1:$AH$1300, 32, FALSE),"")</f>
        <v>0.99994081999999995</v>
      </c>
      <c r="U1054" s="18">
        <f>_xlfn.IFNA(VLOOKUP(CONCATENATE($A1054,"_",$B1054), 'Srbench noise 0.01'!$A$1:$AH$1300, 34, FALSE),"")</f>
        <v>5.82827E-3</v>
      </c>
      <c r="V1054" s="18">
        <f>_xlfn.IFNA(VLOOKUP(CONCATENATE($A1054,"_",$B1054), 'Srbench noise 0.01'!$A$1:$AH$1300, 16, FALSE),"")</f>
        <v>22</v>
      </c>
      <c r="W1054" s="18">
        <f>_xlfn.IFNA(VLOOKUP(CONCATENATE($A1054,"_",$B1054), 'Srbench noise 0.01'!$A$1:$AH$1300, 18, FALSE),"")</f>
        <v>110.8</v>
      </c>
      <c r="X1054" s="18" t="str">
        <f>_xlfn.IFNA(VLOOKUP(CONCATENATE($A1054,"_",$B1054), 'Srbench noise 0.01'!$A$1:$AH$1300, 28, FALSE),"")</f>
        <v>(0.12*x1*x4**2 + 0.12*x2**2*x3**2)/(x0*x2**2)</v>
      </c>
      <c r="Y1054" s="18">
        <f t="shared" si="150"/>
        <v>1</v>
      </c>
      <c r="Z1054" s="18">
        <f t="shared" si="151"/>
        <v>0</v>
      </c>
      <c r="AA1054" s="4">
        <f t="shared" si="152"/>
        <v>0</v>
      </c>
    </row>
    <row r="1055" spans="1:27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0'!$A$1:$AH$1300, 32, FALSE),"")</f>
        <v>1</v>
      </c>
      <c r="E1055" s="18">
        <f>_xlfn.IFNA(VLOOKUP(CONCATENATE($A1055,"_",$B1055), 'Srbench noise 0'!$A$1:$AH$1300, 34, FALSE),"")</f>
        <v>2E-8</v>
      </c>
      <c r="F1055" s="18">
        <f>_xlfn.IFNA(VLOOKUP(CONCATENATE($A1055,"_",$B1055), 'Srbench noise 0'!$A$1:$AH$1300, 16, FALSE),"")</f>
        <v>21</v>
      </c>
      <c r="G1055" s="18">
        <f>_xlfn.IFNA(VLOOKUP(CONCATENATE($A1055,"_",$B1055), 'Srbench noise 0'!$A$1:$AH$1300, 18, FALSE),"")</f>
        <v>104.7</v>
      </c>
      <c r="H1055" s="18" t="str">
        <f>_xlfn.IFNA(VLOOKUP(CONCATENATE($A1055,"_",$B1055), 'Srbench noise 0'!$A$1:$AH$1300, 28, FALSE),"")</f>
        <v>0.11936621*(x1*x4**2 + x2**2*x3**2)/(x0*x2**2)</v>
      </c>
      <c r="I1055" s="18">
        <f t="shared" si="144"/>
        <v>1</v>
      </c>
      <c r="J1055" s="18">
        <f t="shared" si="145"/>
        <v>1</v>
      </c>
      <c r="K1055" s="4">
        <f t="shared" si="146"/>
        <v>1</v>
      </c>
      <c r="L1055" s="3">
        <f>_xlfn.IFNA(VLOOKUP(CONCATENATE($A1055,"_",$B1055), 'Srbench noise 0.001'!$A$1:$AH$1300, 32, FALSE),"")</f>
        <v>0.99997974000000001</v>
      </c>
      <c r="M1055" s="18">
        <f>_xlfn.IFNA(VLOOKUP(CONCATENATE($A1055,"_",$B1055), 'Srbench noise 0.001'!$A$1:$AH$1300, 34, FALSE),"")</f>
        <v>3.3273999999999999E-3</v>
      </c>
      <c r="N1055" s="18">
        <f>_xlfn.IFNA(VLOOKUP(CONCATENATE($A1055,"_",$B1055), 'Srbench noise 0.001'!$A$1:$AH$1300, 16, FALSE),"")</f>
        <v>22</v>
      </c>
      <c r="O1055" s="18">
        <f>_xlfn.IFNA(VLOOKUP(CONCATENATE($A1055,"_",$B1055), 'Srbench noise 0.001'!$A$1:$AH$1300, 18, FALSE),"")</f>
        <v>95.5</v>
      </c>
      <c r="P1055" s="18" t="str">
        <f>_xlfn.IFNA(VLOOKUP(CONCATENATE($A1055,"_",$B1055), 'Srbench noise 0.001'!$A$1:$AH$1300, 28, FALSE),"")</f>
        <v>(0.119*x1*x4**2 + 0.119*x2**2*x3**2)/(x0*x2**2)</v>
      </c>
      <c r="Q1055" s="18">
        <f t="shared" si="147"/>
        <v>1</v>
      </c>
      <c r="R1055" s="18">
        <f t="shared" si="148"/>
        <v>0</v>
      </c>
      <c r="S1055" s="4">
        <f t="shared" si="149"/>
        <v>0</v>
      </c>
      <c r="T1055" s="3">
        <f>_xlfn.IFNA(VLOOKUP(CONCATENATE($A1055,"_",$B1055), 'Srbench noise 0.01'!$A$1:$AH$1300, 32, FALSE),"")</f>
        <v>0.99993931000000003</v>
      </c>
      <c r="U1055" s="18">
        <f>_xlfn.IFNA(VLOOKUP(CONCATENATE($A1055,"_",$B1055), 'Srbench noise 0.01'!$A$1:$AH$1300, 34, FALSE),"")</f>
        <v>5.7587100000000002E-3</v>
      </c>
      <c r="V1055" s="18">
        <f>_xlfn.IFNA(VLOOKUP(CONCATENATE($A1055,"_",$B1055), 'Srbench noise 0.01'!$A$1:$AH$1300, 16, FALSE),"")</f>
        <v>22</v>
      </c>
      <c r="W1055" s="18">
        <f>_xlfn.IFNA(VLOOKUP(CONCATENATE($A1055,"_",$B1055), 'Srbench noise 0.01'!$A$1:$AH$1300, 18, FALSE),"")</f>
        <v>110.8</v>
      </c>
      <c r="X1055" s="18" t="str">
        <f>_xlfn.IFNA(VLOOKUP(CONCATENATE($A1055,"_",$B1055), 'Srbench noise 0.01'!$A$1:$AH$1300, 28, FALSE),"")</f>
        <v>(0.12*x1*x4**2 + 0.12*x2**2*x3**2)/(x0*x2**2)</v>
      </c>
      <c r="Y1055" s="18">
        <f t="shared" si="150"/>
        <v>1</v>
      </c>
      <c r="Z1055" s="18">
        <f t="shared" si="151"/>
        <v>0</v>
      </c>
      <c r="AA1055" s="4">
        <f t="shared" si="152"/>
        <v>0</v>
      </c>
    </row>
    <row r="1056" spans="1:27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0'!$A$1:$AH$1300, 32, FALSE),"")</f>
        <v>1</v>
      </c>
      <c r="E1056" s="18">
        <f>_xlfn.IFNA(VLOOKUP(CONCATENATE($A1056,"_",$B1056), 'Srbench noise 0'!$A$1:$AH$1300, 34, FALSE),"")</f>
        <v>2E-8</v>
      </c>
      <c r="F1056" s="18">
        <f>_xlfn.IFNA(VLOOKUP(CONCATENATE($A1056,"_",$B1056), 'Srbench noise 0'!$A$1:$AH$1300, 16, FALSE),"")</f>
        <v>21</v>
      </c>
      <c r="G1056" s="18">
        <f>_xlfn.IFNA(VLOOKUP(CONCATENATE($A1056,"_",$B1056), 'Srbench noise 0'!$A$1:$AH$1300, 18, FALSE),"")</f>
        <v>110.6</v>
      </c>
      <c r="H1056" s="18" t="str">
        <f>_xlfn.IFNA(VLOOKUP(CONCATENATE($A1056,"_",$B1056), 'Srbench noise 0'!$A$1:$AH$1300, 28, FALSE),"")</f>
        <v>0.11936621*(x1*x4**2 + x2**2*x3**2)/(x0*x2**2)</v>
      </c>
      <c r="I1056" s="18">
        <f t="shared" si="144"/>
        <v>1</v>
      </c>
      <c r="J1056" s="18">
        <f t="shared" si="145"/>
        <v>1</v>
      </c>
      <c r="K1056" s="4">
        <f t="shared" si="146"/>
        <v>1</v>
      </c>
      <c r="L1056" s="3">
        <f>_xlfn.IFNA(VLOOKUP(CONCATENATE($A1056,"_",$B1056), 'Srbench noise 0.001'!$A$1:$AH$1300, 32, FALSE),"")</f>
        <v>0.99998003000000002</v>
      </c>
      <c r="M1056" s="18">
        <f>_xlfn.IFNA(VLOOKUP(CONCATENATE($A1056,"_",$B1056), 'Srbench noise 0.001'!$A$1:$AH$1300, 34, FALSE),"")</f>
        <v>3.34286E-3</v>
      </c>
      <c r="N1056" s="18">
        <f>_xlfn.IFNA(VLOOKUP(CONCATENATE($A1056,"_",$B1056), 'Srbench noise 0.001'!$A$1:$AH$1300, 16, FALSE),"")</f>
        <v>22</v>
      </c>
      <c r="O1056" s="18">
        <f>_xlfn.IFNA(VLOOKUP(CONCATENATE($A1056,"_",$B1056), 'Srbench noise 0.001'!$A$1:$AH$1300, 18, FALSE),"")</f>
        <v>107.5</v>
      </c>
      <c r="P1056" s="18" t="str">
        <f>_xlfn.IFNA(VLOOKUP(CONCATENATE($A1056,"_",$B1056), 'Srbench noise 0.001'!$A$1:$AH$1300, 28, FALSE),"")</f>
        <v>(0.119*x1*x4**2 + 0.119*x2**2*x3**2)/(x0*x2**2)</v>
      </c>
      <c r="Q1056" s="18">
        <f t="shared" si="147"/>
        <v>1</v>
      </c>
      <c r="R1056" s="18">
        <f t="shared" si="148"/>
        <v>0</v>
      </c>
      <c r="S1056" s="4">
        <f t="shared" si="149"/>
        <v>0</v>
      </c>
      <c r="T1056" s="3">
        <f>_xlfn.IFNA(VLOOKUP(CONCATENATE($A1056,"_",$B1056), 'Srbench noise 0.01'!$A$1:$AH$1300, 32, FALSE),"")</f>
        <v>0.99994017999999996</v>
      </c>
      <c r="U1056" s="18">
        <f>_xlfn.IFNA(VLOOKUP(CONCATENATE($A1056,"_",$B1056), 'Srbench noise 0.01'!$A$1:$AH$1300, 34, FALSE),"")</f>
        <v>5.7854600000000001E-3</v>
      </c>
      <c r="V1056" s="18">
        <f>_xlfn.IFNA(VLOOKUP(CONCATENATE($A1056,"_",$B1056), 'Srbench noise 0.01'!$A$1:$AH$1300, 16, FALSE),"")</f>
        <v>22</v>
      </c>
      <c r="W1056" s="18">
        <f>_xlfn.IFNA(VLOOKUP(CONCATENATE($A1056,"_",$B1056), 'Srbench noise 0.01'!$A$1:$AH$1300, 18, FALSE),"")</f>
        <v>106.8</v>
      </c>
      <c r="X1056" s="18" t="str">
        <f>_xlfn.IFNA(VLOOKUP(CONCATENATE($A1056,"_",$B1056), 'Srbench noise 0.01'!$A$1:$AH$1300, 28, FALSE),"")</f>
        <v>(0.12*x1*x4**2 + 0.12*x2**2*x3**2)/(x0*x2**2)</v>
      </c>
      <c r="Y1056" s="18">
        <f t="shared" si="150"/>
        <v>1</v>
      </c>
      <c r="Z1056" s="18">
        <f t="shared" si="151"/>
        <v>0</v>
      </c>
      <c r="AA1056" s="4">
        <f t="shared" si="152"/>
        <v>0</v>
      </c>
    </row>
    <row r="1057" spans="1:27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0'!$A$1:$AH$1300, 32, FALSE),"")</f>
        <v>1</v>
      </c>
      <c r="E1057" s="18">
        <f>_xlfn.IFNA(VLOOKUP(CONCATENATE($A1057,"_",$B1057), 'Srbench noise 0'!$A$1:$AH$1300, 34, FALSE),"")</f>
        <v>2E-8</v>
      </c>
      <c r="F1057" s="18">
        <f>_xlfn.IFNA(VLOOKUP(CONCATENATE($A1057,"_",$B1057), 'Srbench noise 0'!$A$1:$AH$1300, 16, FALSE),"")</f>
        <v>21</v>
      </c>
      <c r="G1057" s="18">
        <f>_xlfn.IFNA(VLOOKUP(CONCATENATE($A1057,"_",$B1057), 'Srbench noise 0'!$A$1:$AH$1300, 18, FALSE),"")</f>
        <v>383.9</v>
      </c>
      <c r="H1057" s="18" t="str">
        <f>_xlfn.IFNA(VLOOKUP(CONCATENATE($A1057,"_",$B1057), 'Srbench noise 0'!$A$1:$AH$1300, 28, FALSE),"")</f>
        <v>0.11936621*(x1*x4**2 + x2**2*x3**2)/(x0*x2**2)</v>
      </c>
      <c r="I1057" s="18">
        <f t="shared" si="144"/>
        <v>1</v>
      </c>
      <c r="J1057" s="18">
        <f t="shared" si="145"/>
        <v>1</v>
      </c>
      <c r="K1057" s="4">
        <f t="shared" si="146"/>
        <v>1</v>
      </c>
      <c r="L1057" s="3">
        <f>_xlfn.IFNA(VLOOKUP(CONCATENATE($A1057,"_",$B1057), 'Srbench noise 0.001'!$A$1:$AH$1300, 32, FALSE),"")</f>
        <v>0.99998030999999998</v>
      </c>
      <c r="M1057" s="18">
        <f>_xlfn.IFNA(VLOOKUP(CONCATENATE($A1057,"_",$B1057), 'Srbench noise 0.001'!$A$1:$AH$1300, 34, FALSE),"")</f>
        <v>3.3853500000000001E-3</v>
      </c>
      <c r="N1057" s="18">
        <f>_xlfn.IFNA(VLOOKUP(CONCATENATE($A1057,"_",$B1057), 'Srbench noise 0.001'!$A$1:$AH$1300, 16, FALSE),"")</f>
        <v>21</v>
      </c>
      <c r="O1057" s="18">
        <f>_xlfn.IFNA(VLOOKUP(CONCATENATE($A1057,"_",$B1057), 'Srbench noise 0.001'!$A$1:$AH$1300, 18, FALSE),"")</f>
        <v>342.9</v>
      </c>
      <c r="P1057" s="18" t="str">
        <f>_xlfn.IFNA(VLOOKUP(CONCATENATE($A1057,"_",$B1057), 'Srbench noise 0.001'!$A$1:$AH$1300, 28, FALSE),"")</f>
        <v>0.119*x1*x4**2/(x0*x2**2) + 0.119*x3**2/x0</v>
      </c>
      <c r="Q1057" s="18">
        <f t="shared" si="147"/>
        <v>1</v>
      </c>
      <c r="R1057" s="18">
        <f t="shared" si="148"/>
        <v>0</v>
      </c>
      <c r="S1057" s="4">
        <f t="shared" si="149"/>
        <v>0</v>
      </c>
      <c r="T1057" s="3">
        <f>_xlfn.IFNA(VLOOKUP(CONCATENATE($A1057,"_",$B1057), 'Srbench noise 0.01'!$A$1:$AH$1300, 32, FALSE),"")</f>
        <v>0.98779806999999997</v>
      </c>
      <c r="U1057" s="18">
        <f>_xlfn.IFNA(VLOOKUP(CONCATENATE($A1057,"_",$B1057), 'Srbench noise 0.01'!$A$1:$AH$1300, 34, FALSE),"")</f>
        <v>8.4281270000000005E-2</v>
      </c>
      <c r="V1057" s="18">
        <f>_xlfn.IFNA(VLOOKUP(CONCATENATE($A1057,"_",$B1057), 'Srbench noise 0.01'!$A$1:$AH$1300, 16, FALSE),"")</f>
        <v>36</v>
      </c>
      <c r="W1057" s="18">
        <f>_xlfn.IFNA(VLOOKUP(CONCATENATE($A1057,"_",$B1057), 'Srbench noise 0.01'!$A$1:$AH$1300, 18, FALSE),"")</f>
        <v>271.8</v>
      </c>
      <c r="X1057" s="18" t="str">
        <f>_xlfn.IFNA(VLOOKUP(CONCATENATE($A1057,"_",$B1057), 'Srbench noise 0.01'!$A$1:$AH$1300, 28, FALSE),"")</f>
        <v>-0.14 + 0.29/x4 + 0.32*x1*x4/(x0*(x2 - 0.5)) - 0.66*x1/(x0*x2) + 0.12*x3**2/x0</v>
      </c>
      <c r="Y1057" s="18">
        <f t="shared" si="150"/>
        <v>0</v>
      </c>
      <c r="Z1057" s="18">
        <f t="shared" si="151"/>
        <v>0</v>
      </c>
      <c r="AA1057" s="4">
        <f t="shared" si="152"/>
        <v>0</v>
      </c>
    </row>
    <row r="1058" spans="1:27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0'!$A$1:$AH$1300, 32, FALSE),"")</f>
        <v>1</v>
      </c>
      <c r="E1058" s="18">
        <f>_xlfn.IFNA(VLOOKUP(CONCATENATE($A1058,"_",$B1058), 'Srbench noise 0'!$A$1:$AH$1300, 34, FALSE),"")</f>
        <v>2E-8</v>
      </c>
      <c r="F1058" s="18">
        <f>_xlfn.IFNA(VLOOKUP(CONCATENATE($A1058,"_",$B1058), 'Srbench noise 0'!$A$1:$AH$1300, 16, FALSE),"")</f>
        <v>21</v>
      </c>
      <c r="G1058" s="18">
        <f>_xlfn.IFNA(VLOOKUP(CONCATENATE($A1058,"_",$B1058), 'Srbench noise 0'!$A$1:$AH$1300, 18, FALSE),"")</f>
        <v>106.3</v>
      </c>
      <c r="H1058" s="18" t="str">
        <f>_xlfn.IFNA(VLOOKUP(CONCATENATE($A1058,"_",$B1058), 'Srbench noise 0'!$A$1:$AH$1300, 28, FALSE),"")</f>
        <v>0.11936621*(x1*x4**2 + x2**2*x3**2)/(x0*x2**2)</v>
      </c>
      <c r="I1058" s="18">
        <f t="shared" si="144"/>
        <v>1</v>
      </c>
      <c r="J1058" s="18">
        <f t="shared" si="145"/>
        <v>1</v>
      </c>
      <c r="K1058" s="4">
        <f t="shared" si="146"/>
        <v>1</v>
      </c>
      <c r="L1058" s="3">
        <f>_xlfn.IFNA(VLOOKUP(CONCATENATE($A1058,"_",$B1058), 'Srbench noise 0.001'!$A$1:$AH$1300, 32, FALSE),"")</f>
        <v>0.99997997000000005</v>
      </c>
      <c r="M1058" s="18">
        <f>_xlfn.IFNA(VLOOKUP(CONCATENATE($A1058,"_",$B1058), 'Srbench noise 0.001'!$A$1:$AH$1300, 34, FALSE),"")</f>
        <v>3.3406600000000001E-3</v>
      </c>
      <c r="N1058" s="18">
        <f>_xlfn.IFNA(VLOOKUP(CONCATENATE($A1058,"_",$B1058), 'Srbench noise 0.001'!$A$1:$AH$1300, 16, FALSE),"")</f>
        <v>22</v>
      </c>
      <c r="O1058" s="18">
        <f>_xlfn.IFNA(VLOOKUP(CONCATENATE($A1058,"_",$B1058), 'Srbench noise 0.001'!$A$1:$AH$1300, 18, FALSE),"")</f>
        <v>107.8</v>
      </c>
      <c r="P1058" s="18" t="str">
        <f>_xlfn.IFNA(VLOOKUP(CONCATENATE($A1058,"_",$B1058), 'Srbench noise 0.001'!$A$1:$AH$1300, 28, FALSE),"")</f>
        <v>(0.119*x1*x4**2 + 0.119*x2**2*x3**2)/(x0*x2**2)</v>
      </c>
      <c r="Q1058" s="18">
        <f t="shared" si="147"/>
        <v>1</v>
      </c>
      <c r="R1058" s="18">
        <f t="shared" si="148"/>
        <v>0</v>
      </c>
      <c r="S1058" s="4">
        <f t="shared" si="149"/>
        <v>0</v>
      </c>
      <c r="T1058" s="3">
        <f>_xlfn.IFNA(VLOOKUP(CONCATENATE($A1058,"_",$B1058), 'Srbench noise 0.01'!$A$1:$AH$1300, 32, FALSE),"")</f>
        <v>0.99994000999999999</v>
      </c>
      <c r="U1058" s="18">
        <f>_xlfn.IFNA(VLOOKUP(CONCATENATE($A1058,"_",$B1058), 'Srbench noise 0.01'!$A$1:$AH$1300, 34, FALSE),"")</f>
        <v>5.7816600000000001E-3</v>
      </c>
      <c r="V1058" s="18">
        <f>_xlfn.IFNA(VLOOKUP(CONCATENATE($A1058,"_",$B1058), 'Srbench noise 0.01'!$A$1:$AH$1300, 16, FALSE),"")</f>
        <v>22</v>
      </c>
      <c r="W1058" s="18">
        <f>_xlfn.IFNA(VLOOKUP(CONCATENATE($A1058,"_",$B1058), 'Srbench noise 0.01'!$A$1:$AH$1300, 18, FALSE),"")</f>
        <v>107.9</v>
      </c>
      <c r="X1058" s="18" t="str">
        <f>_xlfn.IFNA(VLOOKUP(CONCATENATE($A1058,"_",$B1058), 'Srbench noise 0.01'!$A$1:$AH$1300, 28, FALSE),"")</f>
        <v>(0.12*x1*x4**2 + 0.12*x2**2*x3**2)/(x0*x2**2)</v>
      </c>
      <c r="Y1058" s="18">
        <f t="shared" si="150"/>
        <v>1</v>
      </c>
      <c r="Z1058" s="18">
        <f t="shared" si="151"/>
        <v>0</v>
      </c>
      <c r="AA1058" s="4">
        <f t="shared" si="152"/>
        <v>0</v>
      </c>
    </row>
    <row r="1059" spans="1:27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0'!$A$1:$AH$1300, 32, FALSE),"")</f>
        <v>1</v>
      </c>
      <c r="E1059" s="18">
        <f>_xlfn.IFNA(VLOOKUP(CONCATENATE($A1059,"_",$B1059), 'Srbench noise 0'!$A$1:$AH$1300, 34, FALSE),"")</f>
        <v>2E-8</v>
      </c>
      <c r="F1059" s="18">
        <f>_xlfn.IFNA(VLOOKUP(CONCATENATE($A1059,"_",$B1059), 'Srbench noise 0'!$A$1:$AH$1300, 16, FALSE),"")</f>
        <v>21</v>
      </c>
      <c r="G1059" s="18">
        <f>_xlfn.IFNA(VLOOKUP(CONCATENATE($A1059,"_",$B1059), 'Srbench noise 0'!$A$1:$AH$1300, 18, FALSE),"")</f>
        <v>101.4</v>
      </c>
      <c r="H1059" s="18" t="str">
        <f>_xlfn.IFNA(VLOOKUP(CONCATENATE($A1059,"_",$B1059), 'Srbench noise 0'!$A$1:$AH$1300, 28, FALSE),"")</f>
        <v>0.11936621*(x1*x4**2 + x2**2*x3**2)/(x0*x2**2)</v>
      </c>
      <c r="I1059" s="18">
        <f t="shared" si="144"/>
        <v>1</v>
      </c>
      <c r="J1059" s="18">
        <f t="shared" si="145"/>
        <v>1</v>
      </c>
      <c r="K1059" s="4">
        <f t="shared" si="146"/>
        <v>1</v>
      </c>
      <c r="L1059" s="3">
        <f>_xlfn.IFNA(VLOOKUP(CONCATENATE($A1059,"_",$B1059), 'Srbench noise 0.001'!$A$1:$AH$1300, 32, FALSE),"")</f>
        <v>0.99998014000000002</v>
      </c>
      <c r="M1059" s="18">
        <f>_xlfn.IFNA(VLOOKUP(CONCATENATE($A1059,"_",$B1059), 'Srbench noise 0.001'!$A$1:$AH$1300, 34, FALSE),"")</f>
        <v>3.3717899999999999E-3</v>
      </c>
      <c r="N1059" s="18">
        <f>_xlfn.IFNA(VLOOKUP(CONCATENATE($A1059,"_",$B1059), 'Srbench noise 0.001'!$A$1:$AH$1300, 16, FALSE),"")</f>
        <v>22</v>
      </c>
      <c r="O1059" s="18">
        <f>_xlfn.IFNA(VLOOKUP(CONCATENATE($A1059,"_",$B1059), 'Srbench noise 0.001'!$A$1:$AH$1300, 18, FALSE),"")</f>
        <v>106.1</v>
      </c>
      <c r="P1059" s="18" t="str">
        <f>_xlfn.IFNA(VLOOKUP(CONCATENATE($A1059,"_",$B1059), 'Srbench noise 0.001'!$A$1:$AH$1300, 28, FALSE),"")</f>
        <v>(0.119*x1*x4**2 + 0.119*x2**2*x3**2)/(x0*x2**2)</v>
      </c>
      <c r="Q1059" s="18">
        <f t="shared" si="147"/>
        <v>1</v>
      </c>
      <c r="R1059" s="18">
        <f t="shared" si="148"/>
        <v>0</v>
      </c>
      <c r="S1059" s="4">
        <f t="shared" si="149"/>
        <v>0</v>
      </c>
      <c r="T1059" s="3">
        <f>_xlfn.IFNA(VLOOKUP(CONCATENATE($A1059,"_",$B1059), 'Srbench noise 0.01'!$A$1:$AH$1300, 32, FALSE),"")</f>
        <v>0.99994050000000001</v>
      </c>
      <c r="U1059" s="18">
        <f>_xlfn.IFNA(VLOOKUP(CONCATENATE($A1059,"_",$B1059), 'Srbench noise 0.01'!$A$1:$AH$1300, 34, FALSE),"")</f>
        <v>5.8355400000000002E-3</v>
      </c>
      <c r="V1059" s="18">
        <f>_xlfn.IFNA(VLOOKUP(CONCATENATE($A1059,"_",$B1059), 'Srbench noise 0.01'!$A$1:$AH$1300, 16, FALSE),"")</f>
        <v>22</v>
      </c>
      <c r="W1059" s="18">
        <f>_xlfn.IFNA(VLOOKUP(CONCATENATE($A1059,"_",$B1059), 'Srbench noise 0.01'!$A$1:$AH$1300, 18, FALSE),"")</f>
        <v>97.8</v>
      </c>
      <c r="X1059" s="18" t="str">
        <f>_xlfn.IFNA(VLOOKUP(CONCATENATE($A1059,"_",$B1059), 'Srbench noise 0.01'!$A$1:$AH$1300, 28, FALSE),"")</f>
        <v>(0.12*x1*x4**2 + 0.12*x2**2*x3**2)/(x0*x2**2)</v>
      </c>
      <c r="Y1059" s="18">
        <f t="shared" si="150"/>
        <v>1</v>
      </c>
      <c r="Z1059" s="18">
        <f t="shared" si="151"/>
        <v>0</v>
      </c>
      <c r="AA1059" s="4">
        <f t="shared" si="152"/>
        <v>0</v>
      </c>
    </row>
    <row r="1060" spans="1:27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0'!$A$1:$AH$1300, 32, FALSE),"")</f>
        <v>1</v>
      </c>
      <c r="E1060" s="18">
        <f>_xlfn.IFNA(VLOOKUP(CONCATENATE($A1060,"_",$B1060), 'Srbench noise 0'!$A$1:$AH$1300, 34, FALSE),"")</f>
        <v>2E-8</v>
      </c>
      <c r="F1060" s="18">
        <f>_xlfn.IFNA(VLOOKUP(CONCATENATE($A1060,"_",$B1060), 'Srbench noise 0'!$A$1:$AH$1300, 16, FALSE),"")</f>
        <v>21</v>
      </c>
      <c r="G1060" s="18">
        <f>_xlfn.IFNA(VLOOKUP(CONCATENATE($A1060,"_",$B1060), 'Srbench noise 0'!$A$1:$AH$1300, 18, FALSE),"")</f>
        <v>101.6</v>
      </c>
      <c r="H1060" s="18" t="str">
        <f>_xlfn.IFNA(VLOOKUP(CONCATENATE($A1060,"_",$B1060), 'Srbench noise 0'!$A$1:$AH$1300, 28, FALSE),"")</f>
        <v>0.11936621*(x1*x4**2 + x2**2*x3**2)/(x0*x2**2)</v>
      </c>
      <c r="I1060" s="18">
        <f t="shared" si="144"/>
        <v>1</v>
      </c>
      <c r="J1060" s="18">
        <f t="shared" si="145"/>
        <v>1</v>
      </c>
      <c r="K1060" s="4">
        <f t="shared" si="146"/>
        <v>1</v>
      </c>
      <c r="L1060" s="3">
        <f>_xlfn.IFNA(VLOOKUP(CONCATENATE($A1060,"_",$B1060), 'Srbench noise 0.001'!$A$1:$AH$1300, 32, FALSE),"")</f>
        <v>0.99998001999999997</v>
      </c>
      <c r="M1060" s="18">
        <f>_xlfn.IFNA(VLOOKUP(CONCATENATE($A1060,"_",$B1060), 'Srbench noise 0.001'!$A$1:$AH$1300, 34, FALSE),"")</f>
        <v>3.3344300000000002E-3</v>
      </c>
      <c r="N1060" s="18">
        <f>_xlfn.IFNA(VLOOKUP(CONCATENATE($A1060,"_",$B1060), 'Srbench noise 0.001'!$A$1:$AH$1300, 16, FALSE),"")</f>
        <v>22</v>
      </c>
      <c r="O1060" s="18">
        <f>_xlfn.IFNA(VLOOKUP(CONCATENATE($A1060,"_",$B1060), 'Srbench noise 0.001'!$A$1:$AH$1300, 18, FALSE),"")</f>
        <v>92.4</v>
      </c>
      <c r="P1060" s="18" t="str">
        <f>_xlfn.IFNA(VLOOKUP(CONCATENATE($A1060,"_",$B1060), 'Srbench noise 0.001'!$A$1:$AH$1300, 28, FALSE),"")</f>
        <v>(0.119*x1*x4**2 + 0.119*x2**2*x3**2)/(x0*x2**2)</v>
      </c>
      <c r="Q1060" s="18">
        <f t="shared" si="147"/>
        <v>1</v>
      </c>
      <c r="R1060" s="18">
        <f t="shared" si="148"/>
        <v>0</v>
      </c>
      <c r="S1060" s="4">
        <f t="shared" si="149"/>
        <v>0</v>
      </c>
      <c r="T1060" s="3">
        <f>_xlfn.IFNA(VLOOKUP(CONCATENATE($A1060,"_",$B1060), 'Srbench noise 0.01'!$A$1:$AH$1300, 32, FALSE),"")</f>
        <v>0.99994015000000003</v>
      </c>
      <c r="U1060" s="18">
        <f>_xlfn.IFNA(VLOOKUP(CONCATENATE($A1060,"_",$B1060), 'Srbench noise 0.01'!$A$1:$AH$1300, 34, FALSE),"")</f>
        <v>5.7708799999999999E-3</v>
      </c>
      <c r="V1060" s="18">
        <f>_xlfn.IFNA(VLOOKUP(CONCATENATE($A1060,"_",$B1060), 'Srbench noise 0.01'!$A$1:$AH$1300, 16, FALSE),"")</f>
        <v>22</v>
      </c>
      <c r="W1060" s="18">
        <f>_xlfn.IFNA(VLOOKUP(CONCATENATE($A1060,"_",$B1060), 'Srbench noise 0.01'!$A$1:$AH$1300, 18, FALSE),"")</f>
        <v>108.6</v>
      </c>
      <c r="X1060" s="18" t="str">
        <f>_xlfn.IFNA(VLOOKUP(CONCATENATE($A1060,"_",$B1060), 'Srbench noise 0.01'!$A$1:$AH$1300, 28, FALSE),"")</f>
        <v>(0.12*x1*x4**2 + 0.12*x2**2*x3**2)/(x0*x2**2)</v>
      </c>
      <c r="Y1060" s="18">
        <f t="shared" si="150"/>
        <v>1</v>
      </c>
      <c r="Z1060" s="18">
        <f t="shared" si="151"/>
        <v>0</v>
      </c>
      <c r="AA1060" s="4">
        <f t="shared" si="152"/>
        <v>0</v>
      </c>
    </row>
    <row r="1061" spans="1:27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0'!$A$1:$AH$1300, 32, FALSE),"")</f>
        <v>1</v>
      </c>
      <c r="E1061" s="18">
        <f>_xlfn.IFNA(VLOOKUP(CONCATENATE($A1061,"_",$B1061), 'Srbench noise 0'!$A$1:$AH$1300, 34, FALSE),"")</f>
        <v>2E-8</v>
      </c>
      <c r="F1061" s="18">
        <f>_xlfn.IFNA(VLOOKUP(CONCATENATE($A1061,"_",$B1061), 'Srbench noise 0'!$A$1:$AH$1300, 16, FALSE),"")</f>
        <v>21</v>
      </c>
      <c r="G1061" s="18">
        <f>_xlfn.IFNA(VLOOKUP(CONCATENATE($A1061,"_",$B1061), 'Srbench noise 0'!$A$1:$AH$1300, 18, FALSE),"")</f>
        <v>190.5</v>
      </c>
      <c r="H1061" s="18" t="str">
        <f>_xlfn.IFNA(VLOOKUP(CONCATENATE($A1061,"_",$B1061), 'Srbench noise 0'!$A$1:$AH$1300, 28, FALSE),"")</f>
        <v>0.11936621*(x1*x4**2 + x2**2*x3**2)/(x0*x2**2)</v>
      </c>
      <c r="I1061" s="18">
        <f t="shared" si="144"/>
        <v>1</v>
      </c>
      <c r="J1061" s="18">
        <f t="shared" si="145"/>
        <v>1</v>
      </c>
      <c r="K1061" s="4">
        <f t="shared" si="146"/>
        <v>1</v>
      </c>
      <c r="L1061" s="3">
        <f>_xlfn.IFNA(VLOOKUP(CONCATENATE($A1061,"_",$B1061), 'Srbench noise 0.001'!$A$1:$AH$1300, 32, FALSE),"")</f>
        <v>0.99998001999999997</v>
      </c>
      <c r="M1061" s="18">
        <f>_xlfn.IFNA(VLOOKUP(CONCATENATE($A1061,"_",$B1061), 'Srbench noise 0.001'!$A$1:$AH$1300, 34, FALSE),"")</f>
        <v>3.31847E-3</v>
      </c>
      <c r="N1061" s="18">
        <f>_xlfn.IFNA(VLOOKUP(CONCATENATE($A1061,"_",$B1061), 'Srbench noise 0.001'!$A$1:$AH$1300, 16, FALSE),"")</f>
        <v>22</v>
      </c>
      <c r="O1061" s="18">
        <f>_xlfn.IFNA(VLOOKUP(CONCATENATE($A1061,"_",$B1061), 'Srbench noise 0.001'!$A$1:$AH$1300, 18, FALSE),"")</f>
        <v>185.2</v>
      </c>
      <c r="P1061" s="18" t="str">
        <f>_xlfn.IFNA(VLOOKUP(CONCATENATE($A1061,"_",$B1061), 'Srbench noise 0.001'!$A$1:$AH$1300, 28, FALSE),"")</f>
        <v>(0.119*x1*x4**2 + 0.119*x2**2*x3**2)/(x0*x2**2)</v>
      </c>
      <c r="Q1061" s="18">
        <f t="shared" si="147"/>
        <v>1</v>
      </c>
      <c r="R1061" s="18">
        <f t="shared" si="148"/>
        <v>0</v>
      </c>
      <c r="S1061" s="4">
        <f t="shared" si="149"/>
        <v>0</v>
      </c>
      <c r="T1061" s="3">
        <f>_xlfn.IFNA(VLOOKUP(CONCATENATE($A1061,"_",$B1061), 'Srbench noise 0.01'!$A$1:$AH$1300, 32, FALSE),"")</f>
        <v>0.99994015000000003</v>
      </c>
      <c r="U1061" s="18">
        <f>_xlfn.IFNA(VLOOKUP(CONCATENATE($A1061,"_",$B1061), 'Srbench noise 0.01'!$A$1:$AH$1300, 34, FALSE),"")</f>
        <v>5.74326E-3</v>
      </c>
      <c r="V1061" s="18">
        <f>_xlfn.IFNA(VLOOKUP(CONCATENATE($A1061,"_",$B1061), 'Srbench noise 0.01'!$A$1:$AH$1300, 16, FALSE),"")</f>
        <v>22</v>
      </c>
      <c r="W1061" s="18">
        <f>_xlfn.IFNA(VLOOKUP(CONCATENATE($A1061,"_",$B1061), 'Srbench noise 0.01'!$A$1:$AH$1300, 18, FALSE),"")</f>
        <v>189.8</v>
      </c>
      <c r="X1061" s="18" t="str">
        <f>_xlfn.IFNA(VLOOKUP(CONCATENATE($A1061,"_",$B1061), 'Srbench noise 0.01'!$A$1:$AH$1300, 28, FALSE),"")</f>
        <v>(0.12*x1*x4**2 + 0.12*x2**2*x3**2)/(x0*x2**2)</v>
      </c>
      <c r="Y1061" s="18">
        <f t="shared" si="150"/>
        <v>1</v>
      </c>
      <c r="Z1061" s="18">
        <f t="shared" si="151"/>
        <v>0</v>
      </c>
      <c r="AA1061" s="4">
        <f t="shared" si="152"/>
        <v>0</v>
      </c>
    </row>
    <row r="1062" spans="1:27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0'!$A$1:$AH$1300, 32, FALSE),"")</f>
        <v>1</v>
      </c>
      <c r="E1062" s="18">
        <f>_xlfn.IFNA(VLOOKUP(CONCATENATE($A1062,"_",$B1062), 'Srbench noise 0'!$A$1:$AH$1300, 34, FALSE),"")</f>
        <v>2E-8</v>
      </c>
      <c r="F1062" s="18">
        <f>_xlfn.IFNA(VLOOKUP(CONCATENATE($A1062,"_",$B1062), 'Srbench noise 0'!$A$1:$AH$1300, 16, FALSE),"")</f>
        <v>21</v>
      </c>
      <c r="G1062" s="18">
        <f>_xlfn.IFNA(VLOOKUP(CONCATENATE($A1062,"_",$B1062), 'Srbench noise 0'!$A$1:$AH$1300, 18, FALSE),"")</f>
        <v>463.7</v>
      </c>
      <c r="H1062" s="18" t="str">
        <f>_xlfn.IFNA(VLOOKUP(CONCATENATE($A1062,"_",$B1062), 'Srbench noise 0'!$A$1:$AH$1300, 28, FALSE),"")</f>
        <v>0.11936621*(x1*x4**2 + x2**2*x3**2)/(x0*x2**2)</v>
      </c>
      <c r="I1062" s="18">
        <f t="shared" si="144"/>
        <v>1</v>
      </c>
      <c r="J1062" s="18">
        <f t="shared" si="145"/>
        <v>1</v>
      </c>
      <c r="K1062" s="4">
        <f t="shared" si="146"/>
        <v>1</v>
      </c>
      <c r="L1062" s="3">
        <f>_xlfn.IFNA(VLOOKUP(CONCATENATE($A1062,"_",$B1062), 'Srbench noise 0.001'!$A$1:$AH$1300, 32, FALSE),"")</f>
        <v>0.99997988999999998</v>
      </c>
      <c r="M1062" s="18">
        <f>_xlfn.IFNA(VLOOKUP(CONCATENATE($A1062,"_",$B1062), 'Srbench noise 0.001'!$A$1:$AH$1300, 34, FALSE),"")</f>
        <v>3.3427800000000001E-3</v>
      </c>
      <c r="N1062" s="18">
        <f>_xlfn.IFNA(VLOOKUP(CONCATENATE($A1062,"_",$B1062), 'Srbench noise 0.001'!$A$1:$AH$1300, 16, FALSE),"")</f>
        <v>22</v>
      </c>
      <c r="O1062" s="18">
        <f>_xlfn.IFNA(VLOOKUP(CONCATENATE($A1062,"_",$B1062), 'Srbench noise 0.001'!$A$1:$AH$1300, 18, FALSE),"")</f>
        <v>460</v>
      </c>
      <c r="P1062" s="18" t="str">
        <f>_xlfn.IFNA(VLOOKUP(CONCATENATE($A1062,"_",$B1062), 'Srbench noise 0.001'!$A$1:$AH$1300, 28, FALSE),"")</f>
        <v>(0.119*x1*x4**2 + 0.119*x2**2*x3**2)/(x0*x2**2)</v>
      </c>
      <c r="Q1062" s="18">
        <f t="shared" si="147"/>
        <v>1</v>
      </c>
      <c r="R1062" s="18">
        <f t="shared" si="148"/>
        <v>0</v>
      </c>
      <c r="S1062" s="4">
        <f t="shared" si="149"/>
        <v>0</v>
      </c>
      <c r="T1062" s="3">
        <f>_xlfn.IFNA(VLOOKUP(CONCATENATE($A1062,"_",$B1062), 'Srbench noise 0.01'!$A$1:$AH$1300, 32, FALSE),"")</f>
        <v>0.99512955000000003</v>
      </c>
      <c r="U1062" s="18">
        <f>_xlfn.IFNA(VLOOKUP(CONCATENATE($A1062,"_",$B1062), 'Srbench noise 0.01'!$A$1:$AH$1300, 34, FALSE),"")</f>
        <v>5.202122E-2</v>
      </c>
      <c r="V1062" s="18">
        <f>_xlfn.IFNA(VLOOKUP(CONCATENATE($A1062,"_",$B1062), 'Srbench noise 0.01'!$A$1:$AH$1300, 16, FALSE),"")</f>
        <v>40</v>
      </c>
      <c r="W1062" s="18">
        <f>_xlfn.IFNA(VLOOKUP(CONCATENATE($A1062,"_",$B1062), 'Srbench noise 0.01'!$A$1:$AH$1300, 18, FALSE),"")</f>
        <v>303.8</v>
      </c>
      <c r="X1062" s="18" t="str">
        <f>_xlfn.IFNA(VLOOKUP(CONCATENATE($A1062,"_",$B1062), 'Srbench noise 0.01'!$A$1:$AH$1300, 28, FALSE),"")</f>
        <v>-0.11*x1/x0 - 0.5*x1*exp(x4)/(x0*(-x2 - 1)**5) + 0.23*x1*x4/(x0*x2) + 0.12*x3**2/x0</v>
      </c>
      <c r="Y1062" s="18">
        <f t="shared" si="150"/>
        <v>0</v>
      </c>
      <c r="Z1062" s="18">
        <f t="shared" si="151"/>
        <v>0</v>
      </c>
      <c r="AA1062" s="4">
        <f t="shared" si="152"/>
        <v>0</v>
      </c>
    </row>
    <row r="1063" spans="1:27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0'!$A$1:$AH$1300, 32, FALSE),"")</f>
        <v>1</v>
      </c>
      <c r="E1063" s="18">
        <f>_xlfn.IFNA(VLOOKUP(CONCATENATE($A1063,"_",$B1063), 'Srbench noise 0'!$A$1:$AH$1300, 34, FALSE),"")</f>
        <v>2E-8</v>
      </c>
      <c r="F1063" s="18">
        <f>_xlfn.IFNA(VLOOKUP(CONCATENATE($A1063,"_",$B1063), 'Srbench noise 0'!$A$1:$AH$1300, 16, FALSE),"")</f>
        <v>21</v>
      </c>
      <c r="G1063" s="18">
        <f>_xlfn.IFNA(VLOOKUP(CONCATENATE($A1063,"_",$B1063), 'Srbench noise 0'!$A$1:$AH$1300, 18, FALSE),"")</f>
        <v>487.1</v>
      </c>
      <c r="H1063" s="18" t="str">
        <f>_xlfn.IFNA(VLOOKUP(CONCATENATE($A1063,"_",$B1063), 'Srbench noise 0'!$A$1:$AH$1300, 28, FALSE),"")</f>
        <v>0.11936621*x1*x4**2/(x0*x2**2) + 0.11936621*x3**2/x0</v>
      </c>
      <c r="I1063" s="18">
        <f t="shared" si="144"/>
        <v>1</v>
      </c>
      <c r="J1063" s="18">
        <f t="shared" si="145"/>
        <v>1</v>
      </c>
      <c r="K1063" s="4">
        <f t="shared" si="146"/>
        <v>1</v>
      </c>
      <c r="L1063" s="3">
        <f>_xlfn.IFNA(VLOOKUP(CONCATENATE($A1063,"_",$B1063), 'Srbench noise 0.001'!$A$1:$AH$1300, 32, FALSE),"")</f>
        <v>0.99997992999999996</v>
      </c>
      <c r="M1063" s="18">
        <f>_xlfn.IFNA(VLOOKUP(CONCATENATE($A1063,"_",$B1063), 'Srbench noise 0.001'!$A$1:$AH$1300, 34, FALSE),"")</f>
        <v>3.3308299999999999E-3</v>
      </c>
      <c r="N1063" s="18">
        <f>_xlfn.IFNA(VLOOKUP(CONCATENATE($A1063,"_",$B1063), 'Srbench noise 0.001'!$A$1:$AH$1300, 16, FALSE),"")</f>
        <v>21</v>
      </c>
      <c r="O1063" s="18">
        <f>_xlfn.IFNA(VLOOKUP(CONCATENATE($A1063,"_",$B1063), 'Srbench noise 0.001'!$A$1:$AH$1300, 18, FALSE),"")</f>
        <v>501.9</v>
      </c>
      <c r="P1063" s="18" t="str">
        <f>_xlfn.IFNA(VLOOKUP(CONCATENATE($A1063,"_",$B1063), 'Srbench noise 0.001'!$A$1:$AH$1300, 28, FALSE),"")</f>
        <v>0.119*x1*x4**2/(x0*x2**2) + 0.119*x3**2/x0</v>
      </c>
      <c r="Q1063" s="18">
        <f t="shared" si="147"/>
        <v>1</v>
      </c>
      <c r="R1063" s="18">
        <f t="shared" si="148"/>
        <v>0</v>
      </c>
      <c r="S1063" s="4">
        <f t="shared" si="149"/>
        <v>0</v>
      </c>
      <c r="T1063" s="3">
        <f>_xlfn.IFNA(VLOOKUP(CONCATENATE($A1063,"_",$B1063), 'Srbench noise 0.01'!$A$1:$AH$1300, 32, FALSE),"")</f>
        <v>0.95714100000000002</v>
      </c>
      <c r="U1063" s="18">
        <f>_xlfn.IFNA(VLOOKUP(CONCATENATE($A1063,"_",$B1063), 'Srbench noise 0.01'!$A$1:$AH$1300, 34, FALSE),"")</f>
        <v>0.15391445000000001</v>
      </c>
      <c r="V1063" s="18">
        <f>_xlfn.IFNA(VLOOKUP(CONCATENATE($A1063,"_",$B1063), 'Srbench noise 0.01'!$A$1:$AH$1300, 16, FALSE),"")</f>
        <v>46</v>
      </c>
      <c r="W1063" s="18">
        <f>_xlfn.IFNA(VLOOKUP(CONCATENATE($A1063,"_",$B1063), 'Srbench noise 0.01'!$A$1:$AH$1300, 18, FALSE),"")</f>
        <v>268</v>
      </c>
      <c r="X1063" s="18" t="str">
        <f>_xlfn.IFNA(VLOOKUP(CONCATENATE($A1063,"_",$B1063), 'Srbench noise 0.01'!$A$1:$AH$1300, 28, FALSE),"")</f>
        <v>-0.e-2 + 0.13*x1*x4**2/(x0*x2**2) + 0.01*x2*exp(x3)/(x0*x4) + 0.97*x3*x4/(x0*(x2 + x4)) - 0.43*x4/(x0*x2)</v>
      </c>
      <c r="Y1063" s="18">
        <f t="shared" si="150"/>
        <v>0</v>
      </c>
      <c r="Z1063" s="18">
        <f t="shared" si="151"/>
        <v>0</v>
      </c>
      <c r="AA1063" s="4">
        <f t="shared" si="152"/>
        <v>0</v>
      </c>
    </row>
    <row r="1064" spans="1:27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0'!$A$1:$AH$1300, 32, FALSE),"")</f>
        <v>1</v>
      </c>
      <c r="E1064" s="18">
        <f>_xlfn.IFNA(VLOOKUP(CONCATENATE($A1064,"_",$B1064), 'Srbench noise 0'!$A$1:$AH$1300, 34, FALSE),"")</f>
        <v>9.0999999999999997E-7</v>
      </c>
      <c r="F1064" s="18">
        <f>_xlfn.IFNA(VLOOKUP(CONCATENATE($A1064,"_",$B1064), 'Srbench noise 0'!$A$1:$AH$1300, 16, FALSE),"")</f>
        <v>31</v>
      </c>
      <c r="G1064" s="18">
        <f>_xlfn.IFNA(VLOOKUP(CONCATENATE($A1064,"_",$B1064), 'Srbench noise 0'!$A$1:$AH$1300, 18, FALSE),"")</f>
        <v>280.2</v>
      </c>
      <c r="H1064" s="18" t="str">
        <f>_xlfn.IFNA(VLOOKUP(CONCATENATE($A1064,"_",$B1064), 'Srbench noise 0'!$A$1:$AH$1300, 28, FALSE),"")</f>
        <v>(-0.03978874*x1*x5**4/x2**2 + 0.07957747*x3**2*x4*x5**2 - 0.03978874*x3**2*x5**2)/x0</v>
      </c>
      <c r="I1064" s="18">
        <f t="shared" si="144"/>
        <v>1</v>
      </c>
      <c r="J1064" s="18">
        <f t="shared" si="145"/>
        <v>1</v>
      </c>
      <c r="K1064" s="4">
        <f t="shared" si="146"/>
        <v>1</v>
      </c>
      <c r="L1064" s="3">
        <f>_xlfn.IFNA(VLOOKUP(CONCATENATE($A1064,"_",$B1064), 'Srbench noise 0.001'!$A$1:$AH$1300, 32, FALSE),"")</f>
        <v>0.99996238000000004</v>
      </c>
      <c r="M1064" s="18">
        <f>_xlfn.IFNA(VLOOKUP(CONCATENATE($A1064,"_",$B1064), 'Srbench noise 0.001'!$A$1:$AH$1300, 34, FALSE),"")</f>
        <v>7.5053270000000005E-2</v>
      </c>
      <c r="N1064" s="18">
        <f>_xlfn.IFNA(VLOOKUP(CONCATENATE($A1064,"_",$B1064), 'Srbench noise 0.001'!$A$1:$AH$1300, 16, FALSE),"")</f>
        <v>31</v>
      </c>
      <c r="O1064" s="18">
        <f>_xlfn.IFNA(VLOOKUP(CONCATENATE($A1064,"_",$B1064), 'Srbench noise 0.001'!$A$1:$AH$1300, 18, FALSE),"")</f>
        <v>311.60000000000002</v>
      </c>
      <c r="P1064" s="18" t="str">
        <f>_xlfn.IFNA(VLOOKUP(CONCATENATE($A1064,"_",$B1064), 'Srbench noise 0.001'!$A$1:$AH$1300, 28, FALSE),"")</f>
        <v>(-0.04*x1*x5**4/x2**2 + 0.08*x3**2*x4*x5**2 - 0.04*x3**2*x5**2)/x0</v>
      </c>
      <c r="Q1064" s="18">
        <f t="shared" si="147"/>
        <v>1</v>
      </c>
      <c r="R1064" s="18">
        <f t="shared" si="148"/>
        <v>0</v>
      </c>
      <c r="S1064" s="4">
        <f t="shared" si="149"/>
        <v>0</v>
      </c>
      <c r="T1064" s="3">
        <f>_xlfn.IFNA(VLOOKUP(CONCATENATE($A1064,"_",$B1064), 'Srbench noise 0.01'!$A$1:$AH$1300, 32, FALSE),"")</f>
        <v>0.99996238000000004</v>
      </c>
      <c r="U1064" s="18">
        <f>_xlfn.IFNA(VLOOKUP(CONCATENATE($A1064,"_",$B1064), 'Srbench noise 0.01'!$A$1:$AH$1300, 34, FALSE),"")</f>
        <v>7.5053270000000005E-2</v>
      </c>
      <c r="V1064" s="18">
        <f>_xlfn.IFNA(VLOOKUP(CONCATENATE($A1064,"_",$B1064), 'Srbench noise 0.01'!$A$1:$AH$1300, 16, FALSE),"")</f>
        <v>31</v>
      </c>
      <c r="W1064" s="18">
        <f>_xlfn.IFNA(VLOOKUP(CONCATENATE($A1064,"_",$B1064), 'Srbench noise 0.01'!$A$1:$AH$1300, 18, FALSE),"")</f>
        <v>312.5</v>
      </c>
      <c r="X1064" s="18" t="str">
        <f>_xlfn.IFNA(VLOOKUP(CONCATENATE($A1064,"_",$B1064), 'Srbench noise 0.01'!$A$1:$AH$1300, 28, FALSE),"")</f>
        <v>(-0.04*x1*x5**4/x2**2 + 0.08*x3**2*x4*x5**2 - 0.04*x3**2*x5**2)/x0</v>
      </c>
      <c r="Y1064" s="18">
        <f t="shared" si="150"/>
        <v>1</v>
      </c>
      <c r="Z1064" s="18">
        <f t="shared" si="151"/>
        <v>0</v>
      </c>
      <c r="AA1064" s="4">
        <f t="shared" si="152"/>
        <v>0</v>
      </c>
    </row>
    <row r="1065" spans="1:27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0'!$A$1:$AH$1300, 32, FALSE),"")</f>
        <v>1</v>
      </c>
      <c r="E1065" s="18">
        <f>_xlfn.IFNA(VLOOKUP(CONCATENATE($A1065,"_",$B1065), 'Srbench noise 0'!$A$1:$AH$1300, 34, FALSE),"")</f>
        <v>8.9999999999999996E-7</v>
      </c>
      <c r="F1065" s="18">
        <f>_xlfn.IFNA(VLOOKUP(CONCATENATE($A1065,"_",$B1065), 'Srbench noise 0'!$A$1:$AH$1300, 16, FALSE),"")</f>
        <v>31</v>
      </c>
      <c r="G1065" s="18">
        <f>_xlfn.IFNA(VLOOKUP(CONCATENATE($A1065,"_",$B1065), 'Srbench noise 0'!$A$1:$AH$1300, 18, FALSE),"")</f>
        <v>1607.3</v>
      </c>
      <c r="H1065" s="18" t="str">
        <f>_xlfn.IFNA(VLOOKUP(CONCATENATE($A1065,"_",$B1065), 'Srbench noise 0'!$A$1:$AH$1300, 28, FALSE),"")</f>
        <v>(-0.03978874*x1*x5**4/x2**2 + 0.07957747*x3**2*x4*x5**2 - 0.03978874*x3**2*x5**2)/x0</v>
      </c>
      <c r="I1065" s="18">
        <f t="shared" si="144"/>
        <v>1</v>
      </c>
      <c r="J1065" s="18">
        <f t="shared" si="145"/>
        <v>1</v>
      </c>
      <c r="K1065" s="4">
        <f t="shared" si="146"/>
        <v>1</v>
      </c>
      <c r="L1065" s="3">
        <f>_xlfn.IFNA(VLOOKUP(CONCATENATE($A1065,"_",$B1065), 'Srbench noise 0.001'!$A$1:$AH$1300, 32, FALSE),"")</f>
        <v>0.99978743000000003</v>
      </c>
      <c r="M1065" s="18">
        <f>_xlfn.IFNA(VLOOKUP(CONCATENATE($A1065,"_",$B1065), 'Srbench noise 0.001'!$A$1:$AH$1300, 34, FALSE),"")</f>
        <v>0.17227487</v>
      </c>
      <c r="N1065" s="18">
        <f>_xlfn.IFNA(VLOOKUP(CONCATENATE($A1065,"_",$B1065), 'Srbench noise 0.001'!$A$1:$AH$1300, 16, FALSE),"")</f>
        <v>62</v>
      </c>
      <c r="O1065" s="18">
        <f>_xlfn.IFNA(VLOOKUP(CONCATENATE($A1065,"_",$B1065), 'Srbench noise 0.001'!$A$1:$AH$1300, 18, FALSE),"")</f>
        <v>669.9</v>
      </c>
      <c r="P1065" s="18" t="str">
        <f>_xlfn.IFNA(VLOOKUP(CONCATENATE($A1065,"_",$B1065), 'Srbench noise 0.001'!$A$1:$AH$1300, 28, FALSE),"")</f>
        <v>-0.036 - 0.058*x1*x2*x5/x0 + 0.137*x1*x5**2/x0 - 0.15*x1*(0.5 - x5)**3/(x0*(0.5 - x2)) + 0.08*x3**2*x4*x5**2/x0 - 0.04*x3**2*x5**2/x0</v>
      </c>
      <c r="Q1065" s="18">
        <f t="shared" si="147"/>
        <v>1</v>
      </c>
      <c r="R1065" s="18">
        <f t="shared" si="148"/>
        <v>0</v>
      </c>
      <c r="S1065" s="4">
        <f t="shared" si="149"/>
        <v>0</v>
      </c>
      <c r="T1065" s="3">
        <f>_xlfn.IFNA(VLOOKUP(CONCATENATE($A1065,"_",$B1065), 'Srbench noise 0.01'!$A$1:$AH$1300, 32, FALSE),"")</f>
        <v>0.99984645999999999</v>
      </c>
      <c r="U1065" s="18">
        <f>_xlfn.IFNA(VLOOKUP(CONCATENATE($A1065,"_",$B1065), 'Srbench noise 0.01'!$A$1:$AH$1300, 34, FALSE),"")</f>
        <v>0.14641267999999999</v>
      </c>
      <c r="V1065" s="18">
        <f>_xlfn.IFNA(VLOOKUP(CONCATENATE($A1065,"_",$B1065), 'Srbench noise 0.01'!$A$1:$AH$1300, 16, FALSE),"")</f>
        <v>33</v>
      </c>
      <c r="W1065" s="18">
        <f>_xlfn.IFNA(VLOOKUP(CONCATENATE($A1065,"_",$B1065), 'Srbench noise 0.01'!$A$1:$AH$1300, 18, FALSE),"")</f>
        <v>417.8</v>
      </c>
      <c r="X1065" s="18" t="str">
        <f>_xlfn.IFNA(VLOOKUP(CONCATENATE($A1065,"_",$B1065), 'Srbench noise 0.01'!$A$1:$AH$1300, 28, FALSE),"")</f>
        <v>(0.34*x1*(0.88 - x5)**3 + x2**2*x3**2*x5**2*(0.08*x4 - 0.04))/(x0*x2**2)</v>
      </c>
      <c r="Y1065" s="18">
        <f t="shared" si="150"/>
        <v>1</v>
      </c>
      <c r="Z1065" s="18">
        <f t="shared" si="151"/>
        <v>0</v>
      </c>
      <c r="AA1065" s="4">
        <f t="shared" si="152"/>
        <v>0</v>
      </c>
    </row>
    <row r="1066" spans="1:27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0'!$A$1:$AH$1300, 32, FALSE),"")</f>
        <v>1</v>
      </c>
      <c r="E1066" s="18">
        <f>_xlfn.IFNA(VLOOKUP(CONCATENATE($A1066,"_",$B1066), 'Srbench noise 0'!$A$1:$AH$1300, 34, FALSE),"")</f>
        <v>8.8999999999999995E-7</v>
      </c>
      <c r="F1066" s="18">
        <f>_xlfn.IFNA(VLOOKUP(CONCATENATE($A1066,"_",$B1066), 'Srbench noise 0'!$A$1:$AH$1300, 16, FALSE),"")</f>
        <v>28</v>
      </c>
      <c r="G1066" s="18">
        <f>_xlfn.IFNA(VLOOKUP(CONCATENATE($A1066,"_",$B1066), 'Srbench noise 0'!$A$1:$AH$1300, 18, FALSE),"")</f>
        <v>236</v>
      </c>
      <c r="H1066" s="18" t="str">
        <f>_xlfn.IFNA(VLOOKUP(CONCATENATE($A1066,"_",$B1066), 'Srbench noise 0'!$A$1:$AH$1300, 28, FALSE),"")</f>
        <v>x5**2*(-0.03978874*x1*x5**2/x2**2 + 0.07957747*x3**2*x4 - 0.03978874*x3**2)/x0</v>
      </c>
      <c r="I1066" s="18">
        <f t="shared" si="144"/>
        <v>1</v>
      </c>
      <c r="J1066" s="18">
        <f t="shared" si="145"/>
        <v>1</v>
      </c>
      <c r="K1066" s="4">
        <f t="shared" si="146"/>
        <v>1</v>
      </c>
      <c r="L1066" s="3">
        <f>_xlfn.IFNA(VLOOKUP(CONCATENATE($A1066,"_",$B1066), 'Srbench noise 0.001'!$A$1:$AH$1300, 32, FALSE),"")</f>
        <v>0.99996193</v>
      </c>
      <c r="M1066" s="18">
        <f>_xlfn.IFNA(VLOOKUP(CONCATENATE($A1066,"_",$B1066), 'Srbench noise 0.001'!$A$1:$AH$1300, 34, FALSE),"")</f>
        <v>7.331725E-2</v>
      </c>
      <c r="N1066" s="18">
        <f>_xlfn.IFNA(VLOOKUP(CONCATENATE($A1066,"_",$B1066), 'Srbench noise 0.001'!$A$1:$AH$1300, 16, FALSE),"")</f>
        <v>28</v>
      </c>
      <c r="O1066" s="18">
        <f>_xlfn.IFNA(VLOOKUP(CONCATENATE($A1066,"_",$B1066), 'Srbench noise 0.001'!$A$1:$AH$1300, 18, FALSE),"")</f>
        <v>264.89999999999998</v>
      </c>
      <c r="P1066" s="18" t="str">
        <f>_xlfn.IFNA(VLOOKUP(CONCATENATE($A1066,"_",$B1066), 'Srbench noise 0.001'!$A$1:$AH$1300, 28, FALSE),"")</f>
        <v>x5**2*(-0.04*x1*x5**2/x2**2 + 0.08*x3**2*x4 - 0.04*x3**2)/x0</v>
      </c>
      <c r="Q1066" s="18">
        <f t="shared" si="147"/>
        <v>1</v>
      </c>
      <c r="R1066" s="18">
        <f t="shared" si="148"/>
        <v>0</v>
      </c>
      <c r="S1066" s="4">
        <f t="shared" si="149"/>
        <v>0</v>
      </c>
      <c r="T1066" s="3">
        <f>_xlfn.IFNA(VLOOKUP(CONCATENATE($A1066,"_",$B1066), 'Srbench noise 0.01'!$A$1:$AH$1300, 32, FALSE),"")</f>
        <v>0.99996193</v>
      </c>
      <c r="U1066" s="18">
        <f>_xlfn.IFNA(VLOOKUP(CONCATENATE($A1066,"_",$B1066), 'Srbench noise 0.01'!$A$1:$AH$1300, 34, FALSE),"")</f>
        <v>7.331725E-2</v>
      </c>
      <c r="V1066" s="18">
        <f>_xlfn.IFNA(VLOOKUP(CONCATENATE($A1066,"_",$B1066), 'Srbench noise 0.01'!$A$1:$AH$1300, 16, FALSE),"")</f>
        <v>28</v>
      </c>
      <c r="W1066" s="18">
        <f>_xlfn.IFNA(VLOOKUP(CONCATENATE($A1066,"_",$B1066), 'Srbench noise 0.01'!$A$1:$AH$1300, 18, FALSE),"")</f>
        <v>222.4</v>
      </c>
      <c r="X1066" s="18" t="str">
        <f>_xlfn.IFNA(VLOOKUP(CONCATENATE($A1066,"_",$B1066), 'Srbench noise 0.01'!$A$1:$AH$1300, 28, FALSE),"")</f>
        <v>x5**2*(-0.04*x1*x5**2/x2**2 + 0.08*x3**2*x4 - 0.04*x3**2)/x0</v>
      </c>
      <c r="Y1066" s="18">
        <f t="shared" si="150"/>
        <v>1</v>
      </c>
      <c r="Z1066" s="18">
        <f t="shared" si="151"/>
        <v>0</v>
      </c>
      <c r="AA1066" s="4">
        <f t="shared" si="152"/>
        <v>0</v>
      </c>
    </row>
    <row r="1067" spans="1:27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0'!$A$1:$AH$1300, 32, FALSE),"")</f>
        <v>1</v>
      </c>
      <c r="E1067" s="18">
        <f>_xlfn.IFNA(VLOOKUP(CONCATENATE($A1067,"_",$B1067), 'Srbench noise 0'!$A$1:$AH$1300, 34, FALSE),"")</f>
        <v>8.9999999999999996E-7</v>
      </c>
      <c r="F1067" s="18">
        <f>_xlfn.IFNA(VLOOKUP(CONCATENATE($A1067,"_",$B1067), 'Srbench noise 0'!$A$1:$AH$1300, 16, FALSE),"")</f>
        <v>31</v>
      </c>
      <c r="G1067" s="18">
        <f>_xlfn.IFNA(VLOOKUP(CONCATENATE($A1067,"_",$B1067), 'Srbench noise 0'!$A$1:$AH$1300, 18, FALSE),"")</f>
        <v>776.4</v>
      </c>
      <c r="H1067" s="18" t="str">
        <f>_xlfn.IFNA(VLOOKUP(CONCATENATE($A1067,"_",$B1067), 'Srbench noise 0'!$A$1:$AH$1300, 28, FALSE),"")</f>
        <v>(-0.03978874*x1*x5**4/x2**2 + 0.07957747*x3**2*x4*x5**2 - 0.03978874*x3**2*x5**2)/x0</v>
      </c>
      <c r="I1067" s="18">
        <f t="shared" si="144"/>
        <v>1</v>
      </c>
      <c r="J1067" s="18">
        <f t="shared" si="145"/>
        <v>1</v>
      </c>
      <c r="K1067" s="4">
        <f t="shared" si="146"/>
        <v>1</v>
      </c>
      <c r="L1067" s="3">
        <f>_xlfn.IFNA(VLOOKUP(CONCATENATE($A1067,"_",$B1067), 'Srbench noise 0.001'!$A$1:$AH$1300, 32, FALSE),"")</f>
        <v>0.99795126999999995</v>
      </c>
      <c r="M1067" s="18">
        <f>_xlfn.IFNA(VLOOKUP(CONCATENATE($A1067,"_",$B1067), 'Srbench noise 0.001'!$A$1:$AH$1300, 34, FALSE),"")</f>
        <v>0.53917775999999995</v>
      </c>
      <c r="N1067" s="18">
        <f>_xlfn.IFNA(VLOOKUP(CONCATENATE($A1067,"_",$B1067), 'Srbench noise 0.001'!$A$1:$AH$1300, 16, FALSE),"")</f>
        <v>89</v>
      </c>
      <c r="O1067" s="18">
        <f>_xlfn.IFNA(VLOOKUP(CONCATENATE($A1067,"_",$B1067), 'Srbench noise 0.001'!$A$1:$AH$1300, 18, FALSE),"")</f>
        <v>564.4</v>
      </c>
      <c r="P1067" s="18" t="str">
        <f>_xlfn.IFNA(VLOOKUP(CONCATENATE($A1067,"_",$B1067), 'Srbench noise 0.001'!$A$1:$AH$1300, 28, FALSE),"")</f>
        <v>-0.041 - 0.018*x1*x5**2*(-0.5*x4 + x5 + x4/x2)**2/(x0*x2) - 0.007*x2*x3**2*x5**2/(x0*log(x2 + x4/x5)**2) + 0.078*x3**2*x4*x5**2/x0 - 0.005*x3**2*x4*x5**2/(x0*log(x2 + x4)**2) - 0.018*x3**2*x5**2/x0</v>
      </c>
      <c r="Q1067" s="18">
        <f t="shared" si="147"/>
        <v>0</v>
      </c>
      <c r="R1067" s="18">
        <f t="shared" si="148"/>
        <v>0</v>
      </c>
      <c r="S1067" s="4">
        <f t="shared" si="149"/>
        <v>0</v>
      </c>
      <c r="T1067" s="3">
        <f>_xlfn.IFNA(VLOOKUP(CONCATENATE($A1067,"_",$B1067), 'Srbench noise 0.01'!$A$1:$AH$1300, 32, FALSE),"")</f>
        <v>0.99381766999999999</v>
      </c>
      <c r="U1067" s="18">
        <f>_xlfn.IFNA(VLOOKUP(CONCATENATE($A1067,"_",$B1067), 'Srbench noise 0.01'!$A$1:$AH$1300, 34, FALSE),"")</f>
        <v>0.93662619999999996</v>
      </c>
      <c r="V1067" s="18">
        <f>_xlfn.IFNA(VLOOKUP(CONCATENATE($A1067,"_",$B1067), 'Srbench noise 0.01'!$A$1:$AH$1300, 16, FALSE),"")</f>
        <v>60</v>
      </c>
      <c r="W1067" s="18">
        <f>_xlfn.IFNA(VLOOKUP(CONCATENATE($A1067,"_",$B1067), 'Srbench noise 0.01'!$A$1:$AH$1300, 18, FALSE),"")</f>
        <v>471.4</v>
      </c>
      <c r="X1067" s="18" t="str">
        <f>_xlfn.IFNA(VLOOKUP(CONCATENATE($A1067,"_",$B1067), 'Srbench noise 0.01'!$A$1:$AH$1300, 28, FALSE),"")</f>
        <v>-0.02*x1*x5**2*(-0.5*x4 + x5 + x4/x2)**2/(x0*x2) + 0.08*x3**2*x4*x5**2/x0 - 0.04*x3**2*x5**2*log(x2 + x4)**2/(x0*(x2 + x4 - 2))</v>
      </c>
      <c r="Y1067" s="18">
        <f t="shared" si="150"/>
        <v>0</v>
      </c>
      <c r="Z1067" s="18">
        <f t="shared" si="151"/>
        <v>0</v>
      </c>
      <c r="AA1067" s="4">
        <f t="shared" si="152"/>
        <v>0</v>
      </c>
    </row>
    <row r="1068" spans="1:27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0'!$A$1:$AH$1300, 32, FALSE),"")</f>
        <v>1</v>
      </c>
      <c r="E1068" s="18">
        <f>_xlfn.IFNA(VLOOKUP(CONCATENATE($A1068,"_",$B1068), 'Srbench noise 0'!$A$1:$AH$1300, 34, FALSE),"")</f>
        <v>8.9999999999999996E-7</v>
      </c>
      <c r="F1068" s="18">
        <f>_xlfn.IFNA(VLOOKUP(CONCATENATE($A1068,"_",$B1068), 'Srbench noise 0'!$A$1:$AH$1300, 16, FALSE),"")</f>
        <v>28</v>
      </c>
      <c r="G1068" s="18">
        <f>_xlfn.IFNA(VLOOKUP(CONCATENATE($A1068,"_",$B1068), 'Srbench noise 0'!$A$1:$AH$1300, 18, FALSE),"")</f>
        <v>248.1</v>
      </c>
      <c r="H1068" s="18" t="str">
        <f>_xlfn.IFNA(VLOOKUP(CONCATENATE($A1068,"_",$B1068), 'Srbench noise 0'!$A$1:$AH$1300, 28, FALSE),"")</f>
        <v>x5**2*(-0.03978874*x1*x5**2/x2**2 + 0.07957747*x3**2*x4 - 0.03978874*x3**2)/x0</v>
      </c>
      <c r="I1068" s="18">
        <f t="shared" si="144"/>
        <v>1</v>
      </c>
      <c r="J1068" s="18">
        <f t="shared" si="145"/>
        <v>1</v>
      </c>
      <c r="K1068" s="4">
        <f t="shared" si="146"/>
        <v>1</v>
      </c>
      <c r="L1068" s="3">
        <f>_xlfn.IFNA(VLOOKUP(CONCATENATE($A1068,"_",$B1068), 'Srbench noise 0.001'!$A$1:$AH$1300, 32, FALSE),"")</f>
        <v>0.99996211000000002</v>
      </c>
      <c r="M1068" s="18">
        <f>_xlfn.IFNA(VLOOKUP(CONCATENATE($A1068,"_",$B1068), 'Srbench noise 0.001'!$A$1:$AH$1300, 34, FALSE),"")</f>
        <v>7.4112709999999998E-2</v>
      </c>
      <c r="N1068" s="18">
        <f>_xlfn.IFNA(VLOOKUP(CONCATENATE($A1068,"_",$B1068), 'Srbench noise 0.001'!$A$1:$AH$1300, 16, FALSE),"")</f>
        <v>28</v>
      </c>
      <c r="O1068" s="18">
        <f>_xlfn.IFNA(VLOOKUP(CONCATENATE($A1068,"_",$B1068), 'Srbench noise 0.001'!$A$1:$AH$1300, 18, FALSE),"")</f>
        <v>265.7</v>
      </c>
      <c r="P1068" s="18" t="str">
        <f>_xlfn.IFNA(VLOOKUP(CONCATENATE($A1068,"_",$B1068), 'Srbench noise 0.001'!$A$1:$AH$1300, 28, FALSE),"")</f>
        <v>x5**2*(-0.04*x1*x5**2/x2**2 + 0.08*x3**2*x4 - 0.04*x3**2)/x0</v>
      </c>
      <c r="Q1068" s="18">
        <f t="shared" si="147"/>
        <v>1</v>
      </c>
      <c r="R1068" s="18">
        <f t="shared" si="148"/>
        <v>0</v>
      </c>
      <c r="S1068" s="4">
        <f t="shared" si="149"/>
        <v>0</v>
      </c>
      <c r="T1068" s="3">
        <f>_xlfn.IFNA(VLOOKUP(CONCATENATE($A1068,"_",$B1068), 'Srbench noise 0.01'!$A$1:$AH$1300, 32, FALSE),"")</f>
        <v>0.99996211000000002</v>
      </c>
      <c r="U1068" s="18">
        <f>_xlfn.IFNA(VLOOKUP(CONCATENATE($A1068,"_",$B1068), 'Srbench noise 0.01'!$A$1:$AH$1300, 34, FALSE),"")</f>
        <v>7.4112709999999998E-2</v>
      </c>
      <c r="V1068" s="18">
        <f>_xlfn.IFNA(VLOOKUP(CONCATENATE($A1068,"_",$B1068), 'Srbench noise 0.01'!$A$1:$AH$1300, 16, FALSE),"")</f>
        <v>28</v>
      </c>
      <c r="W1068" s="18">
        <f>_xlfn.IFNA(VLOOKUP(CONCATENATE($A1068,"_",$B1068), 'Srbench noise 0.01'!$A$1:$AH$1300, 18, FALSE),"")</f>
        <v>253.5</v>
      </c>
      <c r="X1068" s="18" t="str">
        <f>_xlfn.IFNA(VLOOKUP(CONCATENATE($A1068,"_",$B1068), 'Srbench noise 0.01'!$A$1:$AH$1300, 28, FALSE),"")</f>
        <v>x5**2*(-0.04*x1*x5**2/x2**2 + 0.08*x3**2*x4 - 0.04*x3**2)/x0</v>
      </c>
      <c r="Y1068" s="18">
        <f t="shared" si="150"/>
        <v>1</v>
      </c>
      <c r="Z1068" s="18">
        <f t="shared" si="151"/>
        <v>0</v>
      </c>
      <c r="AA1068" s="4">
        <f t="shared" si="152"/>
        <v>0</v>
      </c>
    </row>
    <row r="1069" spans="1:27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0'!$A$1:$AH$1300, 32, FALSE),"")</f>
        <v>1</v>
      </c>
      <c r="E1069" s="18">
        <f>_xlfn.IFNA(VLOOKUP(CONCATENATE($A1069,"_",$B1069), 'Srbench noise 0'!$A$1:$AH$1300, 34, FALSE),"")</f>
        <v>9.0999999999999997E-7</v>
      </c>
      <c r="F1069" s="18">
        <f>_xlfn.IFNA(VLOOKUP(CONCATENATE($A1069,"_",$B1069), 'Srbench noise 0'!$A$1:$AH$1300, 16, FALSE),"")</f>
        <v>29</v>
      </c>
      <c r="G1069" s="18">
        <f>_xlfn.IFNA(VLOOKUP(CONCATENATE($A1069,"_",$B1069), 'Srbench noise 0'!$A$1:$AH$1300, 18, FALSE),"")</f>
        <v>1583</v>
      </c>
      <c r="H1069" s="18" t="str">
        <f>_xlfn.IFNA(VLOOKUP(CONCATENATE($A1069,"_",$B1069), 'Srbench noise 0'!$A$1:$AH$1300, 28, FALSE),"")</f>
        <v>(-0.03978874*x1*x5**4 + x2**2*x3**2*x5**2*(0.07957747*x4 - 0.03978874))/(x0*x2**2)</v>
      </c>
      <c r="I1069" s="18">
        <f t="shared" si="144"/>
        <v>1</v>
      </c>
      <c r="J1069" s="18">
        <f t="shared" si="145"/>
        <v>1</v>
      </c>
      <c r="K1069" s="4">
        <f t="shared" si="146"/>
        <v>1</v>
      </c>
      <c r="L1069" s="3">
        <f>_xlfn.IFNA(VLOOKUP(CONCATENATE($A1069,"_",$B1069), 'Srbench noise 0.001'!$A$1:$AH$1300, 32, FALSE),"")</f>
        <v>0.99996207999999998</v>
      </c>
      <c r="M1069" s="18">
        <f>_xlfn.IFNA(VLOOKUP(CONCATENATE($A1069,"_",$B1069), 'Srbench noise 0.001'!$A$1:$AH$1300, 34, FALSE),"")</f>
        <v>7.275943E-2</v>
      </c>
      <c r="N1069" s="18">
        <f>_xlfn.IFNA(VLOOKUP(CONCATENATE($A1069,"_",$B1069), 'Srbench noise 0.001'!$A$1:$AH$1300, 16, FALSE),"")</f>
        <v>29</v>
      </c>
      <c r="O1069" s="18">
        <f>_xlfn.IFNA(VLOOKUP(CONCATENATE($A1069,"_",$B1069), 'Srbench noise 0.001'!$A$1:$AH$1300, 18, FALSE),"")</f>
        <v>211.4</v>
      </c>
      <c r="P1069" s="18" t="str">
        <f>_xlfn.IFNA(VLOOKUP(CONCATENATE($A1069,"_",$B1069), 'Srbench noise 0.001'!$A$1:$AH$1300, 28, FALSE),"")</f>
        <v>(-0.04*x1*x5**4 + x2**2*x3**2*x5**2*(0.08*x4 - 0.04))/(x0*x2**2)</v>
      </c>
      <c r="Q1069" s="18">
        <f t="shared" si="147"/>
        <v>1</v>
      </c>
      <c r="R1069" s="18">
        <f t="shared" si="148"/>
        <v>0</v>
      </c>
      <c r="S1069" s="4">
        <f t="shared" si="149"/>
        <v>0</v>
      </c>
      <c r="T1069" s="3">
        <f>_xlfn.IFNA(VLOOKUP(CONCATENATE($A1069,"_",$B1069), 'Srbench noise 0.01'!$A$1:$AH$1300, 32, FALSE),"")</f>
        <v>0.99996207999999998</v>
      </c>
      <c r="U1069" s="18">
        <f>_xlfn.IFNA(VLOOKUP(CONCATENATE($A1069,"_",$B1069), 'Srbench noise 0.01'!$A$1:$AH$1300, 34, FALSE),"")</f>
        <v>7.275943E-2</v>
      </c>
      <c r="V1069" s="18">
        <f>_xlfn.IFNA(VLOOKUP(CONCATENATE($A1069,"_",$B1069), 'Srbench noise 0.01'!$A$1:$AH$1300, 16, FALSE),"")</f>
        <v>29</v>
      </c>
      <c r="W1069" s="18">
        <f>_xlfn.IFNA(VLOOKUP(CONCATENATE($A1069,"_",$B1069), 'Srbench noise 0.01'!$A$1:$AH$1300, 18, FALSE),"")</f>
        <v>186.1</v>
      </c>
      <c r="X1069" s="18" t="str">
        <f>_xlfn.IFNA(VLOOKUP(CONCATENATE($A1069,"_",$B1069), 'Srbench noise 0.01'!$A$1:$AH$1300, 28, FALSE),"")</f>
        <v>(-0.04*x1*x5**4 + x2**2*x3**2*x5**2*(0.08*x4 - 0.04))/(x0*x2**2)</v>
      </c>
      <c r="Y1069" s="18">
        <f t="shared" si="150"/>
        <v>1</v>
      </c>
      <c r="Z1069" s="18">
        <f t="shared" si="151"/>
        <v>0</v>
      </c>
      <c r="AA1069" s="4">
        <f t="shared" si="152"/>
        <v>0</v>
      </c>
    </row>
    <row r="1070" spans="1:27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0'!$A$1:$AH$1300, 32, FALSE),"")</f>
        <v>1</v>
      </c>
      <c r="E1070" s="18">
        <f>_xlfn.IFNA(VLOOKUP(CONCATENATE($A1070,"_",$B1070), 'Srbench noise 0'!$A$1:$AH$1300, 34, FALSE),"")</f>
        <v>8.9999999999999996E-7</v>
      </c>
      <c r="F1070" s="18">
        <f>_xlfn.IFNA(VLOOKUP(CONCATENATE($A1070,"_",$B1070), 'Srbench noise 0'!$A$1:$AH$1300, 16, FALSE),"")</f>
        <v>31</v>
      </c>
      <c r="G1070" s="18">
        <f>_xlfn.IFNA(VLOOKUP(CONCATENATE($A1070,"_",$B1070), 'Srbench noise 0'!$A$1:$AH$1300, 18, FALSE),"")</f>
        <v>755.3</v>
      </c>
      <c r="H1070" s="18" t="str">
        <f>_xlfn.IFNA(VLOOKUP(CONCATENATE($A1070,"_",$B1070), 'Srbench noise 0'!$A$1:$AH$1300, 28, FALSE),"")</f>
        <v>(-0.03978874*x1*x5**4/x2**2 + 0.07957747*x3**2*x4*x5**2 - 0.03978874*x3**2*x5**2)/x0</v>
      </c>
      <c r="I1070" s="18">
        <f t="shared" si="144"/>
        <v>1</v>
      </c>
      <c r="J1070" s="18">
        <f t="shared" si="145"/>
        <v>1</v>
      </c>
      <c r="K1070" s="4">
        <f t="shared" si="146"/>
        <v>1</v>
      </c>
      <c r="L1070" s="3">
        <f>_xlfn.IFNA(VLOOKUP(CONCATENATE($A1070,"_",$B1070), 'Srbench noise 0.001'!$A$1:$AH$1300, 32, FALSE),"")</f>
        <v>0.99978378000000001</v>
      </c>
      <c r="M1070" s="18">
        <f>_xlfn.IFNA(VLOOKUP(CONCATENATE($A1070,"_",$B1070), 'Srbench noise 0.001'!$A$1:$AH$1300, 34, FALSE),"")</f>
        <v>0.17117689</v>
      </c>
      <c r="N1070" s="18">
        <f>_xlfn.IFNA(VLOOKUP(CONCATENATE($A1070,"_",$B1070), 'Srbench noise 0.001'!$A$1:$AH$1300, 16, FALSE),"")</f>
        <v>48</v>
      </c>
      <c r="O1070" s="18">
        <f>_xlfn.IFNA(VLOOKUP(CONCATENATE($A1070,"_",$B1070), 'Srbench noise 0.001'!$A$1:$AH$1300, 18, FALSE),"")</f>
        <v>538.70000000000005</v>
      </c>
      <c r="P1070" s="18" t="str">
        <f>_xlfn.IFNA(VLOOKUP(CONCATENATE($A1070,"_",$B1070), 'Srbench noise 0.001'!$A$1:$AH$1300, 28, FALSE),"")</f>
        <v>(x2**2*x3**2*x5**2*(0.079*x4 - 0.04) - 0.226*(1 - x5)**2*(x1*(0.562*x1 + 0.625*x5) - 1)**2/x1**2)/(x0*x2**2)</v>
      </c>
      <c r="Q1070" s="18">
        <f t="shared" si="147"/>
        <v>1</v>
      </c>
      <c r="R1070" s="18">
        <f t="shared" si="148"/>
        <v>0</v>
      </c>
      <c r="S1070" s="4">
        <f t="shared" si="149"/>
        <v>0</v>
      </c>
      <c r="T1070" s="3">
        <f>_xlfn.IFNA(VLOOKUP(CONCATENATE($A1070,"_",$B1070), 'Srbench noise 0.01'!$A$1:$AH$1300, 32, FALSE),"")</f>
        <v>0.99996178000000002</v>
      </c>
      <c r="U1070" s="18">
        <f>_xlfn.IFNA(VLOOKUP(CONCATENATE($A1070,"_",$B1070), 'Srbench noise 0.01'!$A$1:$AH$1300, 34, FALSE),"")</f>
        <v>7.1971950000000007E-2</v>
      </c>
      <c r="V1070" s="18">
        <f>_xlfn.IFNA(VLOOKUP(CONCATENATE($A1070,"_",$B1070), 'Srbench noise 0.01'!$A$1:$AH$1300, 16, FALSE),"")</f>
        <v>31</v>
      </c>
      <c r="W1070" s="18">
        <f>_xlfn.IFNA(VLOOKUP(CONCATENATE($A1070,"_",$B1070), 'Srbench noise 0.01'!$A$1:$AH$1300, 18, FALSE),"")</f>
        <v>217.8</v>
      </c>
      <c r="X1070" s="18" t="str">
        <f>_xlfn.IFNA(VLOOKUP(CONCATENATE($A1070,"_",$B1070), 'Srbench noise 0.01'!$A$1:$AH$1300, 28, FALSE),"")</f>
        <v>(-0.04*x1*x5**4/x2**2 + 0.08*x3**2*x4*x5**2 - 0.04*x3**2*x5**2)/x0</v>
      </c>
      <c r="Y1070" s="18">
        <f t="shared" si="150"/>
        <v>1</v>
      </c>
      <c r="Z1070" s="18">
        <f t="shared" si="151"/>
        <v>0</v>
      </c>
      <c r="AA1070" s="4">
        <f t="shared" si="152"/>
        <v>0</v>
      </c>
    </row>
    <row r="1071" spans="1:27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0'!$A$1:$AH$1300, 32, FALSE),"")</f>
        <v>1</v>
      </c>
      <c r="E1071" s="18">
        <f>_xlfn.IFNA(VLOOKUP(CONCATENATE($A1071,"_",$B1071), 'Srbench noise 0'!$A$1:$AH$1300, 34, FALSE),"")</f>
        <v>8.9999999999999996E-7</v>
      </c>
      <c r="F1071" s="18">
        <f>_xlfn.IFNA(VLOOKUP(CONCATENATE($A1071,"_",$B1071), 'Srbench noise 0'!$A$1:$AH$1300, 16, FALSE),"")</f>
        <v>31</v>
      </c>
      <c r="G1071" s="18">
        <f>_xlfn.IFNA(VLOOKUP(CONCATENATE($A1071,"_",$B1071), 'Srbench noise 0'!$A$1:$AH$1300, 18, FALSE),"")</f>
        <v>204.5</v>
      </c>
      <c r="H1071" s="18" t="str">
        <f>_xlfn.IFNA(VLOOKUP(CONCATENATE($A1071,"_",$B1071), 'Srbench noise 0'!$A$1:$AH$1300, 28, FALSE),"")</f>
        <v>(-0.03978874*x1*x5**4/x2**2 + 0.07957747*x3**2*x4*x5**2 - 0.03978874*x3**2*x5**2)/x0</v>
      </c>
      <c r="I1071" s="18">
        <f t="shared" si="144"/>
        <v>1</v>
      </c>
      <c r="J1071" s="18">
        <f t="shared" si="145"/>
        <v>1</v>
      </c>
      <c r="K1071" s="4">
        <f t="shared" si="146"/>
        <v>1</v>
      </c>
      <c r="L1071" s="3">
        <f>_xlfn.IFNA(VLOOKUP(CONCATENATE($A1071,"_",$B1071), 'Srbench noise 0.001'!$A$1:$AH$1300, 32, FALSE),"")</f>
        <v>0.99996154999999998</v>
      </c>
      <c r="M1071" s="18">
        <f>_xlfn.IFNA(VLOOKUP(CONCATENATE($A1071,"_",$B1071), 'Srbench noise 0.001'!$A$1:$AH$1300, 34, FALSE),"")</f>
        <v>7.4857350000000003E-2</v>
      </c>
      <c r="N1071" s="18">
        <f>_xlfn.IFNA(VLOOKUP(CONCATENATE($A1071,"_",$B1071), 'Srbench noise 0.001'!$A$1:$AH$1300, 16, FALSE),"")</f>
        <v>34</v>
      </c>
      <c r="O1071" s="18">
        <f>_xlfn.IFNA(VLOOKUP(CONCATENATE($A1071,"_",$B1071), 'Srbench noise 0.001'!$A$1:$AH$1300, 18, FALSE),"")</f>
        <v>236.6</v>
      </c>
      <c r="P1071" s="18" t="str">
        <f>_xlfn.IFNA(VLOOKUP(CONCATENATE($A1071,"_",$B1071), 'Srbench noise 0.001'!$A$1:$AH$1300, 28, FALSE),"")</f>
        <v>(0.001*x0 - 0.04*x1*x5**4/x2**2 + 0.08*x3**2*x4*x5**2 - 0.04*x3**2*x5**2)/x0</v>
      </c>
      <c r="Q1071" s="18">
        <f t="shared" si="147"/>
        <v>1</v>
      </c>
      <c r="R1071" s="18">
        <f t="shared" si="148"/>
        <v>0</v>
      </c>
      <c r="S1071" s="4">
        <f t="shared" si="149"/>
        <v>0</v>
      </c>
      <c r="T1071" s="3">
        <f>_xlfn.IFNA(VLOOKUP(CONCATENATE($A1071,"_",$B1071), 'Srbench noise 0.01'!$A$1:$AH$1300, 32, FALSE),"")</f>
        <v>0.99995621999999995</v>
      </c>
      <c r="U1071" s="18">
        <f>_xlfn.IFNA(VLOOKUP(CONCATENATE($A1071,"_",$B1071), 'Srbench noise 0.01'!$A$1:$AH$1300, 34, FALSE),"")</f>
        <v>7.9878500000000005E-2</v>
      </c>
      <c r="V1071" s="18">
        <f>_xlfn.IFNA(VLOOKUP(CONCATENATE($A1071,"_",$B1071), 'Srbench noise 0.01'!$A$1:$AH$1300, 16, FALSE),"")</f>
        <v>34</v>
      </c>
      <c r="W1071" s="18">
        <f>_xlfn.IFNA(VLOOKUP(CONCATENATE($A1071,"_",$B1071), 'Srbench noise 0.01'!$A$1:$AH$1300, 18, FALSE),"")</f>
        <v>239.5</v>
      </c>
      <c r="X1071" s="18" t="str">
        <f>_xlfn.IFNA(VLOOKUP(CONCATENATE($A1071,"_",$B1071), 'Srbench noise 0.01'!$A$1:$AH$1300, 28, FALSE),"")</f>
        <v>(0.01*x0 - 0.04*x1*x5**4/x2**2 + 0.08*x3**2*x4*x5**2 - 0.04*x3**2*x5**2)/x0</v>
      </c>
      <c r="Y1071" s="18">
        <f t="shared" si="150"/>
        <v>1</v>
      </c>
      <c r="Z1071" s="18">
        <f t="shared" si="151"/>
        <v>0</v>
      </c>
      <c r="AA1071" s="4">
        <f t="shared" si="152"/>
        <v>0</v>
      </c>
    </row>
    <row r="1072" spans="1:27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0'!$A$1:$AH$1300, 32, FALSE),"")</f>
        <v>1</v>
      </c>
      <c r="E1072" s="18">
        <f>_xlfn.IFNA(VLOOKUP(CONCATENATE($A1072,"_",$B1072), 'Srbench noise 0'!$A$1:$AH$1300, 34, FALSE),"")</f>
        <v>8.9999999999999996E-7</v>
      </c>
      <c r="F1072" s="18">
        <f>_xlfn.IFNA(VLOOKUP(CONCATENATE($A1072,"_",$B1072), 'Srbench noise 0'!$A$1:$AH$1300, 16, FALSE),"")</f>
        <v>28</v>
      </c>
      <c r="G1072" s="18">
        <f>_xlfn.IFNA(VLOOKUP(CONCATENATE($A1072,"_",$B1072), 'Srbench noise 0'!$A$1:$AH$1300, 18, FALSE),"")</f>
        <v>250.2</v>
      </c>
      <c r="H1072" s="18" t="str">
        <f>_xlfn.IFNA(VLOOKUP(CONCATENATE($A1072,"_",$B1072), 'Srbench noise 0'!$A$1:$AH$1300, 28, FALSE),"")</f>
        <v>x5**2*(-0.03978874*x1*x5**2/x2**2 + 0.07957747*x3**2*x4 - 0.03978874*x3**2)/x0</v>
      </c>
      <c r="I1072" s="18">
        <f t="shared" si="144"/>
        <v>1</v>
      </c>
      <c r="J1072" s="18">
        <f t="shared" si="145"/>
        <v>1</v>
      </c>
      <c r="K1072" s="4">
        <f t="shared" si="146"/>
        <v>1</v>
      </c>
      <c r="L1072" s="3">
        <f>_xlfn.IFNA(VLOOKUP(CONCATENATE($A1072,"_",$B1072), 'Srbench noise 0.001'!$A$1:$AH$1300, 32, FALSE),"")</f>
        <v>0.99996200999999996</v>
      </c>
      <c r="M1072" s="18">
        <f>_xlfn.IFNA(VLOOKUP(CONCATENATE($A1072,"_",$B1072), 'Srbench noise 0.001'!$A$1:$AH$1300, 34, FALSE),"")</f>
        <v>7.2987350000000006E-2</v>
      </c>
      <c r="N1072" s="18">
        <f>_xlfn.IFNA(VLOOKUP(CONCATENATE($A1072,"_",$B1072), 'Srbench noise 0.001'!$A$1:$AH$1300, 16, FALSE),"")</f>
        <v>28</v>
      </c>
      <c r="O1072" s="18">
        <f>_xlfn.IFNA(VLOOKUP(CONCATENATE($A1072,"_",$B1072), 'Srbench noise 0.001'!$A$1:$AH$1300, 18, FALSE),"")</f>
        <v>236.3</v>
      </c>
      <c r="P1072" s="18" t="str">
        <f>_xlfn.IFNA(VLOOKUP(CONCATENATE($A1072,"_",$B1072), 'Srbench noise 0.001'!$A$1:$AH$1300, 28, FALSE),"")</f>
        <v>x5**2*(-0.04*x1*x5**2/x2**2 + 0.08*x3**2*x4 - 0.04*x3**2)/x0</v>
      </c>
      <c r="Q1072" s="18">
        <f t="shared" si="147"/>
        <v>1</v>
      </c>
      <c r="R1072" s="18">
        <f t="shared" si="148"/>
        <v>0</v>
      </c>
      <c r="S1072" s="4">
        <f t="shared" si="149"/>
        <v>0</v>
      </c>
      <c r="T1072" s="3">
        <f>_xlfn.IFNA(VLOOKUP(CONCATENATE($A1072,"_",$B1072), 'Srbench noise 0.01'!$A$1:$AH$1300, 32, FALSE),"")</f>
        <v>0.99996200999999996</v>
      </c>
      <c r="U1072" s="18">
        <f>_xlfn.IFNA(VLOOKUP(CONCATENATE($A1072,"_",$B1072), 'Srbench noise 0.01'!$A$1:$AH$1300, 34, FALSE),"")</f>
        <v>7.2987350000000006E-2</v>
      </c>
      <c r="V1072" s="18">
        <f>_xlfn.IFNA(VLOOKUP(CONCATENATE($A1072,"_",$B1072), 'Srbench noise 0.01'!$A$1:$AH$1300, 16, FALSE),"")</f>
        <v>28</v>
      </c>
      <c r="W1072" s="18">
        <f>_xlfn.IFNA(VLOOKUP(CONCATENATE($A1072,"_",$B1072), 'Srbench noise 0.01'!$A$1:$AH$1300, 18, FALSE),"")</f>
        <v>211</v>
      </c>
      <c r="X1072" s="18" t="str">
        <f>_xlfn.IFNA(VLOOKUP(CONCATENATE($A1072,"_",$B1072), 'Srbench noise 0.01'!$A$1:$AH$1300, 28, FALSE),"")</f>
        <v>x5**2*(-0.04*x1*x5**2/x2**2 + 0.08*x3**2*x4 - 0.04*x3**2)/x0</v>
      </c>
      <c r="Y1072" s="18">
        <f t="shared" si="150"/>
        <v>1</v>
      </c>
      <c r="Z1072" s="18">
        <f t="shared" si="151"/>
        <v>0</v>
      </c>
      <c r="AA1072" s="4">
        <f t="shared" si="152"/>
        <v>0</v>
      </c>
    </row>
    <row r="1073" spans="1:27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0'!$A$1:$AH$1300, 32, FALSE),"")</f>
        <v>1</v>
      </c>
      <c r="E1073" s="18">
        <f>_xlfn.IFNA(VLOOKUP(CONCATENATE($A1073,"_",$B1073), 'Srbench noise 0'!$A$1:$AH$1300, 34, FALSE),"")</f>
        <v>8.9999999999999996E-7</v>
      </c>
      <c r="F1073" s="18">
        <f>_xlfn.IFNA(VLOOKUP(CONCATENATE($A1073,"_",$B1073), 'Srbench noise 0'!$A$1:$AH$1300, 16, FALSE),"")</f>
        <v>31</v>
      </c>
      <c r="G1073" s="18">
        <f>_xlfn.IFNA(VLOOKUP(CONCATENATE($A1073,"_",$B1073), 'Srbench noise 0'!$A$1:$AH$1300, 18, FALSE),"")</f>
        <v>189.5</v>
      </c>
      <c r="H1073" s="18" t="str">
        <f>_xlfn.IFNA(VLOOKUP(CONCATENATE($A1073,"_",$B1073), 'Srbench noise 0'!$A$1:$AH$1300, 28, FALSE),"")</f>
        <v>(-0.03978874*x1*x5**4/x2**2 + 0.07957747*x3**2*x4*x5**2 - 0.03978874*x3**2*x5**2)/x0</v>
      </c>
      <c r="I1073" s="18">
        <f t="shared" si="144"/>
        <v>1</v>
      </c>
      <c r="J1073" s="18">
        <f t="shared" si="145"/>
        <v>1</v>
      </c>
      <c r="K1073" s="4">
        <f t="shared" si="146"/>
        <v>1</v>
      </c>
      <c r="L1073" s="3">
        <f>_xlfn.IFNA(VLOOKUP(CONCATENATE($A1073,"_",$B1073), 'Srbench noise 0.001'!$A$1:$AH$1300, 32, FALSE),"")</f>
        <v>0.99996189999999996</v>
      </c>
      <c r="M1073" s="18">
        <f>_xlfn.IFNA(VLOOKUP(CONCATENATE($A1073,"_",$B1073), 'Srbench noise 0.001'!$A$1:$AH$1300, 34, FALSE),"")</f>
        <v>7.3751449999999996E-2</v>
      </c>
      <c r="N1073" s="18">
        <f>_xlfn.IFNA(VLOOKUP(CONCATENATE($A1073,"_",$B1073), 'Srbench noise 0.001'!$A$1:$AH$1300, 16, FALSE),"")</f>
        <v>31</v>
      </c>
      <c r="O1073" s="18">
        <f>_xlfn.IFNA(VLOOKUP(CONCATENATE($A1073,"_",$B1073), 'Srbench noise 0.001'!$A$1:$AH$1300, 18, FALSE),"")</f>
        <v>196.5</v>
      </c>
      <c r="P1073" s="18" t="str">
        <f>_xlfn.IFNA(VLOOKUP(CONCATENATE($A1073,"_",$B1073), 'Srbench noise 0.001'!$A$1:$AH$1300, 28, FALSE),"")</f>
        <v>(-0.04*x1*x5**4/x2**2 + 0.08*x3**2*x4*x5**2 - 0.04*x3**2*x5**2)/x0</v>
      </c>
      <c r="Q1073" s="18">
        <f t="shared" si="147"/>
        <v>1</v>
      </c>
      <c r="R1073" s="18">
        <f t="shared" si="148"/>
        <v>0</v>
      </c>
      <c r="S1073" s="4">
        <f t="shared" si="149"/>
        <v>0</v>
      </c>
      <c r="T1073" s="3">
        <f>_xlfn.IFNA(VLOOKUP(CONCATENATE($A1073,"_",$B1073), 'Srbench noise 0.01'!$A$1:$AH$1300, 32, FALSE),"")</f>
        <v>0.99996189999999996</v>
      </c>
      <c r="U1073" s="18">
        <f>_xlfn.IFNA(VLOOKUP(CONCATENATE($A1073,"_",$B1073), 'Srbench noise 0.01'!$A$1:$AH$1300, 34, FALSE),"")</f>
        <v>7.3751449999999996E-2</v>
      </c>
      <c r="V1073" s="18">
        <f>_xlfn.IFNA(VLOOKUP(CONCATENATE($A1073,"_",$B1073), 'Srbench noise 0.01'!$A$1:$AH$1300, 16, FALSE),"")</f>
        <v>31</v>
      </c>
      <c r="W1073" s="18">
        <f>_xlfn.IFNA(VLOOKUP(CONCATENATE($A1073,"_",$B1073), 'Srbench noise 0.01'!$A$1:$AH$1300, 18, FALSE),"")</f>
        <v>155.30000000000001</v>
      </c>
      <c r="X1073" s="18" t="str">
        <f>_xlfn.IFNA(VLOOKUP(CONCATENATE($A1073,"_",$B1073), 'Srbench noise 0.01'!$A$1:$AH$1300, 28, FALSE),"")</f>
        <v>(-0.04*x1*x5**4/x2**2 + 0.08*x3**2*x4*x5**2 - 0.04*x3**2*x5**2)/x0</v>
      </c>
      <c r="Y1073" s="18">
        <f t="shared" si="150"/>
        <v>1</v>
      </c>
      <c r="Z1073" s="18">
        <f t="shared" si="151"/>
        <v>0</v>
      </c>
      <c r="AA1073" s="4">
        <f t="shared" si="152"/>
        <v>0</v>
      </c>
    </row>
    <row r="1074" spans="1:27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0'!$A$1:$AH$1300, 32, FALSE),"")</f>
        <v>-37.381261090000002</v>
      </c>
      <c r="E1074" s="18">
        <f>_xlfn.IFNA(VLOOKUP(CONCATENATE($A1074,"_",$B1074), 'Srbench noise 0'!$A$1:$AH$1300, 34, FALSE),"")</f>
        <v>12.530501129999999</v>
      </c>
      <c r="F1074" s="18">
        <f>_xlfn.IFNA(VLOOKUP(CONCATENATE($A1074,"_",$B1074), 'Srbench noise 0'!$A$1:$AH$1300, 16, FALSE),"")</f>
        <v>51</v>
      </c>
      <c r="G1074" s="18">
        <f>_xlfn.IFNA(VLOOKUP(CONCATENATE($A1074,"_",$B1074), 'Srbench noise 0'!$A$1:$AH$1300, 18, FALSE),"")</f>
        <v>3600.9</v>
      </c>
      <c r="H1074" s="18" t="str">
        <f>_xlfn.IFNA(VLOOKUP(CONCATENATE($A1074,"_",$B1074), 'Srbench noise 0'!$A$1:$AH$1300, 28, FALSE),"")</f>
        <v>0.57619451*x0*x1/x2 + 4.89146615*x0*sin(x4)*sin(x5)/(x2**2 + x2/x1 + 1/x1) + 0.41177415*x1/(x2**10*x4) - 1.22333107 + 3.94e-6/x5**x1 + 2.28359454/x2</v>
      </c>
      <c r="I1074" s="18">
        <f t="shared" si="144"/>
        <v>0</v>
      </c>
      <c r="J1074" s="18">
        <f t="shared" si="145"/>
        <v>0</v>
      </c>
      <c r="K1074" s="4">
        <f t="shared" si="146"/>
        <v>0</v>
      </c>
      <c r="L1074" s="3">
        <f>_xlfn.IFNA(VLOOKUP(CONCATENATE($A1074,"_",$B1074), 'Srbench noise 0.001'!$A$1:$AH$1300, 32, FALSE),"")</f>
        <v>-1.7406364000000001</v>
      </c>
      <c r="M1074" s="18">
        <f>_xlfn.IFNA(VLOOKUP(CONCATENATE($A1074,"_",$B1074), 'Srbench noise 0.001'!$A$1:$AH$1300, 34, FALSE),"")</f>
        <v>3.3483783900000001</v>
      </c>
      <c r="N1074" s="18">
        <f>_xlfn.IFNA(VLOOKUP(CONCATENATE($A1074,"_",$B1074), 'Srbench noise 0.001'!$A$1:$AH$1300, 16, FALSE),"")</f>
        <v>44</v>
      </c>
      <c r="O1074" s="18">
        <f>_xlfn.IFNA(VLOOKUP(CONCATENATE($A1074,"_",$B1074), 'Srbench noise 0.001'!$A$1:$AH$1300, 18, FALSE),"")</f>
        <v>3601.2</v>
      </c>
      <c r="P1074" s="18" t="str">
        <f>_xlfn.IFNA(VLOOKUP(CONCATENATE($A1074,"_",$B1074), 'Srbench noise 0.001'!$A$1:$AH$1300, 28, FALSE),"")</f>
        <v>0.576*x0*x1/x2 + 4.891*x0*sin(x4)*sin(x5)/(x2**2 + x2/x1 + 1/x1) + 0.412*x1/(x2**10*x4) - 1.223 + 2.285/x2</v>
      </c>
      <c r="Q1074" s="18">
        <f t="shared" si="147"/>
        <v>0</v>
      </c>
      <c r="R1074" s="18">
        <f t="shared" si="148"/>
        <v>0</v>
      </c>
      <c r="S1074" s="4">
        <f t="shared" si="149"/>
        <v>0</v>
      </c>
      <c r="T1074" s="3">
        <f>_xlfn.IFNA(VLOOKUP(CONCATENATE($A1074,"_",$B1074), 'Srbench noise 0.01'!$A$1:$AH$1300, 32, FALSE),"")</f>
        <v>-1.71753065</v>
      </c>
      <c r="U1074" s="18">
        <f>_xlfn.IFNA(VLOOKUP(CONCATENATE($A1074,"_",$B1074), 'Srbench noise 0.01'!$A$1:$AH$1300, 34, FALSE),"")</f>
        <v>3.33423377</v>
      </c>
      <c r="V1074" s="18">
        <f>_xlfn.IFNA(VLOOKUP(CONCATENATE($A1074,"_",$B1074), 'Srbench noise 0.01'!$A$1:$AH$1300, 16, FALSE),"")</f>
        <v>44</v>
      </c>
      <c r="W1074" s="18">
        <f>_xlfn.IFNA(VLOOKUP(CONCATENATE($A1074,"_",$B1074), 'Srbench noise 0.01'!$A$1:$AH$1300, 18, FALSE),"")</f>
        <v>3603.1</v>
      </c>
      <c r="X1074" s="18" t="str">
        <f>_xlfn.IFNA(VLOOKUP(CONCATENATE($A1074,"_",$B1074), 'Srbench noise 0.01'!$A$1:$AH$1300, 28, FALSE),"")</f>
        <v>0.57*x0*x1/x2 + 4.89*x0*sin(x4)*sin(x5)/(x2**2 + x2/x1 + 1/x1) + 0.41*x1/(x2**10*x4) - 1.22 + 2.3/x2</v>
      </c>
      <c r="Y1074" s="18">
        <f t="shared" si="150"/>
        <v>0</v>
      </c>
      <c r="Z1074" s="18">
        <f t="shared" si="151"/>
        <v>0</v>
      </c>
      <c r="AA1074" s="4">
        <f t="shared" si="152"/>
        <v>0</v>
      </c>
    </row>
    <row r="1075" spans="1:27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0'!$A$1:$AH$1300, 32, FALSE),"")</f>
        <v>0.30388843999999998</v>
      </c>
      <c r="E1075" s="18">
        <f>_xlfn.IFNA(VLOOKUP(CONCATENATE($A1075,"_",$B1075), 'Srbench noise 0'!$A$1:$AH$1300, 34, FALSE),"")</f>
        <v>1.6849467300000001</v>
      </c>
      <c r="F1075" s="18">
        <f>_xlfn.IFNA(VLOOKUP(CONCATENATE($A1075,"_",$B1075), 'Srbench noise 0'!$A$1:$AH$1300, 16, FALSE),"")</f>
        <v>9</v>
      </c>
      <c r="G1075" s="18">
        <f>_xlfn.IFNA(VLOOKUP(CONCATENATE($A1075,"_",$B1075), 'Srbench noise 0'!$A$1:$AH$1300, 18, FALSE),"")</f>
        <v>3601.5</v>
      </c>
      <c r="H1075" s="18" t="str">
        <f>_xlfn.IFNA(VLOOKUP(CONCATENATE($A1075,"_",$B1075), 'Srbench noise 0'!$A$1:$AH$1300, 28, FALSE),"")</f>
        <v>1.15511666*x0*x1/x2**2 - 0.18798794</v>
      </c>
      <c r="I1075" s="18">
        <f t="shared" si="144"/>
        <v>0</v>
      </c>
      <c r="J1075" s="18">
        <f t="shared" si="145"/>
        <v>0</v>
      </c>
      <c r="K1075" s="4">
        <f t="shared" si="146"/>
        <v>0</v>
      </c>
      <c r="L1075" s="3">
        <f>_xlfn.IFNA(VLOOKUP(CONCATENATE($A1075,"_",$B1075), 'Srbench noise 0.001'!$A$1:$AH$1300, 32, FALSE),"")</f>
        <v>0.30544803999999998</v>
      </c>
      <c r="M1075" s="18">
        <f>_xlfn.IFNA(VLOOKUP(CONCATENATE($A1075,"_",$B1075), 'Srbench noise 0.001'!$A$1:$AH$1300, 34, FALSE),"")</f>
        <v>1.6830581499999999</v>
      </c>
      <c r="N1075" s="18">
        <f>_xlfn.IFNA(VLOOKUP(CONCATENATE($A1075,"_",$B1075), 'Srbench noise 0.001'!$A$1:$AH$1300, 16, FALSE),"")</f>
        <v>9</v>
      </c>
      <c r="O1075" s="18">
        <f>_xlfn.IFNA(VLOOKUP(CONCATENATE($A1075,"_",$B1075), 'Srbench noise 0.001'!$A$1:$AH$1300, 18, FALSE),"")</f>
        <v>3601.3</v>
      </c>
      <c r="P1075" s="18" t="str">
        <f>_xlfn.IFNA(VLOOKUP(CONCATENATE($A1075,"_",$B1075), 'Srbench noise 0.001'!$A$1:$AH$1300, 28, FALSE),"")</f>
        <v>1.137*x0*x1/x2**2 - 0.184</v>
      </c>
      <c r="Q1075" s="18">
        <f t="shared" si="147"/>
        <v>0</v>
      </c>
      <c r="R1075" s="18">
        <f t="shared" si="148"/>
        <v>0</v>
      </c>
      <c r="S1075" s="4">
        <f t="shared" si="149"/>
        <v>0</v>
      </c>
      <c r="T1075" s="3">
        <f>_xlfn.IFNA(VLOOKUP(CONCATENATE($A1075,"_",$B1075), 'Srbench noise 0.01'!$A$1:$AH$1300, 32, FALSE),"")</f>
        <v>0.30437948999999997</v>
      </c>
      <c r="U1075" s="18">
        <f>_xlfn.IFNA(VLOOKUP(CONCATENATE($A1075,"_",$B1075), 'Srbench noise 0.01'!$A$1:$AH$1300, 34, FALSE),"")</f>
        <v>1.6843523300000001</v>
      </c>
      <c r="V1075" s="18">
        <f>_xlfn.IFNA(VLOOKUP(CONCATENATE($A1075,"_",$B1075), 'Srbench noise 0.01'!$A$1:$AH$1300, 16, FALSE),"")</f>
        <v>9</v>
      </c>
      <c r="W1075" s="18">
        <f>_xlfn.IFNA(VLOOKUP(CONCATENATE($A1075,"_",$B1075), 'Srbench noise 0.01'!$A$1:$AH$1300, 18, FALSE),"")</f>
        <v>3600.6</v>
      </c>
      <c r="X1075" s="18" t="str">
        <f>_xlfn.IFNA(VLOOKUP(CONCATENATE($A1075,"_",$B1075), 'Srbench noise 0.01'!$A$1:$AH$1300, 28, FALSE),"")</f>
        <v>1.15*x0*x1/x2**2 - 0.19</v>
      </c>
      <c r="Y1075" s="18">
        <f t="shared" si="150"/>
        <v>0</v>
      </c>
      <c r="Z1075" s="18">
        <f t="shared" si="151"/>
        <v>0</v>
      </c>
      <c r="AA1075" s="4">
        <f t="shared" si="152"/>
        <v>0</v>
      </c>
    </row>
    <row r="1076" spans="1:27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0'!$A$1:$AH$1300, 32, FALSE),"")</f>
        <v>0.65349685999999996</v>
      </c>
      <c r="E1076" s="18">
        <f>_xlfn.IFNA(VLOOKUP(CONCATENATE($A1076,"_",$B1076), 'Srbench noise 0'!$A$1:$AH$1300, 34, FALSE),"")</f>
        <v>1.2024615299999999</v>
      </c>
      <c r="F1076" s="18">
        <f>_xlfn.IFNA(VLOOKUP(CONCATENATE($A1076,"_",$B1076), 'Srbench noise 0'!$A$1:$AH$1300, 16, FALSE),"")</f>
        <v>38</v>
      </c>
      <c r="G1076" s="18">
        <f>_xlfn.IFNA(VLOOKUP(CONCATENATE($A1076,"_",$B1076), 'Srbench noise 0'!$A$1:$AH$1300, 18, FALSE),"")</f>
        <v>3600.6</v>
      </c>
      <c r="H1076" s="18" t="str">
        <f>_xlfn.IFNA(VLOOKUP(CONCATENATE($A1076,"_",$B1076), 'Srbench noise 0'!$A$1:$AH$1300, 28, FALSE),"")</f>
        <v>0.8866208*x0*(x1/(x2 + 1))**x1 + 2.01459647*x0*sin(x4)*sin(x5)/(x2*(0.31830989*x2 + 1/x1)) - 0.48331029 + 1.25080161/x2</v>
      </c>
      <c r="I1076" s="18">
        <f t="shared" si="144"/>
        <v>0</v>
      </c>
      <c r="J1076" s="18">
        <f t="shared" si="145"/>
        <v>0</v>
      </c>
      <c r="K1076" s="4">
        <f t="shared" si="146"/>
        <v>0</v>
      </c>
      <c r="L1076" s="3">
        <f>_xlfn.IFNA(VLOOKUP(CONCATENATE($A1076,"_",$B1076), 'Srbench noise 0.001'!$A$1:$AH$1300, 32, FALSE),"")</f>
        <v>-6.4487132599999999</v>
      </c>
      <c r="M1076" s="18">
        <f>_xlfn.IFNA(VLOOKUP(CONCATENATE($A1076,"_",$B1076), 'Srbench noise 0.001'!$A$1:$AH$1300, 34, FALSE),"")</f>
        <v>5.5751715199999996</v>
      </c>
      <c r="N1076" s="18">
        <f>_xlfn.IFNA(VLOOKUP(CONCATENATE($A1076,"_",$B1076), 'Srbench noise 0.001'!$A$1:$AH$1300, 16, FALSE),"")</f>
        <v>55</v>
      </c>
      <c r="O1076" s="18">
        <f>_xlfn.IFNA(VLOOKUP(CONCATENATE($A1076,"_",$B1076), 'Srbench noise 0.001'!$A$1:$AH$1300, 18, FALSE),"")</f>
        <v>3600.3</v>
      </c>
      <c r="P1076" s="18" t="str">
        <f>_xlfn.IFNA(VLOOKUP(CONCATENATE($A1076,"_",$B1076), 'Srbench noise 0.001'!$A$1:$AH$1300, 28, FALSE),"")</f>
        <v>1.203*x0/(x2 + 1/x5) + 4.001*x0*sin(x4)*sin(x5)/(x2*(x2 + 1/x1)) + 1.658*x1**2/(x2 + 1)**2 - 0.718 + 0.573/(x2*x4/x0 + x5/x0)**2</v>
      </c>
      <c r="Q1076" s="18">
        <f t="shared" si="147"/>
        <v>0</v>
      </c>
      <c r="R1076" s="18">
        <f t="shared" si="148"/>
        <v>0</v>
      </c>
      <c r="S1076" s="4">
        <f t="shared" si="149"/>
        <v>0</v>
      </c>
      <c r="T1076" s="3">
        <f>_xlfn.IFNA(VLOOKUP(CONCATENATE($A1076,"_",$B1076), 'Srbench noise 0.01'!$A$1:$AH$1300, 32, FALSE),"")</f>
        <v>0.65352538999999998</v>
      </c>
      <c r="U1076" s="18">
        <f>_xlfn.IFNA(VLOOKUP(CONCATENATE($A1076,"_",$B1076), 'Srbench noise 0.01'!$A$1:$AH$1300, 34, FALSE),"")</f>
        <v>1.20241204</v>
      </c>
      <c r="V1076" s="18">
        <f>_xlfn.IFNA(VLOOKUP(CONCATENATE($A1076,"_",$B1076), 'Srbench noise 0.01'!$A$1:$AH$1300, 16, FALSE),"")</f>
        <v>38</v>
      </c>
      <c r="W1076" s="18">
        <f>_xlfn.IFNA(VLOOKUP(CONCATENATE($A1076,"_",$B1076), 'Srbench noise 0.01'!$A$1:$AH$1300, 18, FALSE),"")</f>
        <v>3602</v>
      </c>
      <c r="X1076" s="18" t="str">
        <f>_xlfn.IFNA(VLOOKUP(CONCATENATE($A1076,"_",$B1076), 'Srbench noise 0.01'!$A$1:$AH$1300, 28, FALSE),"")</f>
        <v>0.89*x0*(x1/(x2 + 1))**x1 + 2.01*x0*sin(x4)*sin(x5)/(x2*(0.32*x2 + 1/x1)) - 0.48 + 1.24/x2</v>
      </c>
      <c r="Y1076" s="18">
        <f t="shared" si="150"/>
        <v>0</v>
      </c>
      <c r="Z1076" s="18">
        <f t="shared" si="151"/>
        <v>0</v>
      </c>
      <c r="AA1076" s="4">
        <f t="shared" si="152"/>
        <v>0</v>
      </c>
    </row>
    <row r="1077" spans="1:27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0'!$A$1:$AH$1300, 32, FALSE),"")</f>
        <v>0.24452619</v>
      </c>
      <c r="E1077" s="18">
        <f>_xlfn.IFNA(VLOOKUP(CONCATENATE($A1077,"_",$B1077), 'Srbench noise 0'!$A$1:$AH$1300, 34, FALSE),"")</f>
        <v>1.77580319</v>
      </c>
      <c r="F1077" s="18">
        <f>_xlfn.IFNA(VLOOKUP(CONCATENATE($A1077,"_",$B1077), 'Srbench noise 0'!$A$1:$AH$1300, 16, FALSE),"")</f>
        <v>35</v>
      </c>
      <c r="G1077" s="18">
        <f>_xlfn.IFNA(VLOOKUP(CONCATENATE($A1077,"_",$B1077), 'Srbench noise 0'!$A$1:$AH$1300, 18, FALSE),"")</f>
        <v>3600.6</v>
      </c>
      <c r="H1077" s="18" t="str">
        <f>_xlfn.IFNA(VLOOKUP(CONCATENATE($A1077,"_",$B1077), 'Srbench noise 0'!$A$1:$AH$1300, 28, FALSE),"")</f>
        <v>-0.32519967*x2 + 0.68745605*log(x1) + 0.97964986 - 6.68727048/x2**47 + 6.33863813*(4**x0*log(x3))**0.5*log(x1)/(x1*x2**5*x3**0.5)</v>
      </c>
      <c r="I1077" s="18">
        <f t="shared" si="144"/>
        <v>0</v>
      </c>
      <c r="J1077" s="18">
        <f t="shared" si="145"/>
        <v>0</v>
      </c>
      <c r="K1077" s="4">
        <f t="shared" si="146"/>
        <v>0</v>
      </c>
      <c r="L1077" s="3">
        <f>_xlfn.IFNA(VLOOKUP(CONCATENATE($A1077,"_",$B1077), 'Srbench noise 0.001'!$A$1:$AH$1300, 32, FALSE),"")</f>
        <v>0.74558634999999995</v>
      </c>
      <c r="M1077" s="18">
        <f>_xlfn.IFNA(VLOOKUP(CONCATENATE($A1077,"_",$B1077), 'Srbench noise 0.001'!$A$1:$AH$1300, 34, FALSE),"")</f>
        <v>1.0305174100000001</v>
      </c>
      <c r="N1077" s="18">
        <f>_xlfn.IFNA(VLOOKUP(CONCATENATE($A1077,"_",$B1077), 'Srbench noise 0.001'!$A$1:$AH$1300, 16, FALSE),"")</f>
        <v>93</v>
      </c>
      <c r="O1077" s="18">
        <f>_xlfn.IFNA(VLOOKUP(CONCATENATE($A1077,"_",$B1077), 'Srbench noise 0.001'!$A$1:$AH$1300, 18, FALSE),"")</f>
        <v>3601.8</v>
      </c>
      <c r="P1077" s="18" t="str">
        <f>_xlfn.IFNA(VLOOKUP(CONCATENATE($A1077,"_",$B1077), 'Srbench noise 0.001'!$A$1:$AH$1300, 28, FALSE),"")</f>
        <v>-0.301*x4 + 174.317*((4**x0*x5/x4)**0.5*log(x1*x2)/(x2**4*(x4/x5 + x5/x4)**10) + 0.001*(4**x0*x5/x4)**0.5*log(x1*x2)/(x2**5*x4*(1 + 0.5*x5**2/(x2**2*x4))**10))**0.5 + 0.487 - 0.161/(x4/(x5 + 1) + 1/x4)**10</v>
      </c>
      <c r="Q1077" s="18">
        <f t="shared" si="147"/>
        <v>0</v>
      </c>
      <c r="R1077" s="18">
        <f t="shared" si="148"/>
        <v>0</v>
      </c>
      <c r="S1077" s="4">
        <f t="shared" si="149"/>
        <v>0</v>
      </c>
      <c r="T1077" s="3">
        <f>_xlfn.IFNA(VLOOKUP(CONCATENATE($A1077,"_",$B1077), 'Srbench noise 0.01'!$A$1:$AH$1300, 32, FALSE),"")</f>
        <v>0.24069940000000001</v>
      </c>
      <c r="U1077" s="18">
        <f>_xlfn.IFNA(VLOOKUP(CONCATENATE($A1077,"_",$B1077), 'Srbench noise 0.01'!$A$1:$AH$1300, 34, FALSE),"")</f>
        <v>1.7802951</v>
      </c>
      <c r="V1077" s="18">
        <f>_xlfn.IFNA(VLOOKUP(CONCATENATE($A1077,"_",$B1077), 'Srbench noise 0.01'!$A$1:$AH$1300, 16, FALSE),"")</f>
        <v>34</v>
      </c>
      <c r="W1077" s="18">
        <f>_xlfn.IFNA(VLOOKUP(CONCATENATE($A1077,"_",$B1077), 'Srbench noise 0.01'!$A$1:$AH$1300, 18, FALSE),"")</f>
        <v>3600.5</v>
      </c>
      <c r="X1077" s="18" t="str">
        <f>_xlfn.IFNA(VLOOKUP(CONCATENATE($A1077,"_",$B1077), 'Srbench noise 0.01'!$A$1:$AH$1300, 28, FALSE),"")</f>
        <v>0.7*x1/x2 - 7.01/x2**50 + 6.52*(4**x0*log(x3)/x3)**0.5*sin(log(x1))/(x1*x2**5)</v>
      </c>
      <c r="Y1077" s="18">
        <f t="shared" si="150"/>
        <v>0</v>
      </c>
      <c r="Z1077" s="18">
        <f t="shared" si="151"/>
        <v>0</v>
      </c>
      <c r="AA1077" s="4">
        <f t="shared" si="152"/>
        <v>0</v>
      </c>
    </row>
    <row r="1078" spans="1:27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0'!$A$1:$AH$1300, 32, FALSE),"")</f>
        <v>0.99998547999999998</v>
      </c>
      <c r="E1078" s="18">
        <f>_xlfn.IFNA(VLOOKUP(CONCATENATE($A1078,"_",$B1078), 'Srbench noise 0'!$A$1:$AH$1300, 34, FALSE),"")</f>
        <v>7.6781499999999999E-3</v>
      </c>
      <c r="F1078" s="18">
        <f>_xlfn.IFNA(VLOOKUP(CONCATENATE($A1078,"_",$B1078), 'Srbench noise 0'!$A$1:$AH$1300, 16, FALSE),"")</f>
        <v>37</v>
      </c>
      <c r="G1078" s="18">
        <f>_xlfn.IFNA(VLOOKUP(CONCATENATE($A1078,"_",$B1078), 'Srbench noise 0'!$A$1:$AH$1300, 18, FALSE),"")</f>
        <v>3602</v>
      </c>
      <c r="H1078" s="18" t="str">
        <f>_xlfn.IFNA(VLOOKUP(CONCATENATE($A1078,"_",$B1078), 'Srbench noise 0'!$A$1:$AH$1300, 28, FALSE),"")</f>
        <v>1.00088078*x0*x1/x2**2 - 1.41490501*(0.5*x0**2*x1**2/x2**4 + x0*x3/x2**2)**0.5*sin(-x4 + x5 + 11)</v>
      </c>
      <c r="I1078" s="18">
        <f t="shared" si="144"/>
        <v>1</v>
      </c>
      <c r="J1078" s="18">
        <f t="shared" si="145"/>
        <v>0</v>
      </c>
      <c r="K1078" s="4">
        <f t="shared" si="146"/>
        <v>0</v>
      </c>
      <c r="L1078" s="3">
        <f>_xlfn.IFNA(VLOOKUP(CONCATENATE($A1078,"_",$B1078), 'Srbench noise 0.001'!$A$1:$AH$1300, 32, FALSE),"")</f>
        <v>0.99891213000000001</v>
      </c>
      <c r="M1078" s="18">
        <f>_xlfn.IFNA(VLOOKUP(CONCATENATE($A1078,"_",$B1078), 'Srbench noise 0.001'!$A$1:$AH$1300, 34, FALSE),"")</f>
        <v>6.6458580000000003E-2</v>
      </c>
      <c r="N1078" s="18">
        <f>_xlfn.IFNA(VLOOKUP(CONCATENATE($A1078,"_",$B1078), 'Srbench noise 0.001'!$A$1:$AH$1300, 16, FALSE),"")</f>
        <v>49</v>
      </c>
      <c r="O1078" s="18">
        <f>_xlfn.IFNA(VLOOKUP(CONCATENATE($A1078,"_",$B1078), 'Srbench noise 0.001'!$A$1:$AH$1300, 18, FALSE),"")</f>
        <v>752.1</v>
      </c>
      <c r="P1078" s="18" t="str">
        <f>_xlfn.IFNA(VLOOKUP(CONCATENATE($A1078,"_",$B1078), 'Srbench noise 0.001'!$A$1:$AH$1300, 28, FALSE),"")</f>
        <v>0.743*x0*x1*sin(x4 - x5 + log(1 + 1/x1) + 1.145)/x2**2 + 1.003*x0*x1/x2**2 + 1.012*(x0*x3/x2**2)**0.5*sin(x4 - x5 + log(x1 + 3.142)) - 0.009</v>
      </c>
      <c r="Q1078" s="18">
        <f t="shared" si="147"/>
        <v>0</v>
      </c>
      <c r="R1078" s="18">
        <f t="shared" si="148"/>
        <v>0</v>
      </c>
      <c r="S1078" s="4">
        <f t="shared" si="149"/>
        <v>0</v>
      </c>
      <c r="T1078" s="3">
        <f>_xlfn.IFNA(VLOOKUP(CONCATENATE($A1078,"_",$B1078), 'Srbench noise 0.01'!$A$1:$AH$1300, 32, FALSE),"")</f>
        <v>0.99896728999999995</v>
      </c>
      <c r="U1078" s="18">
        <f>_xlfn.IFNA(VLOOKUP(CONCATENATE($A1078,"_",$B1078), 'Srbench noise 0.01'!$A$1:$AH$1300, 34, FALSE),"")</f>
        <v>6.4751740000000002E-2</v>
      </c>
      <c r="V1078" s="18">
        <f>_xlfn.IFNA(VLOOKUP(CONCATENATE($A1078,"_",$B1078), 'Srbench noise 0.01'!$A$1:$AH$1300, 16, FALSE),"")</f>
        <v>48</v>
      </c>
      <c r="W1078" s="18">
        <f>_xlfn.IFNA(VLOOKUP(CONCATENATE($A1078,"_",$B1078), 'Srbench noise 0.01'!$A$1:$AH$1300, 18, FALSE),"")</f>
        <v>658.7</v>
      </c>
      <c r="X1078" s="18" t="str">
        <f>_xlfn.IFNA(VLOOKUP(CONCATENATE($A1078,"_",$B1078), 'Srbench noise 0.01'!$A$1:$AH$1300, 28, FALSE),"")</f>
        <v>0.74*x0*x1*sin(x4 - x5 + log(1 + 1/x1) + 1.14)/x2**2 + x0*x1/x2**2 + 1.01*(x0*x3/x2**2)**0.5*sin(x4 - x5 + log(x1 + 3.14)) - 0.e-2</v>
      </c>
      <c r="Y1078" s="18">
        <f t="shared" si="150"/>
        <v>0</v>
      </c>
      <c r="Z1078" s="18">
        <f t="shared" si="151"/>
        <v>0</v>
      </c>
      <c r="AA1078" s="4">
        <f t="shared" si="152"/>
        <v>0</v>
      </c>
    </row>
    <row r="1079" spans="1:27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0'!$A$1:$AH$1300, 32, FALSE),"")</f>
        <v>0.65535270999999995</v>
      </c>
      <c r="E1079" s="18">
        <f>_xlfn.IFNA(VLOOKUP(CONCATENATE($A1079,"_",$B1079), 'Srbench noise 0'!$A$1:$AH$1300, 34, FALSE),"")</f>
        <v>1.20146325</v>
      </c>
      <c r="F1079" s="18">
        <f>_xlfn.IFNA(VLOOKUP(CONCATENATE($A1079,"_",$B1079), 'Srbench noise 0'!$A$1:$AH$1300, 16, FALSE),"")</f>
        <v>31</v>
      </c>
      <c r="G1079" s="18">
        <f>_xlfn.IFNA(VLOOKUP(CONCATENATE($A1079,"_",$B1079), 'Srbench noise 0'!$A$1:$AH$1300, 18, FALSE),"")</f>
        <v>3600.4</v>
      </c>
      <c r="H1079" s="18" t="str">
        <f>_xlfn.IFNA(VLOOKUP(CONCATENATE($A1079,"_",$B1079), 'Srbench noise 0'!$A$1:$AH$1300, 28, FALSE),"")</f>
        <v>1.89045128*x0*sin(x4)*sin(x5)/x2 + 1.00944378 + 8.96407024*log(x0*x1/x2**2)/(x2 + 1/x3 + 1/x1)**2</v>
      </c>
      <c r="I1079" s="18">
        <f t="shared" si="144"/>
        <v>0</v>
      </c>
      <c r="J1079" s="18">
        <f t="shared" si="145"/>
        <v>0</v>
      </c>
      <c r="K1079" s="4">
        <f t="shared" si="146"/>
        <v>0</v>
      </c>
      <c r="L1079" s="3">
        <f>_xlfn.IFNA(VLOOKUP(CONCATENATE($A1079,"_",$B1079), 'Srbench noise 0.001'!$A$1:$AH$1300, 32, FALSE),"")</f>
        <v>0.65535962999999997</v>
      </c>
      <c r="M1079" s="18">
        <f>_xlfn.IFNA(VLOOKUP(CONCATENATE($A1079,"_",$B1079), 'Srbench noise 0.001'!$A$1:$AH$1300, 34, FALSE),"")</f>
        <v>1.20145119</v>
      </c>
      <c r="N1079" s="18">
        <f>_xlfn.IFNA(VLOOKUP(CONCATENATE($A1079,"_",$B1079), 'Srbench noise 0.001'!$A$1:$AH$1300, 16, FALSE),"")</f>
        <v>31</v>
      </c>
      <c r="O1079" s="18">
        <f>_xlfn.IFNA(VLOOKUP(CONCATENATE($A1079,"_",$B1079), 'Srbench noise 0.001'!$A$1:$AH$1300, 18, FALSE),"")</f>
        <v>3601.3</v>
      </c>
      <c r="P1079" s="18" t="str">
        <f>_xlfn.IFNA(VLOOKUP(CONCATENATE($A1079,"_",$B1079), 'Srbench noise 0.001'!$A$1:$AH$1300, 28, FALSE),"")</f>
        <v>1.89*x0*sin(x4)*sin(x5)/x2 + 1.01 + 8.965*log(x0*x1/x2**2)/(x2 + 1/x3 + 1/x1)**2</v>
      </c>
      <c r="Q1079" s="18">
        <f t="shared" si="147"/>
        <v>0</v>
      </c>
      <c r="R1079" s="18">
        <f t="shared" si="148"/>
        <v>0</v>
      </c>
      <c r="S1079" s="4">
        <f t="shared" si="149"/>
        <v>0</v>
      </c>
      <c r="T1079" s="3">
        <f>_xlfn.IFNA(VLOOKUP(CONCATENATE($A1079,"_",$B1079), 'Srbench noise 0.01'!$A$1:$AH$1300, 32, FALSE),"")</f>
        <v>0.80734254999999999</v>
      </c>
      <c r="U1079" s="18">
        <f>_xlfn.IFNA(VLOOKUP(CONCATENATE($A1079,"_",$B1079), 'Srbench noise 0.01'!$A$1:$AH$1300, 34, FALSE),"")</f>
        <v>0.89828874000000003</v>
      </c>
      <c r="V1079" s="18">
        <f>_xlfn.IFNA(VLOOKUP(CONCATENATE($A1079,"_",$B1079), 'Srbench noise 0.01'!$A$1:$AH$1300, 16, FALSE),"")</f>
        <v>73</v>
      </c>
      <c r="W1079" s="18">
        <f>_xlfn.IFNA(VLOOKUP(CONCATENATE($A1079,"_",$B1079), 'Srbench noise 0.01'!$A$1:$AH$1300, 18, FALSE),"")</f>
        <v>3600.6</v>
      </c>
      <c r="X1079" s="18" t="str">
        <f>_xlfn.IFNA(VLOOKUP(CONCATENATE($A1079,"_",$B1079), 'Srbench noise 0.01'!$A$1:$AH$1300, 28, FALSE),"")</f>
        <v>1.44*x0*x1/x2**2 + 0.28 - 1.08*(x0**2*x1**2/(x2**4*x3**2) + x0*x1*x2/x3 + x0*x4*x5/(x3 + x4) - 0.5*x0*x5/(1 + x3/x1))**0.5*log((x4 - x5)**4 + 0.1)/(x2 + 1/x3)**2</v>
      </c>
      <c r="Y1079" s="18">
        <f t="shared" si="150"/>
        <v>0</v>
      </c>
      <c r="Z1079" s="18">
        <f t="shared" si="151"/>
        <v>0</v>
      </c>
      <c r="AA1079" s="4">
        <f t="shared" si="152"/>
        <v>0</v>
      </c>
    </row>
    <row r="1080" spans="1:27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0'!$A$1:$AH$1300, 32, FALSE),"")</f>
        <v>-2.6971767799999999</v>
      </c>
      <c r="E1080" s="18">
        <f>_xlfn.IFNA(VLOOKUP(CONCATENATE($A1080,"_",$B1080), 'Srbench noise 0'!$A$1:$AH$1300, 34, FALSE),"")</f>
        <v>3.83340521</v>
      </c>
      <c r="F1080" s="18">
        <f>_xlfn.IFNA(VLOOKUP(CONCATENATE($A1080,"_",$B1080), 'Srbench noise 0'!$A$1:$AH$1300, 16, FALSE),"")</f>
        <v>109</v>
      </c>
      <c r="G1080" s="18">
        <f>_xlfn.IFNA(VLOOKUP(CONCATENATE($A1080,"_",$B1080), 'Srbench noise 0'!$A$1:$AH$1300, 18, FALSE),"")</f>
        <v>3603</v>
      </c>
      <c r="H1080" s="18" t="str">
        <f>_xlfn.IFNA(VLOOKUP(CONCATENATE($A1080,"_",$B1080), 'Srbench noise 0'!$A$1:$AH$1300,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 s="18">
        <f t="shared" si="144"/>
        <v>0</v>
      </c>
      <c r="J1080" s="18">
        <f t="shared" si="145"/>
        <v>0</v>
      </c>
      <c r="K1080" s="4">
        <f t="shared" si="146"/>
        <v>0</v>
      </c>
      <c r="L1080" s="3">
        <f>_xlfn.IFNA(VLOOKUP(CONCATENATE($A1080,"_",$B1080), 'Srbench noise 0.001'!$A$1:$AH$1300, 32, FALSE),"")</f>
        <v>-2.69856206</v>
      </c>
      <c r="M1080" s="18">
        <f>_xlfn.IFNA(VLOOKUP(CONCATENATE($A1080,"_",$B1080), 'Srbench noise 0.001'!$A$1:$AH$1300, 34, FALSE),"")</f>
        <v>3.8341232999999999</v>
      </c>
      <c r="N1080" s="18">
        <f>_xlfn.IFNA(VLOOKUP(CONCATENATE($A1080,"_",$B1080), 'Srbench noise 0.001'!$A$1:$AH$1300, 16, FALSE),"")</f>
        <v>109</v>
      </c>
      <c r="O1080" s="18">
        <f>_xlfn.IFNA(VLOOKUP(CONCATENATE($A1080,"_",$B1080), 'Srbench noise 0.001'!$A$1:$AH$1300, 18, FALSE),"")</f>
        <v>3604</v>
      </c>
      <c r="P1080" s="18" t="str">
        <f>_xlfn.IFNA(VLOOKUP(CONCATENATE($A1080,"_",$B1080), 'Srbench noise 0.001'!$A$1:$AH$1300, 28, FALSE),"")</f>
        <v>65.572*x0**2*x1**2/(x5**2*(x4 + 1)**4*(x2/x4 + 1/x5)**4) + 46.506*x0*cos(log(x4**x1*(1/x5)**x1))/((x2/x4 + 1/x5)**2*(x0 + x4 + x5/x1)**2) - 1.419*sin(0.419/(x2/x4 + 1/x5)**2) + 0.033/x5 + 14.169/(x5*(x4 + x5/x1**5)**2*(x2/x4 + 1/x5)**2)</v>
      </c>
      <c r="Q1080" s="18">
        <f t="shared" si="147"/>
        <v>0</v>
      </c>
      <c r="R1080" s="18">
        <f t="shared" si="148"/>
        <v>0</v>
      </c>
      <c r="S1080" s="4">
        <f t="shared" si="149"/>
        <v>0</v>
      </c>
      <c r="T1080" s="3">
        <f>_xlfn.IFNA(VLOOKUP(CONCATENATE($A1080,"_",$B1080), 'Srbench noise 0.01'!$A$1:$AH$1300, 32, FALSE),"")</f>
        <v>-2.1130685200000001</v>
      </c>
      <c r="U1080" s="18">
        <f>_xlfn.IFNA(VLOOKUP(CONCATENATE($A1080,"_",$B1080), 'Srbench noise 0.01'!$A$1:$AH$1300, 34, FALSE),"")</f>
        <v>3.51757981</v>
      </c>
      <c r="V1080" s="18">
        <f>_xlfn.IFNA(VLOOKUP(CONCATENATE($A1080,"_",$B1080), 'Srbench noise 0.01'!$A$1:$AH$1300, 16, FALSE),"")</f>
        <v>109</v>
      </c>
      <c r="W1080" s="18">
        <f>_xlfn.IFNA(VLOOKUP(CONCATENATE($A1080,"_",$B1080), 'Srbench noise 0.01'!$A$1:$AH$1300, 18, FALSE),"")</f>
        <v>3602.9</v>
      </c>
      <c r="X1080" s="18" t="str">
        <f>_xlfn.IFNA(VLOOKUP(CONCATENATE($A1080,"_",$B1080), 'Srbench noise 0.01'!$A$1:$AH$1300,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Y1080" s="18">
        <f t="shared" si="150"/>
        <v>0</v>
      </c>
      <c r="Z1080" s="18">
        <f t="shared" si="151"/>
        <v>0</v>
      </c>
      <c r="AA1080" s="4">
        <f t="shared" si="152"/>
        <v>0</v>
      </c>
    </row>
    <row r="1081" spans="1:27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0'!$A$1:$AH$1300, 32, FALSE),"")</f>
        <v>0.99675926000000004</v>
      </c>
      <c r="E1081" s="18">
        <f>_xlfn.IFNA(VLOOKUP(CONCATENATE($A1081,"_",$B1081), 'Srbench noise 0'!$A$1:$AH$1300, 34, FALSE),"")</f>
        <v>0.11474019000000001</v>
      </c>
      <c r="F1081" s="18">
        <f>_xlfn.IFNA(VLOOKUP(CONCATENATE($A1081,"_",$B1081), 'Srbench noise 0'!$A$1:$AH$1300, 16, FALSE),"")</f>
        <v>85</v>
      </c>
      <c r="G1081" s="18">
        <f>_xlfn.IFNA(VLOOKUP(CONCATENATE($A1081,"_",$B1081), 'Srbench noise 0'!$A$1:$AH$1300, 18, FALSE),"")</f>
        <v>3600.7</v>
      </c>
      <c r="H1081" s="18" t="str">
        <f>_xlfn.IFNA(VLOOKUP(CONCATENATE($A1081,"_",$B1081), 'Srbench noise 0'!$A$1:$AH$1300,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 s="18">
        <f t="shared" si="144"/>
        <v>0</v>
      </c>
      <c r="J1081" s="18">
        <f t="shared" si="145"/>
        <v>0</v>
      </c>
      <c r="K1081" s="4">
        <f t="shared" si="146"/>
        <v>0</v>
      </c>
      <c r="L1081" s="3">
        <f>_xlfn.IFNA(VLOOKUP(CONCATENATE($A1081,"_",$B1081), 'Srbench noise 0.001'!$A$1:$AH$1300, 32, FALSE),"")</f>
        <v>0.99744796999999996</v>
      </c>
      <c r="M1081" s="18">
        <f>_xlfn.IFNA(VLOOKUP(CONCATENATE($A1081,"_",$B1081), 'Srbench noise 0.001'!$A$1:$AH$1300, 34, FALSE),"")</f>
        <v>0.1018207</v>
      </c>
      <c r="N1081" s="18">
        <f>_xlfn.IFNA(VLOOKUP(CONCATENATE($A1081,"_",$B1081), 'Srbench noise 0.001'!$A$1:$AH$1300, 16, FALSE),"")</f>
        <v>84</v>
      </c>
      <c r="O1081" s="18">
        <f>_xlfn.IFNA(VLOOKUP(CONCATENATE($A1081,"_",$B1081), 'Srbench noise 0.001'!$A$1:$AH$1300, 18, FALSE),"")</f>
        <v>3601.9</v>
      </c>
      <c r="P1081" s="18" t="str">
        <f>_xlfn.IFNA(VLOOKUP(CONCATENATE($A1081,"_",$B1081), 'Srbench noise 0.001'!$A$1:$AH$1300, 28, FALSE),"")</f>
        <v>(x2*(0.079 - 0.499*log(x1*exp(x0/x2)))*(0.5 - x2) + x2*(-0.492*x0*x1*cos(x4 - x5) - 0.453*x0*x1 + 0.22*x1*x3*cos(x4 - x5) - 0.738*x3*cos(x4 - x5)) + 0.652*(0.5 - x2)*log(x1*exp(x0/x2)))/(x2*(0.5 - x2))</v>
      </c>
      <c r="Q1081" s="18">
        <f t="shared" si="147"/>
        <v>0</v>
      </c>
      <c r="R1081" s="18">
        <f t="shared" si="148"/>
        <v>0</v>
      </c>
      <c r="S1081" s="4">
        <f t="shared" si="149"/>
        <v>0</v>
      </c>
      <c r="T1081" s="3">
        <f>_xlfn.IFNA(VLOOKUP(CONCATENATE($A1081,"_",$B1081), 'Srbench noise 0.01'!$A$1:$AH$1300, 32, FALSE),"")</f>
        <v>0.83269017000000001</v>
      </c>
      <c r="U1081" s="18">
        <f>_xlfn.IFNA(VLOOKUP(CONCATENATE($A1081,"_",$B1081), 'Srbench noise 0.01'!$A$1:$AH$1300, 34, FALSE),"")</f>
        <v>0.82443095</v>
      </c>
      <c r="V1081" s="18">
        <f>_xlfn.IFNA(VLOOKUP(CONCATENATE($A1081,"_",$B1081), 'Srbench noise 0.01'!$A$1:$AH$1300, 16, FALSE),"")</f>
        <v>28</v>
      </c>
      <c r="W1081" s="18">
        <f>_xlfn.IFNA(VLOOKUP(CONCATENATE($A1081,"_",$B1081), 'Srbench noise 0.01'!$A$1:$AH$1300, 18, FALSE),"")</f>
        <v>3600.3</v>
      </c>
      <c r="X1081" s="18" t="str">
        <f>_xlfn.IFNA(VLOOKUP(CONCATENATE($A1081,"_",$B1081), 'Srbench noise 0.01'!$A$1:$AH$1300, 28, FALSE),"")</f>
        <v>7.34*log(x1*exp(x0))/(exp(x1) + (x4 - x5)**8/x2)**(x2/x1)</v>
      </c>
      <c r="Y1081" s="18">
        <f t="shared" si="150"/>
        <v>0</v>
      </c>
      <c r="Z1081" s="18">
        <f t="shared" si="151"/>
        <v>0</v>
      </c>
      <c r="AA1081" s="4">
        <f t="shared" si="152"/>
        <v>0</v>
      </c>
    </row>
    <row r="1082" spans="1:27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0'!$A$1:$AH$1300, 32, FALSE),"")</f>
        <v>0.31244912000000002</v>
      </c>
      <c r="E1082" s="18">
        <f>_xlfn.IFNA(VLOOKUP(CONCATENATE($A1082,"_",$B1082), 'Srbench noise 0'!$A$1:$AH$1300, 34, FALSE),"")</f>
        <v>1.6622993399999999</v>
      </c>
      <c r="F1082" s="18">
        <f>_xlfn.IFNA(VLOOKUP(CONCATENATE($A1082,"_",$B1082), 'Srbench noise 0'!$A$1:$AH$1300, 16, FALSE),"")</f>
        <v>34</v>
      </c>
      <c r="G1082" s="18">
        <f>_xlfn.IFNA(VLOOKUP(CONCATENATE($A1082,"_",$B1082), 'Srbench noise 0'!$A$1:$AH$1300, 18, FALSE),"")</f>
        <v>3601</v>
      </c>
      <c r="H1082" s="18" t="str">
        <f>_xlfn.IFNA(VLOOKUP(CONCATENATE($A1082,"_",$B1082), 'Srbench noise 0'!$A$1:$AH$1300, 28, FALSE),"")</f>
        <v>0.45044911*x1**2*x2**(-x4 - 2) + 0.11570032*x1**2*x4/x2**(x4/x5) - 2.61425306*cos(x0)/x2**2</v>
      </c>
      <c r="I1082" s="18">
        <f t="shared" si="144"/>
        <v>0</v>
      </c>
      <c r="J1082" s="18">
        <f t="shared" si="145"/>
        <v>0</v>
      </c>
      <c r="K1082" s="4">
        <f t="shared" si="146"/>
        <v>0</v>
      </c>
      <c r="L1082" s="3">
        <f>_xlfn.IFNA(VLOOKUP(CONCATENATE($A1082,"_",$B1082), 'Srbench noise 0.001'!$A$1:$AH$1300, 32, FALSE),"")</f>
        <v>-4.0248656925515902E+80</v>
      </c>
      <c r="M1082" s="18">
        <f>_xlfn.IFNA(VLOOKUP(CONCATENATE($A1082,"_",$B1082), 'Srbench noise 0.001'!$A$1:$AH$1300, 34, FALSE),"")</f>
        <v>4.0219114747526999E+40</v>
      </c>
      <c r="N1082" s="18">
        <f>_xlfn.IFNA(VLOOKUP(CONCATENATE($A1082,"_",$B1082), 'Srbench noise 0.001'!$A$1:$AH$1300, 16, FALSE),"")</f>
        <v>107</v>
      </c>
      <c r="O1082" s="18">
        <f>_xlfn.IFNA(VLOOKUP(CONCATENATE($A1082,"_",$B1082), 'Srbench noise 0.001'!$A$1:$AH$1300, 18, FALSE),"")</f>
        <v>3600.9</v>
      </c>
      <c r="P1082" s="18" t="str">
        <f>_xlfn.IFNA(VLOOKUP(CONCATENATE($A1082,"_",$B1082), 'Srbench noise 0.001'!$A$1:$AH$1300, 28, FALSE),"")</f>
        <v>0.391*x0*x1**2*x4**2*(1/(x2*x4))**(x4/x5)/(x2*x5) + 15.443*x4**3*(0.5/(x2*x4))**(x4/x5)/x5 - 7.803*x4**2*(1/(x2*x4))**(x4/x5) + 4.723*x4*(1/(x2*x4))**(x4/x5) - 0.299 + 0.996*(1/x2)**(x4/x5)/x5 + 1.5*cos(x5)/x2**2</v>
      </c>
      <c r="Q1082" s="18">
        <f t="shared" si="147"/>
        <v>0</v>
      </c>
      <c r="R1082" s="18">
        <f t="shared" si="148"/>
        <v>0</v>
      </c>
      <c r="S1082" s="4">
        <f t="shared" si="149"/>
        <v>0</v>
      </c>
      <c r="T1082" s="3">
        <f>_xlfn.IFNA(VLOOKUP(CONCATENATE($A1082,"_",$B1082), 'Srbench noise 0.01'!$A$1:$AH$1300, 32, FALSE),"")</f>
        <v>0.65318706000000004</v>
      </c>
      <c r="U1082" s="18">
        <f>_xlfn.IFNA(VLOOKUP(CONCATENATE($A1082,"_",$B1082), 'Srbench noise 0.01'!$A$1:$AH$1300, 34, FALSE),"")</f>
        <v>1.1806045700000001</v>
      </c>
      <c r="V1082" s="18">
        <f>_xlfn.IFNA(VLOOKUP(CONCATENATE($A1082,"_",$B1082), 'Srbench noise 0.01'!$A$1:$AH$1300, 16, FALSE),"")</f>
        <v>29</v>
      </c>
      <c r="W1082" s="18">
        <f>_xlfn.IFNA(VLOOKUP(CONCATENATE($A1082,"_",$B1082), 'Srbench noise 0.01'!$A$1:$AH$1300, 18, FALSE),"")</f>
        <v>3602.4</v>
      </c>
      <c r="X1082" s="18" t="str">
        <f>_xlfn.IFNA(VLOOKUP(CONCATENATE($A1082,"_",$B1082), 'Srbench noise 0.01'!$A$1:$AH$1300, 28, FALSE),"")</f>
        <v>(0.87*x0*x1*(x0*sin(x0))**0.5 + 1.71*x0*sin(x4)*sin(x5) + 1.28*x1*sin(x4)*sin(x5))/x2**2</v>
      </c>
      <c r="Y1082" s="18">
        <f t="shared" si="150"/>
        <v>0</v>
      </c>
      <c r="Z1082" s="18">
        <f t="shared" si="151"/>
        <v>0</v>
      </c>
      <c r="AA1082" s="4">
        <f t="shared" si="152"/>
        <v>0</v>
      </c>
    </row>
    <row r="1083" spans="1:27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0'!$A$1:$AH$1300, 32, FALSE),"")</f>
        <v>0.81549450999999995</v>
      </c>
      <c r="E1083" s="18">
        <f>_xlfn.IFNA(VLOOKUP(CONCATENATE($A1083,"_",$B1083), 'Srbench noise 0'!$A$1:$AH$1300, 34, FALSE),"")</f>
        <v>0.87516172000000003</v>
      </c>
      <c r="F1083" s="18">
        <f>_xlfn.IFNA(VLOOKUP(CONCATENATE($A1083,"_",$B1083), 'Srbench noise 0'!$A$1:$AH$1300, 16, FALSE),"")</f>
        <v>111</v>
      </c>
      <c r="G1083" s="18">
        <f>_xlfn.IFNA(VLOOKUP(CONCATENATE($A1083,"_",$B1083), 'Srbench noise 0'!$A$1:$AH$1300, 18, FALSE),"")</f>
        <v>3603.8</v>
      </c>
      <c r="H1083" s="18" t="str">
        <f>_xlfn.IFNA(VLOOKUP(CONCATENATE($A1083,"_",$B1083), 'Srbench noise 0'!$A$1:$AH$1300,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 s="18">
        <f t="shared" si="144"/>
        <v>0</v>
      </c>
      <c r="J1083" s="18">
        <f t="shared" si="145"/>
        <v>0</v>
      </c>
      <c r="K1083" s="4">
        <f t="shared" si="146"/>
        <v>0</v>
      </c>
      <c r="L1083" s="3">
        <f>_xlfn.IFNA(VLOOKUP(CONCATENATE($A1083,"_",$B1083), 'Srbench noise 0.001'!$A$1:$AH$1300, 32, FALSE),"")</f>
        <v>0.85867395999999996</v>
      </c>
      <c r="M1083" s="18">
        <f>_xlfn.IFNA(VLOOKUP(CONCATENATE($A1083,"_",$B1083), 'Srbench noise 0.001'!$A$1:$AH$1300, 34, FALSE),"")</f>
        <v>0.76594002000000005</v>
      </c>
      <c r="N1083" s="18">
        <f>_xlfn.IFNA(VLOOKUP(CONCATENATE($A1083,"_",$B1083), 'Srbench noise 0.001'!$A$1:$AH$1300, 16, FALSE),"")</f>
        <v>126</v>
      </c>
      <c r="O1083" s="18">
        <f>_xlfn.IFNA(VLOOKUP(CONCATENATE($A1083,"_",$B1083), 'Srbench noise 0.001'!$A$1:$AH$1300, 18, FALSE),"")</f>
        <v>3602.4</v>
      </c>
      <c r="P1083" s="18" t="str">
        <f>_xlfn.IFNA(VLOOKUP(CONCATENATE($A1083,"_",$B1083), 'Srbench noise 0.001'!$A$1:$AH$1300, 28, FALSE),"")</f>
        <v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v>
      </c>
      <c r="Q1083" s="18">
        <f t="shared" si="147"/>
        <v>0</v>
      </c>
      <c r="R1083" s="18">
        <f t="shared" si="148"/>
        <v>0</v>
      </c>
      <c r="S1083" s="4">
        <f t="shared" si="149"/>
        <v>0</v>
      </c>
      <c r="T1083" s="3">
        <f>_xlfn.IFNA(VLOOKUP(CONCATENATE($A1083,"_",$B1083), 'Srbench noise 0.01'!$A$1:$AH$1300, 32, FALSE),"")</f>
        <v>0.79291743999999997</v>
      </c>
      <c r="U1083" s="18">
        <f>_xlfn.IFNA(VLOOKUP(CONCATENATE($A1083,"_",$B1083), 'Srbench noise 0.01'!$A$1:$AH$1300, 34, FALSE),"")</f>
        <v>0.92716158000000004</v>
      </c>
      <c r="V1083" s="18">
        <f>_xlfn.IFNA(VLOOKUP(CONCATENATE($A1083,"_",$B1083), 'Srbench noise 0.01'!$A$1:$AH$1300, 16, FALSE),"")</f>
        <v>62</v>
      </c>
      <c r="W1083" s="18">
        <f>_xlfn.IFNA(VLOOKUP(CONCATENATE($A1083,"_",$B1083), 'Srbench noise 0.01'!$A$1:$AH$1300, 18, FALSE),"")</f>
        <v>3602</v>
      </c>
      <c r="X1083" s="18" t="str">
        <f>_xlfn.IFNA(VLOOKUP(CONCATENATE($A1083,"_",$B1083), 'Srbench noise 0.01'!$A$1:$AH$1300, 28, FALSE),"")</f>
        <v>-0.04*x0*x1 + 1.77*x0*x1/(x2 + 0.06*(x4 - x5)**4)**2 + 1.16*x2**2/(x2 + 0.06*(x4 - x5)**4)**2 + 0.16*x2/(0.32*x2 + x2*(x4 - x5)**2/x0**2)**2 - 0.86</v>
      </c>
      <c r="Y1083" s="18">
        <f t="shared" si="150"/>
        <v>0</v>
      </c>
      <c r="Z1083" s="18">
        <f t="shared" si="151"/>
        <v>0</v>
      </c>
      <c r="AA1083" s="4">
        <f t="shared" si="152"/>
        <v>0</v>
      </c>
    </row>
    <row r="1084" spans="1:27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0'!$A$1:$AH$1300, 32, FALSE),"")</f>
        <v>0.92822813000000004</v>
      </c>
      <c r="E1084" s="18">
        <f>_xlfn.IFNA(VLOOKUP(CONCATENATE($A1084,"_",$B1084), 'Srbench noise 0'!$A$1:$AH$1300, 34, FALSE),"")</f>
        <v>3.5720575299999999</v>
      </c>
      <c r="F1084" s="18">
        <f>_xlfn.IFNA(VLOOKUP(CONCATENATE($A1084,"_",$B1084), 'Srbench noise 0'!$A$1:$AH$1300, 16, FALSE),"")</f>
        <v>57</v>
      </c>
      <c r="G1084" s="18">
        <f>_xlfn.IFNA(VLOOKUP(CONCATENATE($A1084,"_",$B1084), 'Srbench noise 0'!$A$1:$AH$1300, 18, FALSE),"")</f>
        <v>3602.2</v>
      </c>
      <c r="H1084" s="18" t="str">
        <f>_xlfn.IFNA(VLOOKUP(CONCATENATE($A1084,"_",$B1084), 'Srbench noise 0'!$A$1:$AH$1300, 28, FALSE),"")</f>
        <v>0.03532798*x1**2*x3**4*log(x2)**4*sin(0.5*x0 + 10)**2/(x4**4*(x5 + 1/x2)**4) + 0.07969082 + 0.07816366*x1**3*x2**2*x3**2*sin(1/x0)*sin(x5**(-2))/(x0**2*x4**2)</v>
      </c>
      <c r="I1084" s="18">
        <f t="shared" si="144"/>
        <v>0</v>
      </c>
      <c r="J1084" s="18">
        <f t="shared" si="145"/>
        <v>0</v>
      </c>
      <c r="K1084" s="4">
        <f t="shared" si="146"/>
        <v>0</v>
      </c>
      <c r="L1084" s="3">
        <f>_xlfn.IFNA(VLOOKUP(CONCATENATE($A1084,"_",$B1084), 'Srbench noise 0.001'!$A$1:$AH$1300, 32, FALSE),"")</f>
        <v>0.92949941999999997</v>
      </c>
      <c r="M1084" s="18">
        <f>_xlfn.IFNA(VLOOKUP(CONCATENATE($A1084,"_",$B1084), 'Srbench noise 0.001'!$A$1:$AH$1300, 34, FALSE),"")</f>
        <v>3.5402803999999999</v>
      </c>
      <c r="N1084" s="18">
        <f>_xlfn.IFNA(VLOOKUP(CONCATENATE($A1084,"_",$B1084), 'Srbench noise 0.001'!$A$1:$AH$1300, 16, FALSE),"")</f>
        <v>57</v>
      </c>
      <c r="O1084" s="18">
        <f>_xlfn.IFNA(VLOOKUP(CONCATENATE($A1084,"_",$B1084), 'Srbench noise 0.001'!$A$1:$AH$1300, 18, FALSE),"")</f>
        <v>3601.9</v>
      </c>
      <c r="P1084" s="18" t="str">
        <f>_xlfn.IFNA(VLOOKUP(CONCATENATE($A1084,"_",$B1084), 'Srbench noise 0.001'!$A$1:$AH$1300, 28, FALSE),"")</f>
        <v>0.035*x1**2*x3**4*log(x2)**4*sin(0.5*x0 + 10)**2/(x4**4*(x5 + 1/x2)**4) + 0.08 + 0.078*x1**3*x2**2*x3**2*sin(1/x0)*sin(x5**(-2))/(x0**2*x4**2)</v>
      </c>
      <c r="Q1084" s="18">
        <f t="shared" si="147"/>
        <v>0</v>
      </c>
      <c r="R1084" s="18">
        <f t="shared" si="148"/>
        <v>0</v>
      </c>
      <c r="S1084" s="4">
        <f t="shared" si="149"/>
        <v>0</v>
      </c>
      <c r="T1084" s="3">
        <f>_xlfn.IFNA(VLOOKUP(CONCATENATE($A1084,"_",$B1084), 'Srbench noise 0.01'!$A$1:$AH$1300, 32, FALSE),"")</f>
        <v>0.97019460999999996</v>
      </c>
      <c r="U1084" s="18">
        <f>_xlfn.IFNA(VLOOKUP(CONCATENATE($A1084,"_",$B1084), 'Srbench noise 0.01'!$A$1:$AH$1300, 34, FALSE),"")</f>
        <v>2.3019120900000001</v>
      </c>
      <c r="V1084" s="18">
        <f>_xlfn.IFNA(VLOOKUP(CONCATENATE($A1084,"_",$B1084), 'Srbench noise 0.01'!$A$1:$AH$1300, 16, FALSE),"")</f>
        <v>73</v>
      </c>
      <c r="W1084" s="18">
        <f>_xlfn.IFNA(VLOOKUP(CONCATENATE($A1084,"_",$B1084), 'Srbench noise 0.01'!$A$1:$AH$1300, 18, FALSE),"")</f>
        <v>1292.4000000000001</v>
      </c>
      <c r="X1084" s="18" t="str">
        <f>_xlfn.IFNA(VLOOKUP(CONCATENATE($A1084,"_",$B1084), 'Srbench noise 0.01'!$A$1:$AH$1300, 28, FALSE),"")</f>
        <v>0.08*x1**3*x2**2*x3**2*sin(x0**(-3))*sin(x5**(-2))/x4**2 + 0.01*x1**3*x2**2*x3**2*sin(1/(x0**2*x5**2))*sin((x0 - x4)**(-3))/x4**2 + 0.01*x2**2*x3**2/(x4**(0.5*x4)*(0.5 - x5)**2)</v>
      </c>
      <c r="Y1084" s="18">
        <f t="shared" si="150"/>
        <v>0</v>
      </c>
      <c r="Z1084" s="18">
        <f t="shared" si="151"/>
        <v>0</v>
      </c>
      <c r="AA1084" s="4">
        <f t="shared" si="152"/>
        <v>0</v>
      </c>
    </row>
    <row r="1085" spans="1:27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0'!$A$1:$AH$1300, 32, FALSE),"")</f>
        <v>0.89116974000000004</v>
      </c>
      <c r="E1085" s="18">
        <f>_xlfn.IFNA(VLOOKUP(CONCATENATE($A1085,"_",$B1085), 'Srbench noise 0'!$A$1:$AH$1300, 34, FALSE),"")</f>
        <v>5.1990526499999996</v>
      </c>
      <c r="F1085" s="18">
        <f>_xlfn.IFNA(VLOOKUP(CONCATENATE($A1085,"_",$B1085), 'Srbench noise 0'!$A$1:$AH$1300, 16, FALSE),"")</f>
        <v>95</v>
      </c>
      <c r="G1085" s="18">
        <f>_xlfn.IFNA(VLOOKUP(CONCATENATE($A1085,"_",$B1085), 'Srbench noise 0'!$A$1:$AH$1300, 18, FALSE),"")</f>
        <v>3604.8</v>
      </c>
      <c r="H1085" s="18" t="str">
        <f>_xlfn.IFNA(VLOOKUP(CONCATENATE($A1085,"_",$B1085), 'Srbench noise 0'!$A$1:$AH$1300,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 s="18">
        <f t="shared" si="144"/>
        <v>0</v>
      </c>
      <c r="J1085" s="18">
        <f t="shared" si="145"/>
        <v>0</v>
      </c>
      <c r="K1085" s="4">
        <f t="shared" si="146"/>
        <v>0</v>
      </c>
      <c r="L1085" s="3">
        <f>_xlfn.IFNA(VLOOKUP(CONCATENATE($A1085,"_",$B1085), 'Srbench noise 0.001'!$A$1:$AH$1300, 32, FALSE),"")</f>
        <v>0.89310036999999998</v>
      </c>
      <c r="M1085" s="18">
        <f>_xlfn.IFNA(VLOOKUP(CONCATENATE($A1085,"_",$B1085), 'Srbench noise 0.001'!$A$1:$AH$1300, 34, FALSE),"")</f>
        <v>5.1527310200000001</v>
      </c>
      <c r="N1085" s="18">
        <f>_xlfn.IFNA(VLOOKUP(CONCATENATE($A1085,"_",$B1085), 'Srbench noise 0.001'!$A$1:$AH$1300, 16, FALSE),"")</f>
        <v>95</v>
      </c>
      <c r="O1085" s="18">
        <f>_xlfn.IFNA(VLOOKUP(CONCATENATE($A1085,"_",$B1085), 'Srbench noise 0.001'!$A$1:$AH$1300, 18, FALSE),"")</f>
        <v>3606.7</v>
      </c>
      <c r="P1085" s="18" t="str">
        <f>_xlfn.IFNA(VLOOKUP(CONCATENATE($A1085,"_",$B1085), 'Srbench noise 0.001'!$A$1:$AH$1300, 28, FALSE),"")</f>
        <v>0.042*2**x2*x1**4*x3*sin(x5**(-2))/(x0**3*x4**2) - 1.791*x1*x3**2/(x5**2*(x0 + 1)**2) + 0.833*x2*sin(x5**(-2))/x4 + 1.039*x3**2*x4/(x5**2*(x0 + x2)**2) - 0.177*x1**3*x2*sin(2/x5**2)/(x0**2*x4) + 0.331*x1**2*x2*x3**2*sin(x5**(-2))/(x0**2*x4)</v>
      </c>
      <c r="Q1085" s="18">
        <f t="shared" si="147"/>
        <v>0</v>
      </c>
      <c r="R1085" s="18">
        <f t="shared" si="148"/>
        <v>0</v>
      </c>
      <c r="S1085" s="4">
        <f t="shared" si="149"/>
        <v>0</v>
      </c>
      <c r="T1085" s="3">
        <f>_xlfn.IFNA(VLOOKUP(CONCATENATE($A1085,"_",$B1085), 'Srbench noise 0.01'!$A$1:$AH$1300, 32, FALSE),"")</f>
        <v>0.88131588999999999</v>
      </c>
      <c r="U1085" s="18">
        <f>_xlfn.IFNA(VLOOKUP(CONCATENATE($A1085,"_",$B1085), 'Srbench noise 0.01'!$A$1:$AH$1300, 34, FALSE),"")</f>
        <v>5.4293227699999997</v>
      </c>
      <c r="V1085" s="18">
        <f>_xlfn.IFNA(VLOOKUP(CONCATENATE($A1085,"_",$B1085), 'Srbench noise 0.01'!$A$1:$AH$1300, 16, FALSE),"")</f>
        <v>95</v>
      </c>
      <c r="W1085" s="18">
        <f>_xlfn.IFNA(VLOOKUP(CONCATENATE($A1085,"_",$B1085), 'Srbench noise 0.01'!$A$1:$AH$1300, 18, FALSE),"")</f>
        <v>1209.8</v>
      </c>
      <c r="X1085" s="18" t="str">
        <f>_xlfn.IFNA(VLOOKUP(CONCATENATE($A1085,"_",$B1085), 'Srbench noise 0.01'!$A$1:$AH$1300,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Y1085" s="18">
        <f t="shared" si="150"/>
        <v>0</v>
      </c>
      <c r="Z1085" s="18">
        <f t="shared" si="151"/>
        <v>0</v>
      </c>
      <c r="AA1085" s="4">
        <f t="shared" si="152"/>
        <v>0</v>
      </c>
    </row>
    <row r="1086" spans="1:27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0'!$A$1:$AH$1300, 32, FALSE),"")</f>
        <v>-45722.561779210002</v>
      </c>
      <c r="E1086" s="18">
        <f>_xlfn.IFNA(VLOOKUP(CONCATENATE($A1086,"_",$B1086), 'Srbench noise 0'!$A$1:$AH$1300, 34, FALSE),"")</f>
        <v>3284.6643696199999</v>
      </c>
      <c r="F1086" s="18">
        <f>_xlfn.IFNA(VLOOKUP(CONCATENATE($A1086,"_",$B1086), 'Srbench noise 0'!$A$1:$AH$1300, 16, FALSE),"")</f>
        <v>91</v>
      </c>
      <c r="G1086" s="18">
        <f>_xlfn.IFNA(VLOOKUP(CONCATENATE($A1086,"_",$B1086), 'Srbench noise 0'!$A$1:$AH$1300, 18, FALSE),"")</f>
        <v>3604.2</v>
      </c>
      <c r="H1086" s="18" t="str">
        <f>_xlfn.IFNA(VLOOKUP(CONCATENATE($A1086,"_",$B1086), 'Srbench noise 0'!$A$1:$AH$1300,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 s="18">
        <f t="shared" si="144"/>
        <v>0</v>
      </c>
      <c r="J1086" s="18">
        <f t="shared" si="145"/>
        <v>0</v>
      </c>
      <c r="K1086" s="4">
        <f t="shared" si="146"/>
        <v>0</v>
      </c>
      <c r="L1086" s="3">
        <f>_xlfn.IFNA(VLOOKUP(CONCATENATE($A1086,"_",$B1086), 'Srbench noise 0.001'!$A$1:$AH$1300, 32, FALSE),"")</f>
        <v>-38845.412062360003</v>
      </c>
      <c r="M1086" s="18">
        <f>_xlfn.IFNA(VLOOKUP(CONCATENATE($A1086,"_",$B1086), 'Srbench noise 0.001'!$A$1:$AH$1300, 34, FALSE),"")</f>
        <v>3027.58558597</v>
      </c>
      <c r="N1086" s="18">
        <f>_xlfn.IFNA(VLOOKUP(CONCATENATE($A1086,"_",$B1086), 'Srbench noise 0.001'!$A$1:$AH$1300, 16, FALSE),"")</f>
        <v>91</v>
      </c>
      <c r="O1086" s="18">
        <f>_xlfn.IFNA(VLOOKUP(CONCATENATE($A1086,"_",$B1086), 'Srbench noise 0.001'!$A$1:$AH$1300, 18, FALSE),"")</f>
        <v>3605.1</v>
      </c>
      <c r="P1086" s="18" t="str">
        <f>_xlfn.IFNA(VLOOKUP(CONCATENATE($A1086,"_",$B1086), 'Srbench noise 0.001'!$A$1:$AH$1300, 28, FALSE),"")</f>
        <v>0.005*x1**2*exp(x3)/(x4**2*x5**2) + 0.079 + 0.005*x3*log(x2)**2*log(x3)/(x0**2*(-x4*x6 + x4/x1)**2) + 1.468*x1**3*x3*log(x2)**2*log(x3)/(x0**3*x4**2*x5**2) + 6.209*x2*x3*x6*log(x2)**2/(x0**3*x5**2*(x4**2 + x4/x1 + x5/x1)**2)</v>
      </c>
      <c r="Q1086" s="18">
        <f t="shared" si="147"/>
        <v>0</v>
      </c>
      <c r="R1086" s="18">
        <f t="shared" si="148"/>
        <v>0</v>
      </c>
      <c r="S1086" s="4">
        <f t="shared" si="149"/>
        <v>0</v>
      </c>
      <c r="T1086" s="3">
        <f>_xlfn.IFNA(VLOOKUP(CONCATENATE($A1086,"_",$B1086), 'Srbench noise 0.01'!$A$1:$AH$1300, 32, FALSE),"")</f>
        <v>0.96789480999999999</v>
      </c>
      <c r="U1086" s="18">
        <f>_xlfn.IFNA(VLOOKUP(CONCATENATE($A1086,"_",$B1086), 'Srbench noise 0.01'!$A$1:$AH$1300, 34, FALSE),"")</f>
        <v>2.7523811399999998</v>
      </c>
      <c r="V1086" s="18">
        <f>_xlfn.IFNA(VLOOKUP(CONCATENATE($A1086,"_",$B1086), 'Srbench noise 0.01'!$A$1:$AH$1300, 16, FALSE),"")</f>
        <v>66</v>
      </c>
      <c r="W1086" s="18">
        <f>_xlfn.IFNA(VLOOKUP(CONCATENATE($A1086,"_",$B1086), 'Srbench noise 0.01'!$A$1:$AH$1300, 18, FALSE),"")</f>
        <v>965</v>
      </c>
      <c r="X1086" s="18" t="str">
        <f>_xlfn.IFNA(VLOOKUP(CONCATENATE($A1086,"_",$B1086), 'Srbench noise 0.01'!$A$1:$AH$1300, 28, FALSE),"")</f>
        <v>0.1 + 0.07*x1**3*x3*(x2 + log(x2))**2*log(x3)/(x0**3*x4**2*x5**2) + 0.64*x1**2*x3**2*log(x2)**2/(x0**3*x4**2*x5**2) + 0.64*x1**2*x3*x6*log(x2)**2/(x0**3*x4**3*x5**2)</v>
      </c>
      <c r="Y1086" s="18">
        <f t="shared" si="150"/>
        <v>0</v>
      </c>
      <c r="Z1086" s="18">
        <f t="shared" si="151"/>
        <v>0</v>
      </c>
      <c r="AA1086" s="4">
        <f t="shared" si="152"/>
        <v>0</v>
      </c>
    </row>
    <row r="1087" spans="1:27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0'!$A$1:$AH$1300, 32, FALSE),"")</f>
        <v>0.94172166000000002</v>
      </c>
      <c r="E1087" s="18">
        <f>_xlfn.IFNA(VLOOKUP(CONCATENATE($A1087,"_",$B1087), 'Srbench noise 0'!$A$1:$AH$1300, 34, FALSE),"")</f>
        <v>2.6280946100000002</v>
      </c>
      <c r="F1087" s="18">
        <f>_xlfn.IFNA(VLOOKUP(CONCATENATE($A1087,"_",$B1087), 'Srbench noise 0'!$A$1:$AH$1300, 16, FALSE),"")</f>
        <v>57</v>
      </c>
      <c r="G1087" s="18">
        <f>_xlfn.IFNA(VLOOKUP(CONCATENATE($A1087,"_",$B1087), 'Srbench noise 0'!$A$1:$AH$1300, 18, FALSE),"")</f>
        <v>3602.3</v>
      </c>
      <c r="H1087" s="18" t="str">
        <f>_xlfn.IFNA(VLOOKUP(CONCATENATE($A1087,"_",$B1087), 'Srbench noise 0'!$A$1:$AH$1300, 28, FALSE),"")</f>
        <v>0.05623679*x1*x2*x3**2/(x4**2*x5**2) + 0.29028545*x1**2*x2**2*x3**2*sin(x5**(-2))/(x0**3*x4**2) + 0.04051284*x2**2*x3**2*x6/(x0**3*x5**2*(0.5 - x4))</v>
      </c>
      <c r="I1087" s="18">
        <f t="shared" si="144"/>
        <v>0</v>
      </c>
      <c r="J1087" s="18">
        <f t="shared" si="145"/>
        <v>0</v>
      </c>
      <c r="K1087" s="4">
        <f t="shared" si="146"/>
        <v>0</v>
      </c>
      <c r="L1087" s="3">
        <f>_xlfn.IFNA(VLOOKUP(CONCATENATE($A1087,"_",$B1087), 'Srbench noise 0.001'!$A$1:$AH$1300, 32, FALSE),"")</f>
        <v>0.94121752999999997</v>
      </c>
      <c r="M1087" s="18">
        <f>_xlfn.IFNA(VLOOKUP(CONCATENATE($A1087,"_",$B1087), 'Srbench noise 0.001'!$A$1:$AH$1300, 34, FALSE),"")</f>
        <v>2.6394371200000002</v>
      </c>
      <c r="N1087" s="18">
        <f>_xlfn.IFNA(VLOOKUP(CONCATENATE($A1087,"_",$B1087), 'Srbench noise 0.001'!$A$1:$AH$1300, 16, FALSE),"")</f>
        <v>57</v>
      </c>
      <c r="O1087" s="18">
        <f>_xlfn.IFNA(VLOOKUP(CONCATENATE($A1087,"_",$B1087), 'Srbench noise 0.001'!$A$1:$AH$1300, 18, FALSE),"")</f>
        <v>3602.9</v>
      </c>
      <c r="P1087" s="18" t="str">
        <f>_xlfn.IFNA(VLOOKUP(CONCATENATE($A1087,"_",$B1087), 'Srbench noise 0.001'!$A$1:$AH$1300, 28, FALSE),"")</f>
        <v>0.056*x1*x2*x3**2/(x4**2*x5**2) + 0.29*x1**2*x2**2*x3**2*sin(x5**(-2))/(x0**3*x4**2) + 0.041*x2**2*x3**2*x6/(x0**3*x5**2*(0.5 - x4))</v>
      </c>
      <c r="Q1087" s="18">
        <f t="shared" si="147"/>
        <v>0</v>
      </c>
      <c r="R1087" s="18">
        <f t="shared" si="148"/>
        <v>0</v>
      </c>
      <c r="S1087" s="4">
        <f t="shared" si="149"/>
        <v>0</v>
      </c>
      <c r="T1087" s="3">
        <f>_xlfn.IFNA(VLOOKUP(CONCATENATE($A1087,"_",$B1087), 'Srbench noise 0.01'!$A$1:$AH$1300, 32, FALSE),"")</f>
        <v>0.96792111999999997</v>
      </c>
      <c r="U1087" s="18">
        <f>_xlfn.IFNA(VLOOKUP(CONCATENATE($A1087,"_",$B1087), 'Srbench noise 0.01'!$A$1:$AH$1300, 34, FALSE),"")</f>
        <v>1.9498312900000001</v>
      </c>
      <c r="V1087" s="18">
        <f>_xlfn.IFNA(VLOOKUP(CONCATENATE($A1087,"_",$B1087), 'Srbench noise 0.01'!$A$1:$AH$1300, 16, FALSE),"")</f>
        <v>71</v>
      </c>
      <c r="W1087" s="18">
        <f>_xlfn.IFNA(VLOOKUP(CONCATENATE($A1087,"_",$B1087), 'Srbench noise 0.01'!$A$1:$AH$1300, 18, FALSE),"")</f>
        <v>1173.0999999999999</v>
      </c>
      <c r="X1087" s="18" t="str">
        <f>_xlfn.IFNA(VLOOKUP(CONCATENATE($A1087,"_",$B1087), 'Srbench noise 0.01'!$A$1:$AH$1300, 28, FALSE),"")</f>
        <v>-1.11*x1**3*x3**2*sin(x0**(-3))/(x4**2*x5**2) + 0.13*x2**2*x3**2/(x4**2*(x5 + 1)**2) + 0.4*x1**3*x2*x3**2/(x0**3*x4**2*x5**2) + 0.58*x1**3*x3**2*sin(x5**(-2))/(x0**3*x4**2)</v>
      </c>
      <c r="Y1087" s="18">
        <f t="shared" si="150"/>
        <v>0</v>
      </c>
      <c r="Z1087" s="18">
        <f t="shared" si="151"/>
        <v>0</v>
      </c>
      <c r="AA1087" s="4">
        <f t="shared" si="152"/>
        <v>0</v>
      </c>
    </row>
    <row r="1088" spans="1:27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0'!$A$1:$AH$1300, 32, FALSE),"")</f>
        <v>0.96020099999999997</v>
      </c>
      <c r="E1088" s="18">
        <f>_xlfn.IFNA(VLOOKUP(CONCATENATE($A1088,"_",$B1088), 'Srbench noise 0'!$A$1:$AH$1300, 34, FALSE),"")</f>
        <v>2.2468213299999999</v>
      </c>
      <c r="F1088" s="18">
        <f>_xlfn.IFNA(VLOOKUP(CONCATENATE($A1088,"_",$B1088), 'Srbench noise 0'!$A$1:$AH$1300, 16, FALSE),"")</f>
        <v>88</v>
      </c>
      <c r="G1088" s="18">
        <f>_xlfn.IFNA(VLOOKUP(CONCATENATE($A1088,"_",$B1088), 'Srbench noise 0'!$A$1:$AH$1300, 18, FALSE),"")</f>
        <v>3603.5</v>
      </c>
      <c r="H1088" s="18" t="str">
        <f>_xlfn.IFNA(VLOOKUP(CONCATENATE($A1088,"_",$B1088), 'Srbench noise 0'!$A$1:$AH$1300,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 s="18">
        <f t="shared" si="144"/>
        <v>0</v>
      </c>
      <c r="J1088" s="18">
        <f t="shared" si="145"/>
        <v>0</v>
      </c>
      <c r="K1088" s="4">
        <f t="shared" si="146"/>
        <v>0</v>
      </c>
      <c r="L1088" s="3">
        <f>_xlfn.IFNA(VLOOKUP(CONCATENATE($A1088,"_",$B1088), 'Srbench noise 0.001'!$A$1:$AH$1300, 32, FALSE),"")</f>
        <v>0.95992031</v>
      </c>
      <c r="M1088" s="18">
        <f>_xlfn.IFNA(VLOOKUP(CONCATENATE($A1088,"_",$B1088), 'Srbench noise 0.001'!$A$1:$AH$1300, 34, FALSE),"")</f>
        <v>2.2547306599999999</v>
      </c>
      <c r="N1088" s="18">
        <f>_xlfn.IFNA(VLOOKUP(CONCATENATE($A1088,"_",$B1088), 'Srbench noise 0.001'!$A$1:$AH$1300, 16, FALSE),"")</f>
        <v>88</v>
      </c>
      <c r="O1088" s="18">
        <f>_xlfn.IFNA(VLOOKUP(CONCATENATE($A1088,"_",$B1088), 'Srbench noise 0.001'!$A$1:$AH$1300, 18, FALSE),"")</f>
        <v>3607.3</v>
      </c>
      <c r="P1088" s="18" t="str">
        <f>_xlfn.IFNA(VLOOKUP(CONCATENATE($A1088,"_",$B1088), 'Srbench noise 0.001'!$A$1:$AH$1300, 28, FALSE),"")</f>
        <v>0.143*x0 - 0.531 - 0.497*x2**2*x3**2*log(x1 + x0**(-2))**2*sin(1/(x4**2*x5**2))/x0 + 0.151*x1**2*x2**2*x3**2*sin(x5**(-2))/(x0**2*x4*log(x4 + 0.5)) + 0.002*x1*x3**2*(2*x1 - 1)**x2*sin((x4*x5 + 1)**(-2))*cos(x1)/(x0**2*x4)</v>
      </c>
      <c r="Q1088" s="18">
        <f t="shared" si="147"/>
        <v>0</v>
      </c>
      <c r="R1088" s="18">
        <f t="shared" si="148"/>
        <v>0</v>
      </c>
      <c r="S1088" s="4">
        <f t="shared" si="149"/>
        <v>0</v>
      </c>
      <c r="T1088" s="3">
        <f>_xlfn.IFNA(VLOOKUP(CONCATENATE($A1088,"_",$B1088), 'Srbench noise 0.01'!$A$1:$AH$1300, 32, FALSE),"")</f>
        <v>0.95389800000000002</v>
      </c>
      <c r="U1088" s="18">
        <f>_xlfn.IFNA(VLOOKUP(CONCATENATE($A1088,"_",$B1088), 'Srbench noise 0.01'!$A$1:$AH$1300, 34, FALSE),"")</f>
        <v>2.4182006700000001</v>
      </c>
      <c r="V1088" s="18">
        <f>_xlfn.IFNA(VLOOKUP(CONCATENATE($A1088,"_",$B1088), 'Srbench noise 0.01'!$A$1:$AH$1300, 16, FALSE),"")</f>
        <v>105</v>
      </c>
      <c r="W1088" s="18">
        <f>_xlfn.IFNA(VLOOKUP(CONCATENATE($A1088,"_",$B1088), 'Srbench noise 0.01'!$A$1:$AH$1300, 18, FALSE),"")</f>
        <v>3606.1</v>
      </c>
      <c r="X1088" s="18" t="str">
        <f>_xlfn.IFNA(VLOOKUP(CONCATENATE($A1088,"_",$B1088), 'Srbench noise 0.01'!$A$1:$AH$1300,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Y1088" s="18">
        <f t="shared" si="150"/>
        <v>0</v>
      </c>
      <c r="Z1088" s="18">
        <f t="shared" si="151"/>
        <v>0</v>
      </c>
      <c r="AA1088" s="4">
        <f t="shared" si="152"/>
        <v>0</v>
      </c>
    </row>
    <row r="1089" spans="1:27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0'!$A$1:$AH$1300, 32, FALSE),"")</f>
        <v>0.43434855</v>
      </c>
      <c r="E1089" s="18">
        <f>_xlfn.IFNA(VLOOKUP(CONCATENATE($A1089,"_",$B1089), 'Srbench noise 0'!$A$1:$AH$1300, 34, FALSE),"")</f>
        <v>12.5059056</v>
      </c>
      <c r="F1089" s="18">
        <f>_xlfn.IFNA(VLOOKUP(CONCATENATE($A1089,"_",$B1089), 'Srbench noise 0'!$A$1:$AH$1300, 16, FALSE),"")</f>
        <v>70</v>
      </c>
      <c r="G1089" s="18">
        <f>_xlfn.IFNA(VLOOKUP(CONCATENATE($A1089,"_",$B1089), 'Srbench noise 0'!$A$1:$AH$1300, 18, FALSE),"")</f>
        <v>3602.4</v>
      </c>
      <c r="H1089" s="18" t="str">
        <f>_xlfn.IFNA(VLOOKUP(CONCATENATE($A1089,"_",$B1089), 'Srbench noise 0'!$A$1:$AH$1300, 28, FALSE),"")</f>
        <v>0.18607633*x2*x3**4/(x5**4*(x4 + 1)**4) + 0.09015983 + 0.08313497*x1**3*x3**2/(x0**2*x4**2*x5**2*(x0/x2**2 + 1/(x2 + 1/x1))**2) + 0.01643211*x1**6*x3**4/(x0**4*x5**4*(x0 + x4 + 1/x3)**4)</v>
      </c>
      <c r="I1089" s="18">
        <f t="shared" si="144"/>
        <v>0</v>
      </c>
      <c r="J1089" s="18">
        <f t="shared" si="145"/>
        <v>0</v>
      </c>
      <c r="K1089" s="4">
        <f t="shared" si="146"/>
        <v>0</v>
      </c>
      <c r="L1089" s="3">
        <f>_xlfn.IFNA(VLOOKUP(CONCATENATE($A1089,"_",$B1089), 'Srbench noise 0.001'!$A$1:$AH$1300, 32, FALSE),"")</f>
        <v>0.47224825999999998</v>
      </c>
      <c r="M1089" s="18">
        <f>_xlfn.IFNA(VLOOKUP(CONCATENATE($A1089,"_",$B1089), 'Srbench noise 0.001'!$A$1:$AH$1300, 34, FALSE),"")</f>
        <v>12.07968286</v>
      </c>
      <c r="N1089" s="18">
        <f>_xlfn.IFNA(VLOOKUP(CONCATENATE($A1089,"_",$B1089), 'Srbench noise 0.001'!$A$1:$AH$1300, 16, FALSE),"")</f>
        <v>70</v>
      </c>
      <c r="O1089" s="18">
        <f>_xlfn.IFNA(VLOOKUP(CONCATENATE($A1089,"_",$B1089), 'Srbench noise 0.001'!$A$1:$AH$1300, 18, FALSE),"")</f>
        <v>3602.3</v>
      </c>
      <c r="P1089" s="18" t="str">
        <f>_xlfn.IFNA(VLOOKUP(CONCATENATE($A1089,"_",$B1089), 'Srbench noise 0.001'!$A$1:$AH$1300, 28, FALSE),"")</f>
        <v>0.185*x2*x3**4/(x5**4*(x4 + 1)**4) + 0.091 + 0.083*x1**3*x3**2/(x0**2*x4**2*x5**2*(x0/x2**2 + 1/(x2 + 1/x1))**2) + 0.016*x1**6*x3**4/(x0**4*x5**4*(x0 + x4 + 1/x3)**4)</v>
      </c>
      <c r="Q1089" s="18">
        <f t="shared" si="147"/>
        <v>0</v>
      </c>
      <c r="R1089" s="18">
        <f t="shared" si="148"/>
        <v>0</v>
      </c>
      <c r="S1089" s="4">
        <f t="shared" si="149"/>
        <v>0</v>
      </c>
      <c r="T1089" s="3">
        <f>_xlfn.IFNA(VLOOKUP(CONCATENATE($A1089,"_",$B1089), 'Srbench noise 0.01'!$A$1:$AH$1300, 32, FALSE),"")</f>
        <v>0.96697347</v>
      </c>
      <c r="U1089" s="18">
        <f>_xlfn.IFNA(VLOOKUP(CONCATENATE($A1089,"_",$B1089), 'Srbench noise 0.01'!$A$1:$AH$1300, 34, FALSE),"")</f>
        <v>3.0218450300000002</v>
      </c>
      <c r="V1089" s="18">
        <f>_xlfn.IFNA(VLOOKUP(CONCATENATE($A1089,"_",$B1089), 'Srbench noise 0.01'!$A$1:$AH$1300, 16, FALSE),"")</f>
        <v>36</v>
      </c>
      <c r="W1089" s="18">
        <f>_xlfn.IFNA(VLOOKUP(CONCATENATE($A1089,"_",$B1089), 'Srbench noise 0.01'!$A$1:$AH$1300, 18, FALSE),"")</f>
        <v>654.1</v>
      </c>
      <c r="X1089" s="18" t="str">
        <f>_xlfn.IFNA(VLOOKUP(CONCATENATE($A1089,"_",$B1089), 'Srbench noise 0.01'!$A$1:$AH$1300, 28, FALSE),"")</f>
        <v>0.14 + 0.07*x1**3*x3**2/(x0**2*x4**2*x5**2*(x0/x2**2 + 1/(x2 + x3/x1))**2)</v>
      </c>
      <c r="Y1089" s="18">
        <f t="shared" si="150"/>
        <v>0</v>
      </c>
      <c r="Z1089" s="18">
        <f t="shared" si="151"/>
        <v>0</v>
      </c>
      <c r="AA1089" s="4">
        <f t="shared" si="152"/>
        <v>0</v>
      </c>
    </row>
    <row r="1090" spans="1:27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0'!$A$1:$AH$1300, 32, FALSE),"")</f>
        <v>0.91709255999999995</v>
      </c>
      <c r="E1090" s="18">
        <f>_xlfn.IFNA(VLOOKUP(CONCATENATE($A1090,"_",$B1090), 'Srbench noise 0'!$A$1:$AH$1300, 34, FALSE),"")</f>
        <v>5.6569628600000001</v>
      </c>
      <c r="F1090" s="18">
        <f>_xlfn.IFNA(VLOOKUP(CONCATENATE($A1090,"_",$B1090), 'Srbench noise 0'!$A$1:$AH$1300, 16, FALSE),"")</f>
        <v>58</v>
      </c>
      <c r="G1090" s="18">
        <f>_xlfn.IFNA(VLOOKUP(CONCATENATE($A1090,"_",$B1090), 'Srbench noise 0'!$A$1:$AH$1300, 18, FALSE),"")</f>
        <v>3601.3</v>
      </c>
      <c r="H1090" s="18" t="str">
        <f>_xlfn.IFNA(VLOOKUP(CONCATENATE($A1090,"_",$B1090), 'Srbench noise 0'!$A$1:$AH$1300, 28, FALSE),"")</f>
        <v>1.68099437*x2**2*x3**2*(1 - x1)**2/(x0**2*x4*x5 + x4*x5)**2 + 0.00249745*x2**2*x3**2/(0.01*x4**2*x5 + x4*x5/x0 - x4*x5/x0**2)**2</v>
      </c>
      <c r="I1090" s="18">
        <f t="shared" si="144"/>
        <v>0</v>
      </c>
      <c r="J1090" s="18">
        <f t="shared" si="145"/>
        <v>0</v>
      </c>
      <c r="K1090" s="4">
        <f t="shared" si="146"/>
        <v>0</v>
      </c>
      <c r="L1090" s="3">
        <f>_xlfn.IFNA(VLOOKUP(CONCATENATE($A1090,"_",$B1090), 'Srbench noise 0.001'!$A$1:$AH$1300, 32, FALSE),"")</f>
        <v>0.93186566999999998</v>
      </c>
      <c r="M1090" s="18">
        <f>_xlfn.IFNA(VLOOKUP(CONCATENATE($A1090,"_",$B1090), 'Srbench noise 0.001'!$A$1:$AH$1300, 34, FALSE),"")</f>
        <v>5.1282546299999998</v>
      </c>
      <c r="N1090" s="18">
        <f>_xlfn.IFNA(VLOOKUP(CONCATENATE($A1090,"_",$B1090), 'Srbench noise 0.001'!$A$1:$AH$1300, 16, FALSE),"")</f>
        <v>58</v>
      </c>
      <c r="O1090" s="18">
        <f>_xlfn.IFNA(VLOOKUP(CONCATENATE($A1090,"_",$B1090), 'Srbench noise 0.001'!$A$1:$AH$1300, 18, FALSE),"")</f>
        <v>3602.8</v>
      </c>
      <c r="P1090" s="18" t="str">
        <f>_xlfn.IFNA(VLOOKUP(CONCATENATE($A1090,"_",$B1090), 'Srbench noise 0.001'!$A$1:$AH$1300, 28, FALSE),"")</f>
        <v>1.681*x2**2*x3**2*(1 - x1)**2/(x0**2*x4*x5 + x4*x5)**2 + 0.002*x2**2*x3**2/(0.01*x4**2*x5 + x4*x5/x0 - x4*x5/x0**2)**2</v>
      </c>
      <c r="Q1090" s="18">
        <f t="shared" si="147"/>
        <v>0</v>
      </c>
      <c r="R1090" s="18">
        <f t="shared" si="148"/>
        <v>0</v>
      </c>
      <c r="S1090" s="4">
        <f t="shared" si="149"/>
        <v>0</v>
      </c>
      <c r="T1090" s="3">
        <f>_xlfn.IFNA(VLOOKUP(CONCATENATE($A1090,"_",$B1090), 'Srbench noise 0.01'!$A$1:$AH$1300, 32, FALSE),"")</f>
        <v>0.94585688000000001</v>
      </c>
      <c r="U1090" s="18">
        <f>_xlfn.IFNA(VLOOKUP(CONCATENATE($A1090,"_",$B1090), 'Srbench noise 0.01'!$A$1:$AH$1300, 34, FALSE),"")</f>
        <v>4.5714944800000001</v>
      </c>
      <c r="V1090" s="18">
        <f>_xlfn.IFNA(VLOOKUP(CONCATENATE($A1090,"_",$B1090), 'Srbench noise 0.01'!$A$1:$AH$1300, 16, FALSE),"")</f>
        <v>27</v>
      </c>
      <c r="W1090" s="18">
        <f>_xlfn.IFNA(VLOOKUP(CONCATENATE($A1090,"_",$B1090), 'Srbench noise 0.01'!$A$1:$AH$1300, 18, FALSE),"")</f>
        <v>3601</v>
      </c>
      <c r="X1090" s="18" t="str">
        <f>_xlfn.IFNA(VLOOKUP(CONCATENATE($A1090,"_",$B1090), 'Srbench noise 0.01'!$A$1:$AH$1300, 28, FALSE),"")</f>
        <v>1.68*x2**2*x3**2*(1 - x1)**2/(x0**2*x4*x5 + x4*x5)**2</v>
      </c>
      <c r="Y1090" s="18">
        <f t="shared" si="150"/>
        <v>0</v>
      </c>
      <c r="Z1090" s="18">
        <f t="shared" si="151"/>
        <v>0</v>
      </c>
      <c r="AA1090" s="4">
        <f t="shared" si="152"/>
        <v>0</v>
      </c>
    </row>
    <row r="1091" spans="1:27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0'!$A$1:$AH$1300, 32, FALSE),"")</f>
        <v>0.98139145999999999</v>
      </c>
      <c r="E1091" s="18">
        <f>_xlfn.IFNA(VLOOKUP(CONCATENATE($A1091,"_",$B1091), 'Srbench noise 0'!$A$1:$AH$1300, 34, FALSE),"")</f>
        <v>1.78953655</v>
      </c>
      <c r="F1091" s="18">
        <f>_xlfn.IFNA(VLOOKUP(CONCATENATE($A1091,"_",$B1091), 'Srbench noise 0'!$A$1:$AH$1300, 16, FALSE),"")</f>
        <v>25</v>
      </c>
      <c r="G1091" s="18">
        <f>_xlfn.IFNA(VLOOKUP(CONCATENATE($A1091,"_",$B1091), 'Srbench noise 0'!$A$1:$AH$1300, 18, FALSE),"")</f>
        <v>3603.9</v>
      </c>
      <c r="H1091" s="18" t="str">
        <f>_xlfn.IFNA(VLOOKUP(CONCATENATE($A1091,"_",$B1091), 'Srbench noise 0'!$A$1:$AH$1300, 28, FALSE),"")</f>
        <v>-0.04596538 + 0.01095038*x2**2*x3**2*(x0 + x1 - 0.4)**4/(x0**4*x4**2*x5**2)</v>
      </c>
      <c r="I1091" s="18">
        <f t="shared" si="144"/>
        <v>0</v>
      </c>
      <c r="J1091" s="18">
        <f t="shared" si="145"/>
        <v>0</v>
      </c>
      <c r="K1091" s="4">
        <f t="shared" si="146"/>
        <v>0</v>
      </c>
      <c r="L1091" s="3">
        <f>_xlfn.IFNA(VLOOKUP(CONCATENATE($A1091,"_",$B1091), 'Srbench noise 0.001'!$A$1:$AH$1300, 32, FALSE),"")</f>
        <v>0.98060855000000002</v>
      </c>
      <c r="M1091" s="18">
        <f>_xlfn.IFNA(VLOOKUP(CONCATENATE($A1091,"_",$B1091), 'Srbench noise 0.001'!$A$1:$AH$1300, 34, FALSE),"")</f>
        <v>1.8267937299999999</v>
      </c>
      <c r="N1091" s="18">
        <f>_xlfn.IFNA(VLOOKUP(CONCATENATE($A1091,"_",$B1091), 'Srbench noise 0.001'!$A$1:$AH$1300, 16, FALSE),"")</f>
        <v>23</v>
      </c>
      <c r="O1091" s="18">
        <f>_xlfn.IFNA(VLOOKUP(CONCATENATE($A1091,"_",$B1091), 'Srbench noise 0.001'!$A$1:$AH$1300, 18, FALSE),"")</f>
        <v>3601.8</v>
      </c>
      <c r="P1091" s="18" t="str">
        <f>_xlfn.IFNA(VLOOKUP(CONCATENATE($A1091,"_",$B1091), 'Srbench noise 0.001'!$A$1:$AH$1300, 28, FALSE),"")</f>
        <v>0.011*x2**2*x3**2*(x0 + x1 - 0.4)**4/(x0**4*x4**2*x5**2)</v>
      </c>
      <c r="Q1091" s="18">
        <f t="shared" si="147"/>
        <v>0</v>
      </c>
      <c r="R1091" s="18">
        <f t="shared" si="148"/>
        <v>0</v>
      </c>
      <c r="S1091" s="4">
        <f t="shared" si="149"/>
        <v>0</v>
      </c>
      <c r="T1091" s="3">
        <f>_xlfn.IFNA(VLOOKUP(CONCATENATE($A1091,"_",$B1091), 'Srbench noise 0.01'!$A$1:$AH$1300, 32, FALSE),"")</f>
        <v>0.98653329999999995</v>
      </c>
      <c r="U1091" s="18">
        <f>_xlfn.IFNA(VLOOKUP(CONCATENATE($A1091,"_",$B1091), 'Srbench noise 0.01'!$A$1:$AH$1300, 34, FALSE),"")</f>
        <v>1.52235162</v>
      </c>
      <c r="V1091" s="18">
        <f>_xlfn.IFNA(VLOOKUP(CONCATENATE($A1091,"_",$B1091), 'Srbench noise 0.01'!$A$1:$AH$1300, 16, FALSE),"")</f>
        <v>23</v>
      </c>
      <c r="W1091" s="18">
        <f>_xlfn.IFNA(VLOOKUP(CONCATENATE($A1091,"_",$B1091), 'Srbench noise 0.01'!$A$1:$AH$1300, 18, FALSE),"")</f>
        <v>3600.6</v>
      </c>
      <c r="X1091" s="18" t="str">
        <f>_xlfn.IFNA(VLOOKUP(CONCATENATE($A1091,"_",$B1091), 'Srbench noise 0.01'!$A$1:$AH$1300, 28, FALSE),"")</f>
        <v>0.01*x2**2*x3**2*(x0 + x1 - 0.4)**4/(x0**4*x4**2*x5**2)</v>
      </c>
      <c r="Y1091" s="18">
        <f t="shared" si="150"/>
        <v>0</v>
      </c>
      <c r="Z1091" s="18">
        <f t="shared" si="151"/>
        <v>0</v>
      </c>
      <c r="AA1091" s="4">
        <f t="shared" si="152"/>
        <v>0</v>
      </c>
    </row>
    <row r="1092" spans="1:27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0'!$A$1:$AH$1300, 32, FALSE),"")</f>
        <v>0.97874603999999998</v>
      </c>
      <c r="E1092" s="18">
        <f>_xlfn.IFNA(VLOOKUP(CONCATENATE($A1092,"_",$B1092), 'Srbench noise 0'!$A$1:$AH$1300, 34, FALSE),"")</f>
        <v>2.9211231799999999</v>
      </c>
      <c r="F1092" s="18">
        <f>_xlfn.IFNA(VLOOKUP(CONCATENATE($A1092,"_",$B1092), 'Srbench noise 0'!$A$1:$AH$1300, 16, FALSE),"")</f>
        <v>73</v>
      </c>
      <c r="G1092" s="18">
        <f>_xlfn.IFNA(VLOOKUP(CONCATENATE($A1092,"_",$B1092), 'Srbench noise 0'!$A$1:$AH$1300, 18, FALSE),"")</f>
        <v>3602.3</v>
      </c>
      <c r="H1092" s="18" t="str">
        <f>_xlfn.IFNA(VLOOKUP(CONCATENATE($A1092,"_",$B1092), 'Srbench noise 0'!$A$1:$AH$1300, 28, FALSE),"")</f>
        <v>0.00831886*2**x1*x2**2*x3/(x4**2*x5**2) + 0.27027423*x1**2*(0.5*x1*x3 + x3)**2/(x5**2*(exp(x0)/x2 + 0.60653066/x2)**2*(x0*x4 + x4**2 - 1.35*x4)) + 0.02390009*x1*x2**2*x3**2/(x4**2*x5**2)</v>
      </c>
      <c r="I1092" s="18">
        <f t="shared" si="144"/>
        <v>0</v>
      </c>
      <c r="J1092" s="18">
        <f t="shared" si="145"/>
        <v>0</v>
      </c>
      <c r="K1092" s="4">
        <f t="shared" si="146"/>
        <v>0</v>
      </c>
      <c r="L1092" s="3">
        <f>_xlfn.IFNA(VLOOKUP(CONCATENATE($A1092,"_",$B1092), 'Srbench noise 0.001'!$A$1:$AH$1300, 32, FALSE),"")</f>
        <v>0.97869214999999998</v>
      </c>
      <c r="M1092" s="18">
        <f>_xlfn.IFNA(VLOOKUP(CONCATENATE($A1092,"_",$B1092), 'Srbench noise 0.001'!$A$1:$AH$1300, 34, FALSE),"")</f>
        <v>2.9248240299999999</v>
      </c>
      <c r="N1092" s="18">
        <f>_xlfn.IFNA(VLOOKUP(CONCATENATE($A1092,"_",$B1092), 'Srbench noise 0.001'!$A$1:$AH$1300, 16, FALSE),"")</f>
        <v>72</v>
      </c>
      <c r="O1092" s="18">
        <f>_xlfn.IFNA(VLOOKUP(CONCATENATE($A1092,"_",$B1092), 'Srbench noise 0.001'!$A$1:$AH$1300, 18, FALSE),"")</f>
        <v>3602.4</v>
      </c>
      <c r="P1092" s="18" t="str">
        <f>_xlfn.IFNA(VLOOKUP(CONCATENATE($A1092,"_",$B1092), 'Srbench noise 0.001'!$A$1:$AH$1300, 28, FALSE),"")</f>
        <v>0.27*x1**2*(0.5*x1*x3 + x3)**2/(x5**2*(exp(x0)/x2 + 0.607/x2)**2*(x0*x4 + x4**2 - 1.35*x4)) + 0.045*x1*x2**2*x3**2/(x4**2*x5**2) - 0.045*x2**2*x3**2/(x4**2*x5**2)</v>
      </c>
      <c r="Q1092" s="18">
        <f t="shared" si="147"/>
        <v>0</v>
      </c>
      <c r="R1092" s="18">
        <f t="shared" si="148"/>
        <v>0</v>
      </c>
      <c r="S1092" s="4">
        <f t="shared" si="149"/>
        <v>0</v>
      </c>
      <c r="T1092" s="3">
        <f>_xlfn.IFNA(VLOOKUP(CONCATENATE($A1092,"_",$B1092), 'Srbench noise 0.01'!$A$1:$AH$1300, 32, FALSE),"")</f>
        <v>0.18140977</v>
      </c>
      <c r="U1092" s="18">
        <f>_xlfn.IFNA(VLOOKUP(CONCATENATE($A1092,"_",$B1092), 'Srbench noise 0.01'!$A$1:$AH$1300, 34, FALSE),"")</f>
        <v>18.128554210000001</v>
      </c>
      <c r="V1092" s="18">
        <f>_xlfn.IFNA(VLOOKUP(CONCATENATE($A1092,"_",$B1092), 'Srbench noise 0.01'!$A$1:$AH$1300, 16, FALSE),"")</f>
        <v>86</v>
      </c>
      <c r="W1092" s="18">
        <f>_xlfn.IFNA(VLOOKUP(CONCATENATE($A1092,"_",$B1092), 'Srbench noise 0.01'!$A$1:$AH$1300, 18, FALSE),"")</f>
        <v>3602.2</v>
      </c>
      <c r="X1092" s="18" t="str">
        <f>_xlfn.IFNA(VLOOKUP(CONCATENATE($A1092,"_",$B1092), 'Srbench noise 0.01'!$A$1:$AH$1300, 28, FALSE),"")</f>
        <v>0.03*x2**3*x3/(x4*x5**2) + 0.07*(0.45*x1**2*x3 + 0.5*x1**2*x3/x4 + x1*x3 + 0.5*x3 + 0.5*x3/x6 + 0.71*x6*sin(x0**2*x5))**2/(x5**2*(x4**2 + sin(1/x0)/x4**4)*(x0**2/x2 + x0/x2)**2)</v>
      </c>
      <c r="Y1092" s="18">
        <f t="shared" si="150"/>
        <v>0</v>
      </c>
      <c r="Z1092" s="18">
        <f t="shared" si="151"/>
        <v>0</v>
      </c>
      <c r="AA1092" s="4">
        <f t="shared" si="152"/>
        <v>0</v>
      </c>
    </row>
    <row r="1093" spans="1:27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0'!$A$1:$AH$1300, 32, FALSE),"")</f>
        <v>-2.9029174900000001</v>
      </c>
      <c r="E1093" s="18">
        <f>_xlfn.IFNA(VLOOKUP(CONCATENATE($A1093,"_",$B1093), 'Srbench noise 0'!$A$1:$AH$1300, 34, FALSE),"")</f>
        <v>25.133369890000001</v>
      </c>
      <c r="F1093" s="18">
        <f>_xlfn.IFNA(VLOOKUP(CONCATENATE($A1093,"_",$B1093), 'Srbench noise 0'!$A$1:$AH$1300, 16, FALSE),"")</f>
        <v>74</v>
      </c>
      <c r="G1093" s="18">
        <f>_xlfn.IFNA(VLOOKUP(CONCATENATE($A1093,"_",$B1093), 'Srbench noise 0'!$A$1:$AH$1300, 18, FALSE),"")</f>
        <v>3603.5</v>
      </c>
      <c r="H1093" s="18" t="str">
        <f>_xlfn.IFNA(VLOOKUP(CONCATENATE($A1093,"_",$B1093), 'Srbench noise 0'!$A$1:$AH$1300, 28, FALSE),"")</f>
        <v>-2.64727963*2**x3*log(x1)*log(x2)**2/(x0*x4**2*x5**2) + 0.22743687*x1**2*x2**2*x3**2/(x0**2*x4**2*x5**2) + 0.08870047*x1**2*x3*(x2 + 1)**x1/(x0**20*x4*x5**4) + 1.39778417*x1/(x0**20*x5**4*cos(x4))</v>
      </c>
      <c r="I1093" s="18">
        <f t="shared" ref="I1093:I1156" si="153">IF(D1093&gt;0.999,1,0)</f>
        <v>0</v>
      </c>
      <c r="J1093" s="18">
        <f t="shared" ref="J1093:J1156" si="154">IF(AND(D1093=1, E1093&lt;0.000001),1,IF(AND(D1093&gt;0.999,E1093&lt;0.001),"?",0))</f>
        <v>0</v>
      </c>
      <c r="K1093" s="4">
        <f t="shared" ref="K1093:K1156" si="155">IF(J1093&lt;&gt;"?",J1093,"")</f>
        <v>0</v>
      </c>
      <c r="L1093" s="3">
        <f>_xlfn.IFNA(VLOOKUP(CONCATENATE($A1093,"_",$B1093), 'Srbench noise 0.001'!$A$1:$AH$1300, 32, FALSE),"")</f>
        <v>-2.9291657099999999</v>
      </c>
      <c r="M1093" s="18">
        <f>_xlfn.IFNA(VLOOKUP(CONCATENATE($A1093,"_",$B1093), 'Srbench noise 0.001'!$A$1:$AH$1300, 34, FALSE),"")</f>
        <v>25.21774276</v>
      </c>
      <c r="N1093" s="18">
        <f>_xlfn.IFNA(VLOOKUP(CONCATENATE($A1093,"_",$B1093), 'Srbench noise 0.001'!$A$1:$AH$1300, 16, FALSE),"")</f>
        <v>74</v>
      </c>
      <c r="O1093" s="18">
        <f>_xlfn.IFNA(VLOOKUP(CONCATENATE($A1093,"_",$B1093), 'Srbench noise 0.001'!$A$1:$AH$1300, 18, FALSE),"")</f>
        <v>3603.8</v>
      </c>
      <c r="P1093" s="18" t="str">
        <f>_xlfn.IFNA(VLOOKUP(CONCATENATE($A1093,"_",$B1093), 'Srbench noise 0.001'!$A$1:$AH$1300, 28, FALSE),"")</f>
        <v>-2.645*2**x3*log(x1)*log(x2)**2/(x0*x4**2*x5**2) + 0.227*x1**2*x2**2*x3**2/(x0**2*x4**2*x5**2) + 0.089*x1**2*x3*(x2 + 1)**x1/(x0**20*x4*x5**4) + 1.394*x1/(x0**20*x5**4*cos(x4))</v>
      </c>
      <c r="Q1093" s="18">
        <f t="shared" ref="Q1093:Q1156" si="156">IF(L1093&gt;0.999,1,0)</f>
        <v>0</v>
      </c>
      <c r="R1093" s="18">
        <f t="shared" ref="R1093:R1156" si="157">IF(AND(L1093=1, M1093&lt;0.000001),1,IF(AND(L1093&gt;0.999,M1093&lt;0.001),"?",0))</f>
        <v>0</v>
      </c>
      <c r="S1093" s="4">
        <f t="shared" ref="S1093:S1156" si="158">IF(R1093&lt;&gt;"?",R1093,"")</f>
        <v>0</v>
      </c>
      <c r="T1093" s="3">
        <f>_xlfn.IFNA(VLOOKUP(CONCATENATE($A1093,"_",$B1093), 'Srbench noise 0.01'!$A$1:$AH$1300, 32, FALSE),"")</f>
        <v>-2.70952159</v>
      </c>
      <c r="U1093" s="18">
        <f>_xlfn.IFNA(VLOOKUP(CONCATENATE($A1093,"_",$B1093), 'Srbench noise 0.01'!$A$1:$AH$1300, 34, FALSE),"")</f>
        <v>24.502759040000001</v>
      </c>
      <c r="V1093" s="18">
        <f>_xlfn.IFNA(VLOOKUP(CONCATENATE($A1093,"_",$B1093), 'Srbench noise 0.01'!$A$1:$AH$1300, 16, FALSE),"")</f>
        <v>74</v>
      </c>
      <c r="W1093" s="18">
        <f>_xlfn.IFNA(VLOOKUP(CONCATENATE($A1093,"_",$B1093), 'Srbench noise 0.01'!$A$1:$AH$1300, 18, FALSE),"")</f>
        <v>1473.8</v>
      </c>
      <c r="X1093" s="18" t="str">
        <f>_xlfn.IFNA(VLOOKUP(CONCATENATE($A1093,"_",$B1093), 'Srbench noise 0.01'!$A$1:$AH$1300, 28, FALSE),"")</f>
        <v>2.08*x3*log(x2)**2/(x4**2*x5**2) - 1.75*x1*x3**2*log(x2)**2/(x0*x4**2*x5**2) + 0.25*x1**2*x2**2*x3**2/(x0**2*x4**2*x5**2) - 0.8*x3*(x1**0.5 + x2)**x1*sin(x1)/(x0**20*x4*x5**4)</v>
      </c>
      <c r="Y1093" s="18">
        <f t="shared" ref="Y1093:Y1156" si="159">IF(T1093&gt;0.999,1,0)</f>
        <v>0</v>
      </c>
      <c r="Z1093" s="18">
        <f t="shared" ref="Z1093:Z1156" si="160">IF(AND(T1093=1, U1093&lt;0.000001),1,IF(AND(T1093&gt;0.999,U1093&lt;0.001),"?",0))</f>
        <v>0</v>
      </c>
      <c r="AA1093" s="4">
        <f t="shared" ref="AA1093:AA1156" si="161">IF(Z1093&lt;&gt;"?",Z1093,"")</f>
        <v>0</v>
      </c>
    </row>
    <row r="1094" spans="1:27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0'!$A$1:$AH$1300, 32, FALSE),"")</f>
        <v>0.99963394999999999</v>
      </c>
      <c r="E1094" s="18">
        <f>_xlfn.IFNA(VLOOKUP(CONCATENATE($A1094,"_",$B1094), 'Srbench noise 0'!$A$1:$AH$1300, 34, FALSE),"")</f>
        <v>3.5298839999999998E-2</v>
      </c>
      <c r="F1094" s="18">
        <f>_xlfn.IFNA(VLOOKUP(CONCATENATE($A1094,"_",$B1094), 'Srbench noise 0'!$A$1:$AH$1300, 16, FALSE),"")</f>
        <v>20</v>
      </c>
      <c r="G1094" s="18">
        <f>_xlfn.IFNA(VLOOKUP(CONCATENATE($A1094,"_",$B1094), 'Srbench noise 0'!$A$1:$AH$1300, 18, FALSE),"")</f>
        <v>3600.5</v>
      </c>
      <c r="H1094" s="18" t="str">
        <f>_xlfn.IFNA(VLOOKUP(CONCATENATE($A1094,"_",$B1094), 'Srbench noise 0'!$A$1:$AH$1300, 28, FALSE),"")</f>
        <v>x0*(-0.98916296*x1 - 0.78350148*(x2 - x3)**2*log(x1)**2 + 0.97970822)</v>
      </c>
      <c r="I1094" s="18">
        <f t="shared" si="153"/>
        <v>1</v>
      </c>
      <c r="J1094" s="18">
        <f t="shared" si="154"/>
        <v>0</v>
      </c>
      <c r="K1094" s="4">
        <f t="shared" si="155"/>
        <v>0</v>
      </c>
      <c r="L1094" s="3">
        <f>_xlfn.IFNA(VLOOKUP(CONCATENATE($A1094,"_",$B1094), 'Srbench noise 0.001'!$A$1:$AH$1300, 32, FALSE),"")</f>
        <v>0.99957605000000005</v>
      </c>
      <c r="M1094" s="18">
        <f>_xlfn.IFNA(VLOOKUP(CONCATENATE($A1094,"_",$B1094), 'Srbench noise 0.001'!$A$1:$AH$1300, 34, FALSE),"")</f>
        <v>3.7988210000000001E-2</v>
      </c>
      <c r="N1094" s="18">
        <f>_xlfn.IFNA(VLOOKUP(CONCATENATE($A1094,"_",$B1094), 'Srbench noise 0.001'!$A$1:$AH$1300, 16, FALSE),"")</f>
        <v>19</v>
      </c>
      <c r="O1094" s="18">
        <f>_xlfn.IFNA(VLOOKUP(CONCATENATE($A1094,"_",$B1094), 'Srbench noise 0.001'!$A$1:$AH$1300, 18, FALSE),"")</f>
        <v>160.1</v>
      </c>
      <c r="P1094" s="18" t="str">
        <f>_xlfn.IFNA(VLOOKUP(CONCATENATE($A1094,"_",$B1094), 'Srbench noise 0.001'!$A$1:$AH$1300, 28, FALSE),"")</f>
        <v>x0*(-0.1*x1**2*(x2 - x3)**2 - 0.985*x1 + 0.969)</v>
      </c>
      <c r="Q1094" s="18">
        <f t="shared" si="156"/>
        <v>1</v>
      </c>
      <c r="R1094" s="18">
        <f t="shared" si="157"/>
        <v>0</v>
      </c>
      <c r="S1094" s="4">
        <f t="shared" si="158"/>
        <v>0</v>
      </c>
      <c r="T1094" s="3">
        <f>_xlfn.IFNA(VLOOKUP(CONCATENATE($A1094,"_",$B1094), 'Srbench noise 0.01'!$A$1:$AH$1300, 32, FALSE),"")</f>
        <v>0.99956283000000001</v>
      </c>
      <c r="U1094" s="18">
        <f>_xlfn.IFNA(VLOOKUP(CONCATENATE($A1094,"_",$B1094), 'Srbench noise 0.01'!$A$1:$AH$1300, 34, FALSE),"")</f>
        <v>3.8575850000000002E-2</v>
      </c>
      <c r="V1094" s="18">
        <f>_xlfn.IFNA(VLOOKUP(CONCATENATE($A1094,"_",$B1094), 'Srbench noise 0.01'!$A$1:$AH$1300, 16, FALSE),"")</f>
        <v>19</v>
      </c>
      <c r="W1094" s="18">
        <f>_xlfn.IFNA(VLOOKUP(CONCATENATE($A1094,"_",$B1094), 'Srbench noise 0.01'!$A$1:$AH$1300, 18, FALSE),"")</f>
        <v>139</v>
      </c>
      <c r="X1094" s="18" t="str">
        <f>_xlfn.IFNA(VLOOKUP(CONCATENATE($A1094,"_",$B1094), 'Srbench noise 0.01'!$A$1:$AH$1300, 28, FALSE),"")</f>
        <v>x0*(-0.1*x1**2*(x2 - x3)**2 - 0.99*x1 + 0.98)</v>
      </c>
      <c r="Y1094" s="18">
        <f t="shared" si="159"/>
        <v>1</v>
      </c>
      <c r="Z1094" s="18">
        <f t="shared" si="160"/>
        <v>0</v>
      </c>
      <c r="AA1094" s="4">
        <f t="shared" si="161"/>
        <v>0</v>
      </c>
    </row>
    <row r="1095" spans="1:27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0'!$A$1:$AH$1300, 32, FALSE),"")</f>
        <v>0.99958793999999995</v>
      </c>
      <c r="E1095" s="18">
        <f>_xlfn.IFNA(VLOOKUP(CONCATENATE($A1095,"_",$B1095), 'Srbench noise 0'!$A$1:$AH$1300, 34, FALSE),"")</f>
        <v>3.7294529999999999E-2</v>
      </c>
      <c r="F1095" s="18">
        <f>_xlfn.IFNA(VLOOKUP(CONCATENATE($A1095,"_",$B1095), 'Srbench noise 0'!$A$1:$AH$1300, 16, FALSE),"")</f>
        <v>19</v>
      </c>
      <c r="G1095" s="18">
        <f>_xlfn.IFNA(VLOOKUP(CONCATENATE($A1095,"_",$B1095), 'Srbench noise 0'!$A$1:$AH$1300, 18, FALSE),"")</f>
        <v>3600.8</v>
      </c>
      <c r="H1095" s="18" t="str">
        <f>_xlfn.IFNA(VLOOKUP(CONCATENATE($A1095,"_",$B1095), 'Srbench noise 0'!$A$1:$AH$1300, 28, FALSE),"")</f>
        <v>x0*(-0.09901654*x1**2*(x2 - x3)**2 - 0.98834172*x1 + 0.9730974)</v>
      </c>
      <c r="I1095" s="18">
        <f t="shared" si="153"/>
        <v>1</v>
      </c>
      <c r="J1095" s="18">
        <f t="shared" si="154"/>
        <v>0</v>
      </c>
      <c r="K1095" s="4">
        <f t="shared" si="155"/>
        <v>0</v>
      </c>
      <c r="L1095" s="3">
        <f>_xlfn.IFNA(VLOOKUP(CONCATENATE($A1095,"_",$B1095), 'Srbench noise 0.001'!$A$1:$AH$1300, 32, FALSE),"")</f>
        <v>0.99959341000000002</v>
      </c>
      <c r="M1095" s="18">
        <f>_xlfn.IFNA(VLOOKUP(CONCATENATE($A1095,"_",$B1095), 'Srbench noise 0.001'!$A$1:$AH$1300, 34, FALSE),"")</f>
        <v>3.7046259999999998E-2</v>
      </c>
      <c r="N1095" s="18">
        <f>_xlfn.IFNA(VLOOKUP(CONCATENATE($A1095,"_",$B1095), 'Srbench noise 0.001'!$A$1:$AH$1300, 16, FALSE),"")</f>
        <v>19</v>
      </c>
      <c r="O1095" s="18">
        <f>_xlfn.IFNA(VLOOKUP(CONCATENATE($A1095,"_",$B1095), 'Srbench noise 0.001'!$A$1:$AH$1300, 18, FALSE),"")</f>
        <v>130</v>
      </c>
      <c r="P1095" s="18" t="str">
        <f>_xlfn.IFNA(VLOOKUP(CONCATENATE($A1095,"_",$B1095), 'Srbench noise 0.001'!$A$1:$AH$1300, 28, FALSE),"")</f>
        <v>x0*(-0.099*x1**2*(x2 - x3)**2 - 0.988*x1 + 0.973)</v>
      </c>
      <c r="Q1095" s="18">
        <f t="shared" si="156"/>
        <v>1</v>
      </c>
      <c r="R1095" s="18">
        <f t="shared" si="157"/>
        <v>0</v>
      </c>
      <c r="S1095" s="4">
        <f t="shared" si="158"/>
        <v>0</v>
      </c>
      <c r="T1095" s="3">
        <f>_xlfn.IFNA(VLOOKUP(CONCATENATE($A1095,"_",$B1095), 'Srbench noise 0.01'!$A$1:$AH$1300, 32, FALSE),"")</f>
        <v>0.99939469000000003</v>
      </c>
      <c r="U1095" s="18">
        <f>_xlfn.IFNA(VLOOKUP(CONCATENATE($A1095,"_",$B1095), 'Srbench noise 0.01'!$A$1:$AH$1300, 34, FALSE),"")</f>
        <v>4.52018E-2</v>
      </c>
      <c r="V1095" s="18">
        <f>_xlfn.IFNA(VLOOKUP(CONCATENATE($A1095,"_",$B1095), 'Srbench noise 0.01'!$A$1:$AH$1300, 16, FALSE),"")</f>
        <v>19</v>
      </c>
      <c r="W1095" s="18">
        <f>_xlfn.IFNA(VLOOKUP(CONCATENATE($A1095,"_",$B1095), 'Srbench noise 0.01'!$A$1:$AH$1300, 18, FALSE),"")</f>
        <v>134.80000000000001</v>
      </c>
      <c r="X1095" s="18" t="str">
        <f>_xlfn.IFNA(VLOOKUP(CONCATENATE($A1095,"_",$B1095), 'Srbench noise 0.01'!$A$1:$AH$1300, 28, FALSE),"")</f>
        <v>x0*(-0.1*x1**2*(x2 - x3)**2 - 0.99*x1 + 0.97)</v>
      </c>
      <c r="Y1095" s="18">
        <f t="shared" si="159"/>
        <v>1</v>
      </c>
      <c r="Z1095" s="18">
        <f t="shared" si="160"/>
        <v>0</v>
      </c>
      <c r="AA1095" s="4">
        <f t="shared" si="161"/>
        <v>0</v>
      </c>
    </row>
    <row r="1096" spans="1:27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0'!$A$1:$AH$1300, 32, FALSE),"")</f>
        <v>0.99996985000000005</v>
      </c>
      <c r="E1096" s="18">
        <f>_xlfn.IFNA(VLOOKUP(CONCATENATE($A1096,"_",$B1096), 'Srbench noise 0'!$A$1:$AH$1300, 34, FALSE),"")</f>
        <v>1.012537E-2</v>
      </c>
      <c r="F1096" s="18">
        <f>_xlfn.IFNA(VLOOKUP(CONCATENATE($A1096,"_",$B1096), 'Srbench noise 0'!$A$1:$AH$1300, 16, FALSE),"")</f>
        <v>27</v>
      </c>
      <c r="G1096" s="18">
        <f>_xlfn.IFNA(VLOOKUP(CONCATENATE($A1096,"_",$B1096), 'Srbench noise 0'!$A$1:$AH$1300, 18, FALSE),"")</f>
        <v>3600.7</v>
      </c>
      <c r="H1096" s="18" t="str">
        <f>_xlfn.IFNA(VLOOKUP(CONCATENATE($A1096,"_",$B1096), 'Srbench noise 0'!$A$1:$AH$1300, 28, FALSE),"")</f>
        <v>x0*(-0.78973639*x1 - 0.28897261*(0.1*sin(x2 - x3)**2 + 1)**20*log(x1)**2 + 0.71621572)</v>
      </c>
      <c r="I1096" s="18">
        <f t="shared" si="153"/>
        <v>1</v>
      </c>
      <c r="J1096" s="18">
        <f t="shared" si="154"/>
        <v>0</v>
      </c>
      <c r="K1096" s="4">
        <f t="shared" si="155"/>
        <v>0</v>
      </c>
      <c r="L1096" s="3">
        <f>_xlfn.IFNA(VLOOKUP(CONCATENATE($A1096,"_",$B1096), 'Srbench noise 0.001'!$A$1:$AH$1300, 32, FALSE),"")</f>
        <v>0.99959304999999998</v>
      </c>
      <c r="M1096" s="18">
        <f>_xlfn.IFNA(VLOOKUP(CONCATENATE($A1096,"_",$B1096), 'Srbench noise 0.001'!$A$1:$AH$1300, 34, FALSE),"")</f>
        <v>3.7201959999999999E-2</v>
      </c>
      <c r="N1096" s="18">
        <f>_xlfn.IFNA(VLOOKUP(CONCATENATE($A1096,"_",$B1096), 'Srbench noise 0.001'!$A$1:$AH$1300, 16, FALSE),"")</f>
        <v>19</v>
      </c>
      <c r="O1096" s="18">
        <f>_xlfn.IFNA(VLOOKUP(CONCATENATE($A1096,"_",$B1096), 'Srbench noise 0.001'!$A$1:$AH$1300, 18, FALSE),"")</f>
        <v>2420.1</v>
      </c>
      <c r="P1096" s="18" t="str">
        <f>_xlfn.IFNA(VLOOKUP(CONCATENATE($A1096,"_",$B1096), 'Srbench noise 0.001'!$A$1:$AH$1300, 28, FALSE),"")</f>
        <v>x0*(-0.098*x1**2*(x2 - x3)**2 - 0.988*x1 + 0.972)</v>
      </c>
      <c r="Q1096" s="18">
        <f t="shared" si="156"/>
        <v>1</v>
      </c>
      <c r="R1096" s="18">
        <f t="shared" si="157"/>
        <v>0</v>
      </c>
      <c r="S1096" s="4">
        <f t="shared" si="158"/>
        <v>0</v>
      </c>
      <c r="T1096" s="3">
        <f>_xlfn.IFNA(VLOOKUP(CONCATENATE($A1096,"_",$B1096), 'Srbench noise 0.01'!$A$1:$AH$1300, 32, FALSE),"")</f>
        <v>0.98732657000000001</v>
      </c>
      <c r="U1096" s="18">
        <f>_xlfn.IFNA(VLOOKUP(CONCATENATE($A1096,"_",$B1096), 'Srbench noise 0.01'!$A$1:$AH$1300, 34, FALSE),"")</f>
        <v>0.20760769000000001</v>
      </c>
      <c r="V1096" s="18">
        <f>_xlfn.IFNA(VLOOKUP(CONCATENATE($A1096,"_",$B1096), 'Srbench noise 0.01'!$A$1:$AH$1300, 16, FALSE),"")</f>
        <v>28</v>
      </c>
      <c r="W1096" s="18">
        <f>_xlfn.IFNA(VLOOKUP(CONCATENATE($A1096,"_",$B1096), 'Srbench noise 0.01'!$A$1:$AH$1300, 18, FALSE),"")</f>
        <v>2026.5</v>
      </c>
      <c r="X1096" s="18" t="str">
        <f>_xlfn.IFNA(VLOOKUP(CONCATENATE($A1096,"_",$B1096), 'Srbench noise 0.01'!$A$1:$AH$1300, 28, FALSE),"")</f>
        <v>-1.09*x0*x1 + 1.13*x0 + 2.04*x2*x3 - 5.04*x2 - 1.23*x3**2 + 10.54 - 0.91*exp(x2)/x3**2</v>
      </c>
      <c r="Y1096" s="18">
        <f t="shared" si="159"/>
        <v>0</v>
      </c>
      <c r="Z1096" s="18">
        <f t="shared" si="160"/>
        <v>0</v>
      </c>
      <c r="AA1096" s="4">
        <f t="shared" si="161"/>
        <v>0</v>
      </c>
    </row>
    <row r="1097" spans="1:27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0'!$A$1:$AH$1300, 32, FALSE),"")</f>
        <v>0.99963122000000004</v>
      </c>
      <c r="E1097" s="18">
        <f>_xlfn.IFNA(VLOOKUP(CONCATENATE($A1097,"_",$B1097), 'Srbench noise 0'!$A$1:$AH$1300, 34, FALSE),"")</f>
        <v>3.5373050000000003E-2</v>
      </c>
      <c r="F1097" s="18">
        <f>_xlfn.IFNA(VLOOKUP(CONCATENATE($A1097,"_",$B1097), 'Srbench noise 0'!$A$1:$AH$1300, 16, FALSE),"")</f>
        <v>20</v>
      </c>
      <c r="G1097" s="18">
        <f>_xlfn.IFNA(VLOOKUP(CONCATENATE($A1097,"_",$B1097), 'Srbench noise 0'!$A$1:$AH$1300, 18, FALSE),"")</f>
        <v>3602.5</v>
      </c>
      <c r="H1097" s="18" t="str">
        <f>_xlfn.IFNA(VLOOKUP(CONCATENATE($A1097,"_",$B1097), 'Srbench noise 0'!$A$1:$AH$1300, 28, FALSE),"")</f>
        <v>x0*(-0.99169028*x1 - 0.76969673*(x2 - x3)**2*log(x1)**2 + 0.98648556)</v>
      </c>
      <c r="I1097" s="18">
        <f t="shared" si="153"/>
        <v>1</v>
      </c>
      <c r="J1097" s="18">
        <f t="shared" si="154"/>
        <v>0</v>
      </c>
      <c r="K1097" s="4">
        <f t="shared" si="155"/>
        <v>0</v>
      </c>
      <c r="L1097" s="3">
        <f>_xlfn.IFNA(VLOOKUP(CONCATENATE($A1097,"_",$B1097), 'Srbench noise 0.001'!$A$1:$AH$1300, 32, FALSE),"")</f>
        <v>0.99958868000000001</v>
      </c>
      <c r="M1097" s="18">
        <f>_xlfn.IFNA(VLOOKUP(CONCATENATE($A1097,"_",$B1097), 'Srbench noise 0.001'!$A$1:$AH$1300, 34, FALSE),"")</f>
        <v>3.7357219999999997E-2</v>
      </c>
      <c r="N1097" s="18">
        <f>_xlfn.IFNA(VLOOKUP(CONCATENATE($A1097,"_",$B1097), 'Srbench noise 0.001'!$A$1:$AH$1300, 16, FALSE),"")</f>
        <v>19</v>
      </c>
      <c r="O1097" s="18">
        <f>_xlfn.IFNA(VLOOKUP(CONCATENATE($A1097,"_",$B1097), 'Srbench noise 0.001'!$A$1:$AH$1300, 18, FALSE),"")</f>
        <v>132.30000000000001</v>
      </c>
      <c r="P1097" s="18" t="str">
        <f>_xlfn.IFNA(VLOOKUP(CONCATENATE($A1097,"_",$B1097), 'Srbench noise 0.001'!$A$1:$AH$1300, 28, FALSE),"")</f>
        <v>x0*(-0.099*x1**2*(x2 - x3)**2 - 0.986*x1 + 0.97)</v>
      </c>
      <c r="Q1097" s="18">
        <f t="shared" si="156"/>
        <v>1</v>
      </c>
      <c r="R1097" s="18">
        <f t="shared" si="157"/>
        <v>0</v>
      </c>
      <c r="S1097" s="4">
        <f t="shared" si="158"/>
        <v>0</v>
      </c>
      <c r="T1097" s="3">
        <f>_xlfn.IFNA(VLOOKUP(CONCATENATE($A1097,"_",$B1097), 'Srbench noise 0.01'!$A$1:$AH$1300, 32, FALSE),"")</f>
        <v>0.99957293999999997</v>
      </c>
      <c r="U1097" s="18">
        <f>_xlfn.IFNA(VLOOKUP(CONCATENATE($A1097,"_",$B1097), 'Srbench noise 0.01'!$A$1:$AH$1300, 34, FALSE),"")</f>
        <v>3.806553E-2</v>
      </c>
      <c r="V1097" s="18">
        <f>_xlfn.IFNA(VLOOKUP(CONCATENATE($A1097,"_",$B1097), 'Srbench noise 0.01'!$A$1:$AH$1300, 16, FALSE),"")</f>
        <v>19</v>
      </c>
      <c r="W1097" s="18">
        <f>_xlfn.IFNA(VLOOKUP(CONCATENATE($A1097,"_",$B1097), 'Srbench noise 0.01'!$A$1:$AH$1300, 18, FALSE),"")</f>
        <v>131.4</v>
      </c>
      <c r="X1097" s="18" t="str">
        <f>_xlfn.IFNA(VLOOKUP(CONCATENATE($A1097,"_",$B1097), 'Srbench noise 0.01'!$A$1:$AH$1300, 28, FALSE),"")</f>
        <v>x0*(-0.1*x1**2*(x2 - x3)**2 - 0.99*x1 + 0.98)</v>
      </c>
      <c r="Y1097" s="18">
        <f t="shared" si="159"/>
        <v>1</v>
      </c>
      <c r="Z1097" s="18">
        <f t="shared" si="160"/>
        <v>0</v>
      </c>
      <c r="AA1097" s="4">
        <f t="shared" si="161"/>
        <v>0</v>
      </c>
    </row>
    <row r="1098" spans="1:27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0'!$A$1:$AH$1300, 32, FALSE),"")</f>
        <v>0.99964344999999999</v>
      </c>
      <c r="E1098" s="18">
        <f>_xlfn.IFNA(VLOOKUP(CONCATENATE($A1098,"_",$B1098), 'Srbench noise 0'!$A$1:$AH$1300, 34, FALSE),"")</f>
        <v>3.4745980000000003E-2</v>
      </c>
      <c r="F1098" s="18">
        <f>_xlfn.IFNA(VLOOKUP(CONCATENATE($A1098,"_",$B1098), 'Srbench noise 0'!$A$1:$AH$1300, 16, FALSE),"")</f>
        <v>20</v>
      </c>
      <c r="G1098" s="18">
        <f>_xlfn.IFNA(VLOOKUP(CONCATENATE($A1098,"_",$B1098), 'Srbench noise 0'!$A$1:$AH$1300, 18, FALSE),"")</f>
        <v>3600.2</v>
      </c>
      <c r="H1098" s="18" t="str">
        <f>_xlfn.IFNA(VLOOKUP(CONCATENATE($A1098,"_",$B1098), 'Srbench noise 0'!$A$1:$AH$1300, 28, FALSE),"")</f>
        <v>x0*(-0.99295698*x1 - 0.76415061*(x2 - x3)**2*log(x1)**2 + 0.98841956)</v>
      </c>
      <c r="I1098" s="18">
        <f t="shared" si="153"/>
        <v>1</v>
      </c>
      <c r="J1098" s="18">
        <f t="shared" si="154"/>
        <v>0</v>
      </c>
      <c r="K1098" s="4">
        <f t="shared" si="155"/>
        <v>0</v>
      </c>
      <c r="L1098" s="3">
        <f>_xlfn.IFNA(VLOOKUP(CONCATENATE($A1098,"_",$B1098), 'Srbench noise 0.001'!$A$1:$AH$1300, 32, FALSE),"")</f>
        <v>0.99958539000000002</v>
      </c>
      <c r="M1098" s="18">
        <f>_xlfn.IFNA(VLOOKUP(CONCATENATE($A1098,"_",$B1098), 'Srbench noise 0.001'!$A$1:$AH$1300, 34, FALSE),"")</f>
        <v>3.7468090000000003E-2</v>
      </c>
      <c r="N1098" s="18">
        <f>_xlfn.IFNA(VLOOKUP(CONCATENATE($A1098,"_",$B1098), 'Srbench noise 0.001'!$A$1:$AH$1300, 16, FALSE),"")</f>
        <v>19</v>
      </c>
      <c r="O1098" s="18">
        <f>_xlfn.IFNA(VLOOKUP(CONCATENATE($A1098,"_",$B1098), 'Srbench noise 0.001'!$A$1:$AH$1300, 18, FALSE),"")</f>
        <v>156.80000000000001</v>
      </c>
      <c r="P1098" s="18" t="str">
        <f>_xlfn.IFNA(VLOOKUP(CONCATENATE($A1098,"_",$B1098), 'Srbench noise 0.001'!$A$1:$AH$1300, 28, FALSE),"")</f>
        <v>x0*(-0.097*x1**2*(x2 - x3)**2 - 0.988*x1 + 0.973)</v>
      </c>
      <c r="Q1098" s="18">
        <f t="shared" si="156"/>
        <v>1</v>
      </c>
      <c r="R1098" s="18">
        <f t="shared" si="157"/>
        <v>0</v>
      </c>
      <c r="S1098" s="4">
        <f t="shared" si="158"/>
        <v>0</v>
      </c>
      <c r="T1098" s="3">
        <f>_xlfn.IFNA(VLOOKUP(CONCATENATE($A1098,"_",$B1098), 'Srbench noise 0.01'!$A$1:$AH$1300, 32, FALSE),"")</f>
        <v>0.99938894</v>
      </c>
      <c r="U1098" s="18">
        <f>_xlfn.IFNA(VLOOKUP(CONCATENATE($A1098,"_",$B1098), 'Srbench noise 0.01'!$A$1:$AH$1300, 34, FALSE),"")</f>
        <v>4.5486949999999998E-2</v>
      </c>
      <c r="V1098" s="18">
        <f>_xlfn.IFNA(VLOOKUP(CONCATENATE($A1098,"_",$B1098), 'Srbench noise 0.01'!$A$1:$AH$1300, 16, FALSE),"")</f>
        <v>19</v>
      </c>
      <c r="W1098" s="18">
        <f>_xlfn.IFNA(VLOOKUP(CONCATENATE($A1098,"_",$B1098), 'Srbench noise 0.01'!$A$1:$AH$1300, 18, FALSE),"")</f>
        <v>151.9</v>
      </c>
      <c r="X1098" s="18" t="str">
        <f>_xlfn.IFNA(VLOOKUP(CONCATENATE($A1098,"_",$B1098), 'Srbench noise 0.01'!$A$1:$AH$1300, 28, FALSE),"")</f>
        <v>x0*(-0.1*x1**2*(x2 - x3)**2 - 0.99*x1 + 0.97)</v>
      </c>
      <c r="Y1098" s="18">
        <f t="shared" si="159"/>
        <v>1</v>
      </c>
      <c r="Z1098" s="18">
        <f t="shared" si="160"/>
        <v>0</v>
      </c>
      <c r="AA1098" s="4">
        <f t="shared" si="161"/>
        <v>0</v>
      </c>
    </row>
    <row r="1099" spans="1:27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0'!$A$1:$AH$1300, 32, FALSE),"")</f>
        <v>0.99963665000000002</v>
      </c>
      <c r="E1099" s="18">
        <f>_xlfn.IFNA(VLOOKUP(CONCATENATE($A1099,"_",$B1099), 'Srbench noise 0'!$A$1:$AH$1300, 34, FALSE),"")</f>
        <v>3.5104459999999997E-2</v>
      </c>
      <c r="F1099" s="18">
        <f>_xlfn.IFNA(VLOOKUP(CONCATENATE($A1099,"_",$B1099), 'Srbench noise 0'!$A$1:$AH$1300, 16, FALSE),"")</f>
        <v>20</v>
      </c>
      <c r="G1099" s="18">
        <f>_xlfn.IFNA(VLOOKUP(CONCATENATE($A1099,"_",$B1099), 'Srbench noise 0'!$A$1:$AH$1300, 18, FALSE),"")</f>
        <v>3600.2</v>
      </c>
      <c r="H1099" s="18" t="str">
        <f>_xlfn.IFNA(VLOOKUP(CONCATENATE($A1099,"_",$B1099), 'Srbench noise 0'!$A$1:$AH$1300, 28, FALSE),"")</f>
        <v>x0*(-0.98994202*x1 - 0.77128276*(x2 - x3)**2*log(x1)**2 + 0.97956485)</v>
      </c>
      <c r="I1099" s="18">
        <f t="shared" si="153"/>
        <v>1</v>
      </c>
      <c r="J1099" s="18">
        <f t="shared" si="154"/>
        <v>0</v>
      </c>
      <c r="K1099" s="4">
        <f t="shared" si="155"/>
        <v>0</v>
      </c>
      <c r="L1099" s="3">
        <f>_xlfn.IFNA(VLOOKUP(CONCATENATE($A1099,"_",$B1099), 'Srbench noise 0.001'!$A$1:$AH$1300, 32, FALSE),"")</f>
        <v>0.99957593</v>
      </c>
      <c r="M1099" s="18">
        <f>_xlfn.IFNA(VLOOKUP(CONCATENATE($A1099,"_",$B1099), 'Srbench noise 0.001'!$A$1:$AH$1300, 34, FALSE),"")</f>
        <v>3.7924449999999998E-2</v>
      </c>
      <c r="N1099" s="18">
        <f>_xlfn.IFNA(VLOOKUP(CONCATENATE($A1099,"_",$B1099), 'Srbench noise 0.001'!$A$1:$AH$1300, 16, FALSE),"")</f>
        <v>19</v>
      </c>
      <c r="O1099" s="18">
        <f>_xlfn.IFNA(VLOOKUP(CONCATENATE($A1099,"_",$B1099), 'Srbench noise 0.001'!$A$1:$AH$1300, 18, FALSE),"")</f>
        <v>154.5</v>
      </c>
      <c r="P1099" s="18" t="str">
        <f>_xlfn.IFNA(VLOOKUP(CONCATENATE($A1099,"_",$B1099), 'Srbench noise 0.001'!$A$1:$AH$1300, 28, FALSE),"")</f>
        <v>x0*(-0.098*x1**2*(x2 - x3)**2 - 0.985*x1 + 0.965)</v>
      </c>
      <c r="Q1099" s="18">
        <f t="shared" si="156"/>
        <v>1</v>
      </c>
      <c r="R1099" s="18">
        <f t="shared" si="157"/>
        <v>0</v>
      </c>
      <c r="S1099" s="4">
        <f t="shared" si="158"/>
        <v>0</v>
      </c>
      <c r="T1099" s="3">
        <f>_xlfn.IFNA(VLOOKUP(CONCATENATE($A1099,"_",$B1099), 'Srbench noise 0.01'!$A$1:$AH$1300, 32, FALSE),"")</f>
        <v>0.99937443000000004</v>
      </c>
      <c r="U1099" s="18">
        <f>_xlfn.IFNA(VLOOKUP(CONCATENATE($A1099,"_",$B1099), 'Srbench noise 0.01'!$A$1:$AH$1300, 34, FALSE),"")</f>
        <v>4.6061199999999997E-2</v>
      </c>
      <c r="V1099" s="18">
        <f>_xlfn.IFNA(VLOOKUP(CONCATENATE($A1099,"_",$B1099), 'Srbench noise 0.01'!$A$1:$AH$1300, 16, FALSE),"")</f>
        <v>19</v>
      </c>
      <c r="W1099" s="18">
        <f>_xlfn.IFNA(VLOOKUP(CONCATENATE($A1099,"_",$B1099), 'Srbench noise 0.01'!$A$1:$AH$1300, 18, FALSE),"")</f>
        <v>163.69999999999999</v>
      </c>
      <c r="X1099" s="18" t="str">
        <f>_xlfn.IFNA(VLOOKUP(CONCATENATE($A1099,"_",$B1099), 'Srbench noise 0.01'!$A$1:$AH$1300, 28, FALSE),"")</f>
        <v>x0*(-0.1*x1**2*(x2 - x3)**2 - 0.99*x1 + 0.97)</v>
      </c>
      <c r="Y1099" s="18">
        <f t="shared" si="159"/>
        <v>1</v>
      </c>
      <c r="Z1099" s="18">
        <f t="shared" si="160"/>
        <v>0</v>
      </c>
      <c r="AA1099" s="4">
        <f t="shared" si="161"/>
        <v>0</v>
      </c>
    </row>
    <row r="1100" spans="1:27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0'!$A$1:$AH$1300, 32, FALSE),"")</f>
        <v>0.99965130999999996</v>
      </c>
      <c r="E1100" s="18">
        <f>_xlfn.IFNA(VLOOKUP(CONCATENATE($A1100,"_",$B1100), 'Srbench noise 0'!$A$1:$AH$1300, 34, FALSE),"")</f>
        <v>3.430105E-2</v>
      </c>
      <c r="F1100" s="18">
        <f>_xlfn.IFNA(VLOOKUP(CONCATENATE($A1100,"_",$B1100), 'Srbench noise 0'!$A$1:$AH$1300, 16, FALSE),"")</f>
        <v>20</v>
      </c>
      <c r="G1100" s="18">
        <f>_xlfn.IFNA(VLOOKUP(CONCATENATE($A1100,"_",$B1100), 'Srbench noise 0'!$A$1:$AH$1300, 18, FALSE),"")</f>
        <v>3600.9</v>
      </c>
      <c r="H1100" s="18" t="str">
        <f>_xlfn.IFNA(VLOOKUP(CONCATENATE($A1100,"_",$B1100), 'Srbench noise 0'!$A$1:$AH$1300, 28, FALSE),"")</f>
        <v>x0*(-0.99123313*x1 - 0.77245417*(x2 - x3)**2*log(x1)**2 + 0.98613033)</v>
      </c>
      <c r="I1100" s="18">
        <f t="shared" si="153"/>
        <v>1</v>
      </c>
      <c r="J1100" s="18">
        <f t="shared" si="154"/>
        <v>0</v>
      </c>
      <c r="K1100" s="4">
        <f t="shared" si="155"/>
        <v>0</v>
      </c>
      <c r="L1100" s="3">
        <f>_xlfn.IFNA(VLOOKUP(CONCATENATE($A1100,"_",$B1100), 'Srbench noise 0.001'!$A$1:$AH$1300, 32, FALSE),"")</f>
        <v>0.99957580999999995</v>
      </c>
      <c r="M1100" s="18">
        <f>_xlfn.IFNA(VLOOKUP(CONCATENATE($A1100,"_",$B1100), 'Srbench noise 0.001'!$A$1:$AH$1300, 34, FALSE),"")</f>
        <v>3.7832409999999997E-2</v>
      </c>
      <c r="N1100" s="18">
        <f>_xlfn.IFNA(VLOOKUP(CONCATENATE($A1100,"_",$B1100), 'Srbench noise 0.001'!$A$1:$AH$1300, 16, FALSE),"")</f>
        <v>19</v>
      </c>
      <c r="O1100" s="18">
        <f>_xlfn.IFNA(VLOOKUP(CONCATENATE($A1100,"_",$B1100), 'Srbench noise 0.001'!$A$1:$AH$1300, 18, FALSE),"")</f>
        <v>135.69999999999999</v>
      </c>
      <c r="P1100" s="18" t="str">
        <f>_xlfn.IFNA(VLOOKUP(CONCATENATE($A1100,"_",$B1100), 'Srbench noise 0.001'!$A$1:$AH$1300, 28, FALSE),"")</f>
        <v>x0*(-0.099*x1**2*(x2 - x3)**2 - 0.987*x1 + 0.968)</v>
      </c>
      <c r="Q1100" s="18">
        <f t="shared" si="156"/>
        <v>1</v>
      </c>
      <c r="R1100" s="18">
        <f t="shared" si="157"/>
        <v>0</v>
      </c>
      <c r="S1100" s="4">
        <f t="shared" si="158"/>
        <v>0</v>
      </c>
      <c r="T1100" s="3">
        <f>_xlfn.IFNA(VLOOKUP(CONCATENATE($A1100,"_",$B1100), 'Srbench noise 0.01'!$A$1:$AH$1300, 32, FALSE),"")</f>
        <v>0.99918786999999998</v>
      </c>
      <c r="U1100" s="18">
        <f>_xlfn.IFNA(VLOOKUP(CONCATENATE($A1100,"_",$B1100), 'Srbench noise 0.01'!$A$1:$AH$1300, 34, FALSE),"")</f>
        <v>5.23478E-2</v>
      </c>
      <c r="V1100" s="18">
        <f>_xlfn.IFNA(VLOOKUP(CONCATENATE($A1100,"_",$B1100), 'Srbench noise 0.01'!$A$1:$AH$1300, 16, FALSE),"")</f>
        <v>22</v>
      </c>
      <c r="W1100" s="18">
        <f>_xlfn.IFNA(VLOOKUP(CONCATENATE($A1100,"_",$B1100), 'Srbench noise 0.01'!$A$1:$AH$1300, 18, FALSE),"")</f>
        <v>131.1</v>
      </c>
      <c r="X1100" s="18" t="str">
        <f>_xlfn.IFNA(VLOOKUP(CONCATENATE($A1100,"_",$B1100), 'Srbench noise 0.01'!$A$1:$AH$1300, 28, FALSE),"")</f>
        <v>-0.1*x0*x1**2*(x2 - x3)**2 - 0.98*x0*x1 + 0.96*x0 + 0.02</v>
      </c>
      <c r="Y1100" s="18">
        <f t="shared" si="159"/>
        <v>1</v>
      </c>
      <c r="Z1100" s="18">
        <f t="shared" si="160"/>
        <v>0</v>
      </c>
      <c r="AA1100" s="4">
        <f t="shared" si="161"/>
        <v>0</v>
      </c>
    </row>
    <row r="1101" spans="1:27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0'!$A$1:$AH$1300, 32, FALSE),"")</f>
        <v>0.99952653999999996</v>
      </c>
      <c r="E1101" s="18">
        <f>_xlfn.IFNA(VLOOKUP(CONCATENATE($A1101,"_",$B1101), 'Srbench noise 0'!$A$1:$AH$1300, 34, FALSE),"")</f>
        <v>4.0106820000000001E-2</v>
      </c>
      <c r="F1101" s="18">
        <f>_xlfn.IFNA(VLOOKUP(CONCATENATE($A1101,"_",$B1101), 'Srbench noise 0'!$A$1:$AH$1300, 16, FALSE),"")</f>
        <v>19</v>
      </c>
      <c r="G1101" s="18">
        <f>_xlfn.IFNA(VLOOKUP(CONCATENATE($A1101,"_",$B1101), 'Srbench noise 0'!$A$1:$AH$1300, 18, FALSE),"")</f>
        <v>3600.2</v>
      </c>
      <c r="H1101" s="18" t="str">
        <f>_xlfn.IFNA(VLOOKUP(CONCATENATE($A1101,"_",$B1101), 'Srbench noise 0'!$A$1:$AH$1300, 28, FALSE),"")</f>
        <v>x0*(-0.09604135*x1**2*(x2 - x3)**2 - 0.98662299*x1 + 0.9661602)</v>
      </c>
      <c r="I1101" s="18">
        <f t="shared" si="153"/>
        <v>1</v>
      </c>
      <c r="J1101" s="18">
        <f t="shared" si="154"/>
        <v>0</v>
      </c>
      <c r="K1101" s="4">
        <f t="shared" si="155"/>
        <v>0</v>
      </c>
      <c r="L1101" s="3">
        <f>_xlfn.IFNA(VLOOKUP(CONCATENATE($A1101,"_",$B1101), 'Srbench noise 0.001'!$A$1:$AH$1300, 32, FALSE),"")</f>
        <v>0.99952582999999995</v>
      </c>
      <c r="M1101" s="18">
        <f>_xlfn.IFNA(VLOOKUP(CONCATENATE($A1101,"_",$B1101), 'Srbench noise 0.001'!$A$1:$AH$1300, 34, FALSE),"")</f>
        <v>4.0137060000000002E-2</v>
      </c>
      <c r="N1101" s="18">
        <f>_xlfn.IFNA(VLOOKUP(CONCATENATE($A1101,"_",$B1101), 'Srbench noise 0.001'!$A$1:$AH$1300, 16, FALSE),"")</f>
        <v>19</v>
      </c>
      <c r="O1101" s="18">
        <f>_xlfn.IFNA(VLOOKUP(CONCATENATE($A1101,"_",$B1101), 'Srbench noise 0.001'!$A$1:$AH$1300, 18, FALSE),"")</f>
        <v>1288.5999999999999</v>
      </c>
      <c r="P1101" s="18" t="str">
        <f>_xlfn.IFNA(VLOOKUP(CONCATENATE($A1101,"_",$B1101), 'Srbench noise 0.001'!$A$1:$AH$1300, 28, FALSE),"")</f>
        <v>x0*(-0.096*x1**2*(x2 - x3)**2 - 0.987*x1 + 0.966)</v>
      </c>
      <c r="Q1101" s="18">
        <f t="shared" si="156"/>
        <v>1</v>
      </c>
      <c r="R1101" s="18">
        <f t="shared" si="157"/>
        <v>0</v>
      </c>
      <c r="S1101" s="4">
        <f t="shared" si="158"/>
        <v>0</v>
      </c>
      <c r="T1101" s="3">
        <f>_xlfn.IFNA(VLOOKUP(CONCATENATE($A1101,"_",$B1101), 'Srbench noise 0.01'!$A$1:$AH$1300, 32, FALSE),"")</f>
        <v>0.99938428000000001</v>
      </c>
      <c r="U1101" s="18">
        <f>_xlfn.IFNA(VLOOKUP(CONCATENATE($A1101,"_",$B1101), 'Srbench noise 0.01'!$A$1:$AH$1300, 34, FALSE),"")</f>
        <v>4.5737439999999997E-2</v>
      </c>
      <c r="V1101" s="18">
        <f>_xlfn.IFNA(VLOOKUP(CONCATENATE($A1101,"_",$B1101), 'Srbench noise 0.01'!$A$1:$AH$1300, 16, FALSE),"")</f>
        <v>19</v>
      </c>
      <c r="W1101" s="18">
        <f>_xlfn.IFNA(VLOOKUP(CONCATENATE($A1101,"_",$B1101), 'Srbench noise 0.01'!$A$1:$AH$1300, 18, FALSE),"")</f>
        <v>1291.2</v>
      </c>
      <c r="X1101" s="18" t="str">
        <f>_xlfn.IFNA(VLOOKUP(CONCATENATE($A1101,"_",$B1101), 'Srbench noise 0.01'!$A$1:$AH$1300, 28, FALSE),"")</f>
        <v>x0*(-0.1*x1**2*(x2 - x3)**2 - 0.99*x1 + 0.97)</v>
      </c>
      <c r="Y1101" s="18">
        <f t="shared" si="159"/>
        <v>1</v>
      </c>
      <c r="Z1101" s="18">
        <f t="shared" si="160"/>
        <v>0</v>
      </c>
      <c r="AA1101" s="4">
        <f t="shared" si="161"/>
        <v>0</v>
      </c>
    </row>
    <row r="1102" spans="1:27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0'!$A$1:$AH$1300, 32, FALSE),"")</f>
        <v>0.99072439999999995</v>
      </c>
      <c r="E1102" s="18">
        <f>_xlfn.IFNA(VLOOKUP(CONCATENATE($A1102,"_",$B1102), 'Srbench noise 0'!$A$1:$AH$1300, 34, FALSE),"")</f>
        <v>0.17810428</v>
      </c>
      <c r="F1102" s="18">
        <f>_xlfn.IFNA(VLOOKUP(CONCATENATE($A1102,"_",$B1102), 'Srbench noise 0'!$A$1:$AH$1300, 16, FALSE),"")</f>
        <v>23</v>
      </c>
      <c r="G1102" s="18">
        <f>_xlfn.IFNA(VLOOKUP(CONCATENATE($A1102,"_",$B1102), 'Srbench noise 0'!$A$1:$AH$1300, 18, FALSE),"")</f>
        <v>3600.7</v>
      </c>
      <c r="H1102" s="18" t="str">
        <f>_xlfn.IFNA(VLOOKUP(CONCATENATE($A1102,"_",$B1102), 'Srbench noise 0'!$A$1:$AH$1300, 28, FALSE),"")</f>
        <v>-1.087891*x0*x1 + 1.11910259*x0 - 311.83913248*x2/(x2 + x3) + 233.96158342 - 77.73291282*x3/x2</v>
      </c>
      <c r="I1102" s="18">
        <f t="shared" si="153"/>
        <v>0</v>
      </c>
      <c r="J1102" s="18">
        <f t="shared" si="154"/>
        <v>0</v>
      </c>
      <c r="K1102" s="4">
        <f t="shared" si="155"/>
        <v>0</v>
      </c>
      <c r="L1102" s="3">
        <f>_xlfn.IFNA(VLOOKUP(CONCATENATE($A1102,"_",$B1102), 'Srbench noise 0.001'!$A$1:$AH$1300, 32, FALSE),"")</f>
        <v>0.99070448</v>
      </c>
      <c r="M1102" s="18">
        <f>_xlfn.IFNA(VLOOKUP(CONCATENATE($A1102,"_",$B1102), 'Srbench noise 0.001'!$A$1:$AH$1300, 34, FALSE),"")</f>
        <v>0.17829542000000001</v>
      </c>
      <c r="N1102" s="18">
        <f>_xlfn.IFNA(VLOOKUP(CONCATENATE($A1102,"_",$B1102), 'Srbench noise 0.001'!$A$1:$AH$1300, 16, FALSE),"")</f>
        <v>23</v>
      </c>
      <c r="O1102" s="18">
        <f>_xlfn.IFNA(VLOOKUP(CONCATENATE($A1102,"_",$B1102), 'Srbench noise 0.001'!$A$1:$AH$1300, 18, FALSE),"")</f>
        <v>3600.7</v>
      </c>
      <c r="P1102" s="18" t="str">
        <f>_xlfn.IFNA(VLOOKUP(CONCATENATE($A1102,"_",$B1102), 'Srbench noise 0.001'!$A$1:$AH$1300, 28, FALSE),"")</f>
        <v>-1.088*x0*x1 + 1.119*x0 - 311.943*x2/(x2 + x3) + 234.035 - 77.756*x3/x2</v>
      </c>
      <c r="Q1102" s="18">
        <f t="shared" si="156"/>
        <v>0</v>
      </c>
      <c r="R1102" s="18">
        <f t="shared" si="157"/>
        <v>0</v>
      </c>
      <c r="S1102" s="4">
        <f t="shared" si="158"/>
        <v>0</v>
      </c>
      <c r="T1102" s="3">
        <f>_xlfn.IFNA(VLOOKUP(CONCATENATE($A1102,"_",$B1102), 'Srbench noise 0.01'!$A$1:$AH$1300, 32, FALSE),"")</f>
        <v>0.99915792999999997</v>
      </c>
      <c r="U1102" s="18">
        <f>_xlfn.IFNA(VLOOKUP(CONCATENATE($A1102,"_",$B1102), 'Srbench noise 0.01'!$A$1:$AH$1300, 34, FALSE),"")</f>
        <v>5.366332E-2</v>
      </c>
      <c r="V1102" s="18">
        <f>_xlfn.IFNA(VLOOKUP(CONCATENATE($A1102,"_",$B1102), 'Srbench noise 0.01'!$A$1:$AH$1300, 16, FALSE),"")</f>
        <v>19</v>
      </c>
      <c r="W1102" s="18">
        <f>_xlfn.IFNA(VLOOKUP(CONCATENATE($A1102,"_",$B1102), 'Srbench noise 0.01'!$A$1:$AH$1300, 18, FALSE),"")</f>
        <v>139.30000000000001</v>
      </c>
      <c r="X1102" s="18" t="str">
        <f>_xlfn.IFNA(VLOOKUP(CONCATENATE($A1102,"_",$B1102), 'Srbench noise 0.01'!$A$1:$AH$1300, 28, FALSE),"")</f>
        <v>x0*(-0.1*x1**2*(x2 - x3)**2 - 0.98*x1 + 0.97)</v>
      </c>
      <c r="Y1102" s="18">
        <f t="shared" si="159"/>
        <v>1</v>
      </c>
      <c r="Z1102" s="18">
        <f t="shared" si="160"/>
        <v>0</v>
      </c>
      <c r="AA1102" s="4">
        <f t="shared" si="161"/>
        <v>0</v>
      </c>
    </row>
    <row r="1103" spans="1:27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0'!$A$1:$AH$1300, 32, FALSE),"")</f>
        <v>0.99953488000000001</v>
      </c>
      <c r="E1103" s="18">
        <f>_xlfn.IFNA(VLOOKUP(CONCATENATE($A1103,"_",$B1103), 'Srbench noise 0'!$A$1:$AH$1300, 34, FALSE),"")</f>
        <v>3.941766E-2</v>
      </c>
      <c r="F1103" s="18">
        <f>_xlfn.IFNA(VLOOKUP(CONCATENATE($A1103,"_",$B1103), 'Srbench noise 0'!$A$1:$AH$1300, 16, FALSE),"")</f>
        <v>19</v>
      </c>
      <c r="G1103" s="18">
        <f>_xlfn.IFNA(VLOOKUP(CONCATENATE($A1103,"_",$B1103), 'Srbench noise 0'!$A$1:$AH$1300, 18, FALSE),"")</f>
        <v>3600.2</v>
      </c>
      <c r="H1103" s="18" t="str">
        <f>_xlfn.IFNA(VLOOKUP(CONCATENATE($A1103,"_",$B1103), 'Srbench noise 0'!$A$1:$AH$1300, 28, FALSE),"")</f>
        <v>x0*(-0.10195598*x1**2*(x2 - x3)**2 - 0.98543164*x1 + 0.96911809)</v>
      </c>
      <c r="I1103" s="18">
        <f t="shared" si="153"/>
        <v>1</v>
      </c>
      <c r="J1103" s="18">
        <f t="shared" si="154"/>
        <v>0</v>
      </c>
      <c r="K1103" s="4">
        <f t="shared" si="155"/>
        <v>0</v>
      </c>
      <c r="L1103" s="3">
        <f>_xlfn.IFNA(VLOOKUP(CONCATENATE($A1103,"_",$B1103), 'Srbench noise 0.001'!$A$1:$AH$1300, 32, FALSE),"")</f>
        <v>0.99938718999999998</v>
      </c>
      <c r="M1103" s="18">
        <f>_xlfn.IFNA(VLOOKUP(CONCATENATE($A1103,"_",$B1103), 'Srbench noise 0.001'!$A$1:$AH$1300, 34, FALSE),"")</f>
        <v>4.5245349999999997E-2</v>
      </c>
      <c r="N1103" s="18">
        <f>_xlfn.IFNA(VLOOKUP(CONCATENATE($A1103,"_",$B1103), 'Srbench noise 0.001'!$A$1:$AH$1300, 16, FALSE),"")</f>
        <v>30</v>
      </c>
      <c r="O1103" s="18">
        <f>_xlfn.IFNA(VLOOKUP(CONCATENATE($A1103,"_",$B1103), 'Srbench noise 0.001'!$A$1:$AH$1300, 18, FALSE),"")</f>
        <v>2005.2</v>
      </c>
      <c r="P1103" s="18" t="str">
        <f>_xlfn.IFNA(VLOOKUP(CONCATENATE($A1103,"_",$B1103), 'Srbench noise 0.001'!$A$1:$AH$1300, 28, FALSE),"")</f>
        <v>x0*(-2.054*x1**2*sin((x2 - x3)**2/x3) + x2*(0.969 - 0.985*x1))/x2</v>
      </c>
      <c r="Q1103" s="18">
        <f t="shared" si="156"/>
        <v>1</v>
      </c>
      <c r="R1103" s="18">
        <f t="shared" si="157"/>
        <v>0</v>
      </c>
      <c r="S1103" s="4">
        <f t="shared" si="158"/>
        <v>0</v>
      </c>
      <c r="T1103" s="3">
        <f>_xlfn.IFNA(VLOOKUP(CONCATENATE($A1103,"_",$B1103), 'Srbench noise 0.01'!$A$1:$AH$1300, 32, FALSE),"")</f>
        <v>0.99939135000000001</v>
      </c>
      <c r="U1103" s="18">
        <f>_xlfn.IFNA(VLOOKUP(CONCATENATE($A1103,"_",$B1103), 'Srbench noise 0.01'!$A$1:$AH$1300, 34, FALSE),"")</f>
        <v>4.5091180000000002E-2</v>
      </c>
      <c r="V1103" s="18">
        <f>_xlfn.IFNA(VLOOKUP(CONCATENATE($A1103,"_",$B1103), 'Srbench noise 0.01'!$A$1:$AH$1300, 16, FALSE),"")</f>
        <v>19</v>
      </c>
      <c r="W1103" s="18">
        <f>_xlfn.IFNA(VLOOKUP(CONCATENATE($A1103,"_",$B1103), 'Srbench noise 0.01'!$A$1:$AH$1300, 18, FALSE),"")</f>
        <v>2538.1999999999998</v>
      </c>
      <c r="X1103" s="18" t="str">
        <f>_xlfn.IFNA(VLOOKUP(CONCATENATE($A1103,"_",$B1103), 'Srbench noise 0.01'!$A$1:$AH$1300, 28, FALSE),"")</f>
        <v>x0*(-0.1*x1**2*(x2 - x3)**2 - 0.99*x1 + 0.97)</v>
      </c>
      <c r="Y1103" s="18">
        <f t="shared" si="159"/>
        <v>1</v>
      </c>
      <c r="Z1103" s="18">
        <f t="shared" si="160"/>
        <v>0</v>
      </c>
      <c r="AA1103" s="4">
        <f t="shared" si="161"/>
        <v>0</v>
      </c>
    </row>
    <row r="1104" spans="1:27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0'!$A$1:$AH$1300, 32, FALSE),"")</f>
        <v>0.99877399</v>
      </c>
      <c r="E1104" s="18">
        <f>_xlfn.IFNA(VLOOKUP(CONCATENATE($A1104,"_",$B1104), 'Srbench noise 0'!$A$1:$AH$1300, 34, FALSE),"")</f>
        <v>1.7452269999999999E-2</v>
      </c>
      <c r="F1104" s="18">
        <f>_xlfn.IFNA(VLOOKUP(CONCATENATE($A1104,"_",$B1104), 'Srbench noise 0'!$A$1:$AH$1300, 16, FALSE),"")</f>
        <v>26</v>
      </c>
      <c r="G1104" s="18">
        <f>_xlfn.IFNA(VLOOKUP(CONCATENATE($A1104,"_",$B1104), 'Srbench noise 0'!$A$1:$AH$1300, 18, FALSE),"")</f>
        <v>3601.3</v>
      </c>
      <c r="H1104" s="18" t="str">
        <f>_xlfn.IFNA(VLOOKUP(CONCATENATE($A1104,"_",$B1104), 'Srbench noise 0'!$A$1:$AH$1300, 28, FALSE),"")</f>
        <v>1.45893077*((x1 - x2)/x0)**0.5 + 0.41050777*cos(x3/(x0*x4)) - 0.49275183</v>
      </c>
      <c r="I1104" s="18">
        <f t="shared" si="153"/>
        <v>0</v>
      </c>
      <c r="J1104" s="18">
        <f t="shared" si="154"/>
        <v>0</v>
      </c>
      <c r="K1104" s="4">
        <f t="shared" si="155"/>
        <v>0</v>
      </c>
      <c r="L1104" s="3">
        <f>_xlfn.IFNA(VLOOKUP(CONCATENATE($A1104,"_",$B1104), 'Srbench noise 0.001'!$A$1:$AH$1300, 32, FALSE),"")</f>
        <v>0.99917064</v>
      </c>
      <c r="M1104" s="18">
        <f>_xlfn.IFNA(VLOOKUP(CONCATENATE($A1104,"_",$B1104), 'Srbench noise 0.001'!$A$1:$AH$1300, 34, FALSE),"")</f>
        <v>1.435405E-2</v>
      </c>
      <c r="N1104" s="18">
        <f>_xlfn.IFNA(VLOOKUP(CONCATENATE($A1104,"_",$B1104), 'Srbench noise 0.001'!$A$1:$AH$1300, 16, FALSE),"")</f>
        <v>27</v>
      </c>
      <c r="O1104" s="18">
        <f>_xlfn.IFNA(VLOOKUP(CONCATENATE($A1104,"_",$B1104), 'Srbench noise 0.001'!$A$1:$AH$1300, 18, FALSE),"")</f>
        <v>100.1</v>
      </c>
      <c r="P1104" s="18" t="str">
        <f>_xlfn.IFNA(VLOOKUP(CONCATENATE($A1104,"_",$B1104), 'Srbench noise 0.001'!$A$1:$AH$1300, 28, FALSE),"")</f>
        <v>1.451*((x1 - x2)/x0)**0.5 + 3.911*cos(0.289*x3/(x0*x4)) - 3.988</v>
      </c>
      <c r="Q1104" s="18">
        <f t="shared" si="156"/>
        <v>1</v>
      </c>
      <c r="R1104" s="18">
        <f t="shared" si="157"/>
        <v>0</v>
      </c>
      <c r="S1104" s="4">
        <f t="shared" si="158"/>
        <v>0</v>
      </c>
      <c r="T1104" s="3">
        <f>_xlfn.IFNA(VLOOKUP(CONCATENATE($A1104,"_",$B1104), 'Srbench noise 0.01'!$A$1:$AH$1300, 32, FALSE),"")</f>
        <v>0.99908171000000001</v>
      </c>
      <c r="U1104" s="18">
        <f>_xlfn.IFNA(VLOOKUP(CONCATENATE($A1104,"_",$B1104), 'Srbench noise 0.01'!$A$1:$AH$1300, 34, FALSE),"")</f>
        <v>1.5104070000000001E-2</v>
      </c>
      <c r="V1104" s="18">
        <f>_xlfn.IFNA(VLOOKUP(CONCATENATE($A1104,"_",$B1104), 'Srbench noise 0.01'!$A$1:$AH$1300, 16, FALSE),"")</f>
        <v>27</v>
      </c>
      <c r="W1104" s="18">
        <f>_xlfn.IFNA(VLOOKUP(CONCATENATE($A1104,"_",$B1104), 'Srbench noise 0.01'!$A$1:$AH$1300, 18, FALSE),"")</f>
        <v>98.9</v>
      </c>
      <c r="X1104" s="18" t="str">
        <f>_xlfn.IFNA(VLOOKUP(CONCATENATE($A1104,"_",$B1104), 'Srbench noise 0.01'!$A$1:$AH$1300, 28, FALSE),"")</f>
        <v>1.45*((x1 - x2)/x0)**0.5 + 3.92*cos(0.29*x3/(x0*x4)) - 3.99</v>
      </c>
      <c r="Y1104" s="18">
        <f t="shared" si="159"/>
        <v>1</v>
      </c>
      <c r="Z1104" s="18">
        <f t="shared" si="160"/>
        <v>0</v>
      </c>
      <c r="AA1104" s="4">
        <f t="shared" si="161"/>
        <v>0</v>
      </c>
    </row>
    <row r="1105" spans="1:27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0'!$A$1:$AH$1300, 32, FALSE),"")</f>
        <v>0.99963595000000005</v>
      </c>
      <c r="E1105" s="18">
        <f>_xlfn.IFNA(VLOOKUP(CONCATENATE($A1105,"_",$B1105), 'Srbench noise 0'!$A$1:$AH$1300, 34, FALSE),"")</f>
        <v>9.4708599999999993E-3</v>
      </c>
      <c r="F1105" s="18">
        <f>_xlfn.IFNA(VLOOKUP(CONCATENATE($A1105,"_",$B1105), 'Srbench noise 0'!$A$1:$AH$1300, 16, FALSE),"")</f>
        <v>30</v>
      </c>
      <c r="G1105" s="18">
        <f>_xlfn.IFNA(VLOOKUP(CONCATENATE($A1105,"_",$B1105), 'Srbench noise 0'!$A$1:$AH$1300, 18, FALSE),"")</f>
        <v>3600.4</v>
      </c>
      <c r="H1105" s="18" t="str">
        <f>_xlfn.IFNA(VLOOKUP(CONCATENATE($A1105,"_",$B1105), 'Srbench noise 0'!$A$1:$AH$1300, 28, FALSE),"")</f>
        <v>1.42425157*((x1 - x2)/x0)**0.5 + 3.94728578*cos(x3*sin(1/x0)/(x1**0.5*x4)) - 3.96674439</v>
      </c>
      <c r="I1105" s="18">
        <f t="shared" si="153"/>
        <v>1</v>
      </c>
      <c r="J1105" s="18">
        <f t="shared" si="154"/>
        <v>0</v>
      </c>
      <c r="K1105" s="4">
        <f t="shared" si="155"/>
        <v>0</v>
      </c>
      <c r="L1105" s="3">
        <f>_xlfn.IFNA(VLOOKUP(CONCATENATE($A1105,"_",$B1105), 'Srbench noise 0.001'!$A$1:$AH$1300, 32, FALSE),"")</f>
        <v>0.99950026000000003</v>
      </c>
      <c r="M1105" s="18">
        <f>_xlfn.IFNA(VLOOKUP(CONCATENATE($A1105,"_",$B1105), 'Srbench noise 0.001'!$A$1:$AH$1300, 34, FALSE),"")</f>
        <v>1.109633E-2</v>
      </c>
      <c r="N1105" s="18">
        <f>_xlfn.IFNA(VLOOKUP(CONCATENATE($A1105,"_",$B1105), 'Srbench noise 0.001'!$A$1:$AH$1300, 16, FALSE),"")</f>
        <v>28</v>
      </c>
      <c r="O1105" s="18">
        <f>_xlfn.IFNA(VLOOKUP(CONCATENATE($A1105,"_",$B1105), 'Srbench noise 0.001'!$A$1:$AH$1300, 18, FALSE),"")</f>
        <v>103.7</v>
      </c>
      <c r="P1105" s="18" t="str">
        <f>_xlfn.IFNA(VLOOKUP(CONCATENATE($A1105,"_",$B1105), 'Srbench noise 0.001'!$A$1:$AH$1300, 28, FALSE),"")</f>
        <v>1.44*((x1 - x2)/x0)**0.5 + 4.914*cos(0.288*x3*sin(1/x0)/x4) - 4.964</v>
      </c>
      <c r="Q1105" s="18">
        <f t="shared" si="156"/>
        <v>1</v>
      </c>
      <c r="R1105" s="18">
        <f t="shared" si="157"/>
        <v>0</v>
      </c>
      <c r="S1105" s="4">
        <f t="shared" si="158"/>
        <v>0</v>
      </c>
      <c r="T1105" s="3">
        <f>_xlfn.IFNA(VLOOKUP(CONCATENATE($A1105,"_",$B1105), 'Srbench noise 0.01'!$A$1:$AH$1300, 32, FALSE),"")</f>
        <v>0.99900285</v>
      </c>
      <c r="U1105" s="18">
        <f>_xlfn.IFNA(VLOOKUP(CONCATENATE($A1105,"_",$B1105), 'Srbench noise 0.01'!$A$1:$AH$1300, 34, FALSE),"")</f>
        <v>1.5674250000000001E-2</v>
      </c>
      <c r="V1105" s="18">
        <f>_xlfn.IFNA(VLOOKUP(CONCATENATE($A1105,"_",$B1105), 'Srbench noise 0.01'!$A$1:$AH$1300, 16, FALSE),"")</f>
        <v>27</v>
      </c>
      <c r="W1105" s="18">
        <f>_xlfn.IFNA(VLOOKUP(CONCATENATE($A1105,"_",$B1105), 'Srbench noise 0.01'!$A$1:$AH$1300, 18, FALSE),"")</f>
        <v>91.9</v>
      </c>
      <c r="X1105" s="18" t="str">
        <f>_xlfn.IFNA(VLOOKUP(CONCATENATE($A1105,"_",$B1105), 'Srbench noise 0.01'!$A$1:$AH$1300, 28, FALSE),"")</f>
        <v>1.45*((x1 - x2)/x0)**0.5 + 3.97*cos(0.29*x3/(x0*x4)) - 4.05</v>
      </c>
      <c r="Y1105" s="18">
        <f t="shared" si="159"/>
        <v>1</v>
      </c>
      <c r="Z1105" s="18">
        <f t="shared" si="160"/>
        <v>0</v>
      </c>
      <c r="AA1105" s="4">
        <f t="shared" si="161"/>
        <v>0</v>
      </c>
    </row>
    <row r="1106" spans="1:27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0'!$A$1:$AH$1300, 32, FALSE),"")</f>
        <v>0.99889211</v>
      </c>
      <c r="E1106" s="18">
        <f>_xlfn.IFNA(VLOOKUP(CONCATENATE($A1106,"_",$B1106), 'Srbench noise 0'!$A$1:$AH$1300, 34, FALSE),"")</f>
        <v>1.6665590000000001E-2</v>
      </c>
      <c r="F1106" s="18">
        <f>_xlfn.IFNA(VLOOKUP(CONCATENATE($A1106,"_",$B1106), 'Srbench noise 0'!$A$1:$AH$1300, 16, FALSE),"")</f>
        <v>26</v>
      </c>
      <c r="G1106" s="18">
        <f>_xlfn.IFNA(VLOOKUP(CONCATENATE($A1106,"_",$B1106), 'Srbench noise 0'!$A$1:$AH$1300, 18, FALSE),"")</f>
        <v>3601.3</v>
      </c>
      <c r="H1106" s="18" t="str">
        <f>_xlfn.IFNA(VLOOKUP(CONCATENATE($A1106,"_",$B1106), 'Srbench noise 0'!$A$1:$AH$1300, 28, FALSE),"")</f>
        <v>1.45481491*((x1 - x2)/x0)**0.5 + 0.40200607*cos(x3/(x0*x4)) - 0.47730884</v>
      </c>
      <c r="I1106" s="18">
        <f t="shared" si="153"/>
        <v>0</v>
      </c>
      <c r="J1106" s="18">
        <f t="shared" si="154"/>
        <v>0</v>
      </c>
      <c r="K1106" s="4">
        <f t="shared" si="155"/>
        <v>0</v>
      </c>
      <c r="L1106" s="3">
        <f>_xlfn.IFNA(VLOOKUP(CONCATENATE($A1106,"_",$B1106), 'Srbench noise 0.001'!$A$1:$AH$1300, 32, FALSE),"")</f>
        <v>0.9991719</v>
      </c>
      <c r="M1106" s="18">
        <f>_xlfn.IFNA(VLOOKUP(CONCATENATE($A1106,"_",$B1106), 'Srbench noise 0.001'!$A$1:$AH$1300, 34, FALSE),"")</f>
        <v>1.4408300000000001E-2</v>
      </c>
      <c r="N1106" s="18">
        <f>_xlfn.IFNA(VLOOKUP(CONCATENATE($A1106,"_",$B1106), 'Srbench noise 0.001'!$A$1:$AH$1300, 16, FALSE),"")</f>
        <v>27</v>
      </c>
      <c r="O1106" s="18">
        <f>_xlfn.IFNA(VLOOKUP(CONCATENATE($A1106,"_",$B1106), 'Srbench noise 0.001'!$A$1:$AH$1300, 18, FALSE),"")</f>
        <v>91.7</v>
      </c>
      <c r="P1106" s="18" t="str">
        <f>_xlfn.IFNA(VLOOKUP(CONCATENATE($A1106,"_",$B1106), 'Srbench noise 0.001'!$A$1:$AH$1300, 28, FALSE),"")</f>
        <v>1.447*((x1 - x2)/x0)**0.5 + 4.152*cos(0.276*x3/(x0*x4)) - 4.224</v>
      </c>
      <c r="Q1106" s="18">
        <f t="shared" si="156"/>
        <v>1</v>
      </c>
      <c r="R1106" s="18">
        <f t="shared" si="157"/>
        <v>0</v>
      </c>
      <c r="S1106" s="4">
        <f t="shared" si="158"/>
        <v>0</v>
      </c>
      <c r="T1106" s="3">
        <f>_xlfn.IFNA(VLOOKUP(CONCATENATE($A1106,"_",$B1106), 'Srbench noise 0.01'!$A$1:$AH$1300, 32, FALSE),"")</f>
        <v>0.99823954000000004</v>
      </c>
      <c r="U1106" s="18">
        <f>_xlfn.IFNA(VLOOKUP(CONCATENATE($A1106,"_",$B1106), 'Srbench noise 0.01'!$A$1:$AH$1300, 34, FALSE),"")</f>
        <v>2.1008019999999999E-2</v>
      </c>
      <c r="V1106" s="18">
        <f>_xlfn.IFNA(VLOOKUP(CONCATENATE($A1106,"_",$B1106), 'Srbench noise 0.01'!$A$1:$AH$1300, 16, FALSE),"")</f>
        <v>27</v>
      </c>
      <c r="W1106" s="18">
        <f>_xlfn.IFNA(VLOOKUP(CONCATENATE($A1106,"_",$B1106), 'Srbench noise 0.01'!$A$1:$AH$1300, 18, FALSE),"")</f>
        <v>88.1</v>
      </c>
      <c r="X1106" s="18" t="str">
        <f>_xlfn.IFNA(VLOOKUP(CONCATENATE($A1106,"_",$B1106), 'Srbench noise 0.01'!$A$1:$AH$1300, 28, FALSE),"")</f>
        <v>1.45*((x1 - x2)/x0)**0.5 + 4.16*cos(0.28*x3/(x0*x4)) - 4.22</v>
      </c>
      <c r="Y1106" s="18">
        <f t="shared" si="159"/>
        <v>0</v>
      </c>
      <c r="Z1106" s="18">
        <f t="shared" si="160"/>
        <v>0</v>
      </c>
      <c r="AA1106" s="4">
        <f t="shared" si="161"/>
        <v>0</v>
      </c>
    </row>
    <row r="1107" spans="1:27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0'!$A$1:$AH$1300, 32, FALSE),"")</f>
        <v>0.99886213000000001</v>
      </c>
      <c r="E1107" s="18">
        <f>_xlfn.IFNA(VLOOKUP(CONCATENATE($A1107,"_",$B1107), 'Srbench noise 0'!$A$1:$AH$1300, 34, FALSE),"")</f>
        <v>1.6795870000000001E-2</v>
      </c>
      <c r="F1107" s="18">
        <f>_xlfn.IFNA(VLOOKUP(CONCATENATE($A1107,"_",$B1107), 'Srbench noise 0'!$A$1:$AH$1300, 16, FALSE),"")</f>
        <v>26</v>
      </c>
      <c r="G1107" s="18">
        <f>_xlfn.IFNA(VLOOKUP(CONCATENATE($A1107,"_",$B1107), 'Srbench noise 0'!$A$1:$AH$1300, 18, FALSE),"")</f>
        <v>3600.6</v>
      </c>
      <c r="H1107" s="18" t="str">
        <f>_xlfn.IFNA(VLOOKUP(CONCATENATE($A1107,"_",$B1107), 'Srbench noise 0'!$A$1:$AH$1300, 28, FALSE),"")</f>
        <v>1.452615*((x1 - x2)/x0)**0.5 + 0.40610862*cos(x3/(x0*x4)) - 0.47647031</v>
      </c>
      <c r="I1107" s="18">
        <f t="shared" si="153"/>
        <v>0</v>
      </c>
      <c r="J1107" s="18">
        <f t="shared" si="154"/>
        <v>0</v>
      </c>
      <c r="K1107" s="4">
        <f t="shared" si="155"/>
        <v>0</v>
      </c>
      <c r="L1107" s="3">
        <f>_xlfn.IFNA(VLOOKUP(CONCATENATE($A1107,"_",$B1107), 'Srbench noise 0.001'!$A$1:$AH$1300, 32, FALSE),"")</f>
        <v>0.99918527999999995</v>
      </c>
      <c r="M1107" s="18">
        <f>_xlfn.IFNA(VLOOKUP(CONCATENATE($A1107,"_",$B1107), 'Srbench noise 0.001'!$A$1:$AH$1300, 34, FALSE),"")</f>
        <v>1.421211E-2</v>
      </c>
      <c r="N1107" s="18">
        <f>_xlfn.IFNA(VLOOKUP(CONCATENATE($A1107,"_",$B1107), 'Srbench noise 0.001'!$A$1:$AH$1300, 16, FALSE),"")</f>
        <v>27</v>
      </c>
      <c r="O1107" s="18">
        <f>_xlfn.IFNA(VLOOKUP(CONCATENATE($A1107,"_",$B1107), 'Srbench noise 0.001'!$A$1:$AH$1300, 18, FALSE),"")</f>
        <v>78.8</v>
      </c>
      <c r="P1107" s="18" t="str">
        <f>_xlfn.IFNA(VLOOKUP(CONCATENATE($A1107,"_",$B1107), 'Srbench noise 0.001'!$A$1:$AH$1300, 28, FALSE),"")</f>
        <v>1.445*((x1 - x2)/x0)**0.5 + 3.99*cos(0.282*x3/(x0*x4)) - 4.058</v>
      </c>
      <c r="Q1107" s="18">
        <f t="shared" si="156"/>
        <v>1</v>
      </c>
      <c r="R1107" s="18">
        <f t="shared" si="157"/>
        <v>0</v>
      </c>
      <c r="S1107" s="4">
        <f t="shared" si="158"/>
        <v>0</v>
      </c>
      <c r="T1107" s="3">
        <f>_xlfn.IFNA(VLOOKUP(CONCATENATE($A1107,"_",$B1107), 'Srbench noise 0.01'!$A$1:$AH$1300, 32, FALSE),"")</f>
        <v>0.99913408999999997</v>
      </c>
      <c r="U1107" s="18">
        <f>_xlfn.IFNA(VLOOKUP(CONCATENATE($A1107,"_",$B1107), 'Srbench noise 0.01'!$A$1:$AH$1300, 34, FALSE),"")</f>
        <v>1.4651809999999999E-2</v>
      </c>
      <c r="V1107" s="18">
        <f>_xlfn.IFNA(VLOOKUP(CONCATENATE($A1107,"_",$B1107), 'Srbench noise 0.01'!$A$1:$AH$1300, 16, FALSE),"")</f>
        <v>27</v>
      </c>
      <c r="W1107" s="18">
        <f>_xlfn.IFNA(VLOOKUP(CONCATENATE($A1107,"_",$B1107), 'Srbench noise 0.01'!$A$1:$AH$1300, 18, FALSE),"")</f>
        <v>80.7</v>
      </c>
      <c r="X1107" s="18" t="str">
        <f>_xlfn.IFNA(VLOOKUP(CONCATENATE($A1107,"_",$B1107), 'Srbench noise 0.01'!$A$1:$AH$1300, 28, FALSE),"")</f>
        <v>1.44*((x1 - x2)/x0)**0.5 + 3.99*cos(0.28*x3/(x0*x4)) - 4.05</v>
      </c>
      <c r="Y1107" s="18">
        <f t="shared" si="159"/>
        <v>1</v>
      </c>
      <c r="Z1107" s="18">
        <f t="shared" si="160"/>
        <v>0</v>
      </c>
      <c r="AA1107" s="4">
        <f t="shared" si="161"/>
        <v>0</v>
      </c>
    </row>
    <row r="1108" spans="1:27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0'!$A$1:$AH$1300, 32, FALSE),"")</f>
        <v>0.99867859999999997</v>
      </c>
      <c r="E1108" s="18">
        <f>_xlfn.IFNA(VLOOKUP(CONCATENATE($A1108,"_",$B1108), 'Srbench noise 0'!$A$1:$AH$1300, 34, FALSE),"")</f>
        <v>1.8082270000000001E-2</v>
      </c>
      <c r="F1108" s="18">
        <f>_xlfn.IFNA(VLOOKUP(CONCATENATE($A1108,"_",$B1108), 'Srbench noise 0'!$A$1:$AH$1300, 16, FALSE),"")</f>
        <v>26</v>
      </c>
      <c r="G1108" s="18">
        <f>_xlfn.IFNA(VLOOKUP(CONCATENATE($A1108,"_",$B1108), 'Srbench noise 0'!$A$1:$AH$1300, 18, FALSE),"")</f>
        <v>3601.4</v>
      </c>
      <c r="H1108" s="18" t="str">
        <f>_xlfn.IFNA(VLOOKUP(CONCATENATE($A1108,"_",$B1108), 'Srbench noise 0'!$A$1:$AH$1300, 28, FALSE),"")</f>
        <v>1.4550443*((x1 - x2)/x0)**0.5 + 0.39983327*cos(x3/(x0*x4)) - 0.47607546</v>
      </c>
      <c r="I1108" s="18">
        <f t="shared" si="153"/>
        <v>0</v>
      </c>
      <c r="J1108" s="18">
        <f t="shared" si="154"/>
        <v>0</v>
      </c>
      <c r="K1108" s="4">
        <f t="shared" si="155"/>
        <v>0</v>
      </c>
      <c r="L1108" s="3">
        <f>_xlfn.IFNA(VLOOKUP(CONCATENATE($A1108,"_",$B1108), 'Srbench noise 0.001'!$A$1:$AH$1300, 32, FALSE),"")</f>
        <v>0.99867921000000004</v>
      </c>
      <c r="M1108" s="18">
        <f>_xlfn.IFNA(VLOOKUP(CONCATENATE($A1108,"_",$B1108), 'Srbench noise 0.001'!$A$1:$AH$1300, 34, FALSE),"")</f>
        <v>1.8078139999999999E-2</v>
      </c>
      <c r="N1108" s="18">
        <f>_xlfn.IFNA(VLOOKUP(CONCATENATE($A1108,"_",$B1108), 'Srbench noise 0.001'!$A$1:$AH$1300, 16, FALSE),"")</f>
        <v>26</v>
      </c>
      <c r="O1108" s="18">
        <f>_xlfn.IFNA(VLOOKUP(CONCATENATE($A1108,"_",$B1108), 'Srbench noise 0.001'!$A$1:$AH$1300, 18, FALSE),"")</f>
        <v>115.4</v>
      </c>
      <c r="P1108" s="18" t="str">
        <f>_xlfn.IFNA(VLOOKUP(CONCATENATE($A1108,"_",$B1108), 'Srbench noise 0.001'!$A$1:$AH$1300, 28, FALSE),"")</f>
        <v>1.455*((x1 - x2)/x0)**0.5 + 0.4*cos(x3/(x0*x4)) - 0.476</v>
      </c>
      <c r="Q1108" s="18">
        <f t="shared" si="156"/>
        <v>0</v>
      </c>
      <c r="R1108" s="18">
        <f t="shared" si="157"/>
        <v>0</v>
      </c>
      <c r="S1108" s="4">
        <f t="shared" si="158"/>
        <v>0</v>
      </c>
      <c r="T1108" s="3">
        <f>_xlfn.IFNA(VLOOKUP(CONCATENATE($A1108,"_",$B1108), 'Srbench noise 0.01'!$A$1:$AH$1300, 32, FALSE),"")</f>
        <v>0.99893818000000001</v>
      </c>
      <c r="U1108" s="18">
        <f>_xlfn.IFNA(VLOOKUP(CONCATENATE($A1108,"_",$B1108), 'Srbench noise 0.01'!$A$1:$AH$1300, 34, FALSE),"")</f>
        <v>1.6209169999999998E-2</v>
      </c>
      <c r="V1108" s="18">
        <f>_xlfn.IFNA(VLOOKUP(CONCATENATE($A1108,"_",$B1108), 'Srbench noise 0.01'!$A$1:$AH$1300, 16, FALSE),"")</f>
        <v>27</v>
      </c>
      <c r="W1108" s="18">
        <f>_xlfn.IFNA(VLOOKUP(CONCATENATE($A1108,"_",$B1108), 'Srbench noise 0.01'!$A$1:$AH$1300, 18, FALSE),"")</f>
        <v>107.9</v>
      </c>
      <c r="X1108" s="18" t="str">
        <f>_xlfn.IFNA(VLOOKUP(CONCATENATE($A1108,"_",$B1108), 'Srbench noise 0.01'!$A$1:$AH$1300, 28, FALSE),"")</f>
        <v>1.45*((x1 - x2)/x0)**0.5 + 3.79*cos(0.29*x3/(x0*x4)) - 3.86</v>
      </c>
      <c r="Y1108" s="18">
        <f t="shared" si="159"/>
        <v>0</v>
      </c>
      <c r="Z1108" s="18">
        <f t="shared" si="160"/>
        <v>0</v>
      </c>
      <c r="AA1108" s="4">
        <f t="shared" si="161"/>
        <v>0</v>
      </c>
    </row>
    <row r="1109" spans="1:27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0'!$A$1:$AH$1300, 32, FALSE),"")</f>
        <v>0.99855888999999998</v>
      </c>
      <c r="E1109" s="18">
        <f>_xlfn.IFNA(VLOOKUP(CONCATENATE($A1109,"_",$B1109), 'Srbench noise 0'!$A$1:$AH$1300, 34, FALSE),"")</f>
        <v>1.883932E-2</v>
      </c>
      <c r="F1109" s="18">
        <f>_xlfn.IFNA(VLOOKUP(CONCATENATE($A1109,"_",$B1109), 'Srbench noise 0'!$A$1:$AH$1300, 16, FALSE),"")</f>
        <v>26</v>
      </c>
      <c r="G1109" s="18">
        <f>_xlfn.IFNA(VLOOKUP(CONCATENATE($A1109,"_",$B1109), 'Srbench noise 0'!$A$1:$AH$1300, 18, FALSE),"")</f>
        <v>3600.5</v>
      </c>
      <c r="H1109" s="18" t="str">
        <f>_xlfn.IFNA(VLOOKUP(CONCATENATE($A1109,"_",$B1109), 'Srbench noise 0'!$A$1:$AH$1300, 28, FALSE),"")</f>
        <v>1.45257222*((x1 - x2)/x0)**0.5 - 0.11108699*exp(x3/(x0*x4)) + 0.05876736</v>
      </c>
      <c r="I1109" s="18">
        <f t="shared" si="153"/>
        <v>0</v>
      </c>
      <c r="J1109" s="18">
        <f t="shared" si="154"/>
        <v>0</v>
      </c>
      <c r="K1109" s="4">
        <f t="shared" si="155"/>
        <v>0</v>
      </c>
      <c r="L1109" s="3">
        <f>_xlfn.IFNA(VLOOKUP(CONCATENATE($A1109,"_",$B1109), 'Srbench noise 0.001'!$A$1:$AH$1300, 32, FALSE),"")</f>
        <v>0.99856792999999999</v>
      </c>
      <c r="M1109" s="18">
        <f>_xlfn.IFNA(VLOOKUP(CONCATENATE($A1109,"_",$B1109), 'Srbench noise 0.001'!$A$1:$AH$1300, 34, FALSE),"")</f>
        <v>1.8780120000000001E-2</v>
      </c>
      <c r="N1109" s="18">
        <f>_xlfn.IFNA(VLOOKUP(CONCATENATE($A1109,"_",$B1109), 'Srbench noise 0.001'!$A$1:$AH$1300, 16, FALSE),"")</f>
        <v>26</v>
      </c>
      <c r="O1109" s="18">
        <f>_xlfn.IFNA(VLOOKUP(CONCATENATE($A1109,"_",$B1109), 'Srbench noise 0.001'!$A$1:$AH$1300, 18, FALSE),"")</f>
        <v>162.19999999999999</v>
      </c>
      <c r="P1109" s="18" t="str">
        <f>_xlfn.IFNA(VLOOKUP(CONCATENATE($A1109,"_",$B1109), 'Srbench noise 0.001'!$A$1:$AH$1300, 28, FALSE),"")</f>
        <v>1.453*((x1 - x2)/x0)**0.5 - 0.111*exp(x3/(x0*x4)) + 0.059</v>
      </c>
      <c r="Q1109" s="18">
        <f t="shared" si="156"/>
        <v>0</v>
      </c>
      <c r="R1109" s="18">
        <f t="shared" si="157"/>
        <v>0</v>
      </c>
      <c r="S1109" s="4">
        <f t="shared" si="158"/>
        <v>0</v>
      </c>
      <c r="T1109" s="3">
        <f>_xlfn.IFNA(VLOOKUP(CONCATENATE($A1109,"_",$B1109), 'Srbench noise 0.01'!$A$1:$AH$1300, 32, FALSE),"")</f>
        <v>0.99906735000000002</v>
      </c>
      <c r="U1109" s="18">
        <f>_xlfn.IFNA(VLOOKUP(CONCATENATE($A1109,"_",$B1109), 'Srbench noise 0.01'!$A$1:$AH$1300, 34, FALSE),"")</f>
        <v>1.5155729999999999E-2</v>
      </c>
      <c r="V1109" s="18">
        <f>_xlfn.IFNA(VLOOKUP(CONCATENATE($A1109,"_",$B1109), 'Srbench noise 0.01'!$A$1:$AH$1300, 16, FALSE),"")</f>
        <v>27</v>
      </c>
      <c r="W1109" s="18">
        <f>_xlfn.IFNA(VLOOKUP(CONCATENATE($A1109,"_",$B1109), 'Srbench noise 0.01'!$A$1:$AH$1300, 18, FALSE),"")</f>
        <v>104.3</v>
      </c>
      <c r="X1109" s="18" t="str">
        <f>_xlfn.IFNA(VLOOKUP(CONCATENATE($A1109,"_",$B1109), 'Srbench noise 0.01'!$A$1:$AH$1300, 28, FALSE),"")</f>
        <v>1.45*((x1 - x2)/x0)**0.5 + 3.53*cos(0.31*x3/(x0*x4)) - 3.6</v>
      </c>
      <c r="Y1109" s="18">
        <f t="shared" si="159"/>
        <v>1</v>
      </c>
      <c r="Z1109" s="18">
        <f t="shared" si="160"/>
        <v>0</v>
      </c>
      <c r="AA1109" s="4">
        <f t="shared" si="161"/>
        <v>0</v>
      </c>
    </row>
    <row r="1110" spans="1:27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0'!$A$1:$AH$1300, 32, FALSE),"")</f>
        <v>0.99878504999999995</v>
      </c>
      <c r="E1110" s="18">
        <f>_xlfn.IFNA(VLOOKUP(CONCATENATE($A1110,"_",$B1110), 'Srbench noise 0'!$A$1:$AH$1300, 34, FALSE),"")</f>
        <v>1.7326290000000001E-2</v>
      </c>
      <c r="F1110" s="18">
        <f>_xlfn.IFNA(VLOOKUP(CONCATENATE($A1110,"_",$B1110), 'Srbench noise 0'!$A$1:$AH$1300, 16, FALSE),"")</f>
        <v>26</v>
      </c>
      <c r="G1110" s="18">
        <f>_xlfn.IFNA(VLOOKUP(CONCATENATE($A1110,"_",$B1110), 'Srbench noise 0'!$A$1:$AH$1300, 18, FALSE),"")</f>
        <v>3600.4</v>
      </c>
      <c r="H1110" s="18" t="str">
        <f>_xlfn.IFNA(VLOOKUP(CONCATENATE($A1110,"_",$B1110), 'Srbench noise 0'!$A$1:$AH$1300, 28, FALSE),"")</f>
        <v>1.45041355*((x1 - x2)/x0)**0.5 - 0.10972463*exp(x3/(x0*x4)) + 0.06058279</v>
      </c>
      <c r="I1110" s="18">
        <f t="shared" si="153"/>
        <v>0</v>
      </c>
      <c r="J1110" s="18">
        <f t="shared" si="154"/>
        <v>0</v>
      </c>
      <c r="K1110" s="4">
        <f t="shared" si="155"/>
        <v>0</v>
      </c>
      <c r="L1110" s="3">
        <f>_xlfn.IFNA(VLOOKUP(CONCATENATE($A1110,"_",$B1110), 'Srbench noise 0.001'!$A$1:$AH$1300, 32, FALSE),"")</f>
        <v>0.99917396999999997</v>
      </c>
      <c r="M1110" s="18">
        <f>_xlfn.IFNA(VLOOKUP(CONCATENATE($A1110,"_",$B1110), 'Srbench noise 0.001'!$A$1:$AH$1300, 34, FALSE),"")</f>
        <v>1.4286449999999999E-2</v>
      </c>
      <c r="N1110" s="18">
        <f>_xlfn.IFNA(VLOOKUP(CONCATENATE($A1110,"_",$B1110), 'Srbench noise 0.001'!$A$1:$AH$1300, 16, FALSE),"")</f>
        <v>27</v>
      </c>
      <c r="O1110" s="18">
        <f>_xlfn.IFNA(VLOOKUP(CONCATENATE($A1110,"_",$B1110), 'Srbench noise 0.001'!$A$1:$AH$1300, 18, FALSE),"")</f>
        <v>79.7</v>
      </c>
      <c r="P1110" s="18" t="str">
        <f>_xlfn.IFNA(VLOOKUP(CONCATENATE($A1110,"_",$B1110), 'Srbench noise 0.001'!$A$1:$AH$1300, 28, FALSE),"")</f>
        <v>1.449*((x1 - x2)/x0)**0.5 + 4.115*cos(0.282*x3/(x0*x4)) - 4.188</v>
      </c>
      <c r="Q1110" s="18">
        <f t="shared" si="156"/>
        <v>1</v>
      </c>
      <c r="R1110" s="18">
        <f t="shared" si="157"/>
        <v>0</v>
      </c>
      <c r="S1110" s="4">
        <f t="shared" si="158"/>
        <v>0</v>
      </c>
      <c r="T1110" s="3">
        <f>_xlfn.IFNA(VLOOKUP(CONCATENATE($A1110,"_",$B1110), 'Srbench noise 0.01'!$A$1:$AH$1300, 32, FALSE),"")</f>
        <v>0.99904804999999997</v>
      </c>
      <c r="U1110" s="18">
        <f>_xlfn.IFNA(VLOOKUP(CONCATENATE($A1110,"_",$B1110), 'Srbench noise 0.01'!$A$1:$AH$1300, 34, FALSE),"")</f>
        <v>1.533674E-2</v>
      </c>
      <c r="V1110" s="18">
        <f>_xlfn.IFNA(VLOOKUP(CONCATENATE($A1110,"_",$B1110), 'Srbench noise 0.01'!$A$1:$AH$1300, 16, FALSE),"")</f>
        <v>27</v>
      </c>
      <c r="W1110" s="18">
        <f>_xlfn.IFNA(VLOOKUP(CONCATENATE($A1110,"_",$B1110), 'Srbench noise 0.01'!$A$1:$AH$1300, 18, FALSE),"")</f>
        <v>80.7</v>
      </c>
      <c r="X1110" s="18" t="str">
        <f>_xlfn.IFNA(VLOOKUP(CONCATENATE($A1110,"_",$B1110), 'Srbench noise 0.01'!$A$1:$AH$1300, 28, FALSE),"")</f>
        <v>1.45*((x1 - x2)/x0)**0.5 + 4.15*cos(0.28*x3/(x0*x4)) - 4.22</v>
      </c>
      <c r="Y1110" s="18">
        <f t="shared" si="159"/>
        <v>1</v>
      </c>
      <c r="Z1110" s="18">
        <f t="shared" si="160"/>
        <v>0</v>
      </c>
      <c r="AA1110" s="4">
        <f t="shared" si="161"/>
        <v>0</v>
      </c>
    </row>
    <row r="1111" spans="1:27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0'!$A$1:$AH$1300, 32, FALSE),"")</f>
        <v>0.99918658000000005</v>
      </c>
      <c r="E1111" s="18">
        <f>_xlfn.IFNA(VLOOKUP(CONCATENATE($A1111,"_",$B1111), 'Srbench noise 0'!$A$1:$AH$1300, 34, FALSE),"")</f>
        <v>1.418088E-2</v>
      </c>
      <c r="F1111" s="18">
        <f>_xlfn.IFNA(VLOOKUP(CONCATENATE($A1111,"_",$B1111), 'Srbench noise 0'!$A$1:$AH$1300, 16, FALSE),"")</f>
        <v>30</v>
      </c>
      <c r="G1111" s="18">
        <f>_xlfn.IFNA(VLOOKUP(CONCATENATE($A1111,"_",$B1111), 'Srbench noise 0'!$A$1:$AH$1300, 18, FALSE),"")</f>
        <v>3600.6</v>
      </c>
      <c r="H1111" s="18" t="str">
        <f>_xlfn.IFNA(VLOOKUP(CONCATENATE($A1111,"_",$B1111), 'Srbench noise 0'!$A$1:$AH$1300, 28, FALSE),"")</f>
        <v>1.52785608*(0.5 + x1/x0 - x2/x0)**0.5 - 0.42107826 - 0.16236537*x3**2/(x0**2*x4**2)</v>
      </c>
      <c r="I1111" s="18">
        <f t="shared" si="153"/>
        <v>1</v>
      </c>
      <c r="J1111" s="18">
        <f t="shared" si="154"/>
        <v>0</v>
      </c>
      <c r="K1111" s="4">
        <f t="shared" si="155"/>
        <v>0</v>
      </c>
      <c r="L1111" s="3">
        <f>_xlfn.IFNA(VLOOKUP(CONCATENATE($A1111,"_",$B1111), 'Srbench noise 0.001'!$A$1:$AH$1300, 32, FALSE),"")</f>
        <v>0.99915449999999995</v>
      </c>
      <c r="M1111" s="18">
        <f>_xlfn.IFNA(VLOOKUP(CONCATENATE($A1111,"_",$B1111), 'Srbench noise 0.001'!$A$1:$AH$1300, 34, FALSE),"")</f>
        <v>1.445781E-2</v>
      </c>
      <c r="N1111" s="18">
        <f>_xlfn.IFNA(VLOOKUP(CONCATENATE($A1111,"_",$B1111), 'Srbench noise 0.001'!$A$1:$AH$1300, 16, FALSE),"")</f>
        <v>27</v>
      </c>
      <c r="O1111" s="18">
        <f>_xlfn.IFNA(VLOOKUP(CONCATENATE($A1111,"_",$B1111), 'Srbench noise 0.001'!$A$1:$AH$1300, 18, FALSE),"")</f>
        <v>100.7</v>
      </c>
      <c r="P1111" s="18" t="str">
        <f>_xlfn.IFNA(VLOOKUP(CONCATENATE($A1111,"_",$B1111), 'Srbench noise 0.001'!$A$1:$AH$1300, 28, FALSE),"")</f>
        <v>1.448*((x1 - x2)/x0)**0.5 + 4.232*cos(0.279*x3/(x0*x4)) - 4.302</v>
      </c>
      <c r="Q1111" s="18">
        <f t="shared" si="156"/>
        <v>1</v>
      </c>
      <c r="R1111" s="18">
        <f t="shared" si="157"/>
        <v>0</v>
      </c>
      <c r="S1111" s="4">
        <f t="shared" si="158"/>
        <v>0</v>
      </c>
      <c r="T1111" s="3">
        <f>_xlfn.IFNA(VLOOKUP(CONCATENATE($A1111,"_",$B1111), 'Srbench noise 0.01'!$A$1:$AH$1300, 32, FALSE),"")</f>
        <v>0.99902831999999997</v>
      </c>
      <c r="U1111" s="18">
        <f>_xlfn.IFNA(VLOOKUP(CONCATENATE($A1111,"_",$B1111), 'Srbench noise 0.01'!$A$1:$AH$1300, 34, FALSE),"")</f>
        <v>1.549912E-2</v>
      </c>
      <c r="V1111" s="18">
        <f>_xlfn.IFNA(VLOOKUP(CONCATENATE($A1111,"_",$B1111), 'Srbench noise 0.01'!$A$1:$AH$1300, 16, FALSE),"")</f>
        <v>27</v>
      </c>
      <c r="W1111" s="18">
        <f>_xlfn.IFNA(VLOOKUP(CONCATENATE($A1111,"_",$B1111), 'Srbench noise 0.01'!$A$1:$AH$1300, 18, FALSE),"")</f>
        <v>103.2</v>
      </c>
      <c r="X1111" s="18" t="str">
        <f>_xlfn.IFNA(VLOOKUP(CONCATENATE($A1111,"_",$B1111), 'Srbench noise 0.01'!$A$1:$AH$1300, 28, FALSE),"")</f>
        <v>1.45*((x1 - x2)/x0)**0.5 + 4.22*cos(0.28*x3/(x0*x4)) - 4.3</v>
      </c>
      <c r="Y1111" s="18">
        <f t="shared" si="159"/>
        <v>1</v>
      </c>
      <c r="Z1111" s="18">
        <f t="shared" si="160"/>
        <v>0</v>
      </c>
      <c r="AA1111" s="4">
        <f t="shared" si="161"/>
        <v>0</v>
      </c>
    </row>
    <row r="1112" spans="1:27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0'!$A$1:$AH$1300, 32, FALSE),"")</f>
        <v>0.99950446000000004</v>
      </c>
      <c r="E1112" s="18">
        <f>_xlfn.IFNA(VLOOKUP(CONCATENATE($A1112,"_",$B1112), 'Srbench noise 0'!$A$1:$AH$1300, 34, FALSE),"")</f>
        <v>1.104947E-2</v>
      </c>
      <c r="F1112" s="18">
        <f>_xlfn.IFNA(VLOOKUP(CONCATENATE($A1112,"_",$B1112), 'Srbench noise 0'!$A$1:$AH$1300, 16, FALSE),"")</f>
        <v>28</v>
      </c>
      <c r="G1112" s="18">
        <f>_xlfn.IFNA(VLOOKUP(CONCATENATE($A1112,"_",$B1112), 'Srbench noise 0'!$A$1:$AH$1300, 18, FALSE),"")</f>
        <v>3601.4</v>
      </c>
      <c r="H1112" s="18" t="str">
        <f>_xlfn.IFNA(VLOOKUP(CONCATENATE($A1112,"_",$B1112), 'Srbench noise 0'!$A$1:$AH$1300, 28, FALSE),"")</f>
        <v>1.43847307*((x1 - x2)/x0)**0.5 + 4.73663021*cos(0.29040993*x3*sin(1/x0)/x4) - 4.78462384</v>
      </c>
      <c r="I1112" s="18">
        <f t="shared" si="153"/>
        <v>1</v>
      </c>
      <c r="J1112" s="18">
        <f t="shared" si="154"/>
        <v>0</v>
      </c>
      <c r="K1112" s="4">
        <f t="shared" si="155"/>
        <v>0</v>
      </c>
      <c r="L1112" s="3">
        <f>_xlfn.IFNA(VLOOKUP(CONCATENATE($A1112,"_",$B1112), 'Srbench noise 0.001'!$A$1:$AH$1300, 32, FALSE),"")</f>
        <v>0.99950642000000001</v>
      </c>
      <c r="M1112" s="18">
        <f>_xlfn.IFNA(VLOOKUP(CONCATENATE($A1112,"_",$B1112), 'Srbench noise 0.001'!$A$1:$AH$1300, 34, FALSE),"")</f>
        <v>1.10276E-2</v>
      </c>
      <c r="N1112" s="18">
        <f>_xlfn.IFNA(VLOOKUP(CONCATENATE($A1112,"_",$B1112), 'Srbench noise 0.001'!$A$1:$AH$1300, 16, FALSE),"")</f>
        <v>28</v>
      </c>
      <c r="O1112" s="18">
        <f>_xlfn.IFNA(VLOOKUP(CONCATENATE($A1112,"_",$B1112), 'Srbench noise 0.001'!$A$1:$AH$1300, 18, FALSE),"")</f>
        <v>90.7</v>
      </c>
      <c r="P1112" s="18" t="str">
        <f>_xlfn.IFNA(VLOOKUP(CONCATENATE($A1112,"_",$B1112), 'Srbench noise 0.001'!$A$1:$AH$1300, 28, FALSE),"")</f>
        <v>1.439*((x1 - x2)/x0)**0.5 + 4.733*cos(0.291*x3*sin(1/x0)/x4) - 4.782</v>
      </c>
      <c r="Q1112" s="18">
        <f t="shared" si="156"/>
        <v>1</v>
      </c>
      <c r="R1112" s="18">
        <f t="shared" si="157"/>
        <v>0</v>
      </c>
      <c r="S1112" s="4">
        <f t="shared" si="158"/>
        <v>0</v>
      </c>
      <c r="T1112" s="3">
        <f>_xlfn.IFNA(VLOOKUP(CONCATENATE($A1112,"_",$B1112), 'Srbench noise 0.01'!$A$1:$AH$1300, 32, FALSE),"")</f>
        <v>0.99855368</v>
      </c>
      <c r="U1112" s="18">
        <f>_xlfn.IFNA(VLOOKUP(CONCATENATE($A1112,"_",$B1112), 'Srbench noise 0.01'!$A$1:$AH$1300, 34, FALSE),"")</f>
        <v>1.8877069999999999E-2</v>
      </c>
      <c r="V1112" s="18">
        <f>_xlfn.IFNA(VLOOKUP(CONCATENATE($A1112,"_",$B1112), 'Srbench noise 0.01'!$A$1:$AH$1300, 16, FALSE),"")</f>
        <v>27</v>
      </c>
      <c r="W1112" s="18">
        <f>_xlfn.IFNA(VLOOKUP(CONCATENATE($A1112,"_",$B1112), 'Srbench noise 0.01'!$A$1:$AH$1300, 18, FALSE),"")</f>
        <v>81</v>
      </c>
      <c r="X1112" s="18" t="str">
        <f>_xlfn.IFNA(VLOOKUP(CONCATENATE($A1112,"_",$B1112), 'Srbench noise 0.01'!$A$1:$AH$1300, 28, FALSE),"")</f>
        <v>1.45*((x1 - x2)/x0)**0.5 + 3.78*cos(0.29*x3/(x0*x4)) - 3.87</v>
      </c>
      <c r="Y1112" s="18">
        <f t="shared" si="159"/>
        <v>0</v>
      </c>
      <c r="Z1112" s="18">
        <f t="shared" si="160"/>
        <v>0</v>
      </c>
      <c r="AA1112" s="4">
        <f t="shared" si="161"/>
        <v>0</v>
      </c>
    </row>
    <row r="1113" spans="1:27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0'!$A$1:$AH$1300, 32, FALSE),"")</f>
        <v>0.99914769999999997</v>
      </c>
      <c r="E1113" s="18">
        <f>_xlfn.IFNA(VLOOKUP(CONCATENATE($A1113,"_",$B1113), 'Srbench noise 0'!$A$1:$AH$1300, 34, FALSE),"")</f>
        <v>1.4542960000000001E-2</v>
      </c>
      <c r="F1113" s="18">
        <f>_xlfn.IFNA(VLOOKUP(CONCATENATE($A1113,"_",$B1113), 'Srbench noise 0'!$A$1:$AH$1300, 16, FALSE),"")</f>
        <v>29</v>
      </c>
      <c r="G1113" s="18">
        <f>_xlfn.IFNA(VLOOKUP(CONCATENATE($A1113,"_",$B1113), 'Srbench noise 0'!$A$1:$AH$1300, 18, FALSE),"")</f>
        <v>3600.2</v>
      </c>
      <c r="H1113" s="18" t="str">
        <f>_xlfn.IFNA(VLOOKUP(CONCATENATE($A1113,"_",$B1113), 'Srbench noise 0'!$A$1:$AH$1300, 28, FALSE),"")</f>
        <v>1.44886807*(x1/x0 - x2/x0)**0.5 - 0.07423829 - 0.15870662*x3**2/(x0**2*x4**2)</v>
      </c>
      <c r="I1113" s="18">
        <f t="shared" si="153"/>
        <v>1</v>
      </c>
      <c r="J1113" s="18">
        <f t="shared" si="154"/>
        <v>0</v>
      </c>
      <c r="K1113" s="4">
        <f t="shared" si="155"/>
        <v>0</v>
      </c>
      <c r="L1113" s="3">
        <f>_xlfn.IFNA(VLOOKUP(CONCATENATE($A1113,"_",$B1113), 'Srbench noise 0.001'!$A$1:$AH$1300, 32, FALSE),"")</f>
        <v>0.99918724999999997</v>
      </c>
      <c r="M1113" s="18">
        <f>_xlfn.IFNA(VLOOKUP(CONCATENATE($A1113,"_",$B1113), 'Srbench noise 0.001'!$A$1:$AH$1300, 34, FALSE),"")</f>
        <v>1.420155E-2</v>
      </c>
      <c r="N1113" s="18">
        <f>_xlfn.IFNA(VLOOKUP(CONCATENATE($A1113,"_",$B1113), 'Srbench noise 0.001'!$A$1:$AH$1300, 16, FALSE),"")</f>
        <v>27</v>
      </c>
      <c r="O1113" s="18">
        <f>_xlfn.IFNA(VLOOKUP(CONCATENATE($A1113,"_",$B1113), 'Srbench noise 0.001'!$A$1:$AH$1300, 18, FALSE),"")</f>
        <v>120.3</v>
      </c>
      <c r="P1113" s="18" t="str">
        <f>_xlfn.IFNA(VLOOKUP(CONCATENATE($A1113,"_",$B1113), 'Srbench noise 0.001'!$A$1:$AH$1300, 28, FALSE),"")</f>
        <v>1.45*((x1 - x2)/x0)**0.5 + 3.906*cos(0.289*x3/(x0*x4)) - 3.981</v>
      </c>
      <c r="Q1113" s="18">
        <f t="shared" si="156"/>
        <v>1</v>
      </c>
      <c r="R1113" s="18">
        <f t="shared" si="157"/>
        <v>0</v>
      </c>
      <c r="S1113" s="4">
        <f t="shared" si="158"/>
        <v>0</v>
      </c>
      <c r="T1113" s="3">
        <f>_xlfn.IFNA(VLOOKUP(CONCATENATE($A1113,"_",$B1113), 'Srbench noise 0.01'!$A$1:$AH$1300, 32, FALSE),"")</f>
        <v>0.99902475999999996</v>
      </c>
      <c r="U1113" s="18">
        <f>_xlfn.IFNA(VLOOKUP(CONCATENATE($A1113,"_",$B1113), 'Srbench noise 0.01'!$A$1:$AH$1300, 34, FALSE),"")</f>
        <v>1.5556499999999999E-2</v>
      </c>
      <c r="V1113" s="18">
        <f>_xlfn.IFNA(VLOOKUP(CONCATENATE($A1113,"_",$B1113), 'Srbench noise 0.01'!$A$1:$AH$1300, 16, FALSE),"")</f>
        <v>27</v>
      </c>
      <c r="W1113" s="18">
        <f>_xlfn.IFNA(VLOOKUP(CONCATENATE($A1113,"_",$B1113), 'Srbench noise 0.01'!$A$1:$AH$1300, 18, FALSE),"")</f>
        <v>120.3</v>
      </c>
      <c r="X1113" s="18" t="str">
        <f>_xlfn.IFNA(VLOOKUP(CONCATENATE($A1113,"_",$B1113), 'Srbench noise 0.01'!$A$1:$AH$1300, 28, FALSE),"")</f>
        <v>1.45*((x1 - x2)/x0)**0.5 + 3.84*cos(0.29*x3/(x0*x4)) - 3.91</v>
      </c>
      <c r="Y1113" s="18">
        <f t="shared" si="159"/>
        <v>1</v>
      </c>
      <c r="Z1113" s="18">
        <f t="shared" si="160"/>
        <v>0</v>
      </c>
      <c r="AA1113" s="4">
        <f t="shared" si="161"/>
        <v>0</v>
      </c>
    </row>
    <row r="1114" spans="1:27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0'!$A$1:$AH$1300, 32, FALSE),"")</f>
        <v>0.99995137999999995</v>
      </c>
      <c r="E1114" s="18">
        <f>_xlfn.IFNA(VLOOKUP(CONCATENATE($A1114,"_",$B1114), 'Srbench noise 0'!$A$1:$AH$1300, 34, FALSE),"")</f>
        <v>2.2248939999999998E-2</v>
      </c>
      <c r="F1114" s="18">
        <f>_xlfn.IFNA(VLOOKUP(CONCATENATE($A1114,"_",$B1114), 'Srbench noise 0'!$A$1:$AH$1300, 16, FALSE),"")</f>
        <v>40</v>
      </c>
      <c r="G1114" s="18">
        <f>_xlfn.IFNA(VLOOKUP(CONCATENATE($A1114,"_",$B1114), 'Srbench noise 0'!$A$1:$AH$1300, 18, FALSE),"")</f>
        <v>3600.9</v>
      </c>
      <c r="H1114" s="18" t="str">
        <f>_xlfn.IFNA(VLOOKUP(CONCATENATE($A1114,"_",$B1114), 'Srbench noise 0'!$A$1:$AH$1300, 28, FALSE),"")</f>
        <v>2.63461686*x0/x1 + 3.83603206*(x0 + 0.60653066)**2/(x1 + x2 + x3) + 0.07150959 + 5.63365848*exp(x1)/(x2 + x3 + x1/x0)**4 - 1.69020649/x1</v>
      </c>
      <c r="I1114" s="18">
        <f t="shared" si="153"/>
        <v>1</v>
      </c>
      <c r="J1114" s="18">
        <f t="shared" si="154"/>
        <v>0</v>
      </c>
      <c r="K1114" s="4">
        <f t="shared" si="155"/>
        <v>0</v>
      </c>
      <c r="L1114" s="3">
        <f>_xlfn.IFNA(VLOOKUP(CONCATENATE($A1114,"_",$B1114), 'Srbench noise 0.001'!$A$1:$AH$1300, 32, FALSE),"")</f>
        <v>0.99928883000000002</v>
      </c>
      <c r="M1114" s="18">
        <f>_xlfn.IFNA(VLOOKUP(CONCATENATE($A1114,"_",$B1114), 'Srbench noise 0.001'!$A$1:$AH$1300, 34, FALSE),"")</f>
        <v>8.5094400000000001E-2</v>
      </c>
      <c r="N1114" s="18">
        <f>_xlfn.IFNA(VLOOKUP(CONCATENATE($A1114,"_",$B1114), 'Srbench noise 0.001'!$A$1:$AH$1300, 16, FALSE),"")</f>
        <v>43</v>
      </c>
      <c r="O1114" s="18">
        <f>_xlfn.IFNA(VLOOKUP(CONCATENATE($A1114,"_",$B1114), 'Srbench noise 0.001'!$A$1:$AH$1300, 18, FALSE),"")</f>
        <v>606.79999999999995</v>
      </c>
      <c r="P1114" s="18" t="str">
        <f>_xlfn.IFNA(VLOOKUP(CONCATENATE($A1114,"_",$B1114), 'Srbench noise 0.001'!$A$1:$AH$1300, 28, FALSE),"")</f>
        <v>0.124*x0**2 + 0.807*x0**2/x1 - 10.811*x0*sin(1/(x2 + x1/x0))/(-x3 - 1) + 4.907*x0/(x1 + 3.142) - 0.156</v>
      </c>
      <c r="Q1114" s="18">
        <f t="shared" si="156"/>
        <v>1</v>
      </c>
      <c r="R1114" s="18">
        <f t="shared" si="157"/>
        <v>0</v>
      </c>
      <c r="S1114" s="4">
        <f t="shared" si="158"/>
        <v>0</v>
      </c>
      <c r="T1114" s="3">
        <f>_xlfn.IFNA(VLOOKUP(CONCATENATE($A1114,"_",$B1114), 'Srbench noise 0.01'!$A$1:$AH$1300, 32, FALSE),"")</f>
        <v>0.99826800000000004</v>
      </c>
      <c r="U1114" s="18">
        <f>_xlfn.IFNA(VLOOKUP(CONCATENATE($A1114,"_",$B1114), 'Srbench noise 0.01'!$A$1:$AH$1300, 34, FALSE),"")</f>
        <v>0.13279721</v>
      </c>
      <c r="V1114" s="18">
        <f>_xlfn.IFNA(VLOOKUP(CONCATENATE($A1114,"_",$B1114), 'Srbench noise 0.01'!$A$1:$AH$1300, 16, FALSE),"")</f>
        <v>40</v>
      </c>
      <c r="W1114" s="18">
        <f>_xlfn.IFNA(VLOOKUP(CONCATENATE($A1114,"_",$B1114), 'Srbench noise 0.01'!$A$1:$AH$1300, 18, FALSE),"")</f>
        <v>219.3</v>
      </c>
      <c r="X1114" s="18" t="str">
        <f>_xlfn.IFNA(VLOOKUP(CONCATENATE($A1114,"_",$B1114), 'Srbench noise 0.01'!$A$1:$AH$1300, 28, FALSE),"")</f>
        <v>0.81*x0**2 - 0.48*x0**2*log(x3)/x1 - 1.18*x0*log(x2) + 5.69*x0/x1 - 0.29*x1*x3/x2 + 2.71 - 5/x1</v>
      </c>
      <c r="Y1114" s="18">
        <f t="shared" si="159"/>
        <v>0</v>
      </c>
      <c r="Z1114" s="18">
        <f t="shared" si="160"/>
        <v>0</v>
      </c>
      <c r="AA1114" s="4">
        <f t="shared" si="161"/>
        <v>0</v>
      </c>
    </row>
    <row r="1115" spans="1:27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0'!$A$1:$AH$1300, 32, FALSE),"")</f>
        <v>0.99983646000000004</v>
      </c>
      <c r="E1115" s="18">
        <f>_xlfn.IFNA(VLOOKUP(CONCATENATE($A1115,"_",$B1115), 'Srbench noise 0'!$A$1:$AH$1300, 34, FALSE),"")</f>
        <v>4.0570729999999999E-2</v>
      </c>
      <c r="F1115" s="18">
        <f>_xlfn.IFNA(VLOOKUP(CONCATENATE($A1115,"_",$B1115), 'Srbench noise 0'!$A$1:$AH$1300, 16, FALSE),"")</f>
        <v>27</v>
      </c>
      <c r="G1115" s="18">
        <f>_xlfn.IFNA(VLOOKUP(CONCATENATE($A1115,"_",$B1115), 'Srbench noise 0'!$A$1:$AH$1300, 18, FALSE),"")</f>
        <v>3600.5</v>
      </c>
      <c r="H1115" s="18" t="str">
        <f>_xlfn.IFNA(VLOOKUP(CONCATENATE($A1115,"_",$B1115), 'Srbench noise 0'!$A$1:$AH$1300, 28, FALSE),"")</f>
        <v>-0.00374772*x0**5 + 1.55754067*x0 + 1.44455296*(x0 + 1)**3/(x0 + x1*x2 + x1*x3) - 0.62801582</v>
      </c>
      <c r="I1115" s="18">
        <f t="shared" si="153"/>
        <v>1</v>
      </c>
      <c r="J1115" s="18">
        <f t="shared" si="154"/>
        <v>0</v>
      </c>
      <c r="K1115" s="4">
        <f t="shared" si="155"/>
        <v>0</v>
      </c>
      <c r="L1115" s="3">
        <f>_xlfn.IFNA(VLOOKUP(CONCATENATE($A1115,"_",$B1115), 'Srbench noise 0.001'!$A$1:$AH$1300, 32, FALSE),"")</f>
        <v>0.99954763000000002</v>
      </c>
      <c r="M1115" s="18">
        <f>_xlfn.IFNA(VLOOKUP(CONCATENATE($A1115,"_",$B1115), 'Srbench noise 0.001'!$A$1:$AH$1300, 34, FALSE),"")</f>
        <v>6.7476309999999998E-2</v>
      </c>
      <c r="N1115" s="18">
        <f>_xlfn.IFNA(VLOOKUP(CONCATENATE($A1115,"_",$B1115), 'Srbench noise 0.001'!$A$1:$AH$1300, 16, FALSE),"")</f>
        <v>29</v>
      </c>
      <c r="O1115" s="18">
        <f>_xlfn.IFNA(VLOOKUP(CONCATENATE($A1115,"_",$B1115), 'Srbench noise 0.001'!$A$1:$AH$1300, 18, FALSE),"")</f>
        <v>353.3</v>
      </c>
      <c r="P1115" s="18" t="str">
        <f>_xlfn.IFNA(VLOOKUP(CONCATENATE($A1115,"_",$B1115), 'Srbench noise 0.001'!$A$1:$AH$1300, 28, FALSE),"")</f>
        <v>-0.005*x0**2 + 1.076*x0**2/x1 + 10.576*x0*sin(1/(x2 + x3 + x1/x0)) - 0.06</v>
      </c>
      <c r="Q1115" s="18">
        <f t="shared" si="156"/>
        <v>1</v>
      </c>
      <c r="R1115" s="18">
        <f t="shared" si="157"/>
        <v>0</v>
      </c>
      <c r="S1115" s="4">
        <f t="shared" si="158"/>
        <v>0</v>
      </c>
      <c r="T1115" s="3">
        <f>_xlfn.IFNA(VLOOKUP(CONCATENATE($A1115,"_",$B1115), 'Srbench noise 0.01'!$A$1:$AH$1300, 32, FALSE),"")</f>
        <v>0.99766615000000003</v>
      </c>
      <c r="U1115" s="18">
        <f>_xlfn.IFNA(VLOOKUP(CONCATENATE($A1115,"_",$B1115), 'Srbench noise 0.01'!$A$1:$AH$1300, 34, FALSE),"")</f>
        <v>0.15326403999999999</v>
      </c>
      <c r="V1115" s="18">
        <f>_xlfn.IFNA(VLOOKUP(CONCATENATE($A1115,"_",$B1115), 'Srbench noise 0.01'!$A$1:$AH$1300, 16, FALSE),"")</f>
        <v>43</v>
      </c>
      <c r="W1115" s="18">
        <f>_xlfn.IFNA(VLOOKUP(CONCATENATE($A1115,"_",$B1115), 'Srbench noise 0.01'!$A$1:$AH$1300, 18, FALSE),"")</f>
        <v>180.5</v>
      </c>
      <c r="X1115" s="18" t="str">
        <f>_xlfn.IFNA(VLOOKUP(CONCATENATE($A1115,"_",$B1115), 'Srbench noise 0.01'!$A$1:$AH$1300, 28, FALSE),"")</f>
        <v>0.67*x0**2 + 0.75*x0*cos(x3) - 1.15*x0*x2/x1 + 6.85*x0/x1 - 0.28*x1*x2/x3 + 2.23 + 1.17*x2/x1 - 6.28/x1</v>
      </c>
      <c r="Y1115" s="18">
        <f t="shared" si="159"/>
        <v>0</v>
      </c>
      <c r="Z1115" s="18">
        <f t="shared" si="160"/>
        <v>0</v>
      </c>
      <c r="AA1115" s="4">
        <f t="shared" si="161"/>
        <v>0</v>
      </c>
    </row>
    <row r="1116" spans="1:27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0'!$A$1:$AH$1300, 32, FALSE),"")</f>
        <v>1</v>
      </c>
      <c r="E1116" s="18">
        <f>_xlfn.IFNA(VLOOKUP(CONCATENATE($A1116,"_",$B1116), 'Srbench noise 0'!$A$1:$AH$1300, 34, FALSE),"")</f>
        <v>0</v>
      </c>
      <c r="F1116" s="18">
        <f>_xlfn.IFNA(VLOOKUP(CONCATENATE($A1116,"_",$B1116), 'Srbench noise 0'!$A$1:$AH$1300, 16, FALSE),"")</f>
        <v>16</v>
      </c>
      <c r="G1116" s="18">
        <f>_xlfn.IFNA(VLOOKUP(CONCATENATE($A1116,"_",$B1116), 'Srbench noise 0'!$A$1:$AH$1300, 18, FALSE),"")</f>
        <v>2963.3</v>
      </c>
      <c r="H1116" s="18" t="str">
        <f>_xlfn.IFNA(VLOOKUP(CONCATENATE($A1116,"_",$B1116), 'Srbench noise 0'!$A$1:$AH$1300, 28, FALSE),"")</f>
        <v>6.28318531*(x0**3/(x1*(x2 + x3)))**0.5</v>
      </c>
      <c r="I1116" s="18">
        <f t="shared" si="153"/>
        <v>1</v>
      </c>
      <c r="J1116" s="18">
        <f t="shared" si="154"/>
        <v>1</v>
      </c>
      <c r="K1116" s="4">
        <f t="shared" si="155"/>
        <v>1</v>
      </c>
      <c r="L1116" s="3">
        <f>_xlfn.IFNA(VLOOKUP(CONCATENATE($A1116,"_",$B1116), 'Srbench noise 0.001'!$A$1:$AH$1300, 32, FALSE),"")</f>
        <v>0.99917571000000005</v>
      </c>
      <c r="M1116" s="18">
        <f>_xlfn.IFNA(VLOOKUP(CONCATENATE($A1116,"_",$B1116), 'Srbench noise 0.001'!$A$1:$AH$1300, 34, FALSE),"")</f>
        <v>9.1495259999999995E-2</v>
      </c>
      <c r="N1116" s="18">
        <f>_xlfn.IFNA(VLOOKUP(CONCATENATE($A1116,"_",$B1116), 'Srbench noise 0.001'!$A$1:$AH$1300, 16, FALSE),"")</f>
        <v>50</v>
      </c>
      <c r="O1116" s="18">
        <f>_xlfn.IFNA(VLOOKUP(CONCATENATE($A1116,"_",$B1116), 'Srbench noise 0.001'!$A$1:$AH$1300, 18, FALSE),"")</f>
        <v>320.3</v>
      </c>
      <c r="P1116" s="18" t="str">
        <f>_xlfn.IFNA(VLOOKUP(CONCATENATE($A1116,"_",$B1116), 'Srbench noise 0.001'!$A$1:$AH$1300, 28, FALSE),"")</f>
        <v>0.92*x0**2*x2*sin(1/x2)**2 + 0.227*x0**2 + 1.572*x0*cos(x3)/(x2 + x1/x0) + 4.575*x0/x1 + 0.062 - 0.791*x2/x1**2 - 0.746/x1**2</v>
      </c>
      <c r="Q1116" s="18">
        <f t="shared" si="156"/>
        <v>1</v>
      </c>
      <c r="R1116" s="18">
        <f t="shared" si="157"/>
        <v>0</v>
      </c>
      <c r="S1116" s="4">
        <f t="shared" si="158"/>
        <v>0</v>
      </c>
      <c r="T1116" s="3">
        <f>_xlfn.IFNA(VLOOKUP(CONCATENATE($A1116,"_",$B1116), 'Srbench noise 0.01'!$A$1:$AH$1300, 32, FALSE),"")</f>
        <v>0.99787846999999996</v>
      </c>
      <c r="U1116" s="18">
        <f>_xlfn.IFNA(VLOOKUP(CONCATENATE($A1116,"_",$B1116), 'Srbench noise 0.01'!$A$1:$AH$1300, 34, FALSE),"")</f>
        <v>0.14678537</v>
      </c>
      <c r="V1116" s="18">
        <f>_xlfn.IFNA(VLOOKUP(CONCATENATE($A1116,"_",$B1116), 'Srbench noise 0.01'!$A$1:$AH$1300, 16, FALSE),"")</f>
        <v>35</v>
      </c>
      <c r="W1116" s="18">
        <f>_xlfn.IFNA(VLOOKUP(CONCATENATE($A1116,"_",$B1116), 'Srbench noise 0.01'!$A$1:$AH$1300, 18, FALSE),"")</f>
        <v>188.4</v>
      </c>
      <c r="X1116" s="18" t="str">
        <f>_xlfn.IFNA(VLOOKUP(CONCATENATE($A1116,"_",$B1116), 'Srbench noise 0.01'!$A$1:$AH$1300, 28, FALSE),"")</f>
        <v>-0.16*x0**2*x2 + 0.98*x0**2 + 2.14*x0*cos(x3)/(x1 + x2) + 4.44*x0/x1 + 0.09 - 0.98*x2/x1**2</v>
      </c>
      <c r="Y1116" s="18">
        <f t="shared" si="159"/>
        <v>0</v>
      </c>
      <c r="Z1116" s="18">
        <f t="shared" si="160"/>
        <v>0</v>
      </c>
      <c r="AA1116" s="4">
        <f t="shared" si="161"/>
        <v>0</v>
      </c>
    </row>
    <row r="1117" spans="1:27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0'!$A$1:$AH$1300, 32, FALSE),"")</f>
        <v>1</v>
      </c>
      <c r="E1117" s="18">
        <f>_xlfn.IFNA(VLOOKUP(CONCATENATE($A1117,"_",$B1117), 'Srbench noise 0'!$A$1:$AH$1300, 34, FALSE),"")</f>
        <v>0</v>
      </c>
      <c r="F1117" s="18">
        <f>_xlfn.IFNA(VLOOKUP(CONCATENATE($A1117,"_",$B1117), 'Srbench noise 0'!$A$1:$AH$1300, 16, FALSE),"")</f>
        <v>13</v>
      </c>
      <c r="G1117" s="18">
        <f>_xlfn.IFNA(VLOOKUP(CONCATENATE($A1117,"_",$B1117), 'Srbench noise 0'!$A$1:$AH$1300, 18, FALSE),"")</f>
        <v>388.2</v>
      </c>
      <c r="H1117" s="18" t="str">
        <f>_xlfn.IFNA(VLOOKUP(CONCATENATE($A1117,"_",$B1117), 'Srbench noise 0'!$A$1:$AH$1300, 28, FALSE),"")</f>
        <v>6.28318531*x0/(x1*(x2 + x3)/x0)**0.5</v>
      </c>
      <c r="I1117" s="18">
        <f t="shared" si="153"/>
        <v>1</v>
      </c>
      <c r="J1117" s="18">
        <f t="shared" si="154"/>
        <v>1</v>
      </c>
      <c r="K1117" s="4">
        <f t="shared" si="155"/>
        <v>1</v>
      </c>
      <c r="L1117" s="3">
        <f>_xlfn.IFNA(VLOOKUP(CONCATENATE($A1117,"_",$B1117), 'Srbench noise 0.001'!$A$1:$AH$1300, 32, FALSE),"")</f>
        <v>0.99999979999999999</v>
      </c>
      <c r="M1117" s="18">
        <f>_xlfn.IFNA(VLOOKUP(CONCATENATE($A1117,"_",$B1117), 'Srbench noise 0.001'!$A$1:$AH$1300, 34, FALSE),"")</f>
        <v>1.4148100000000001E-3</v>
      </c>
      <c r="N1117" s="18">
        <f>_xlfn.IFNA(VLOOKUP(CONCATENATE($A1117,"_",$B1117), 'Srbench noise 0.001'!$A$1:$AH$1300, 16, FALSE),"")</f>
        <v>13</v>
      </c>
      <c r="O1117" s="18">
        <f>_xlfn.IFNA(VLOOKUP(CONCATENATE($A1117,"_",$B1117), 'Srbench noise 0.001'!$A$1:$AH$1300, 18, FALSE),"")</f>
        <v>359.7</v>
      </c>
      <c r="P1117" s="18" t="str">
        <f>_xlfn.IFNA(VLOOKUP(CONCATENATE($A1117,"_",$B1117), 'Srbench noise 0.001'!$A$1:$AH$1300, 28, FALSE),"")</f>
        <v>6.282*x0/(x1*(x2 + x3)/x0)**0.5</v>
      </c>
      <c r="Q1117" s="18">
        <f t="shared" si="156"/>
        <v>1</v>
      </c>
      <c r="R1117" s="18">
        <f t="shared" si="157"/>
        <v>0</v>
      </c>
      <c r="S1117" s="4">
        <f t="shared" si="158"/>
        <v>0</v>
      </c>
      <c r="T1117" s="3">
        <f>_xlfn.IFNA(VLOOKUP(CONCATENATE($A1117,"_",$B1117), 'Srbench noise 0.01'!$A$1:$AH$1300, 32, FALSE),"")</f>
        <v>0.99554662000000005</v>
      </c>
      <c r="U1117" s="18">
        <f>_xlfn.IFNA(VLOOKUP(CONCATENATE($A1117,"_",$B1117), 'Srbench noise 0.01'!$A$1:$AH$1300, 34, FALSE),"")</f>
        <v>0.21226296</v>
      </c>
      <c r="V1117" s="18">
        <f>_xlfn.IFNA(VLOOKUP(CONCATENATE($A1117,"_",$B1117), 'Srbench noise 0.01'!$A$1:$AH$1300, 16, FALSE),"")</f>
        <v>31</v>
      </c>
      <c r="W1117" s="18">
        <f>_xlfn.IFNA(VLOOKUP(CONCATENATE($A1117,"_",$B1117), 'Srbench noise 0.01'!$A$1:$AH$1300, 18, FALSE),"")</f>
        <v>141.19999999999999</v>
      </c>
      <c r="X1117" s="18" t="str">
        <f>_xlfn.IFNA(VLOOKUP(CONCATENATE($A1117,"_",$B1117), 'Srbench noise 0.01'!$A$1:$AH$1300, 28, FALSE),"")</f>
        <v>6.35*x0/x1**0.5 - 0.48*x0*x2 - 0.73*x0*cos(x0) + 1.1*x0 + 0.78*x3*cos(x0) - 1.72 - 1.11*x3/x1</v>
      </c>
      <c r="Y1117" s="18">
        <f t="shared" si="159"/>
        <v>0</v>
      </c>
      <c r="Z1117" s="18">
        <f t="shared" si="160"/>
        <v>0</v>
      </c>
      <c r="AA1117" s="4">
        <f t="shared" si="161"/>
        <v>0</v>
      </c>
    </row>
    <row r="1118" spans="1:27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0'!$A$1:$AH$1300, 32, FALSE),"")</f>
        <v>1</v>
      </c>
      <c r="E1118" s="18">
        <f>_xlfn.IFNA(VLOOKUP(CONCATENATE($A1118,"_",$B1118), 'Srbench noise 0'!$A$1:$AH$1300, 34, FALSE),"")</f>
        <v>0</v>
      </c>
      <c r="F1118" s="18">
        <f>_xlfn.IFNA(VLOOKUP(CONCATENATE($A1118,"_",$B1118), 'Srbench noise 0'!$A$1:$AH$1300, 16, FALSE),"")</f>
        <v>16</v>
      </c>
      <c r="G1118" s="18">
        <f>_xlfn.IFNA(VLOOKUP(CONCATENATE($A1118,"_",$B1118), 'Srbench noise 0'!$A$1:$AH$1300, 18, FALSE),"")</f>
        <v>2578.5</v>
      </c>
      <c r="H1118" s="18" t="str">
        <f>_xlfn.IFNA(VLOOKUP(CONCATENATE($A1118,"_",$B1118), 'Srbench noise 0'!$A$1:$AH$1300, 28, FALSE),"")</f>
        <v>6.28318531*(x0**3/(x1*(x2 + x3)))**0.5</v>
      </c>
      <c r="I1118" s="18">
        <f t="shared" si="153"/>
        <v>1</v>
      </c>
      <c r="J1118" s="18">
        <f t="shared" si="154"/>
        <v>1</v>
      </c>
      <c r="K1118" s="4">
        <f t="shared" si="155"/>
        <v>1</v>
      </c>
      <c r="L1118" s="3">
        <f>_xlfn.IFNA(VLOOKUP(CONCATENATE($A1118,"_",$B1118), 'Srbench noise 0.001'!$A$1:$AH$1300, 32, FALSE),"")</f>
        <v>0.99963652000000003</v>
      </c>
      <c r="M1118" s="18">
        <f>_xlfn.IFNA(VLOOKUP(CONCATENATE($A1118,"_",$B1118), 'Srbench noise 0.001'!$A$1:$AH$1300, 34, FALSE),"")</f>
        <v>6.003795E-2</v>
      </c>
      <c r="N1118" s="18">
        <f>_xlfn.IFNA(VLOOKUP(CONCATENATE($A1118,"_",$B1118), 'Srbench noise 0.001'!$A$1:$AH$1300, 16, FALSE),"")</f>
        <v>41</v>
      </c>
      <c r="O1118" s="18">
        <f>_xlfn.IFNA(VLOOKUP(CONCATENATE($A1118,"_",$B1118), 'Srbench noise 0.001'!$A$1:$AH$1300, 18, FALSE),"")</f>
        <v>255.7</v>
      </c>
      <c r="P1118" s="18" t="str">
        <f>_xlfn.IFNA(VLOOKUP(CONCATENATE($A1118,"_",$B1118), 'Srbench noise 0.001'!$A$1:$AH$1300, 28, FALSE),"")</f>
        <v>1.168*x0**2*sin(1/x1) - 0.439*x0*x2 - 0.439*x0*x3 + 3.927*x0 + 2.199*x0/(x1*x2*x3) - 0.213*x1 + 0.184*x2*x3 - 1.152</v>
      </c>
      <c r="Q1118" s="18">
        <f t="shared" si="156"/>
        <v>1</v>
      </c>
      <c r="R1118" s="18">
        <f t="shared" si="157"/>
        <v>0</v>
      </c>
      <c r="S1118" s="4">
        <f t="shared" si="158"/>
        <v>0</v>
      </c>
      <c r="T1118" s="3">
        <f>_xlfn.IFNA(VLOOKUP(CONCATENATE($A1118,"_",$B1118), 'Srbench noise 0.01'!$A$1:$AH$1300, 32, FALSE),"")</f>
        <v>0.99924009000000003</v>
      </c>
      <c r="U1118" s="18">
        <f>_xlfn.IFNA(VLOOKUP(CONCATENATE($A1118,"_",$B1118), 'Srbench noise 0.01'!$A$1:$AH$1300, 34, FALSE),"")</f>
        <v>8.6809559999999994E-2</v>
      </c>
      <c r="V1118" s="18">
        <f>_xlfn.IFNA(VLOOKUP(CONCATENATE($A1118,"_",$B1118), 'Srbench noise 0.01'!$A$1:$AH$1300, 16, FALSE),"")</f>
        <v>52</v>
      </c>
      <c r="W1118" s="18">
        <f>_xlfn.IFNA(VLOOKUP(CONCATENATE($A1118,"_",$B1118), 'Srbench noise 0.01'!$A$1:$AH$1300, 18, FALSE),"")</f>
        <v>344.2</v>
      </c>
      <c r="X1118" s="18" t="str">
        <f>_xlfn.IFNA(VLOOKUP(CONCATENATE($A1118,"_",$B1118), 'Srbench noise 0.01'!$A$1:$AH$1300, 28, FALSE),"")</f>
        <v>-0.2*x0**2*x2 + 0.99*x0**2 + 0.59*x0**2/(x1*x3) + 0.19*x0*x2*x3 - 0.62*x0*x3 + 3.92*x0*sin(1/x1) + 0.61*x0/x2 + 0.65 - 0.81*x2/x1</v>
      </c>
      <c r="Y1118" s="18">
        <f t="shared" si="159"/>
        <v>1</v>
      </c>
      <c r="Z1118" s="18">
        <f t="shared" si="160"/>
        <v>0</v>
      </c>
      <c r="AA1118" s="4">
        <f t="shared" si="161"/>
        <v>0</v>
      </c>
    </row>
    <row r="1119" spans="1:27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0'!$A$1:$AH$1300, 32, FALSE),"")</f>
        <v>1</v>
      </c>
      <c r="E1119" s="18">
        <f>_xlfn.IFNA(VLOOKUP(CONCATENATE($A1119,"_",$B1119), 'Srbench noise 0'!$A$1:$AH$1300, 34, FALSE),"")</f>
        <v>0</v>
      </c>
      <c r="F1119" s="18">
        <f>_xlfn.IFNA(VLOOKUP(CONCATENATE($A1119,"_",$B1119), 'Srbench noise 0'!$A$1:$AH$1300, 16, FALSE),"")</f>
        <v>16</v>
      </c>
      <c r="G1119" s="18">
        <f>_xlfn.IFNA(VLOOKUP(CONCATENATE($A1119,"_",$B1119), 'Srbench noise 0'!$A$1:$AH$1300, 18, FALSE),"")</f>
        <v>1806.8</v>
      </c>
      <c r="H1119" s="18" t="str">
        <f>_xlfn.IFNA(VLOOKUP(CONCATENATE($A1119,"_",$B1119), 'Srbench noise 0'!$A$1:$AH$1300, 28, FALSE),"")</f>
        <v>6.28318531*(x0**3/(x1*(x2 + x3)))**0.5</v>
      </c>
      <c r="I1119" s="18">
        <f t="shared" si="153"/>
        <v>1</v>
      </c>
      <c r="J1119" s="18">
        <f t="shared" si="154"/>
        <v>1</v>
      </c>
      <c r="K1119" s="4">
        <f t="shared" si="155"/>
        <v>1</v>
      </c>
      <c r="L1119" s="3">
        <f>_xlfn.IFNA(VLOOKUP(CONCATENATE($A1119,"_",$B1119), 'Srbench noise 0.001'!$A$1:$AH$1300, 32, FALSE),"")</f>
        <v>0.99928013999999998</v>
      </c>
      <c r="M1119" s="18">
        <f>_xlfn.IFNA(VLOOKUP(CONCATENATE($A1119,"_",$B1119), 'Srbench noise 0.001'!$A$1:$AH$1300, 34, FALSE),"")</f>
        <v>8.6177959999999998E-2</v>
      </c>
      <c r="N1119" s="18">
        <f>_xlfn.IFNA(VLOOKUP(CONCATENATE($A1119,"_",$B1119), 'Srbench noise 0.001'!$A$1:$AH$1300, 16, FALSE),"")</f>
        <v>37</v>
      </c>
      <c r="O1119" s="18">
        <f>_xlfn.IFNA(VLOOKUP(CONCATENATE($A1119,"_",$B1119), 'Srbench noise 0.001'!$A$1:$AH$1300, 18, FALSE),"")</f>
        <v>177.5</v>
      </c>
      <c r="P1119" s="18" t="str">
        <f>_xlfn.IFNA(VLOOKUP(CONCATENATE($A1119,"_",$B1119), 'Srbench noise 0.001'!$A$1:$AH$1300, 28, FALSE),"")</f>
        <v>0.77*x0**2/x1 + 1.009*x0**2/(x1*x2*x3) - 0.253*x0*x2 - 0.251*x0*x3 + 3.571*x0 - 0.444*x1</v>
      </c>
      <c r="Q1119" s="18">
        <f t="shared" si="156"/>
        <v>1</v>
      </c>
      <c r="R1119" s="18">
        <f t="shared" si="157"/>
        <v>0</v>
      </c>
      <c r="S1119" s="4">
        <f t="shared" si="158"/>
        <v>0</v>
      </c>
      <c r="T1119" s="3">
        <f>_xlfn.IFNA(VLOOKUP(CONCATENATE($A1119,"_",$B1119), 'Srbench noise 0.01'!$A$1:$AH$1300, 32, FALSE),"")</f>
        <v>0.99917449000000003</v>
      </c>
      <c r="U1119" s="18">
        <f>_xlfn.IFNA(VLOOKUP(CONCATENATE($A1119,"_",$B1119), 'Srbench noise 0.01'!$A$1:$AH$1300, 34, FALSE),"")</f>
        <v>9.2285179999999994E-2</v>
      </c>
      <c r="V1119" s="18">
        <f>_xlfn.IFNA(VLOOKUP(CONCATENATE($A1119,"_",$B1119), 'Srbench noise 0.01'!$A$1:$AH$1300, 16, FALSE),"")</f>
        <v>37</v>
      </c>
      <c r="W1119" s="18">
        <f>_xlfn.IFNA(VLOOKUP(CONCATENATE($A1119,"_",$B1119), 'Srbench noise 0.01'!$A$1:$AH$1300, 18, FALSE),"")</f>
        <v>181.3</v>
      </c>
      <c r="X1119" s="18" t="str">
        <f>_xlfn.IFNA(VLOOKUP(CONCATENATE($A1119,"_",$B1119), 'Srbench noise 0.01'!$A$1:$AH$1300, 28, FALSE),"")</f>
        <v>0.77*x0**2/x1 + 0.99*x0**2/(x1*x2*x3) - 0.26*x0*x2 - 0.25*x0*x3 + 3.59*x0 - 0.45*x1</v>
      </c>
      <c r="Y1119" s="18">
        <f t="shared" si="159"/>
        <v>1</v>
      </c>
      <c r="Z1119" s="18">
        <f t="shared" si="160"/>
        <v>0</v>
      </c>
      <c r="AA1119" s="4">
        <f t="shared" si="161"/>
        <v>0</v>
      </c>
    </row>
    <row r="1120" spans="1:27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0'!$A$1:$AH$1300, 32, FALSE),"")</f>
        <v>1</v>
      </c>
      <c r="E1120" s="18">
        <f>_xlfn.IFNA(VLOOKUP(CONCATENATE($A1120,"_",$B1120), 'Srbench noise 0'!$A$1:$AH$1300, 34, FALSE),"")</f>
        <v>0</v>
      </c>
      <c r="F1120" s="18">
        <f>_xlfn.IFNA(VLOOKUP(CONCATENATE($A1120,"_",$B1120), 'Srbench noise 0'!$A$1:$AH$1300, 16, FALSE),"")</f>
        <v>13</v>
      </c>
      <c r="G1120" s="18">
        <f>_xlfn.IFNA(VLOOKUP(CONCATENATE($A1120,"_",$B1120), 'Srbench noise 0'!$A$1:$AH$1300, 18, FALSE),"")</f>
        <v>877.1</v>
      </c>
      <c r="H1120" s="18" t="str">
        <f>_xlfn.IFNA(VLOOKUP(CONCATENATE($A1120,"_",$B1120), 'Srbench noise 0'!$A$1:$AH$1300, 28, FALSE),"")</f>
        <v>6.28318531*x0/(x1*(x2 + x3)/x0)**0.5</v>
      </c>
      <c r="I1120" s="18">
        <f t="shared" si="153"/>
        <v>1</v>
      </c>
      <c r="J1120" s="18">
        <f t="shared" si="154"/>
        <v>1</v>
      </c>
      <c r="K1120" s="4">
        <f t="shared" si="155"/>
        <v>1</v>
      </c>
      <c r="L1120" s="3">
        <f>_xlfn.IFNA(VLOOKUP(CONCATENATE($A1120,"_",$B1120), 'Srbench noise 0.001'!$A$1:$AH$1300, 32, FALSE),"")</f>
        <v>0.99902261999999997</v>
      </c>
      <c r="M1120" s="18">
        <f>_xlfn.IFNA(VLOOKUP(CONCATENATE($A1120,"_",$B1120), 'Srbench noise 0.001'!$A$1:$AH$1300, 34, FALSE),"")</f>
        <v>9.9913740000000001E-2</v>
      </c>
      <c r="N1120" s="18">
        <f>_xlfn.IFNA(VLOOKUP(CONCATENATE($A1120,"_",$B1120), 'Srbench noise 0.001'!$A$1:$AH$1300, 16, FALSE),"")</f>
        <v>52</v>
      </c>
      <c r="O1120" s="18">
        <f>_xlfn.IFNA(VLOOKUP(CONCATENATE($A1120,"_",$B1120), 'Srbench noise 0.001'!$A$1:$AH$1300, 18, FALSE),"")</f>
        <v>417</v>
      </c>
      <c r="P1120" s="18" t="str">
        <f>_xlfn.IFNA(VLOOKUP(CONCATENATE($A1120,"_",$B1120), 'Srbench noise 0.001'!$A$1:$AH$1300, 28, FALSE),"")</f>
        <v>1.936*x0**2/(x1 + 1) + 5.234*x0*sin(1/x2)*sin(1/x3) + 1.382*x0/(log(x1) + 1) + 4.748*x1*sin(1/x2)*sin(1/x3) - 4.887*x1/(x2*x3) - 0.143</v>
      </c>
      <c r="Q1120" s="18">
        <f t="shared" si="156"/>
        <v>1</v>
      </c>
      <c r="R1120" s="18">
        <f t="shared" si="157"/>
        <v>0</v>
      </c>
      <c r="S1120" s="4">
        <f t="shared" si="158"/>
        <v>0</v>
      </c>
      <c r="T1120" s="3">
        <f>_xlfn.IFNA(VLOOKUP(CONCATENATE($A1120,"_",$B1120), 'Srbench noise 0.01'!$A$1:$AH$1300, 32, FALSE),"")</f>
        <v>0.99717469999999997</v>
      </c>
      <c r="U1120" s="18">
        <f>_xlfn.IFNA(VLOOKUP(CONCATENATE($A1120,"_",$B1120), 'Srbench noise 0.01'!$A$1:$AH$1300, 34, FALSE),"")</f>
        <v>0.16987403000000001</v>
      </c>
      <c r="V1120" s="18">
        <f>_xlfn.IFNA(VLOOKUP(CONCATENATE($A1120,"_",$B1120), 'Srbench noise 0.01'!$A$1:$AH$1300, 16, FALSE),"")</f>
        <v>35</v>
      </c>
      <c r="W1120" s="18">
        <f>_xlfn.IFNA(VLOOKUP(CONCATENATE($A1120,"_",$B1120), 'Srbench noise 0.01'!$A$1:$AH$1300, 18, FALSE),"")</f>
        <v>152.1</v>
      </c>
      <c r="X1120" s="18" t="str">
        <f>_xlfn.IFNA(VLOOKUP(CONCATENATE($A1120,"_",$B1120), 'Srbench noise 0.01'!$A$1:$AH$1300, 28, FALSE),"")</f>
        <v>-0.16*x0**2*x2 + 1.13*x0**2 - 0.67*x0*x3 + 7.2*x0/(x1 + 0.5) + 0.23*x2*x3 + 0.29 - 1.18*x2/x1</v>
      </c>
      <c r="Y1120" s="18">
        <f t="shared" si="159"/>
        <v>0</v>
      </c>
      <c r="Z1120" s="18">
        <f t="shared" si="160"/>
        <v>0</v>
      </c>
      <c r="AA1120" s="4">
        <f t="shared" si="161"/>
        <v>0</v>
      </c>
    </row>
    <row r="1121" spans="1:27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0'!$A$1:$AH$1300, 32, FALSE),"")</f>
        <v>0.99984704999999996</v>
      </c>
      <c r="E1121" s="18">
        <f>_xlfn.IFNA(VLOOKUP(CONCATENATE($A1121,"_",$B1121), 'Srbench noise 0'!$A$1:$AH$1300, 34, FALSE),"")</f>
        <v>3.9333340000000001E-2</v>
      </c>
      <c r="F1121" s="18">
        <f>_xlfn.IFNA(VLOOKUP(CONCATENATE($A1121,"_",$B1121), 'Srbench noise 0'!$A$1:$AH$1300, 16, FALSE),"")</f>
        <v>48</v>
      </c>
      <c r="G1121" s="18">
        <f>_xlfn.IFNA(VLOOKUP(CONCATENATE($A1121,"_",$B1121), 'Srbench noise 0'!$A$1:$AH$1300, 18, FALSE),"")</f>
        <v>3601.2</v>
      </c>
      <c r="H1121" s="18" t="str">
        <f>_xlfn.IFNA(VLOOKUP(CONCATENATE($A1121,"_",$B1121), 'Srbench noise 0'!$A$1:$AH$1300, 28, FALSE),"")</f>
        <v>0.98825512*x0**2/x1 + 11.03549823*x0/(x2 + x3) - 10.53828502*x1/(x2 + x3)**2 - 4.26440406*cos(sin(x1**2/(x0*(x2 + x3)**2)) + (x2 + x3)**(-2)) + 4.307846</v>
      </c>
      <c r="I1121" s="18">
        <f t="shared" si="153"/>
        <v>1</v>
      </c>
      <c r="J1121" s="18">
        <f t="shared" si="154"/>
        <v>0</v>
      </c>
      <c r="K1121" s="4">
        <f t="shared" si="155"/>
        <v>0</v>
      </c>
      <c r="L1121" s="3">
        <f>_xlfn.IFNA(VLOOKUP(CONCATENATE($A1121,"_",$B1121), 'Srbench noise 0.001'!$A$1:$AH$1300, 32, FALSE),"")</f>
        <v>0.99918342000000004</v>
      </c>
      <c r="M1121" s="18">
        <f>_xlfn.IFNA(VLOOKUP(CONCATENATE($A1121,"_",$B1121), 'Srbench noise 0.001'!$A$1:$AH$1300, 34, FALSE),"")</f>
        <v>9.0884190000000004E-2</v>
      </c>
      <c r="N1121" s="18">
        <f>_xlfn.IFNA(VLOOKUP(CONCATENATE($A1121,"_",$B1121), 'Srbench noise 0.001'!$A$1:$AH$1300, 16, FALSE),"")</f>
        <v>28</v>
      </c>
      <c r="O1121" s="18">
        <f>_xlfn.IFNA(VLOOKUP(CONCATENATE($A1121,"_",$B1121), 'Srbench noise 0.001'!$A$1:$AH$1300, 18, FALSE),"")</f>
        <v>97.8</v>
      </c>
      <c r="P1121" s="18" t="str">
        <f>_xlfn.IFNA(VLOOKUP(CONCATENATE($A1121,"_",$B1121), 'Srbench noise 0.001'!$A$1:$AH$1300, 28, FALSE),"")</f>
        <v>1.137*x0**2/x1 + 0.026*x0 + 9.218*x0/(x2 + x3) - 5.066*x1/(x2 + x3)**2</v>
      </c>
      <c r="Q1121" s="18">
        <f t="shared" si="156"/>
        <v>1</v>
      </c>
      <c r="R1121" s="18">
        <f t="shared" si="157"/>
        <v>0</v>
      </c>
      <c r="S1121" s="4">
        <f t="shared" si="158"/>
        <v>0</v>
      </c>
      <c r="T1121" s="3">
        <f>_xlfn.IFNA(VLOOKUP(CONCATENATE($A1121,"_",$B1121), 'Srbench noise 0.01'!$A$1:$AH$1300, 32, FALSE),"")</f>
        <v>0.99923821000000002</v>
      </c>
      <c r="U1121" s="18">
        <f>_xlfn.IFNA(VLOOKUP(CONCATENATE($A1121,"_",$B1121), 'Srbench noise 0.01'!$A$1:$AH$1300, 34, FALSE),"")</f>
        <v>8.7782289999999999E-2</v>
      </c>
      <c r="V1121" s="18">
        <f>_xlfn.IFNA(VLOOKUP(CONCATENATE($A1121,"_",$B1121), 'Srbench noise 0.01'!$A$1:$AH$1300, 16, FALSE),"")</f>
        <v>25</v>
      </c>
      <c r="W1121" s="18">
        <f>_xlfn.IFNA(VLOOKUP(CONCATENATE($A1121,"_",$B1121), 'Srbench noise 0.01'!$A$1:$AH$1300, 18, FALSE),"")</f>
        <v>80.5</v>
      </c>
      <c r="X1121" s="18" t="str">
        <f>_xlfn.IFNA(VLOOKUP(CONCATENATE($A1121,"_",$B1121), 'Srbench noise 0.01'!$A$1:$AH$1300, 28, FALSE),"")</f>
        <v>1.14*x0**2/x1 + 9.24*x0/(x2 + x3) - 5.15*x1/(x2 + x3)**2</v>
      </c>
      <c r="Y1121" s="18">
        <f t="shared" si="159"/>
        <v>1</v>
      </c>
      <c r="Z1121" s="18">
        <f t="shared" si="160"/>
        <v>0</v>
      </c>
      <c r="AA1121" s="4">
        <f t="shared" si="161"/>
        <v>0</v>
      </c>
    </row>
    <row r="1122" spans="1:27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0'!$A$1:$AH$1300, 32, FALSE),"")</f>
        <v>1</v>
      </c>
      <c r="E1122" s="18">
        <f>_xlfn.IFNA(VLOOKUP(CONCATENATE($A1122,"_",$B1122), 'Srbench noise 0'!$A$1:$AH$1300, 34, FALSE),"")</f>
        <v>0</v>
      </c>
      <c r="F1122" s="18">
        <f>_xlfn.IFNA(VLOOKUP(CONCATENATE($A1122,"_",$B1122), 'Srbench noise 0'!$A$1:$AH$1300, 16, FALSE),"")</f>
        <v>16</v>
      </c>
      <c r="G1122" s="18">
        <f>_xlfn.IFNA(VLOOKUP(CONCATENATE($A1122,"_",$B1122), 'Srbench noise 0'!$A$1:$AH$1300, 18, FALSE),"")</f>
        <v>1642.9</v>
      </c>
      <c r="H1122" s="18" t="str">
        <f>_xlfn.IFNA(VLOOKUP(CONCATENATE($A1122,"_",$B1122), 'Srbench noise 0'!$A$1:$AH$1300, 28, FALSE),"")</f>
        <v>6.28318531*(x0**3/(x1*(x2 + x3)))**0.5</v>
      </c>
      <c r="I1122" s="18">
        <f t="shared" si="153"/>
        <v>1</v>
      </c>
      <c r="J1122" s="18">
        <f t="shared" si="154"/>
        <v>1</v>
      </c>
      <c r="K1122" s="4">
        <f t="shared" si="155"/>
        <v>1</v>
      </c>
      <c r="L1122" s="3">
        <f>_xlfn.IFNA(VLOOKUP(CONCATENATE($A1122,"_",$B1122), 'Srbench noise 0.001'!$A$1:$AH$1300, 32, FALSE),"")</f>
        <v>0.99959158999999997</v>
      </c>
      <c r="M1122" s="18">
        <f>_xlfn.IFNA(VLOOKUP(CONCATENATE($A1122,"_",$B1122), 'Srbench noise 0.001'!$A$1:$AH$1300, 34, FALSE),"")</f>
        <v>6.4372180000000001E-2</v>
      </c>
      <c r="N1122" s="18">
        <f>_xlfn.IFNA(VLOOKUP(CONCATENATE($A1122,"_",$B1122), 'Srbench noise 0.001'!$A$1:$AH$1300, 16, FALSE),"")</f>
        <v>26</v>
      </c>
      <c r="O1122" s="18">
        <f>_xlfn.IFNA(VLOOKUP(CONCATENATE($A1122,"_",$B1122), 'Srbench noise 0.001'!$A$1:$AH$1300, 18, FALSE),"")</f>
        <v>67.400000000000006</v>
      </c>
      <c r="P1122" s="18" t="str">
        <f>_xlfn.IFNA(VLOOKUP(CONCATENATE($A1122,"_",$B1122), 'Srbench noise 0.001'!$A$1:$AH$1300, 28, FALSE),"")</f>
        <v>1.057*x0**2/x1 + 0.041*x0 + 10.349*x0/(x2 + x3 + x1/x0) - 0.068</v>
      </c>
      <c r="Q1122" s="18">
        <f t="shared" si="156"/>
        <v>1</v>
      </c>
      <c r="R1122" s="18">
        <f t="shared" si="157"/>
        <v>0</v>
      </c>
      <c r="S1122" s="4">
        <f t="shared" si="158"/>
        <v>0</v>
      </c>
      <c r="T1122" s="3">
        <f>_xlfn.IFNA(VLOOKUP(CONCATENATE($A1122,"_",$B1122), 'Srbench noise 0.01'!$A$1:$AH$1300, 32, FALSE),"")</f>
        <v>0.99958937000000003</v>
      </c>
      <c r="U1122" s="18">
        <f>_xlfn.IFNA(VLOOKUP(CONCATENATE($A1122,"_",$B1122), 'Srbench noise 0.01'!$A$1:$AH$1300, 34, FALSE),"")</f>
        <v>6.4547489999999999E-2</v>
      </c>
      <c r="V1122" s="18">
        <f>_xlfn.IFNA(VLOOKUP(CONCATENATE($A1122,"_",$B1122), 'Srbench noise 0.01'!$A$1:$AH$1300, 16, FALSE),"")</f>
        <v>26</v>
      </c>
      <c r="W1122" s="18">
        <f>_xlfn.IFNA(VLOOKUP(CONCATENATE($A1122,"_",$B1122), 'Srbench noise 0.01'!$A$1:$AH$1300, 18, FALSE),"")</f>
        <v>72.099999999999994</v>
      </c>
      <c r="X1122" s="18" t="str">
        <f>_xlfn.IFNA(VLOOKUP(CONCATENATE($A1122,"_",$B1122), 'Srbench noise 0.01'!$A$1:$AH$1300, 28, FALSE),"")</f>
        <v>1.06*x0**2/x1 + 0.04*x0 + 10.36*x0/(x2 + x3 + x1/x0) - 0.07</v>
      </c>
      <c r="Y1122" s="18">
        <f t="shared" si="159"/>
        <v>1</v>
      </c>
      <c r="Z1122" s="18">
        <f t="shared" si="160"/>
        <v>0</v>
      </c>
      <c r="AA1122" s="4">
        <f t="shared" si="161"/>
        <v>0</v>
      </c>
    </row>
    <row r="1123" spans="1:27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0'!$A$1:$AH$1300, 32, FALSE),"")</f>
        <v>0.99994004000000003</v>
      </c>
      <c r="E1123" s="18">
        <f>_xlfn.IFNA(VLOOKUP(CONCATENATE($A1123,"_",$B1123), 'Srbench noise 0'!$A$1:$AH$1300, 34, FALSE),"")</f>
        <v>2.4765829999999999E-2</v>
      </c>
      <c r="F1123" s="18">
        <f>_xlfn.IFNA(VLOOKUP(CONCATENATE($A1123,"_",$B1123), 'Srbench noise 0'!$A$1:$AH$1300, 16, FALSE),"")</f>
        <v>35</v>
      </c>
      <c r="G1123" s="18">
        <f>_xlfn.IFNA(VLOOKUP(CONCATENATE($A1123,"_",$B1123), 'Srbench noise 0'!$A$1:$AH$1300, 18, FALSE),"")</f>
        <v>3601.1</v>
      </c>
      <c r="H1123" s="18" t="str">
        <f>_xlfn.IFNA(VLOOKUP(CONCATENATE($A1123,"_",$B1123), 'Srbench noise 0'!$A$1:$AH$1300, 28, FALSE),"")</f>
        <v>3.6694827*x0**2/(x1 + x2 + x3) + 4.13828732*x0/(0.31830989*x1 + x2 + x3) + 2.70890137*x0/x1 - 0.00864922 - 1.31174177/x1</v>
      </c>
      <c r="I1123" s="18">
        <f t="shared" si="153"/>
        <v>1</v>
      </c>
      <c r="J1123" s="18">
        <f t="shared" si="154"/>
        <v>0</v>
      </c>
      <c r="K1123" s="4">
        <f t="shared" si="155"/>
        <v>0</v>
      </c>
      <c r="L1123" s="3">
        <f>_xlfn.IFNA(VLOOKUP(CONCATENATE($A1123,"_",$B1123), 'Srbench noise 0.001'!$A$1:$AH$1300, 32, FALSE),"")</f>
        <v>0.99946033000000001</v>
      </c>
      <c r="M1123" s="18">
        <f>_xlfn.IFNA(VLOOKUP(CONCATENATE($A1123,"_",$B1123), 'Srbench noise 0.001'!$A$1:$AH$1300, 34, FALSE),"")</f>
        <v>7.4299199999999996E-2</v>
      </c>
      <c r="N1123" s="18">
        <f>_xlfn.IFNA(VLOOKUP(CONCATENATE($A1123,"_",$B1123), 'Srbench noise 0.001'!$A$1:$AH$1300, 16, FALSE),"")</f>
        <v>33</v>
      </c>
      <c r="O1123" s="18">
        <f>_xlfn.IFNA(VLOOKUP(CONCATENATE($A1123,"_",$B1123), 'Srbench noise 0.001'!$A$1:$AH$1300, 18, FALSE),"")</f>
        <v>105</v>
      </c>
      <c r="P1123" s="18" t="str">
        <f>_xlfn.IFNA(VLOOKUP(CONCATENATE($A1123,"_",$B1123), 'Srbench noise 0.001'!$A$1:$AH$1300, 28, FALSE),"")</f>
        <v>5.531*x0**2/(x1 + x2 + x3) - 0.445*x0 + 1.901*x0/x1 - 0.175*x2 - 0.163*x3 + 3.174 - 1.801/x0</v>
      </c>
      <c r="Q1123" s="18">
        <f t="shared" si="156"/>
        <v>1</v>
      </c>
      <c r="R1123" s="18">
        <f t="shared" si="157"/>
        <v>0</v>
      </c>
      <c r="S1123" s="4">
        <f t="shared" si="158"/>
        <v>0</v>
      </c>
      <c r="T1123" s="3">
        <f>_xlfn.IFNA(VLOOKUP(CONCATENATE($A1123,"_",$B1123), 'Srbench noise 0.01'!$A$1:$AH$1300, 32, FALSE),"")</f>
        <v>0.99905058999999996</v>
      </c>
      <c r="U1123" s="18">
        <f>_xlfn.IFNA(VLOOKUP(CONCATENATE($A1123,"_",$B1123), 'Srbench noise 0.01'!$A$1:$AH$1300, 34, FALSE),"")</f>
        <v>9.8548129999999998E-2</v>
      </c>
      <c r="V1123" s="18">
        <f>_xlfn.IFNA(VLOOKUP(CONCATENATE($A1123,"_",$B1123), 'Srbench noise 0.01'!$A$1:$AH$1300, 16, FALSE),"")</f>
        <v>37</v>
      </c>
      <c r="W1123" s="18">
        <f>_xlfn.IFNA(VLOOKUP(CONCATENATE($A1123,"_",$B1123), 'Srbench noise 0.01'!$A$1:$AH$1300, 18, FALSE),"")</f>
        <v>204.3</v>
      </c>
      <c r="X1123" s="18" t="str">
        <f>_xlfn.IFNA(VLOOKUP(CONCATENATE($A1123,"_",$B1123), 'Srbench noise 0.01'!$A$1:$AH$1300, 28, FALSE),"")</f>
        <v>1.37*x0 + 2.24*x0/x1 - 0.32*x3 + 0.21 + 2.79*(x0 - x2**0.5 + 1)**2/(x1 + x3) - 0.08*x2/x1</v>
      </c>
      <c r="Y1123" s="18">
        <f t="shared" si="159"/>
        <v>1</v>
      </c>
      <c r="Z1123" s="18">
        <f t="shared" si="160"/>
        <v>0</v>
      </c>
      <c r="AA1123" s="4">
        <f t="shared" si="161"/>
        <v>0</v>
      </c>
    </row>
    <row r="1124" spans="1:27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0'!$A$1:$AH$1300, 32, FALSE),"")</f>
        <v>0.98999731999999996</v>
      </c>
      <c r="E1124" s="18">
        <f>_xlfn.IFNA(VLOOKUP(CONCATENATE($A1124,"_",$B1124), 'Srbench noise 0'!$A$1:$AH$1300, 34, FALSE),"")</f>
        <v>4.3758499999999999E-2</v>
      </c>
      <c r="F1124" s="18">
        <f>_xlfn.IFNA(VLOOKUP(CONCATENATE($A1124,"_",$B1124), 'Srbench noise 0'!$A$1:$AH$1300, 16, FALSE),"")</f>
        <v>35</v>
      </c>
      <c r="G1124" s="18">
        <f>_xlfn.IFNA(VLOOKUP(CONCATENATE($A1124,"_",$B1124), 'Srbench noise 0'!$A$1:$AH$1300, 18, FALSE),"")</f>
        <v>3602.3</v>
      </c>
      <c r="H1124" s="18" t="str">
        <f>_xlfn.IFNA(VLOOKUP(CONCATENATE($A1124,"_",$B1124), 'Srbench noise 0'!$A$1:$AH$1300, 28, FALSE),"")</f>
        <v>0.51719701*x0*x1*x6/(x2*x3*x4*x5**2) - 1.43266772*cos(0.62013374*x0*x1/(x3*x4*x5**2)) + 2.35470727</v>
      </c>
      <c r="I1124" s="18">
        <f t="shared" si="153"/>
        <v>0</v>
      </c>
      <c r="J1124" s="18">
        <f t="shared" si="154"/>
        <v>0</v>
      </c>
      <c r="K1124" s="4">
        <f t="shared" si="155"/>
        <v>0</v>
      </c>
      <c r="L1124" s="3">
        <f>_xlfn.IFNA(VLOOKUP(CONCATENATE($A1124,"_",$B1124), 'Srbench noise 0.001'!$A$1:$AH$1300, 32, FALSE),"")</f>
        <v>0.98999751999999996</v>
      </c>
      <c r="M1124" s="18">
        <f>_xlfn.IFNA(VLOOKUP(CONCATENATE($A1124,"_",$B1124), 'Srbench noise 0.001'!$A$1:$AH$1300, 34, FALSE),"")</f>
        <v>4.375805E-2</v>
      </c>
      <c r="N1124" s="18">
        <f>_xlfn.IFNA(VLOOKUP(CONCATENATE($A1124,"_",$B1124), 'Srbench noise 0.001'!$A$1:$AH$1300, 16, FALSE),"")</f>
        <v>35</v>
      </c>
      <c r="O1124" s="18">
        <f>_xlfn.IFNA(VLOOKUP(CONCATENATE($A1124,"_",$B1124), 'Srbench noise 0.001'!$A$1:$AH$1300, 18, FALSE),"")</f>
        <v>3601.5</v>
      </c>
      <c r="P1124" s="18" t="str">
        <f>_xlfn.IFNA(VLOOKUP(CONCATENATE($A1124,"_",$B1124), 'Srbench noise 0.001'!$A$1:$AH$1300, 28, FALSE),"")</f>
        <v>0.517*x0*x1*x6/(x2*x3*x4*x5**2) - 1.433*cos(0.62*x0*x1/(x3*x4*x5**2)) + 2.355</v>
      </c>
      <c r="Q1124" s="18">
        <f t="shared" si="156"/>
        <v>0</v>
      </c>
      <c r="R1124" s="18">
        <f t="shared" si="157"/>
        <v>0</v>
      </c>
      <c r="S1124" s="4">
        <f t="shared" si="158"/>
        <v>0</v>
      </c>
      <c r="T1124" s="3">
        <f>_xlfn.IFNA(VLOOKUP(CONCATENATE($A1124,"_",$B1124), 'Srbench noise 0.01'!$A$1:$AH$1300, 32, FALSE),"")</f>
        <v>0.98918996000000003</v>
      </c>
      <c r="U1124" s="18">
        <f>_xlfn.IFNA(VLOOKUP(CONCATENATE($A1124,"_",$B1124), 'Srbench noise 0.01'!$A$1:$AH$1300, 34, FALSE),"")</f>
        <v>4.5490210000000003E-2</v>
      </c>
      <c r="V1124" s="18">
        <f>_xlfn.IFNA(VLOOKUP(CONCATENATE($A1124,"_",$B1124), 'Srbench noise 0.01'!$A$1:$AH$1300, 16, FALSE),"")</f>
        <v>35</v>
      </c>
      <c r="W1124" s="18">
        <f>_xlfn.IFNA(VLOOKUP(CONCATENATE($A1124,"_",$B1124), 'Srbench noise 0.01'!$A$1:$AH$1300, 18, FALSE),"")</f>
        <v>162</v>
      </c>
      <c r="X1124" s="18" t="str">
        <f>_xlfn.IFNA(VLOOKUP(CONCATENATE($A1124,"_",$B1124), 'Srbench noise 0.01'!$A$1:$AH$1300, 28, FALSE),"")</f>
        <v>0.52*x0*x1*x6/(x2*x3*x4*x5**2) - 1.5*cos(0.59*x0*x1/(x3*x4*x5**2)) + 2.43</v>
      </c>
      <c r="Y1124" s="18">
        <f t="shared" si="159"/>
        <v>0</v>
      </c>
      <c r="Z1124" s="18">
        <f t="shared" si="160"/>
        <v>0</v>
      </c>
      <c r="AA1124" s="4">
        <f t="shared" si="161"/>
        <v>0</v>
      </c>
    </row>
    <row r="1125" spans="1:27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0'!$A$1:$AH$1300, 32, FALSE),"")</f>
        <v>0.98373714000000001</v>
      </c>
      <c r="E1125" s="18">
        <f>_xlfn.IFNA(VLOOKUP(CONCATENATE($A1125,"_",$B1125), 'Srbench noise 0'!$A$1:$AH$1300, 34, FALSE),"")</f>
        <v>5.8931740000000003E-2</v>
      </c>
      <c r="F1125" s="18">
        <f>_xlfn.IFNA(VLOOKUP(CONCATENATE($A1125,"_",$B1125), 'Srbench noise 0'!$A$1:$AH$1300, 16, FALSE),"")</f>
        <v>44</v>
      </c>
      <c r="G1125" s="18">
        <f>_xlfn.IFNA(VLOOKUP(CONCATENATE($A1125,"_",$B1125), 'Srbench noise 0'!$A$1:$AH$1300, 18, FALSE),"")</f>
        <v>3602.2</v>
      </c>
      <c r="H1125" s="18" t="str">
        <f>_xlfn.IFNA(VLOOKUP(CONCATENATE($A1125,"_",$B1125), 'Srbench noise 0'!$A$1:$AH$1300, 28, FALSE),"")</f>
        <v>2.35402196*x0*x1*x6**2/(x3*x4*x5**2*(x2 + x6)**2) - 10.33082749*cos(sin((x4/x1 + x3/x0)**(-2))/x5**2) + 11.23792493</v>
      </c>
      <c r="I1125" s="18">
        <f t="shared" si="153"/>
        <v>0</v>
      </c>
      <c r="J1125" s="18">
        <f t="shared" si="154"/>
        <v>0</v>
      </c>
      <c r="K1125" s="4">
        <f t="shared" si="155"/>
        <v>0</v>
      </c>
      <c r="L1125" s="3">
        <f>_xlfn.IFNA(VLOOKUP(CONCATENATE($A1125,"_",$B1125), 'Srbench noise 0.001'!$A$1:$AH$1300, 32, FALSE),"")</f>
        <v>0.98374623999999999</v>
      </c>
      <c r="M1125" s="18">
        <f>_xlfn.IFNA(VLOOKUP(CONCATENATE($A1125,"_",$B1125), 'Srbench noise 0.001'!$A$1:$AH$1300, 34, FALSE),"")</f>
        <v>5.8915259999999997E-2</v>
      </c>
      <c r="N1125" s="18">
        <f>_xlfn.IFNA(VLOOKUP(CONCATENATE($A1125,"_",$B1125), 'Srbench noise 0.001'!$A$1:$AH$1300, 16, FALSE),"")</f>
        <v>44</v>
      </c>
      <c r="O1125" s="18">
        <f>_xlfn.IFNA(VLOOKUP(CONCATENATE($A1125,"_",$B1125), 'Srbench noise 0.001'!$A$1:$AH$1300, 18, FALSE),"")</f>
        <v>3601.4</v>
      </c>
      <c r="P1125" s="18" t="str">
        <f>_xlfn.IFNA(VLOOKUP(CONCATENATE($A1125,"_",$B1125), 'Srbench noise 0.001'!$A$1:$AH$1300, 28, FALSE),"")</f>
        <v>2.354*x0*x1*x6**2/(x3*x4*x5**2*(x2 + x6)**2) - 10.329*cos(sin((x4/x1 + x3/x0)**(-2))/x5**2) + 11.236</v>
      </c>
      <c r="Q1125" s="18">
        <f t="shared" si="156"/>
        <v>0</v>
      </c>
      <c r="R1125" s="18">
        <f t="shared" si="157"/>
        <v>0</v>
      </c>
      <c r="S1125" s="4">
        <f t="shared" si="158"/>
        <v>0</v>
      </c>
      <c r="T1125" s="3">
        <f>_xlfn.IFNA(VLOOKUP(CONCATENATE($A1125,"_",$B1125), 'Srbench noise 0.01'!$A$1:$AH$1300, 32, FALSE),"")</f>
        <v>0.98358754000000004</v>
      </c>
      <c r="U1125" s="18">
        <f>_xlfn.IFNA(VLOOKUP(CONCATENATE($A1125,"_",$B1125), 'Srbench noise 0.01'!$A$1:$AH$1300, 34, FALSE),"")</f>
        <v>5.9202169999999998E-2</v>
      </c>
      <c r="V1125" s="18">
        <f>_xlfn.IFNA(VLOOKUP(CONCATENATE($A1125,"_",$B1125), 'Srbench noise 0.01'!$A$1:$AH$1300, 16, FALSE),"")</f>
        <v>44</v>
      </c>
      <c r="W1125" s="18">
        <f>_xlfn.IFNA(VLOOKUP(CONCATENATE($A1125,"_",$B1125), 'Srbench noise 0.01'!$A$1:$AH$1300, 18, FALSE),"")</f>
        <v>3601.2</v>
      </c>
      <c r="X1125" s="18" t="str">
        <f>_xlfn.IFNA(VLOOKUP(CONCATENATE($A1125,"_",$B1125), 'Srbench noise 0.01'!$A$1:$AH$1300, 28, FALSE),"")</f>
        <v>2.36*x0*x1*x6**2/(x3*x4*x5**2*(x2 + x6)**2) - 10.32*cos(sin((x4/x1 + x3/x0)**(-2))/x5**2) + 11.22</v>
      </c>
      <c r="Y1125" s="18">
        <f t="shared" si="159"/>
        <v>0</v>
      </c>
      <c r="Z1125" s="18">
        <f t="shared" si="160"/>
        <v>0</v>
      </c>
      <c r="AA1125" s="4">
        <f t="shared" si="161"/>
        <v>0</v>
      </c>
    </row>
    <row r="1126" spans="1:27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0'!$A$1:$AH$1300, 32, FALSE),"")</f>
        <v>0.97951533999999996</v>
      </c>
      <c r="E1126" s="18">
        <f>_xlfn.IFNA(VLOOKUP(CONCATENATE($A1126,"_",$B1126), 'Srbench noise 0'!$A$1:$AH$1300, 34, FALSE),"")</f>
        <v>6.707304E-2</v>
      </c>
      <c r="F1126" s="18">
        <f>_xlfn.IFNA(VLOOKUP(CONCATENATE($A1126,"_",$B1126), 'Srbench noise 0'!$A$1:$AH$1300, 16, FALSE),"")</f>
        <v>36</v>
      </c>
      <c r="G1126" s="18">
        <f>_xlfn.IFNA(VLOOKUP(CONCATENATE($A1126,"_",$B1126), 'Srbench noise 0'!$A$1:$AH$1300, 18, FALSE),"")</f>
        <v>3601.7</v>
      </c>
      <c r="H1126" s="18" t="str">
        <f>_xlfn.IFNA(VLOOKUP(CONCATENATE($A1126,"_",$B1126), 'Srbench noise 0'!$A$1:$AH$1300, 28, FALSE),"")</f>
        <v>0.5601494*x0*x1/(x3*x4*x5**2) - 1.71693192*cos(0.54406148*x0*x1*x6*sin(1/x2)/(x3*x4*x5**2)) + 2.63421586</v>
      </c>
      <c r="I1126" s="18">
        <f t="shared" si="153"/>
        <v>0</v>
      </c>
      <c r="J1126" s="18">
        <f t="shared" si="154"/>
        <v>0</v>
      </c>
      <c r="K1126" s="4">
        <f t="shared" si="155"/>
        <v>0</v>
      </c>
      <c r="L1126" s="3">
        <f>_xlfn.IFNA(VLOOKUP(CONCATENATE($A1126,"_",$B1126), 'Srbench noise 0.001'!$A$1:$AH$1300, 32, FALSE),"")</f>
        <v>0.97951798999999995</v>
      </c>
      <c r="M1126" s="18">
        <f>_xlfn.IFNA(VLOOKUP(CONCATENATE($A1126,"_",$B1126), 'Srbench noise 0.001'!$A$1:$AH$1300, 34, FALSE),"")</f>
        <v>6.706869E-2</v>
      </c>
      <c r="N1126" s="18">
        <f>_xlfn.IFNA(VLOOKUP(CONCATENATE($A1126,"_",$B1126), 'Srbench noise 0.001'!$A$1:$AH$1300, 16, FALSE),"")</f>
        <v>36</v>
      </c>
      <c r="O1126" s="18">
        <f>_xlfn.IFNA(VLOOKUP(CONCATENATE($A1126,"_",$B1126), 'Srbench noise 0.001'!$A$1:$AH$1300, 18, FALSE),"")</f>
        <v>3601</v>
      </c>
      <c r="P1126" s="18" t="str">
        <f>_xlfn.IFNA(VLOOKUP(CONCATENATE($A1126,"_",$B1126), 'Srbench noise 0.001'!$A$1:$AH$1300, 28, FALSE),"")</f>
        <v>0.56*x0*x1/(x3*x4*x5**2) - 1.717*cos(0.544*x0*x1*x6*sin(1/x2)/(x3*x4*x5**2)) + 2.634</v>
      </c>
      <c r="Q1126" s="18">
        <f t="shared" si="156"/>
        <v>0</v>
      </c>
      <c r="R1126" s="18">
        <f t="shared" si="157"/>
        <v>0</v>
      </c>
      <c r="S1126" s="4">
        <f t="shared" si="158"/>
        <v>0</v>
      </c>
      <c r="T1126" s="3">
        <f>_xlfn.IFNA(VLOOKUP(CONCATENATE($A1126,"_",$B1126), 'Srbench noise 0.01'!$A$1:$AH$1300, 32, FALSE),"")</f>
        <v>0.98018358000000005</v>
      </c>
      <c r="U1126" s="18">
        <f>_xlfn.IFNA(VLOOKUP(CONCATENATE($A1126,"_",$B1126), 'Srbench noise 0.01'!$A$1:$AH$1300, 34, FALSE),"")</f>
        <v>6.5969949999999999E-2</v>
      </c>
      <c r="V1126" s="18">
        <f>_xlfn.IFNA(VLOOKUP(CONCATENATE($A1126,"_",$B1126), 'Srbench noise 0.01'!$A$1:$AH$1300, 16, FALSE),"")</f>
        <v>41</v>
      </c>
      <c r="W1126" s="18">
        <f>_xlfn.IFNA(VLOOKUP(CONCATENATE($A1126,"_",$B1126), 'Srbench noise 0.01'!$A$1:$AH$1300, 18, FALSE),"")</f>
        <v>208.2</v>
      </c>
      <c r="X1126" s="18" t="str">
        <f>_xlfn.IFNA(VLOOKUP(CONCATENATE($A1126,"_",$B1126), 'Srbench noise 0.01'!$A$1:$AH$1300, 28, FALSE),"")</f>
        <v>0.59*x0*x1/(x3*x4*x5**2) - 1.73*cos(0.54*x0*x1*x6*sin(1/x2)/(x3*x4*x5**2)) + 2.69 - 0.09/x5</v>
      </c>
      <c r="Y1126" s="18">
        <f t="shared" si="159"/>
        <v>0</v>
      </c>
      <c r="Z1126" s="18">
        <f t="shared" si="160"/>
        <v>0</v>
      </c>
      <c r="AA1126" s="4">
        <f t="shared" si="161"/>
        <v>0</v>
      </c>
    </row>
    <row r="1127" spans="1:27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0'!$A$1:$AH$1300, 32, FALSE),"")</f>
        <v>0.99906134999999996</v>
      </c>
      <c r="E1127" s="18">
        <f>_xlfn.IFNA(VLOOKUP(CONCATENATE($A1127,"_",$B1127), 'Srbench noise 0'!$A$1:$AH$1300, 34, FALSE),"")</f>
        <v>1.391013E-2</v>
      </c>
      <c r="F1127" s="18">
        <f>_xlfn.IFNA(VLOOKUP(CONCATENATE($A1127,"_",$B1127), 'Srbench noise 0'!$A$1:$AH$1300, 16, FALSE),"")</f>
        <v>28</v>
      </c>
      <c r="G1127" s="18">
        <f>_xlfn.IFNA(VLOOKUP(CONCATENATE($A1127,"_",$B1127), 'Srbench noise 0'!$A$1:$AH$1300, 18, FALSE),"")</f>
        <v>3600.5</v>
      </c>
      <c r="H1127" s="18" t="str">
        <f>_xlfn.IFNA(VLOOKUP(CONCATENATE($A1127,"_",$B1127), 'Srbench noise 0'!$A$1:$AH$1300, 28, FALSE),"")</f>
        <v>8.41081107 - 7.41319076*cos(log(0.56418958*x0*x1*(x6/x2)**0.5/(x3*x4*x5**2) + 1))</v>
      </c>
      <c r="I1127" s="18">
        <f t="shared" si="153"/>
        <v>1</v>
      </c>
      <c r="J1127" s="18">
        <f t="shared" si="154"/>
        <v>0</v>
      </c>
      <c r="K1127" s="4">
        <f t="shared" si="155"/>
        <v>0</v>
      </c>
      <c r="L1127" s="3">
        <f>_xlfn.IFNA(VLOOKUP(CONCATENATE($A1127,"_",$B1127), 'Srbench noise 0.001'!$A$1:$AH$1300, 32, FALSE),"")</f>
        <v>0.99906127</v>
      </c>
      <c r="M1127" s="18">
        <f>_xlfn.IFNA(VLOOKUP(CONCATENATE($A1127,"_",$B1127), 'Srbench noise 0.001'!$A$1:$AH$1300, 34, FALSE),"")</f>
        <v>1.391073E-2</v>
      </c>
      <c r="N1127" s="18">
        <f>_xlfn.IFNA(VLOOKUP(CONCATENATE($A1127,"_",$B1127), 'Srbench noise 0.001'!$A$1:$AH$1300, 16, FALSE),"")</f>
        <v>28</v>
      </c>
      <c r="O1127" s="18">
        <f>_xlfn.IFNA(VLOOKUP(CONCATENATE($A1127,"_",$B1127), 'Srbench noise 0.001'!$A$1:$AH$1300, 18, FALSE),"")</f>
        <v>2935.5</v>
      </c>
      <c r="P1127" s="18" t="str">
        <f>_xlfn.IFNA(VLOOKUP(CONCATENATE($A1127,"_",$B1127), 'Srbench noise 0.001'!$A$1:$AH$1300, 28, FALSE),"")</f>
        <v>8.413 - 7.415*cos(log(0.564*x0*x1*(x6/x2)**0.5/(x3*x4*x5**2) + 1))</v>
      </c>
      <c r="Q1127" s="18">
        <f t="shared" si="156"/>
        <v>1</v>
      </c>
      <c r="R1127" s="18">
        <f t="shared" si="157"/>
        <v>0</v>
      </c>
      <c r="S1127" s="4">
        <f t="shared" si="158"/>
        <v>0</v>
      </c>
      <c r="T1127" s="3">
        <f>_xlfn.IFNA(VLOOKUP(CONCATENATE($A1127,"_",$B1127), 'Srbench noise 0.01'!$A$1:$AH$1300, 32, FALSE),"")</f>
        <v>0.97624257999999997</v>
      </c>
      <c r="U1127" s="18">
        <f>_xlfn.IFNA(VLOOKUP(CONCATENATE($A1127,"_",$B1127), 'Srbench noise 0.01'!$A$1:$AH$1300, 34, FALSE),"")</f>
        <v>6.9980710000000002E-2</v>
      </c>
      <c r="V1127" s="18">
        <f>_xlfn.IFNA(VLOOKUP(CONCATENATE($A1127,"_",$B1127), 'Srbench noise 0.01'!$A$1:$AH$1300, 16, FALSE),"")</f>
        <v>40</v>
      </c>
      <c r="W1127" s="18">
        <f>_xlfn.IFNA(VLOOKUP(CONCATENATE($A1127,"_",$B1127), 'Srbench noise 0.01'!$A$1:$AH$1300, 18, FALSE),"")</f>
        <v>182</v>
      </c>
      <c r="X1127" s="18" t="str">
        <f>_xlfn.IFNA(VLOOKUP(CONCATENATE($A1127,"_",$B1127), 'Srbench noise 0.01'!$A$1:$AH$1300, 28, FALSE),"")</f>
        <v>0.6*x0*x1/(x3*x4*x5**2) - 1.88*cos(0.47*x0*x1*x6/(x2*x3*x4*x5**2)) + 2.82 - 0.06/x5</v>
      </c>
      <c r="Y1127" s="18">
        <f t="shared" si="159"/>
        <v>0</v>
      </c>
      <c r="Z1127" s="18">
        <f t="shared" si="160"/>
        <v>0</v>
      </c>
      <c r="AA1127" s="4">
        <f t="shared" si="161"/>
        <v>0</v>
      </c>
    </row>
    <row r="1128" spans="1:27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0'!$A$1:$AH$1300, 32, FALSE),"")</f>
        <v>0.98990193999999998</v>
      </c>
      <c r="E1128" s="18">
        <f>_xlfn.IFNA(VLOOKUP(CONCATENATE($A1128,"_",$B1128), 'Srbench noise 0'!$A$1:$AH$1300, 34, FALSE),"")</f>
        <v>4.5626439999999997E-2</v>
      </c>
      <c r="F1128" s="18">
        <f>_xlfn.IFNA(VLOOKUP(CONCATENATE($A1128,"_",$B1128), 'Srbench noise 0'!$A$1:$AH$1300, 16, FALSE),"")</f>
        <v>35</v>
      </c>
      <c r="G1128" s="18">
        <f>_xlfn.IFNA(VLOOKUP(CONCATENATE($A1128,"_",$B1128), 'Srbench noise 0'!$A$1:$AH$1300, 18, FALSE),"")</f>
        <v>3600.9</v>
      </c>
      <c r="H1128" s="18" t="str">
        <f>_xlfn.IFNA(VLOOKUP(CONCATENATE($A1128,"_",$B1128), 'Srbench noise 0'!$A$1:$AH$1300, 28, FALSE),"")</f>
        <v>0.4848947*x0*x1*x6/(x2*x3*x4*x5**2) - 1.39754616*cos(0.67486679*x0*x1/(x3*x4*x5**2)) + 2.32283588</v>
      </c>
      <c r="I1128" s="18">
        <f t="shared" si="153"/>
        <v>0</v>
      </c>
      <c r="J1128" s="18">
        <f t="shared" si="154"/>
        <v>0</v>
      </c>
      <c r="K1128" s="4">
        <f t="shared" si="155"/>
        <v>0</v>
      </c>
      <c r="L1128" s="3">
        <f>_xlfn.IFNA(VLOOKUP(CONCATENATE($A1128,"_",$B1128), 'Srbench noise 0.001'!$A$1:$AH$1300, 32, FALSE),"")</f>
        <v>0.98990111999999997</v>
      </c>
      <c r="M1128" s="18">
        <f>_xlfn.IFNA(VLOOKUP(CONCATENATE($A1128,"_",$B1128), 'Srbench noise 0.001'!$A$1:$AH$1300, 34, FALSE),"")</f>
        <v>4.5628309999999998E-2</v>
      </c>
      <c r="N1128" s="18">
        <f>_xlfn.IFNA(VLOOKUP(CONCATENATE($A1128,"_",$B1128), 'Srbench noise 0.001'!$A$1:$AH$1300, 16, FALSE),"")</f>
        <v>35</v>
      </c>
      <c r="O1128" s="18">
        <f>_xlfn.IFNA(VLOOKUP(CONCATENATE($A1128,"_",$B1128), 'Srbench noise 0.001'!$A$1:$AH$1300, 18, FALSE),"")</f>
        <v>3600.5</v>
      </c>
      <c r="P1128" s="18" t="str">
        <f>_xlfn.IFNA(VLOOKUP(CONCATENATE($A1128,"_",$B1128), 'Srbench noise 0.001'!$A$1:$AH$1300, 28, FALSE),"")</f>
        <v>0.485*x0*x1*x6/(x2*x3*x4*x5**2) - 1.4*cos(0.675*x0*x1/(x3*x4*x5**2)) + 2.325</v>
      </c>
      <c r="Q1128" s="18">
        <f t="shared" si="156"/>
        <v>0</v>
      </c>
      <c r="R1128" s="18">
        <f t="shared" si="157"/>
        <v>0</v>
      </c>
      <c r="S1128" s="4">
        <f t="shared" si="158"/>
        <v>0</v>
      </c>
      <c r="T1128" s="3">
        <f>_xlfn.IFNA(VLOOKUP(CONCATENATE($A1128,"_",$B1128), 'Srbench noise 0.01'!$A$1:$AH$1300, 32, FALSE),"")</f>
        <v>0.98391901999999998</v>
      </c>
      <c r="U1128" s="18">
        <f>_xlfn.IFNA(VLOOKUP(CONCATENATE($A1128,"_",$B1128), 'Srbench noise 0.01'!$A$1:$AH$1300, 34, FALSE),"")</f>
        <v>5.7577650000000001E-2</v>
      </c>
      <c r="V1128" s="18">
        <f>_xlfn.IFNA(VLOOKUP(CONCATENATE($A1128,"_",$B1128), 'Srbench noise 0.01'!$A$1:$AH$1300, 16, FALSE),"")</f>
        <v>50</v>
      </c>
      <c r="W1128" s="18">
        <f>_xlfn.IFNA(VLOOKUP(CONCATENATE($A1128,"_",$B1128), 'Srbench noise 0.01'!$A$1:$AH$1300, 18, FALSE),"")</f>
        <v>1349.6</v>
      </c>
      <c r="X1128" s="18" t="str">
        <f>_xlfn.IFNA(VLOOKUP(CONCATENATE($A1128,"_",$B1128), 'Srbench noise 0.01'!$A$1:$AH$1300, 28, FALSE),"")</f>
        <v>1.74*x0*x1*x6/(x2*x5**2*(x3 + x4 + 1)**2) - 1.81*cos(2*x0*x1/(x5**2*(x3 + x4)**2) + x0*x1*x6/(x2*x5**2*(x3 + x4)**2)) + 2.79</v>
      </c>
      <c r="Y1128" s="18">
        <f t="shared" si="159"/>
        <v>0</v>
      </c>
      <c r="Z1128" s="18">
        <f t="shared" si="160"/>
        <v>0</v>
      </c>
      <c r="AA1128" s="4">
        <f t="shared" si="161"/>
        <v>0</v>
      </c>
    </row>
    <row r="1129" spans="1:27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0'!$A$1:$AH$1300, 32, FALSE),"")</f>
        <v>0.97411084999999997</v>
      </c>
      <c r="E1129" s="18">
        <f>_xlfn.IFNA(VLOOKUP(CONCATENATE($A1129,"_",$B1129), 'Srbench noise 0'!$A$1:$AH$1300, 34, FALSE),"")</f>
        <v>7.4199619999999994E-2</v>
      </c>
      <c r="F1129" s="18">
        <f>_xlfn.IFNA(VLOOKUP(CONCATENATE($A1129,"_",$B1129), 'Srbench noise 0'!$A$1:$AH$1300, 16, FALSE),"")</f>
        <v>34</v>
      </c>
      <c r="G1129" s="18">
        <f>_xlfn.IFNA(VLOOKUP(CONCATENATE($A1129,"_",$B1129), 'Srbench noise 0'!$A$1:$AH$1300, 18, FALSE),"")</f>
        <v>3601.5</v>
      </c>
      <c r="H1129" s="18" t="str">
        <f>_xlfn.IFNA(VLOOKUP(CONCATENATE($A1129,"_",$B1129), 'Srbench noise 0'!$A$1:$AH$1300, 28, FALSE),"")</f>
        <v>1.15008871*x0*x1*x6/(x5**2*(x3 + x4)**2) - 1.40572955*cos(23.14069263*x0*x1*exp(-1.6*x5)/(x2*(x3 + x4)**2)) + 2.33510489</v>
      </c>
      <c r="I1129" s="18">
        <f t="shared" si="153"/>
        <v>0</v>
      </c>
      <c r="J1129" s="18">
        <f t="shared" si="154"/>
        <v>0</v>
      </c>
      <c r="K1129" s="4">
        <f t="shared" si="155"/>
        <v>0</v>
      </c>
      <c r="L1129" s="3">
        <f>_xlfn.IFNA(VLOOKUP(CONCATENATE($A1129,"_",$B1129), 'Srbench noise 0.001'!$A$1:$AH$1300, 32, FALSE),"")</f>
        <v>0.98564971999999995</v>
      </c>
      <c r="M1129" s="18">
        <f>_xlfn.IFNA(VLOOKUP(CONCATENATE($A1129,"_",$B1129), 'Srbench noise 0.001'!$A$1:$AH$1300, 34, FALSE),"")</f>
        <v>5.524246E-2</v>
      </c>
      <c r="N1129" s="18">
        <f>_xlfn.IFNA(VLOOKUP(CONCATENATE($A1129,"_",$B1129), 'Srbench noise 0.001'!$A$1:$AH$1300, 16, FALSE),"")</f>
        <v>40</v>
      </c>
      <c r="O1129" s="18">
        <f>_xlfn.IFNA(VLOOKUP(CONCATENATE($A1129,"_",$B1129), 'Srbench noise 0.001'!$A$1:$AH$1300, 18, FALSE),"")</f>
        <v>3600.9</v>
      </c>
      <c r="P1129" s="18" t="str">
        <f>_xlfn.IFNA(VLOOKUP(CONCATENATE($A1129,"_",$B1129), 'Srbench noise 0.001'!$A$1:$AH$1300, 28, FALSE),"")</f>
        <v>-1.891*cos(10*x0*x1*exp(-x5)*sin(1/x2)/(x3 + x4)**2) + 2.858 + 0.363*x0*x1*x6/(2**(0.5*x4)*x3**(0.6*x4)*x5**3)</v>
      </c>
      <c r="Q1129" s="18">
        <f t="shared" si="156"/>
        <v>0</v>
      </c>
      <c r="R1129" s="18">
        <f t="shared" si="157"/>
        <v>0</v>
      </c>
      <c r="S1129" s="4">
        <f t="shared" si="158"/>
        <v>0</v>
      </c>
      <c r="T1129" s="3">
        <f>_xlfn.IFNA(VLOOKUP(CONCATENATE($A1129,"_",$B1129), 'Srbench noise 0.01'!$A$1:$AH$1300, 32, FALSE),"")</f>
        <v>0.98277851000000005</v>
      </c>
      <c r="U1129" s="18">
        <f>_xlfn.IFNA(VLOOKUP(CONCATENATE($A1129,"_",$B1129), 'Srbench noise 0.01'!$A$1:$AH$1300, 34, FALSE),"")</f>
        <v>6.0517109999999999E-2</v>
      </c>
      <c r="V1129" s="18">
        <f>_xlfn.IFNA(VLOOKUP(CONCATENATE($A1129,"_",$B1129), 'Srbench noise 0.01'!$A$1:$AH$1300, 16, FALSE),"")</f>
        <v>42</v>
      </c>
      <c r="W1129" s="18">
        <f>_xlfn.IFNA(VLOOKUP(CONCATENATE($A1129,"_",$B1129), 'Srbench noise 0.01'!$A$1:$AH$1300, 18, FALSE),"")</f>
        <v>3601.8</v>
      </c>
      <c r="X1129" s="18" t="str">
        <f>_xlfn.IFNA(VLOOKUP(CONCATENATE($A1129,"_",$B1129), 'Srbench noise 0.01'!$A$1:$AH$1300, 28, FALSE),"")</f>
        <v>0.14*x1*x6*(x0 + log(x1/(x2*x5)))**2/(x3*x4*x5**2) + 1.31*x1/(x3**2*x4**x1*x5**2) + 0.95</v>
      </c>
      <c r="Y1129" s="18">
        <f t="shared" si="159"/>
        <v>0</v>
      </c>
      <c r="Z1129" s="18">
        <f t="shared" si="160"/>
        <v>0</v>
      </c>
      <c r="AA1129" s="4">
        <f t="shared" si="161"/>
        <v>0</v>
      </c>
    </row>
    <row r="1130" spans="1:27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0'!$A$1:$AH$1300, 32, FALSE),"")</f>
        <v>0.97719809000000002</v>
      </c>
      <c r="E1130" s="18">
        <f>_xlfn.IFNA(VLOOKUP(CONCATENATE($A1130,"_",$B1130), 'Srbench noise 0'!$A$1:$AH$1300, 34, FALSE),"")</f>
        <v>6.7022509999999993E-2</v>
      </c>
      <c r="F1130" s="18">
        <f>_xlfn.IFNA(VLOOKUP(CONCATENATE($A1130,"_",$B1130), 'Srbench noise 0'!$A$1:$AH$1300, 16, FALSE),"")</f>
        <v>32</v>
      </c>
      <c r="G1130" s="18">
        <f>_xlfn.IFNA(VLOOKUP(CONCATENATE($A1130,"_",$B1130), 'Srbench noise 0'!$A$1:$AH$1300, 18, FALSE),"")</f>
        <v>3601.9</v>
      </c>
      <c r="H1130" s="18" t="str">
        <f>_xlfn.IFNA(VLOOKUP(CONCATENATE($A1130,"_",$B1130), 'Srbench noise 0'!$A$1:$AH$1300, 28, FALSE),"")</f>
        <v>3.07562235 - 2.17681384*cos(0.25 + 2.71828183*(x6/x2)**0.5/(x5**2*(x4/x1 + x3/x0)**2))</v>
      </c>
      <c r="I1130" s="18">
        <f t="shared" si="153"/>
        <v>0</v>
      </c>
      <c r="J1130" s="18">
        <f t="shared" si="154"/>
        <v>0</v>
      </c>
      <c r="K1130" s="4">
        <f t="shared" si="155"/>
        <v>0</v>
      </c>
      <c r="L1130" s="3">
        <f>_xlfn.IFNA(VLOOKUP(CONCATENATE($A1130,"_",$B1130), 'Srbench noise 0.001'!$A$1:$AH$1300, 32, FALSE),"")</f>
        <v>0.97720483000000002</v>
      </c>
      <c r="M1130" s="18">
        <f>_xlfn.IFNA(VLOOKUP(CONCATENATE($A1130,"_",$B1130), 'Srbench noise 0.001'!$A$1:$AH$1300, 34, FALSE),"")</f>
        <v>6.701261E-2</v>
      </c>
      <c r="N1130" s="18">
        <f>_xlfn.IFNA(VLOOKUP(CONCATENATE($A1130,"_",$B1130), 'Srbench noise 0.001'!$A$1:$AH$1300, 16, FALSE),"")</f>
        <v>32</v>
      </c>
      <c r="O1130" s="18">
        <f>_xlfn.IFNA(VLOOKUP(CONCATENATE($A1130,"_",$B1130), 'Srbench noise 0.001'!$A$1:$AH$1300, 18, FALSE),"")</f>
        <v>3602.1</v>
      </c>
      <c r="P1130" s="18" t="str">
        <f>_xlfn.IFNA(VLOOKUP(CONCATENATE($A1130,"_",$B1130), 'Srbench noise 0.001'!$A$1:$AH$1300, 28, FALSE),"")</f>
        <v>3.076 - 2.177*cos(0.25 + 2.718*(x6/x2)**0.5/(x5**2*(x4/x1 + x3/x0)**2))</v>
      </c>
      <c r="Q1130" s="18">
        <f t="shared" si="156"/>
        <v>0</v>
      </c>
      <c r="R1130" s="18">
        <f t="shared" si="157"/>
        <v>0</v>
      </c>
      <c r="S1130" s="4">
        <f t="shared" si="158"/>
        <v>0</v>
      </c>
      <c r="T1130" s="3">
        <f>_xlfn.IFNA(VLOOKUP(CONCATENATE($A1130,"_",$B1130), 'Srbench noise 0.01'!$A$1:$AH$1300, 32, FALSE),"")</f>
        <v>0.97733702</v>
      </c>
      <c r="U1130" s="18">
        <f>_xlfn.IFNA(VLOOKUP(CONCATENATE($A1130,"_",$B1130), 'Srbench noise 0.01'!$A$1:$AH$1300, 34, FALSE),"")</f>
        <v>6.6818020000000006E-2</v>
      </c>
      <c r="V1130" s="18">
        <f>_xlfn.IFNA(VLOOKUP(CONCATENATE($A1130,"_",$B1130), 'Srbench noise 0.01'!$A$1:$AH$1300, 16, FALSE),"")</f>
        <v>32</v>
      </c>
      <c r="W1130" s="18">
        <f>_xlfn.IFNA(VLOOKUP(CONCATENATE($A1130,"_",$B1130), 'Srbench noise 0.01'!$A$1:$AH$1300, 18, FALSE),"")</f>
        <v>3601</v>
      </c>
      <c r="X1130" s="18" t="str">
        <f>_xlfn.IFNA(VLOOKUP(CONCATENATE($A1130,"_",$B1130), 'Srbench noise 0.01'!$A$1:$AH$1300, 28, FALSE),"")</f>
        <v>3.08 - 2.18*cos(0.25 + 2.72*(x6/x2)**0.5/(x5**2*(x4/x1 + x3/x0)**2))</v>
      </c>
      <c r="Y1130" s="18">
        <f t="shared" si="159"/>
        <v>0</v>
      </c>
      <c r="Z1130" s="18">
        <f t="shared" si="160"/>
        <v>0</v>
      </c>
      <c r="AA1130" s="4">
        <f t="shared" si="161"/>
        <v>0</v>
      </c>
    </row>
    <row r="1131" spans="1:27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0'!$A$1:$AH$1300, 32, FALSE),"")</f>
        <v>0.99221921999999996</v>
      </c>
      <c r="E1131" s="18">
        <f>_xlfn.IFNA(VLOOKUP(CONCATENATE($A1131,"_",$B1131), 'Srbench noise 0'!$A$1:$AH$1300, 34, FALSE),"")</f>
        <v>4.097874E-2</v>
      </c>
      <c r="F1131" s="18">
        <f>_xlfn.IFNA(VLOOKUP(CONCATENATE($A1131,"_",$B1131), 'Srbench noise 0'!$A$1:$AH$1300, 16, FALSE),"")</f>
        <v>40</v>
      </c>
      <c r="G1131" s="18">
        <f>_xlfn.IFNA(VLOOKUP(CONCATENATE($A1131,"_",$B1131), 'Srbench noise 0'!$A$1:$AH$1300, 18, FALSE),"")</f>
        <v>3601.6</v>
      </c>
      <c r="H1131" s="18" t="str">
        <f>_xlfn.IFNA(VLOOKUP(CONCATENATE($A1131,"_",$B1131), 'Srbench noise 0'!$A$1:$AH$1300, 28, FALSE),"")</f>
        <v>5.14418178*x0*x1*x6/(x5**2*(x2*x6)**0.5*(x3 + x4)**2) + 0.21114931*sin(log(x0*x1/(x5**2*(x2/x6 + x3 + x4)**2))) + 0.71424552</v>
      </c>
      <c r="I1131" s="18">
        <f t="shared" si="153"/>
        <v>0</v>
      </c>
      <c r="J1131" s="18">
        <f t="shared" si="154"/>
        <v>0</v>
      </c>
      <c r="K1131" s="4">
        <f t="shared" si="155"/>
        <v>0</v>
      </c>
      <c r="L1131" s="3">
        <f>_xlfn.IFNA(VLOOKUP(CONCATENATE($A1131,"_",$B1131), 'Srbench noise 0.001'!$A$1:$AH$1300, 32, FALSE),"")</f>
        <v>0.99222087999999997</v>
      </c>
      <c r="M1131" s="18">
        <f>_xlfn.IFNA(VLOOKUP(CONCATENATE($A1131,"_",$B1131), 'Srbench noise 0.001'!$A$1:$AH$1300, 34, FALSE),"")</f>
        <v>4.0974389999999999E-2</v>
      </c>
      <c r="N1131" s="18">
        <f>_xlfn.IFNA(VLOOKUP(CONCATENATE($A1131,"_",$B1131), 'Srbench noise 0.001'!$A$1:$AH$1300, 16, FALSE),"")</f>
        <v>40</v>
      </c>
      <c r="O1131" s="18">
        <f>_xlfn.IFNA(VLOOKUP(CONCATENATE($A1131,"_",$B1131), 'Srbench noise 0.001'!$A$1:$AH$1300, 18, FALSE),"")</f>
        <v>3600.8</v>
      </c>
      <c r="P1131" s="18" t="str">
        <f>_xlfn.IFNA(VLOOKUP(CONCATENATE($A1131,"_",$B1131), 'Srbench noise 0.001'!$A$1:$AH$1300, 28, FALSE),"")</f>
        <v>5.145*x0*x1*x6/(x5**2*(x2*x6)**0.5*(x3 + x4)**2) + 0.211*sin(log(x0*x1/(x5**2*(x2/x6 + x3 + x4)**2))) + 0.714</v>
      </c>
      <c r="Q1131" s="18">
        <f t="shared" si="156"/>
        <v>0</v>
      </c>
      <c r="R1131" s="18">
        <f t="shared" si="157"/>
        <v>0</v>
      </c>
      <c r="S1131" s="4">
        <f t="shared" si="158"/>
        <v>0</v>
      </c>
      <c r="T1131" s="3">
        <f>_xlfn.IFNA(VLOOKUP(CONCATENATE($A1131,"_",$B1131), 'Srbench noise 0.01'!$A$1:$AH$1300, 32, FALSE),"")</f>
        <v>0.99216117999999998</v>
      </c>
      <c r="U1131" s="18">
        <f>_xlfn.IFNA(VLOOKUP(CONCATENATE($A1131,"_",$B1131), 'Srbench noise 0.01'!$A$1:$AH$1300, 34, FALSE),"")</f>
        <v>4.1131290000000001E-2</v>
      </c>
      <c r="V1131" s="18">
        <f>_xlfn.IFNA(VLOOKUP(CONCATENATE($A1131,"_",$B1131), 'Srbench noise 0.01'!$A$1:$AH$1300, 16, FALSE),"")</f>
        <v>40</v>
      </c>
      <c r="W1131" s="18">
        <f>_xlfn.IFNA(VLOOKUP(CONCATENATE($A1131,"_",$B1131), 'Srbench noise 0.01'!$A$1:$AH$1300, 18, FALSE),"")</f>
        <v>3601.2</v>
      </c>
      <c r="X1131" s="18" t="str">
        <f>_xlfn.IFNA(VLOOKUP(CONCATENATE($A1131,"_",$B1131), 'Srbench noise 0.01'!$A$1:$AH$1300, 28, FALSE),"")</f>
        <v>5.15*x0*x1*x6/(x5**2*(x2*x6)**0.5*(x3 + x4)**2) + 0.21*sin(log(x0*x1/(x5**2*(x2/x6 + x3 + x4)**2))) + 0.71</v>
      </c>
      <c r="Y1131" s="18">
        <f t="shared" si="159"/>
        <v>0</v>
      </c>
      <c r="Z1131" s="18">
        <f t="shared" si="160"/>
        <v>0</v>
      </c>
      <c r="AA1131" s="4">
        <f t="shared" si="161"/>
        <v>0</v>
      </c>
    </row>
    <row r="1132" spans="1:27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0'!$A$1:$AH$1300, 32, FALSE),"")</f>
        <v>0.99106996999999997</v>
      </c>
      <c r="E1132" s="18">
        <f>_xlfn.IFNA(VLOOKUP(CONCATENATE($A1132,"_",$B1132), 'Srbench noise 0'!$A$1:$AH$1300, 34, FALSE),"")</f>
        <v>4.3086920000000001E-2</v>
      </c>
      <c r="F1132" s="18">
        <f>_xlfn.IFNA(VLOOKUP(CONCATENATE($A1132,"_",$B1132), 'Srbench noise 0'!$A$1:$AH$1300, 16, FALSE),"")</f>
        <v>41</v>
      </c>
      <c r="G1132" s="18">
        <f>_xlfn.IFNA(VLOOKUP(CONCATENATE($A1132,"_",$B1132), 'Srbench noise 0'!$A$1:$AH$1300, 18, FALSE),"")</f>
        <v>3602.2</v>
      </c>
      <c r="H1132" s="18" t="str">
        <f>_xlfn.IFNA(VLOOKUP(CONCATENATE($A1132,"_",$B1132), 'Srbench noise 0'!$A$1:$AH$1300, 28, FALSE),"")</f>
        <v>0.81395469*x0*x1*log(x6)/(x2**0.5*x3*x4*x5**2) - 0.0332343*x6 - 1.58322242*cos(x0*x1/(x2**0.5*x3*x4*x5**2)) + 2.60226744</v>
      </c>
      <c r="I1132" s="18">
        <f t="shared" si="153"/>
        <v>0</v>
      </c>
      <c r="J1132" s="18">
        <f t="shared" si="154"/>
        <v>0</v>
      </c>
      <c r="K1132" s="4">
        <f t="shared" si="155"/>
        <v>0</v>
      </c>
      <c r="L1132" s="3">
        <f>_xlfn.IFNA(VLOOKUP(CONCATENATE($A1132,"_",$B1132), 'Srbench noise 0.001'!$A$1:$AH$1300, 32, FALSE),"")</f>
        <v>0.99105515</v>
      </c>
      <c r="M1132" s="18">
        <f>_xlfn.IFNA(VLOOKUP(CONCATENATE($A1132,"_",$B1132), 'Srbench noise 0.001'!$A$1:$AH$1300, 34, FALSE),"")</f>
        <v>4.312266E-2</v>
      </c>
      <c r="N1132" s="18">
        <f>_xlfn.IFNA(VLOOKUP(CONCATENATE($A1132,"_",$B1132), 'Srbench noise 0.001'!$A$1:$AH$1300, 16, FALSE),"")</f>
        <v>41</v>
      </c>
      <c r="O1132" s="18">
        <f>_xlfn.IFNA(VLOOKUP(CONCATENATE($A1132,"_",$B1132), 'Srbench noise 0.001'!$A$1:$AH$1300, 18, FALSE),"")</f>
        <v>3601</v>
      </c>
      <c r="P1132" s="18" t="str">
        <f>_xlfn.IFNA(VLOOKUP(CONCATENATE($A1132,"_",$B1132), 'Srbench noise 0.001'!$A$1:$AH$1300, 28, FALSE),"")</f>
        <v>0.813*x0*x1*log(x6)/(x2**0.5*x3*x4*x5**2) - 0.033*x6 - 1.584*cos(x0*x1/(x2**0.5*x3*x4*x5**2)) + 2.603</v>
      </c>
      <c r="Q1132" s="18">
        <f t="shared" si="156"/>
        <v>0</v>
      </c>
      <c r="R1132" s="18">
        <f t="shared" si="157"/>
        <v>0</v>
      </c>
      <c r="S1132" s="4">
        <f t="shared" si="158"/>
        <v>0</v>
      </c>
      <c r="T1132" s="3">
        <f>_xlfn.IFNA(VLOOKUP(CONCATENATE($A1132,"_",$B1132), 'Srbench noise 0.01'!$A$1:$AH$1300, 32, FALSE),"")</f>
        <v>0.98744911999999996</v>
      </c>
      <c r="U1132" s="18">
        <f>_xlfn.IFNA(VLOOKUP(CONCATENATE($A1132,"_",$B1132), 'Srbench noise 0.01'!$A$1:$AH$1300, 34, FALSE),"")</f>
        <v>5.1080609999999999E-2</v>
      </c>
      <c r="V1132" s="18">
        <f>_xlfn.IFNA(VLOOKUP(CONCATENATE($A1132,"_",$B1132), 'Srbench noise 0.01'!$A$1:$AH$1300, 16, FALSE),"")</f>
        <v>35</v>
      </c>
      <c r="W1132" s="18">
        <f>_xlfn.IFNA(VLOOKUP(CONCATENATE($A1132,"_",$B1132), 'Srbench noise 0.01'!$A$1:$AH$1300, 18, FALSE),"")</f>
        <v>282</v>
      </c>
      <c r="X1132" s="18" t="str">
        <f>_xlfn.IFNA(VLOOKUP(CONCATENATE($A1132,"_",$B1132), 'Srbench noise 0.01'!$A$1:$AH$1300, 28, FALSE),"")</f>
        <v>0.96*x0*x1/(x2*x3*x4*x5**2) - 1.79*cos(0.28*x0*x1*x6/(x3*x4*x5**2)) + 2.72</v>
      </c>
      <c r="Y1132" s="18">
        <f t="shared" si="159"/>
        <v>0</v>
      </c>
      <c r="Z1132" s="18">
        <f t="shared" si="160"/>
        <v>0</v>
      </c>
      <c r="AA1132" s="4">
        <f t="shared" si="161"/>
        <v>0</v>
      </c>
    </row>
    <row r="1133" spans="1:27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0'!$A$1:$AH$1300, 32, FALSE),"")</f>
        <v>0.97972778999999999</v>
      </c>
      <c r="E1133" s="18">
        <f>_xlfn.IFNA(VLOOKUP(CONCATENATE($A1133,"_",$B1133), 'Srbench noise 0'!$A$1:$AH$1300, 34, FALSE),"")</f>
        <v>6.4172640000000003E-2</v>
      </c>
      <c r="F1133" s="18">
        <f>_xlfn.IFNA(VLOOKUP(CONCATENATE($A1133,"_",$B1133), 'Srbench noise 0'!$A$1:$AH$1300, 16, FALSE),"")</f>
        <v>40</v>
      </c>
      <c r="G1133" s="18">
        <f>_xlfn.IFNA(VLOOKUP(CONCATENATE($A1133,"_",$B1133), 'Srbench noise 0'!$A$1:$AH$1300, 18, FALSE),"")</f>
        <v>3601.5</v>
      </c>
      <c r="H1133" s="18" t="str">
        <f>_xlfn.IFNA(VLOOKUP(CONCATENATE($A1133,"_",$B1133), 'Srbench noise 0'!$A$1:$AH$1300, 28, FALSE),"")</f>
        <v>0.95044927 + 0.52652719*(x0/(0.8*x4 - 0.4 + x3*x5/x1) + x1*x6*sin(1/x2)/(x3*(x4 + 1)))**2/x5**2</v>
      </c>
      <c r="I1133" s="18">
        <f t="shared" si="153"/>
        <v>0</v>
      </c>
      <c r="J1133" s="18">
        <f t="shared" si="154"/>
        <v>0</v>
      </c>
      <c r="K1133" s="4">
        <f t="shared" si="155"/>
        <v>0</v>
      </c>
      <c r="L1133" s="3">
        <f>_xlfn.IFNA(VLOOKUP(CONCATENATE($A1133,"_",$B1133), 'Srbench noise 0.001'!$A$1:$AH$1300, 32, FALSE),"")</f>
        <v>0.97969494000000001</v>
      </c>
      <c r="M1133" s="18">
        <f>_xlfn.IFNA(VLOOKUP(CONCATENATE($A1133,"_",$B1133), 'Srbench noise 0.001'!$A$1:$AH$1300, 34, FALSE),"")</f>
        <v>6.4224619999999996E-2</v>
      </c>
      <c r="N1133" s="18">
        <f>_xlfn.IFNA(VLOOKUP(CONCATENATE($A1133,"_",$B1133), 'Srbench noise 0.001'!$A$1:$AH$1300, 16, FALSE),"")</f>
        <v>40</v>
      </c>
      <c r="O1133" s="18">
        <f>_xlfn.IFNA(VLOOKUP(CONCATENATE($A1133,"_",$B1133), 'Srbench noise 0.001'!$A$1:$AH$1300, 18, FALSE),"")</f>
        <v>3600.8</v>
      </c>
      <c r="P1133" s="18" t="str">
        <f>_xlfn.IFNA(VLOOKUP(CONCATENATE($A1133,"_",$B1133), 'Srbench noise 0.001'!$A$1:$AH$1300, 28, FALSE),"")</f>
        <v>0.95 + 0.527*(x0/(0.8*x4 - 0.4 + x3*x5/x1) + x1*x6*sin(1/x2)/(x3*(x4 + 1)))**2/x5**2</v>
      </c>
      <c r="Q1133" s="18">
        <f t="shared" si="156"/>
        <v>0</v>
      </c>
      <c r="R1133" s="18">
        <f t="shared" si="157"/>
        <v>0</v>
      </c>
      <c r="S1133" s="4">
        <f t="shared" si="158"/>
        <v>0</v>
      </c>
      <c r="T1133" s="3">
        <f>_xlfn.IFNA(VLOOKUP(CONCATENATE($A1133,"_",$B1133), 'Srbench noise 0.01'!$A$1:$AH$1300, 32, FALSE),"")</f>
        <v>0.98051206000000002</v>
      </c>
      <c r="U1133" s="18">
        <f>_xlfn.IFNA(VLOOKUP(CONCATENATE($A1133,"_",$B1133), 'Srbench noise 0.01'!$A$1:$AH$1300, 34, FALSE),"")</f>
        <v>6.2919089999999997E-2</v>
      </c>
      <c r="V1133" s="18">
        <f>_xlfn.IFNA(VLOOKUP(CONCATENATE($A1133,"_",$B1133), 'Srbench noise 0.01'!$A$1:$AH$1300, 16, FALSE),"")</f>
        <v>36</v>
      </c>
      <c r="W1133" s="18">
        <f>_xlfn.IFNA(VLOOKUP(CONCATENATE($A1133,"_",$B1133), 'Srbench noise 0.01'!$A$1:$AH$1300, 18, FALSE),"")</f>
        <v>3601.1</v>
      </c>
      <c r="X1133" s="18" t="str">
        <f>_xlfn.IFNA(VLOOKUP(CONCATENATE($A1133,"_",$B1133), 'Srbench noise 0.01'!$A$1:$AH$1300, 28, FALSE),"")</f>
        <v>14.04*x0**2*x1**2/(x5**4*(x3 + x4 + 1)**4) + 1.4*x0*x1*x6/(x2*x5**2*(x3 + x4 - 0.5)**2) + 0.94</v>
      </c>
      <c r="Y1133" s="18">
        <f t="shared" si="159"/>
        <v>0</v>
      </c>
      <c r="Z1133" s="18">
        <f t="shared" si="160"/>
        <v>0</v>
      </c>
      <c r="AA1133" s="4">
        <f t="shared" si="161"/>
        <v>0</v>
      </c>
    </row>
    <row r="1134" spans="1:27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0'!$A$1:$AH$1300, 32, FALSE),"")</f>
        <v>0.99958773000000001</v>
      </c>
      <c r="E1134" s="18">
        <f>_xlfn.IFNA(VLOOKUP(CONCATENATE($A1134,"_",$B1134), 'Srbench noise 0'!$A$1:$AH$1300, 34, FALSE),"")</f>
        <v>2.5028720000000001E-2</v>
      </c>
      <c r="F1134" s="18">
        <f>_xlfn.IFNA(VLOOKUP(CONCATENATE($A1134,"_",$B1134), 'Srbench noise 0'!$A$1:$AH$1300, 16, FALSE),"")</f>
        <v>18</v>
      </c>
      <c r="G1134" s="18">
        <f>_xlfn.IFNA(VLOOKUP(CONCATENATE($A1134,"_",$B1134), 'Srbench noise 0'!$A$1:$AH$1300, 18, FALSE),"")</f>
        <v>3602</v>
      </c>
      <c r="H1134" s="18" t="str">
        <f>_xlfn.IFNA(VLOOKUP(CONCATENATE($A1134,"_",$B1134), 'Srbench noise 0'!$A$1:$AH$1300, 28, FALSE),"")</f>
        <v>-0.09808466*x2*x3**2/x4**2 + 2.95044255*(x0*x1)**0.5 - 0.10607874</v>
      </c>
      <c r="I1134" s="18">
        <f t="shared" si="153"/>
        <v>1</v>
      </c>
      <c r="J1134" s="18">
        <f t="shared" si="154"/>
        <v>0</v>
      </c>
      <c r="K1134" s="4">
        <f t="shared" si="155"/>
        <v>0</v>
      </c>
      <c r="L1134" s="3">
        <f>_xlfn.IFNA(VLOOKUP(CONCATENATE($A1134,"_",$B1134), 'Srbench noise 0.001'!$A$1:$AH$1300, 32, FALSE),"")</f>
        <v>0.99958731999999995</v>
      </c>
      <c r="M1134" s="18">
        <f>_xlfn.IFNA(VLOOKUP(CONCATENATE($A1134,"_",$B1134), 'Srbench noise 0.001'!$A$1:$AH$1300, 34, FALSE),"")</f>
        <v>2.5041279999999999E-2</v>
      </c>
      <c r="N1134" s="18">
        <f>_xlfn.IFNA(VLOOKUP(CONCATENATE($A1134,"_",$B1134), 'Srbench noise 0.001'!$A$1:$AH$1300, 16, FALSE),"")</f>
        <v>18</v>
      </c>
      <c r="O1134" s="18">
        <f>_xlfn.IFNA(VLOOKUP(CONCATENATE($A1134,"_",$B1134), 'Srbench noise 0.001'!$A$1:$AH$1300, 18, FALSE),"")</f>
        <v>279.60000000000002</v>
      </c>
      <c r="P1134" s="18" t="str">
        <f>_xlfn.IFNA(VLOOKUP(CONCATENATE($A1134,"_",$B1134), 'Srbench noise 0.001'!$A$1:$AH$1300, 28, FALSE),"")</f>
        <v>-0.098*x2*x3**2/x4**2 + 2.951*(x0*x1)**0.5 - 0.108</v>
      </c>
      <c r="Q1134" s="18">
        <f t="shared" si="156"/>
        <v>1</v>
      </c>
      <c r="R1134" s="18">
        <f t="shared" si="157"/>
        <v>0</v>
      </c>
      <c r="S1134" s="4">
        <f t="shared" si="158"/>
        <v>0</v>
      </c>
      <c r="T1134" s="3">
        <f>_xlfn.IFNA(VLOOKUP(CONCATENATE($A1134,"_",$B1134), 'Srbench noise 0.01'!$A$1:$AH$1300, 32, FALSE),"")</f>
        <v>0.99957956999999997</v>
      </c>
      <c r="U1134" s="18">
        <f>_xlfn.IFNA(VLOOKUP(CONCATENATE($A1134,"_",$B1134), 'Srbench noise 0.01'!$A$1:$AH$1300, 34, FALSE),"")</f>
        <v>2.5275289999999999E-2</v>
      </c>
      <c r="V1134" s="18">
        <f>_xlfn.IFNA(VLOOKUP(CONCATENATE($A1134,"_",$B1134), 'Srbench noise 0.01'!$A$1:$AH$1300, 16, FALSE),"")</f>
        <v>18</v>
      </c>
      <c r="W1134" s="18">
        <f>_xlfn.IFNA(VLOOKUP(CONCATENATE($A1134,"_",$B1134), 'Srbench noise 0.01'!$A$1:$AH$1300, 18, FALSE),"")</f>
        <v>39.700000000000003</v>
      </c>
      <c r="X1134" s="18" t="str">
        <f>_xlfn.IFNA(VLOOKUP(CONCATENATE($A1134,"_",$B1134), 'Srbench noise 0.01'!$A$1:$AH$1300, 28, FALSE),"")</f>
        <v>-0.1*x2*x3**2/x4**2 + 2.96*(x0*x1)**0.5 - 0.12</v>
      </c>
      <c r="Y1134" s="18">
        <f t="shared" si="159"/>
        <v>1</v>
      </c>
      <c r="Z1134" s="18">
        <f t="shared" si="160"/>
        <v>0</v>
      </c>
      <c r="AA1134" s="4">
        <f t="shared" si="161"/>
        <v>0</v>
      </c>
    </row>
    <row r="1135" spans="1:27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0'!$A$1:$AH$1300, 32, FALSE),"")</f>
        <v>0.99959003000000002</v>
      </c>
      <c r="E1135" s="18">
        <f>_xlfn.IFNA(VLOOKUP(CONCATENATE($A1135,"_",$B1135), 'Srbench noise 0'!$A$1:$AH$1300, 34, FALSE),"")</f>
        <v>2.4937859999999999E-2</v>
      </c>
      <c r="F1135" s="18">
        <f>_xlfn.IFNA(VLOOKUP(CONCATENATE($A1135,"_",$B1135), 'Srbench noise 0'!$A$1:$AH$1300, 16, FALSE),"")</f>
        <v>18</v>
      </c>
      <c r="G1135" s="18">
        <f>_xlfn.IFNA(VLOOKUP(CONCATENATE($A1135,"_",$B1135), 'Srbench noise 0'!$A$1:$AH$1300, 18, FALSE),"")</f>
        <v>3600.6</v>
      </c>
      <c r="H1135" s="18" t="str">
        <f>_xlfn.IFNA(VLOOKUP(CONCATENATE($A1135,"_",$B1135), 'Srbench noise 0'!$A$1:$AH$1300, 28, FALSE),"")</f>
        <v>-0.0991455*x2*x3**2/x4**2 + 2.95441231*(x0*x1)**0.5 - 0.1131937</v>
      </c>
      <c r="I1135" s="18">
        <f t="shared" si="153"/>
        <v>1</v>
      </c>
      <c r="J1135" s="18">
        <f t="shared" si="154"/>
        <v>0</v>
      </c>
      <c r="K1135" s="4">
        <f t="shared" si="155"/>
        <v>0</v>
      </c>
      <c r="L1135" s="3">
        <f>_xlfn.IFNA(VLOOKUP(CONCATENATE($A1135,"_",$B1135), 'Srbench noise 0.001'!$A$1:$AH$1300, 32, FALSE),"")</f>
        <v>0.99913014</v>
      </c>
      <c r="M1135" s="18">
        <f>_xlfn.IFNA(VLOOKUP(CONCATENATE($A1135,"_",$B1135), 'Srbench noise 0.001'!$A$1:$AH$1300, 34, FALSE),"")</f>
        <v>3.6325139999999999E-2</v>
      </c>
      <c r="N1135" s="18">
        <f>_xlfn.IFNA(VLOOKUP(CONCATENATE($A1135,"_",$B1135), 'Srbench noise 0.001'!$A$1:$AH$1300, 16, FALSE),"")</f>
        <v>18</v>
      </c>
      <c r="O1135" s="18">
        <f>_xlfn.IFNA(VLOOKUP(CONCATENATE($A1135,"_",$B1135), 'Srbench noise 0.001'!$A$1:$AH$1300, 18, FALSE),"")</f>
        <v>491.2</v>
      </c>
      <c r="P1135" s="18" t="str">
        <f>_xlfn.IFNA(VLOOKUP(CONCATENATE($A1135,"_",$B1135), 'Srbench noise 0.001'!$A$1:$AH$1300, 28, FALSE),"")</f>
        <v>-0.072*x2 - 0.282*x3/x4 + 2.957*(x0*x1)**0.5 + 0.108</v>
      </c>
      <c r="Q1135" s="18">
        <f t="shared" si="156"/>
        <v>1</v>
      </c>
      <c r="R1135" s="18">
        <f t="shared" si="157"/>
        <v>0</v>
      </c>
      <c r="S1135" s="4">
        <f t="shared" si="158"/>
        <v>0</v>
      </c>
      <c r="T1135" s="3">
        <f>_xlfn.IFNA(VLOOKUP(CONCATENATE($A1135,"_",$B1135), 'Srbench noise 0.01'!$A$1:$AH$1300, 32, FALSE),"")</f>
        <v>0.99762428000000003</v>
      </c>
      <c r="U1135" s="18">
        <f>_xlfn.IFNA(VLOOKUP(CONCATENATE($A1135,"_",$B1135), 'Srbench noise 0.01'!$A$1:$AH$1300, 34, FALSE),"")</f>
        <v>6.003174E-2</v>
      </c>
      <c r="V1135" s="18">
        <f>_xlfn.IFNA(VLOOKUP(CONCATENATE($A1135,"_",$B1135), 'Srbench noise 0.01'!$A$1:$AH$1300, 16, FALSE),"")</f>
        <v>22</v>
      </c>
      <c r="W1135" s="18">
        <f>_xlfn.IFNA(VLOOKUP(CONCATENATE($A1135,"_",$B1135), 'Srbench noise 0.01'!$A$1:$AH$1300, 18, FALSE),"")</f>
        <v>42.3</v>
      </c>
      <c r="X1135" s="18" t="str">
        <f>_xlfn.IFNA(VLOOKUP(CONCATENATE($A1135,"_",$B1135), 'Srbench noise 0.01'!$A$1:$AH$1300, 28, FALSE),"")</f>
        <v>-0.29*x0**2/x1 + 2.13*x0 + 1.12*x1 - 0.27*x3/x4 - 0.05</v>
      </c>
      <c r="Y1135" s="18">
        <f t="shared" si="159"/>
        <v>0</v>
      </c>
      <c r="Z1135" s="18">
        <f t="shared" si="160"/>
        <v>0</v>
      </c>
      <c r="AA1135" s="4">
        <f t="shared" si="161"/>
        <v>0</v>
      </c>
    </row>
    <row r="1136" spans="1:27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0'!$A$1:$AH$1300, 32, FALSE),"")</f>
        <v>0.99997988999999998</v>
      </c>
      <c r="E1136" s="18">
        <f>_xlfn.IFNA(VLOOKUP(CONCATENATE($A1136,"_",$B1136), 'Srbench noise 0'!$A$1:$AH$1300, 34, FALSE),"")</f>
        <v>5.5390300000000003E-3</v>
      </c>
      <c r="F1136" s="18">
        <f>_xlfn.IFNA(VLOOKUP(CONCATENATE($A1136,"_",$B1136), 'Srbench noise 0'!$A$1:$AH$1300, 16, FALSE),"")</f>
        <v>22</v>
      </c>
      <c r="G1136" s="18">
        <f>_xlfn.IFNA(VLOOKUP(CONCATENATE($A1136,"_",$B1136), 'Srbench noise 0'!$A$1:$AH$1300, 18, FALSE),"")</f>
        <v>3600.8</v>
      </c>
      <c r="H1136" s="18" t="str">
        <f>_xlfn.IFNA(VLOOKUP(CONCATENATE($A1136,"_",$B1136), 'Srbench noise 0'!$A$1:$AH$1300, 28, FALSE),"")</f>
        <v>-0.37074767*x2*x3**2/(x4**2*(x0 + x1)) + 2.89644362*(x0*x1)**0.5</v>
      </c>
      <c r="I1136" s="18">
        <f t="shared" si="153"/>
        <v>1</v>
      </c>
      <c r="J1136" s="18">
        <f t="shared" si="154"/>
        <v>0</v>
      </c>
      <c r="K1136" s="4">
        <f t="shared" si="155"/>
        <v>0</v>
      </c>
      <c r="L1136" s="3">
        <f>_xlfn.IFNA(VLOOKUP(CONCATENATE($A1136,"_",$B1136), 'Srbench noise 0.001'!$A$1:$AH$1300, 32, FALSE),"")</f>
        <v>0.99881642999999998</v>
      </c>
      <c r="M1136" s="18">
        <f>_xlfn.IFNA(VLOOKUP(CONCATENATE($A1136,"_",$B1136), 'Srbench noise 0.001'!$A$1:$AH$1300, 34, FALSE),"")</f>
        <v>4.2498800000000003E-2</v>
      </c>
      <c r="N1136" s="18">
        <f>_xlfn.IFNA(VLOOKUP(CONCATENATE($A1136,"_",$B1136), 'Srbench noise 0.001'!$A$1:$AH$1300, 16, FALSE),"")</f>
        <v>15</v>
      </c>
      <c r="O1136" s="18">
        <f>_xlfn.IFNA(VLOOKUP(CONCATENATE($A1136,"_",$B1136), 'Srbench noise 0.001'!$A$1:$AH$1300, 18, FALSE),"")</f>
        <v>19.399999999999999</v>
      </c>
      <c r="P1136" s="18" t="str">
        <f>_xlfn.IFNA(VLOOKUP(CONCATENATE($A1136,"_",$B1136), 'Srbench noise 0.001'!$A$1:$AH$1300, 28, FALSE),"")</f>
        <v>-0.27*x3/x4 + 2.946*(x0*x1)**0.5 + 0.015</v>
      </c>
      <c r="Q1136" s="18">
        <f t="shared" si="156"/>
        <v>0</v>
      </c>
      <c r="R1136" s="18">
        <f t="shared" si="157"/>
        <v>0</v>
      </c>
      <c r="S1136" s="4">
        <f t="shared" si="158"/>
        <v>0</v>
      </c>
      <c r="T1136" s="3">
        <f>_xlfn.IFNA(VLOOKUP(CONCATENATE($A1136,"_",$B1136), 'Srbench noise 0.01'!$A$1:$AH$1300, 32, FALSE),"")</f>
        <v>0.99877899999999997</v>
      </c>
      <c r="U1136" s="18">
        <f>_xlfn.IFNA(VLOOKUP(CONCATENATE($A1136,"_",$B1136), 'Srbench noise 0.01'!$A$1:$AH$1300, 34, FALSE),"")</f>
        <v>4.3165490000000001E-2</v>
      </c>
      <c r="V1136" s="18">
        <f>_xlfn.IFNA(VLOOKUP(CONCATENATE($A1136,"_",$B1136), 'Srbench noise 0.01'!$A$1:$AH$1300, 16, FALSE),"")</f>
        <v>15</v>
      </c>
      <c r="W1136" s="18">
        <f>_xlfn.IFNA(VLOOKUP(CONCATENATE($A1136,"_",$B1136), 'Srbench noise 0.01'!$A$1:$AH$1300, 18, FALSE),"")</f>
        <v>17.399999999999999</v>
      </c>
      <c r="X1136" s="18" t="str">
        <f>_xlfn.IFNA(VLOOKUP(CONCATENATE($A1136,"_",$B1136), 'Srbench noise 0.01'!$A$1:$AH$1300, 28, FALSE),"")</f>
        <v>-0.27*x3/x4 + 2.94*(x0*x1)**0.5 + 0.03</v>
      </c>
      <c r="Y1136" s="18">
        <f t="shared" si="159"/>
        <v>0</v>
      </c>
      <c r="Z1136" s="18">
        <f t="shared" si="160"/>
        <v>0</v>
      </c>
      <c r="AA1136" s="4">
        <f t="shared" si="161"/>
        <v>0</v>
      </c>
    </row>
    <row r="1137" spans="1:27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0'!$A$1:$AH$1300, 32, FALSE),"")</f>
        <v>0.99998107999999997</v>
      </c>
      <c r="E1137" s="18">
        <f>_xlfn.IFNA(VLOOKUP(CONCATENATE($A1137,"_",$B1137), 'Srbench noise 0'!$A$1:$AH$1300, 34, FALSE),"")</f>
        <v>5.3995700000000002E-3</v>
      </c>
      <c r="F1137" s="18">
        <f>_xlfn.IFNA(VLOOKUP(CONCATENATE($A1137,"_",$B1137), 'Srbench noise 0'!$A$1:$AH$1300, 16, FALSE),"")</f>
        <v>23</v>
      </c>
      <c r="G1137" s="18">
        <f>_xlfn.IFNA(VLOOKUP(CONCATENATE($A1137,"_",$B1137), 'Srbench noise 0'!$A$1:$AH$1300, 18, FALSE),"")</f>
        <v>3600.3</v>
      </c>
      <c r="H1137" s="18" t="str">
        <f>_xlfn.IFNA(VLOOKUP(CONCATENATE($A1137,"_",$B1137), 'Srbench noise 0'!$A$1:$AH$1300, 28, FALSE),"")</f>
        <v>-0.36984703*x2*x3**2/(x4**2*(x0 + x1)) + 2.89672665*(x0*x1)**0.5 - 0.00178434</v>
      </c>
      <c r="I1137" s="18">
        <f t="shared" si="153"/>
        <v>1</v>
      </c>
      <c r="J1137" s="18">
        <f t="shared" si="154"/>
        <v>0</v>
      </c>
      <c r="K1137" s="4">
        <f t="shared" si="155"/>
        <v>0</v>
      </c>
      <c r="L1137" s="3">
        <f>_xlfn.IFNA(VLOOKUP(CONCATENATE($A1137,"_",$B1137), 'Srbench noise 0.001'!$A$1:$AH$1300, 32, FALSE),"")</f>
        <v>0.99862454</v>
      </c>
      <c r="M1137" s="18">
        <f>_xlfn.IFNA(VLOOKUP(CONCATENATE($A1137,"_",$B1137), 'Srbench noise 0.001'!$A$1:$AH$1300, 34, FALSE),"")</f>
        <v>4.6037269999999998E-2</v>
      </c>
      <c r="N1137" s="18">
        <f>_xlfn.IFNA(VLOOKUP(CONCATENATE($A1137,"_",$B1137), 'Srbench noise 0.001'!$A$1:$AH$1300, 16, FALSE),"")</f>
        <v>23</v>
      </c>
      <c r="O1137" s="18">
        <f>_xlfn.IFNA(VLOOKUP(CONCATENATE($A1137,"_",$B1137), 'Srbench noise 0.001'!$A$1:$AH$1300, 18, FALSE),"")</f>
        <v>53.7</v>
      </c>
      <c r="P1137" s="18" t="str">
        <f>_xlfn.IFNA(VLOOKUP(CONCATENATE($A1137,"_",$B1137), 'Srbench noise 0.001'!$A$1:$AH$1300, 28, FALSE),"")</f>
        <v>0.724*x0 - 3.024*x1**2/(x0 + x1) + 3.746*x1 - 0.265*x3/x4</v>
      </c>
      <c r="Q1137" s="18">
        <f t="shared" si="156"/>
        <v>0</v>
      </c>
      <c r="R1137" s="18">
        <f t="shared" si="157"/>
        <v>0</v>
      </c>
      <c r="S1137" s="4">
        <f t="shared" si="158"/>
        <v>0</v>
      </c>
      <c r="T1137" s="3">
        <f>_xlfn.IFNA(VLOOKUP(CONCATENATE($A1137,"_",$B1137), 'Srbench noise 0.01'!$A$1:$AH$1300, 32, FALSE),"")</f>
        <v>0.99841570999999996</v>
      </c>
      <c r="U1137" s="18">
        <f>_xlfn.IFNA(VLOOKUP(CONCATENATE($A1137,"_",$B1137), 'Srbench noise 0.01'!$A$1:$AH$1300, 34, FALSE),"")</f>
        <v>4.9408639999999997E-2</v>
      </c>
      <c r="V1137" s="18">
        <f>_xlfn.IFNA(VLOOKUP(CONCATENATE($A1137,"_",$B1137), 'Srbench noise 0.01'!$A$1:$AH$1300, 16, FALSE),"")</f>
        <v>14</v>
      </c>
      <c r="W1137" s="18">
        <f>_xlfn.IFNA(VLOOKUP(CONCATENATE($A1137,"_",$B1137), 'Srbench noise 0.01'!$A$1:$AH$1300, 18, FALSE),"")</f>
        <v>26.3</v>
      </c>
      <c r="X1137" s="18" t="str">
        <f>_xlfn.IFNA(VLOOKUP(CONCATENATE($A1137,"_",$B1137), 'Srbench noise 0.01'!$A$1:$AH$1300, 28, FALSE),"")</f>
        <v>-0.26*x3/x4 + 2.96*(x0*x1)**0.5</v>
      </c>
      <c r="Y1137" s="18">
        <f t="shared" si="159"/>
        <v>0</v>
      </c>
      <c r="Z1137" s="18">
        <f t="shared" si="160"/>
        <v>0</v>
      </c>
      <c r="AA1137" s="4">
        <f t="shared" si="161"/>
        <v>0</v>
      </c>
    </row>
    <row r="1138" spans="1:27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0'!$A$1:$AH$1300, 32, FALSE),"")</f>
        <v>0.99955377999999995</v>
      </c>
      <c r="E1138" s="18">
        <f>_xlfn.IFNA(VLOOKUP(CONCATENATE($A1138,"_",$B1138), 'Srbench noise 0'!$A$1:$AH$1300, 34, FALSE),"")</f>
        <v>2.6005299999999999E-2</v>
      </c>
      <c r="F1138" s="18">
        <f>_xlfn.IFNA(VLOOKUP(CONCATENATE($A1138,"_",$B1138), 'Srbench noise 0'!$A$1:$AH$1300, 16, FALSE),"")</f>
        <v>18</v>
      </c>
      <c r="G1138" s="18">
        <f>_xlfn.IFNA(VLOOKUP(CONCATENATE($A1138,"_",$B1138), 'Srbench noise 0'!$A$1:$AH$1300, 18, FALSE),"")</f>
        <v>3600.5</v>
      </c>
      <c r="H1138" s="18" t="str">
        <f>_xlfn.IFNA(VLOOKUP(CONCATENATE($A1138,"_",$B1138), 'Srbench noise 0'!$A$1:$AH$1300, 28, FALSE),"")</f>
        <v>-0.10151098*x2*x3**2/x4**2 + 2.95472909*(x0*x1)**0.5 - 0.11126539</v>
      </c>
      <c r="I1138" s="18">
        <f t="shared" si="153"/>
        <v>1</v>
      </c>
      <c r="J1138" s="18">
        <f t="shared" si="154"/>
        <v>0</v>
      </c>
      <c r="K1138" s="4">
        <f t="shared" si="155"/>
        <v>0</v>
      </c>
      <c r="L1138" s="3">
        <f>_xlfn.IFNA(VLOOKUP(CONCATENATE($A1138,"_",$B1138), 'Srbench noise 0.001'!$A$1:$AH$1300, 32, FALSE),"")</f>
        <v>0.99955740000000004</v>
      </c>
      <c r="M1138" s="18">
        <f>_xlfn.IFNA(VLOOKUP(CONCATENATE($A1138,"_",$B1138), 'Srbench noise 0.001'!$A$1:$AH$1300, 34, FALSE),"")</f>
        <v>2.5899599999999998E-2</v>
      </c>
      <c r="N1138" s="18">
        <f>_xlfn.IFNA(VLOOKUP(CONCATENATE($A1138,"_",$B1138), 'Srbench noise 0.001'!$A$1:$AH$1300, 16, FALSE),"")</f>
        <v>18</v>
      </c>
      <c r="O1138" s="18">
        <f>_xlfn.IFNA(VLOOKUP(CONCATENATE($A1138,"_",$B1138), 'Srbench noise 0.001'!$A$1:$AH$1300, 18, FALSE),"")</f>
        <v>37</v>
      </c>
      <c r="P1138" s="18" t="str">
        <f>_xlfn.IFNA(VLOOKUP(CONCATENATE($A1138,"_",$B1138), 'Srbench noise 0.001'!$A$1:$AH$1300, 28, FALSE),"")</f>
        <v>-0.101*x2*x3**2/x4**2 + 2.955*(x0*x1)**0.5 - 0.112</v>
      </c>
      <c r="Q1138" s="18">
        <f t="shared" si="156"/>
        <v>1</v>
      </c>
      <c r="R1138" s="18">
        <f t="shared" si="157"/>
        <v>0</v>
      </c>
      <c r="S1138" s="4">
        <f t="shared" si="158"/>
        <v>0</v>
      </c>
      <c r="T1138" s="3">
        <f>_xlfn.IFNA(VLOOKUP(CONCATENATE($A1138,"_",$B1138), 'Srbench noise 0.01'!$A$1:$AH$1300, 32, FALSE),"")</f>
        <v>0.99876271999999999</v>
      </c>
      <c r="U1138" s="18">
        <f>_xlfn.IFNA(VLOOKUP(CONCATENATE($A1138,"_",$B1138), 'Srbench noise 0.01'!$A$1:$AH$1300, 34, FALSE),"")</f>
        <v>4.330316E-2</v>
      </c>
      <c r="V1138" s="18">
        <f>_xlfn.IFNA(VLOOKUP(CONCATENATE($A1138,"_",$B1138), 'Srbench noise 0.01'!$A$1:$AH$1300, 16, FALSE),"")</f>
        <v>14</v>
      </c>
      <c r="W1138" s="18">
        <f>_xlfn.IFNA(VLOOKUP(CONCATENATE($A1138,"_",$B1138), 'Srbench noise 0.01'!$A$1:$AH$1300, 18, FALSE),"")</f>
        <v>18.399999999999999</v>
      </c>
      <c r="X1138" s="18" t="str">
        <f>_xlfn.IFNA(VLOOKUP(CONCATENATE($A1138,"_",$B1138), 'Srbench noise 0.01'!$A$1:$AH$1300, 28, FALSE),"")</f>
        <v>-0.29*x3/x4 + 2.96*(x0*x1)**0.5</v>
      </c>
      <c r="Y1138" s="18">
        <f t="shared" si="159"/>
        <v>0</v>
      </c>
      <c r="Z1138" s="18">
        <f t="shared" si="160"/>
        <v>0</v>
      </c>
      <c r="AA1138" s="4">
        <f t="shared" si="161"/>
        <v>0</v>
      </c>
    </row>
    <row r="1139" spans="1:27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0'!$A$1:$AH$1300, 32, FALSE),"")</f>
        <v>0.99997990000000003</v>
      </c>
      <c r="E1139" s="18">
        <f>_xlfn.IFNA(VLOOKUP(CONCATENATE($A1139,"_",$B1139), 'Srbench noise 0'!$A$1:$AH$1300, 34, FALSE),"")</f>
        <v>5.5416600000000003E-3</v>
      </c>
      <c r="F1139" s="18">
        <f>_xlfn.IFNA(VLOOKUP(CONCATENATE($A1139,"_",$B1139), 'Srbench noise 0'!$A$1:$AH$1300, 16, FALSE),"")</f>
        <v>23</v>
      </c>
      <c r="G1139" s="18">
        <f>_xlfn.IFNA(VLOOKUP(CONCATENATE($A1139,"_",$B1139), 'Srbench noise 0'!$A$1:$AH$1300, 18, FALSE),"")</f>
        <v>3600.8</v>
      </c>
      <c r="H1139" s="18" t="str">
        <f>_xlfn.IFNA(VLOOKUP(CONCATENATE($A1139,"_",$B1139), 'Srbench noise 0'!$A$1:$AH$1300, 28, FALSE),"")</f>
        <v>-0.3682817*x2*x3**2/(x4**2*(x0 + x1)) + 2.89709929*(x0*x1)**0.5 - 0.00303854</v>
      </c>
      <c r="I1139" s="18">
        <f t="shared" si="153"/>
        <v>1</v>
      </c>
      <c r="J1139" s="18">
        <f t="shared" si="154"/>
        <v>0</v>
      </c>
      <c r="K1139" s="4">
        <f t="shared" si="155"/>
        <v>0</v>
      </c>
      <c r="L1139" s="3">
        <f>_xlfn.IFNA(VLOOKUP(CONCATENATE($A1139,"_",$B1139), 'Srbench noise 0.001'!$A$1:$AH$1300, 32, FALSE),"")</f>
        <v>0.99957794</v>
      </c>
      <c r="M1139" s="18">
        <f>_xlfn.IFNA(VLOOKUP(CONCATENATE($A1139,"_",$B1139), 'Srbench noise 0.001'!$A$1:$AH$1300, 34, FALSE),"")</f>
        <v>2.5391549999999999E-2</v>
      </c>
      <c r="N1139" s="18">
        <f>_xlfn.IFNA(VLOOKUP(CONCATENATE($A1139,"_",$B1139), 'Srbench noise 0.001'!$A$1:$AH$1300, 16, FALSE),"")</f>
        <v>18</v>
      </c>
      <c r="O1139" s="18">
        <f>_xlfn.IFNA(VLOOKUP(CONCATENATE($A1139,"_",$B1139), 'Srbench noise 0.001'!$A$1:$AH$1300, 18, FALSE),"")</f>
        <v>330.6</v>
      </c>
      <c r="P1139" s="18" t="str">
        <f>_xlfn.IFNA(VLOOKUP(CONCATENATE($A1139,"_",$B1139), 'Srbench noise 0.001'!$A$1:$AH$1300, 28, FALSE),"")</f>
        <v>-0.094*x2*x3**2/x4**2 + 2.955*(x0*x1)**0.5 - 0.118</v>
      </c>
      <c r="Q1139" s="18">
        <f t="shared" si="156"/>
        <v>1</v>
      </c>
      <c r="R1139" s="18">
        <f t="shared" si="157"/>
        <v>0</v>
      </c>
      <c r="S1139" s="4">
        <f t="shared" si="158"/>
        <v>0</v>
      </c>
      <c r="T1139" s="3">
        <f>_xlfn.IFNA(VLOOKUP(CONCATENATE($A1139,"_",$B1139), 'Srbench noise 0.01'!$A$1:$AH$1300, 32, FALSE),"")</f>
        <v>0.99875756999999998</v>
      </c>
      <c r="U1139" s="18">
        <f>_xlfn.IFNA(VLOOKUP(CONCATENATE($A1139,"_",$B1139), 'Srbench noise 0.01'!$A$1:$AH$1300, 34, FALSE),"")</f>
        <v>4.356488E-2</v>
      </c>
      <c r="V1139" s="18">
        <f>_xlfn.IFNA(VLOOKUP(CONCATENATE($A1139,"_",$B1139), 'Srbench noise 0.01'!$A$1:$AH$1300, 16, FALSE),"")</f>
        <v>14</v>
      </c>
      <c r="W1139" s="18">
        <f>_xlfn.IFNA(VLOOKUP(CONCATENATE($A1139,"_",$B1139), 'Srbench noise 0.01'!$A$1:$AH$1300, 18, FALSE),"")</f>
        <v>27.8</v>
      </c>
      <c r="X1139" s="18" t="str">
        <f>_xlfn.IFNA(VLOOKUP(CONCATENATE($A1139,"_",$B1139), 'Srbench noise 0.01'!$A$1:$AH$1300, 28, FALSE),"")</f>
        <v>-0.28*x3/x4 + 2.96*(x0*x1)**0.5</v>
      </c>
      <c r="Y1139" s="18">
        <f t="shared" si="159"/>
        <v>0</v>
      </c>
      <c r="Z1139" s="18">
        <f t="shared" si="160"/>
        <v>0</v>
      </c>
      <c r="AA1139" s="4">
        <f t="shared" si="161"/>
        <v>0</v>
      </c>
    </row>
    <row r="1140" spans="1:27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0'!$A$1:$AH$1300, 32, FALSE),"")</f>
        <v>0.99959180999999997</v>
      </c>
      <c r="E1140" s="18">
        <f>_xlfn.IFNA(VLOOKUP(CONCATENATE($A1140,"_",$B1140), 'Srbench noise 0'!$A$1:$AH$1300, 34, FALSE),"")</f>
        <v>2.4816169999999999E-2</v>
      </c>
      <c r="F1140" s="18">
        <f>_xlfn.IFNA(VLOOKUP(CONCATENATE($A1140,"_",$B1140), 'Srbench noise 0'!$A$1:$AH$1300, 16, FALSE),"")</f>
        <v>18</v>
      </c>
      <c r="G1140" s="18">
        <f>_xlfn.IFNA(VLOOKUP(CONCATENATE($A1140,"_",$B1140), 'Srbench noise 0'!$A$1:$AH$1300, 18, FALSE),"")</f>
        <v>3600.4</v>
      </c>
      <c r="H1140" s="18" t="str">
        <f>_xlfn.IFNA(VLOOKUP(CONCATENATE($A1140,"_",$B1140), 'Srbench noise 0'!$A$1:$AH$1300, 28, FALSE),"")</f>
        <v>-0.0955298*x2*x3**2/x4**2 + 2.95418282*(x0*x1)**0.5 - 0.11564422</v>
      </c>
      <c r="I1140" s="18">
        <f t="shared" si="153"/>
        <v>1</v>
      </c>
      <c r="J1140" s="18">
        <f t="shared" si="154"/>
        <v>0</v>
      </c>
      <c r="K1140" s="4">
        <f t="shared" si="155"/>
        <v>0</v>
      </c>
      <c r="L1140" s="3">
        <f>_xlfn.IFNA(VLOOKUP(CONCATENATE($A1140,"_",$B1140), 'Srbench noise 0.001'!$A$1:$AH$1300, 32, FALSE),"")</f>
        <v>0.99927502999999995</v>
      </c>
      <c r="M1140" s="18">
        <f>_xlfn.IFNA(VLOOKUP(CONCATENATE($A1140,"_",$B1140), 'Srbench noise 0.001'!$A$1:$AH$1300, 34, FALSE),"")</f>
        <v>3.3072549999999999E-2</v>
      </c>
      <c r="N1140" s="18">
        <f>_xlfn.IFNA(VLOOKUP(CONCATENATE($A1140,"_",$B1140), 'Srbench noise 0.001'!$A$1:$AH$1300, 16, FALSE),"")</f>
        <v>20</v>
      </c>
      <c r="O1140" s="18">
        <f>_xlfn.IFNA(VLOOKUP(CONCATENATE($A1140,"_",$B1140), 'Srbench noise 0.001'!$A$1:$AH$1300, 18, FALSE),"")</f>
        <v>205.1</v>
      </c>
      <c r="P1140" s="18" t="str">
        <f>_xlfn.IFNA(VLOOKUP(CONCATENATE($A1140,"_",$B1140), 'Srbench noise 0.001'!$A$1:$AH$1300, 28, FALSE),"")</f>
        <v>(-0.11*x2*x3 - 0.11*x3 + 2.955*x4*(x0*x1)**0.5)/x4</v>
      </c>
      <c r="Q1140" s="18">
        <f t="shared" si="156"/>
        <v>1</v>
      </c>
      <c r="R1140" s="18">
        <f t="shared" si="157"/>
        <v>0</v>
      </c>
      <c r="S1140" s="4">
        <f t="shared" si="158"/>
        <v>0</v>
      </c>
      <c r="T1140" s="3">
        <f>_xlfn.IFNA(VLOOKUP(CONCATENATE($A1140,"_",$B1140), 'Srbench noise 0.01'!$A$1:$AH$1300, 32, FALSE),"")</f>
        <v>0.99754027000000001</v>
      </c>
      <c r="U1140" s="18">
        <f>_xlfn.IFNA(VLOOKUP(CONCATENATE($A1140,"_",$B1140), 'Srbench noise 0.01'!$A$1:$AH$1300, 34, FALSE),"")</f>
        <v>6.0918640000000003E-2</v>
      </c>
      <c r="V1140" s="18">
        <f>_xlfn.IFNA(VLOOKUP(CONCATENATE($A1140,"_",$B1140), 'Srbench noise 0.01'!$A$1:$AH$1300, 16, FALSE),"")</f>
        <v>22</v>
      </c>
      <c r="W1140" s="18">
        <f>_xlfn.IFNA(VLOOKUP(CONCATENATE($A1140,"_",$B1140), 'Srbench noise 0.01'!$A$1:$AH$1300, 18, FALSE),"")</f>
        <v>39.200000000000003</v>
      </c>
      <c r="X1140" s="18" t="str">
        <f>_xlfn.IFNA(VLOOKUP(CONCATENATE($A1140,"_",$B1140), 'Srbench noise 0.01'!$A$1:$AH$1300, 28, FALSE),"")</f>
        <v>-0.29*x0**2/x1 + 2.12*x0 + 1.12*x1 - 0.26*x3/x4 - 0.04</v>
      </c>
      <c r="Y1140" s="18">
        <f t="shared" si="159"/>
        <v>0</v>
      </c>
      <c r="Z1140" s="18">
        <f t="shared" si="160"/>
        <v>0</v>
      </c>
      <c r="AA1140" s="4">
        <f t="shared" si="161"/>
        <v>0</v>
      </c>
    </row>
    <row r="1141" spans="1:27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0'!$A$1:$AH$1300, 32, FALSE),"")</f>
        <v>0.99958957000000004</v>
      </c>
      <c r="E1141" s="18">
        <f>_xlfn.IFNA(VLOOKUP(CONCATENATE($A1141,"_",$B1141), 'Srbench noise 0'!$A$1:$AH$1300, 34, FALSE),"")</f>
        <v>2.5070510000000001E-2</v>
      </c>
      <c r="F1141" s="18">
        <f>_xlfn.IFNA(VLOOKUP(CONCATENATE($A1141,"_",$B1141), 'Srbench noise 0'!$A$1:$AH$1300, 16, FALSE),"")</f>
        <v>18</v>
      </c>
      <c r="G1141" s="18">
        <f>_xlfn.IFNA(VLOOKUP(CONCATENATE($A1141,"_",$B1141), 'Srbench noise 0'!$A$1:$AH$1300, 18, FALSE),"")</f>
        <v>3601.4</v>
      </c>
      <c r="H1141" s="18" t="str">
        <f>_xlfn.IFNA(VLOOKUP(CONCATENATE($A1141,"_",$B1141), 'Srbench noise 0'!$A$1:$AH$1300, 28, FALSE),"")</f>
        <v>-0.09223495*x2*x3**2/x4**2 + 2.95341103*(x0*x1)**0.5 - 0.11628721</v>
      </c>
      <c r="I1141" s="18">
        <f t="shared" si="153"/>
        <v>1</v>
      </c>
      <c r="J1141" s="18">
        <f t="shared" si="154"/>
        <v>0</v>
      </c>
      <c r="K1141" s="4">
        <f t="shared" si="155"/>
        <v>0</v>
      </c>
      <c r="L1141" s="3">
        <f>_xlfn.IFNA(VLOOKUP(CONCATENATE($A1141,"_",$B1141), 'Srbench noise 0.001'!$A$1:$AH$1300, 32, FALSE),"")</f>
        <v>0.99883553000000003</v>
      </c>
      <c r="M1141" s="18">
        <f>_xlfn.IFNA(VLOOKUP(CONCATENATE($A1141,"_",$B1141), 'Srbench noise 0.001'!$A$1:$AH$1300, 34, FALSE),"")</f>
        <v>4.222849E-2</v>
      </c>
      <c r="N1141" s="18">
        <f>_xlfn.IFNA(VLOOKUP(CONCATENATE($A1141,"_",$B1141), 'Srbench noise 0.001'!$A$1:$AH$1300, 16, FALSE),"")</f>
        <v>14</v>
      </c>
      <c r="O1141" s="18">
        <f>_xlfn.IFNA(VLOOKUP(CONCATENATE($A1141,"_",$B1141), 'Srbench noise 0.001'!$A$1:$AH$1300, 18, FALSE),"")</f>
        <v>23.1</v>
      </c>
      <c r="P1141" s="18" t="str">
        <f>_xlfn.IFNA(VLOOKUP(CONCATENATE($A1141,"_",$B1141), 'Srbench noise 0.001'!$A$1:$AH$1300, 28, FALSE),"")</f>
        <v>-0.274*x3/x4 + 2.952*(x0*x1)**0.5</v>
      </c>
      <c r="Q1141" s="18">
        <f t="shared" si="156"/>
        <v>0</v>
      </c>
      <c r="R1141" s="18">
        <f t="shared" si="157"/>
        <v>0</v>
      </c>
      <c r="S1141" s="4">
        <f t="shared" si="158"/>
        <v>0</v>
      </c>
      <c r="T1141" s="3">
        <f>_xlfn.IFNA(VLOOKUP(CONCATENATE($A1141,"_",$B1141), 'Srbench noise 0.01'!$A$1:$AH$1300, 32, FALSE),"")</f>
        <v>0.99875228999999999</v>
      </c>
      <c r="U1141" s="18">
        <f>_xlfn.IFNA(VLOOKUP(CONCATENATE($A1141,"_",$B1141), 'Srbench noise 0.01'!$A$1:$AH$1300, 34, FALSE),"")</f>
        <v>4.3711729999999997E-2</v>
      </c>
      <c r="V1141" s="18">
        <f>_xlfn.IFNA(VLOOKUP(CONCATENATE($A1141,"_",$B1141), 'Srbench noise 0.01'!$A$1:$AH$1300, 16, FALSE),"")</f>
        <v>14</v>
      </c>
      <c r="W1141" s="18">
        <f>_xlfn.IFNA(VLOOKUP(CONCATENATE($A1141,"_",$B1141), 'Srbench noise 0.01'!$A$1:$AH$1300, 18, FALSE),"")</f>
        <v>22.8</v>
      </c>
      <c r="X1141" s="18" t="str">
        <f>_xlfn.IFNA(VLOOKUP(CONCATENATE($A1141,"_",$B1141), 'Srbench noise 0.01'!$A$1:$AH$1300, 28, FALSE),"")</f>
        <v>-0.28*x3/x4 + 2.95*(x0*x1)**0.5</v>
      </c>
      <c r="Y1141" s="18">
        <f t="shared" si="159"/>
        <v>0</v>
      </c>
      <c r="Z1141" s="18">
        <f t="shared" si="160"/>
        <v>0</v>
      </c>
      <c r="AA1141" s="4">
        <f t="shared" si="161"/>
        <v>0</v>
      </c>
    </row>
    <row r="1142" spans="1:27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0'!$A$1:$AH$1300, 32, FALSE),"")</f>
        <v>0.99997899000000001</v>
      </c>
      <c r="E1142" s="18">
        <f>_xlfn.IFNA(VLOOKUP(CONCATENATE($A1142,"_",$B1142), 'Srbench noise 0'!$A$1:$AH$1300, 34, FALSE),"")</f>
        <v>5.6494300000000004E-3</v>
      </c>
      <c r="F1142" s="18">
        <f>_xlfn.IFNA(VLOOKUP(CONCATENATE($A1142,"_",$B1142), 'Srbench noise 0'!$A$1:$AH$1300, 16, FALSE),"")</f>
        <v>22</v>
      </c>
      <c r="G1142" s="18">
        <f>_xlfn.IFNA(VLOOKUP(CONCATENATE($A1142,"_",$B1142), 'Srbench noise 0'!$A$1:$AH$1300, 18, FALSE),"")</f>
        <v>3600.9</v>
      </c>
      <c r="H1142" s="18" t="str">
        <f>_xlfn.IFNA(VLOOKUP(CONCATENATE($A1142,"_",$B1142), 'Srbench noise 0'!$A$1:$AH$1300, 28, FALSE),"")</f>
        <v>-0.37248048*x2*x3**2/(x4**2*(x0 + x1)) + 2.89704534*(x0*x1)**0.5</v>
      </c>
      <c r="I1142" s="18">
        <f t="shared" si="153"/>
        <v>1</v>
      </c>
      <c r="J1142" s="18">
        <f t="shared" si="154"/>
        <v>0</v>
      </c>
      <c r="K1142" s="4">
        <f t="shared" si="155"/>
        <v>0</v>
      </c>
      <c r="L1142" s="3">
        <f>_xlfn.IFNA(VLOOKUP(CONCATENATE($A1142,"_",$B1142), 'Srbench noise 0.001'!$A$1:$AH$1300, 32, FALSE),"")</f>
        <v>0.99958650999999998</v>
      </c>
      <c r="M1142" s="18">
        <f>_xlfn.IFNA(VLOOKUP(CONCATENATE($A1142,"_",$B1142), 'Srbench noise 0.001'!$A$1:$AH$1300, 34, FALSE),"")</f>
        <v>2.5065179999999999E-2</v>
      </c>
      <c r="N1142" s="18">
        <f>_xlfn.IFNA(VLOOKUP(CONCATENATE($A1142,"_",$B1142), 'Srbench noise 0.001'!$A$1:$AH$1300, 16, FALSE),"")</f>
        <v>18</v>
      </c>
      <c r="O1142" s="18">
        <f>_xlfn.IFNA(VLOOKUP(CONCATENATE($A1142,"_",$B1142), 'Srbench noise 0.001'!$A$1:$AH$1300, 18, FALSE),"")</f>
        <v>237.2</v>
      </c>
      <c r="P1142" s="18" t="str">
        <f>_xlfn.IFNA(VLOOKUP(CONCATENATE($A1142,"_",$B1142), 'Srbench noise 0.001'!$A$1:$AH$1300, 28, FALSE),"")</f>
        <v>-0.099*x2*x3**2/x4**2 + 2.959*(x0*x1)**0.5 - 0.123</v>
      </c>
      <c r="Q1142" s="18">
        <f t="shared" si="156"/>
        <v>1</v>
      </c>
      <c r="R1142" s="18">
        <f t="shared" si="157"/>
        <v>0</v>
      </c>
      <c r="S1142" s="4">
        <f t="shared" si="158"/>
        <v>0</v>
      </c>
      <c r="T1142" s="3">
        <f>_xlfn.IFNA(VLOOKUP(CONCATENATE($A1142,"_",$B1142), 'Srbench noise 0.01'!$A$1:$AH$1300, 32, FALSE),"")</f>
        <v>0.99881951000000002</v>
      </c>
      <c r="U1142" s="18">
        <f>_xlfn.IFNA(VLOOKUP(CONCATENATE($A1142,"_",$B1142), 'Srbench noise 0.01'!$A$1:$AH$1300, 34, FALSE),"")</f>
        <v>4.235158E-2</v>
      </c>
      <c r="V1142" s="18">
        <f>_xlfn.IFNA(VLOOKUP(CONCATENATE($A1142,"_",$B1142), 'Srbench noise 0.01'!$A$1:$AH$1300, 16, FALSE),"")</f>
        <v>23</v>
      </c>
      <c r="W1142" s="18">
        <f>_xlfn.IFNA(VLOOKUP(CONCATENATE($A1142,"_",$B1142), 'Srbench noise 0.01'!$A$1:$AH$1300, 18, FALSE),"")</f>
        <v>53</v>
      </c>
      <c r="X1142" s="18" t="str">
        <f>_xlfn.IFNA(VLOOKUP(CONCATENATE($A1142,"_",$B1142), 'Srbench noise 0.01'!$A$1:$AH$1300, 28, FALSE),"")</f>
        <v>0.74*x0 - 2.95*x1**2/(x0 + x1) + 3.69*x1 - 0.28*x3/x4</v>
      </c>
      <c r="Y1142" s="18">
        <f t="shared" si="159"/>
        <v>0</v>
      </c>
      <c r="Z1142" s="18">
        <f t="shared" si="160"/>
        <v>0</v>
      </c>
      <c r="AA1142" s="4">
        <f t="shared" si="161"/>
        <v>0</v>
      </c>
    </row>
    <row r="1143" spans="1:27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0'!$A$1:$AH$1300, 32, FALSE),"")</f>
        <v>0.99956639000000003</v>
      </c>
      <c r="E1143" s="18">
        <f>_xlfn.IFNA(VLOOKUP(CONCATENATE($A1143,"_",$B1143), 'Srbench noise 0'!$A$1:$AH$1300, 34, FALSE),"")</f>
        <v>2.5811170000000001E-2</v>
      </c>
      <c r="F1143" s="18">
        <f>_xlfn.IFNA(VLOOKUP(CONCATENATE($A1143,"_",$B1143), 'Srbench noise 0'!$A$1:$AH$1300, 16, FALSE),"")</f>
        <v>18</v>
      </c>
      <c r="G1143" s="18">
        <f>_xlfn.IFNA(VLOOKUP(CONCATENATE($A1143,"_",$B1143), 'Srbench noise 0'!$A$1:$AH$1300, 18, FALSE),"")</f>
        <v>3600.3</v>
      </c>
      <c r="H1143" s="18" t="str">
        <f>_xlfn.IFNA(VLOOKUP(CONCATENATE($A1143,"_",$B1143), 'Srbench noise 0'!$A$1:$AH$1300, 28, FALSE),"")</f>
        <v>-0.09982383*x2*x3**2/x4**2 + 2.95666577*(x0*x1)**0.5 - 0.11638729</v>
      </c>
      <c r="I1143" s="18">
        <f t="shared" si="153"/>
        <v>1</v>
      </c>
      <c r="J1143" s="18">
        <f t="shared" si="154"/>
        <v>0</v>
      </c>
      <c r="K1143" s="4">
        <f t="shared" si="155"/>
        <v>0</v>
      </c>
      <c r="L1143" s="3">
        <f>_xlfn.IFNA(VLOOKUP(CONCATENATE($A1143,"_",$B1143), 'Srbench noise 0.001'!$A$1:$AH$1300, 32, FALSE),"")</f>
        <v>0.99930322999999999</v>
      </c>
      <c r="M1143" s="18">
        <f>_xlfn.IFNA(VLOOKUP(CONCATENATE($A1143,"_",$B1143), 'Srbench noise 0.001'!$A$1:$AH$1300, 34, FALSE),"")</f>
        <v>3.2719440000000002E-2</v>
      </c>
      <c r="N1143" s="18">
        <f>_xlfn.IFNA(VLOOKUP(CONCATENATE($A1143,"_",$B1143), 'Srbench noise 0.001'!$A$1:$AH$1300, 16, FALSE),"")</f>
        <v>19</v>
      </c>
      <c r="O1143" s="18">
        <f>_xlfn.IFNA(VLOOKUP(CONCATENATE($A1143,"_",$B1143), 'Srbench noise 0.001'!$A$1:$AH$1300, 18, FALSE),"")</f>
        <v>215.7</v>
      </c>
      <c r="P1143" s="18" t="str">
        <f>_xlfn.IFNA(VLOOKUP(CONCATENATE($A1143,"_",$B1143), 'Srbench noise 0.001'!$A$1:$AH$1300, 28, FALSE),"")</f>
        <v>-0.196*x2*x3/x4 + 0.089*x2 + 2.958*(x0*x1)**0.5 - 0.127</v>
      </c>
      <c r="Q1143" s="18">
        <f t="shared" si="156"/>
        <v>1</v>
      </c>
      <c r="R1143" s="18">
        <f t="shared" si="157"/>
        <v>0</v>
      </c>
      <c r="S1143" s="4">
        <f t="shared" si="158"/>
        <v>0</v>
      </c>
      <c r="T1143" s="3">
        <f>_xlfn.IFNA(VLOOKUP(CONCATENATE($A1143,"_",$B1143), 'Srbench noise 0.01'!$A$1:$AH$1300, 32, FALSE),"")</f>
        <v>0.99768456000000005</v>
      </c>
      <c r="U1143" s="18">
        <f>_xlfn.IFNA(VLOOKUP(CONCATENATE($A1143,"_",$B1143), 'Srbench noise 0.01'!$A$1:$AH$1300, 34, FALSE),"")</f>
        <v>5.9645330000000003E-2</v>
      </c>
      <c r="V1143" s="18">
        <f>_xlfn.IFNA(VLOOKUP(CONCATENATE($A1143,"_",$B1143), 'Srbench noise 0.01'!$A$1:$AH$1300, 16, FALSE),"")</f>
        <v>21</v>
      </c>
      <c r="W1143" s="18">
        <f>_xlfn.IFNA(VLOOKUP(CONCATENATE($A1143,"_",$B1143), 'Srbench noise 0.01'!$A$1:$AH$1300, 18, FALSE),"")</f>
        <v>44.2</v>
      </c>
      <c r="X1143" s="18" t="str">
        <f>_xlfn.IFNA(VLOOKUP(CONCATENATE($A1143,"_",$B1143), 'Srbench noise 0.01'!$A$1:$AH$1300, 28, FALSE),"")</f>
        <v>-0.3*x0**2/x1 + 2.15*x0 + 1.11*x1 - 0.29*x3/x4</v>
      </c>
      <c r="Y1143" s="18">
        <f t="shared" si="159"/>
        <v>0</v>
      </c>
      <c r="Z1143" s="18">
        <f t="shared" si="160"/>
        <v>0</v>
      </c>
      <c r="AA1143" s="4">
        <f t="shared" si="161"/>
        <v>0</v>
      </c>
    </row>
    <row r="1144" spans="1:27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0'!$A$1:$AH$1300, 32, FALSE),"")</f>
        <v>0.9970485</v>
      </c>
      <c r="E1144" s="18">
        <f>_xlfn.IFNA(VLOOKUP(CONCATENATE($A1144,"_",$B1144), 'Srbench noise 0'!$A$1:$AH$1300, 34, FALSE),"")</f>
        <v>2.426735E-2</v>
      </c>
      <c r="F1144" s="18">
        <f>_xlfn.IFNA(VLOOKUP(CONCATENATE($A1144,"_",$B1144), 'Srbench noise 0'!$A$1:$AH$1300, 16, FALSE),"")</f>
        <v>29</v>
      </c>
      <c r="G1144" s="18">
        <f>_xlfn.IFNA(VLOOKUP(CONCATENATE($A1144,"_",$B1144), 'Srbench noise 0'!$A$1:$AH$1300, 18, FALSE),"")</f>
        <v>3601.2</v>
      </c>
      <c r="H1144" s="18" t="str">
        <f>_xlfn.IFNA(VLOOKUP(CONCATENATE($A1144,"_",$B1144), 'Srbench noise 0'!$A$1:$AH$1300, 28, FALSE),"")</f>
        <v>1.27595983*0.5**(0.5*x0*(x3**2/x1)**0.5/x2)*x0 - 3.07922668*cos(0.07380369*x0*x3) + 2.86237201</v>
      </c>
      <c r="I1144" s="18">
        <f t="shared" si="153"/>
        <v>0</v>
      </c>
      <c r="J1144" s="18">
        <f t="shared" si="154"/>
        <v>0</v>
      </c>
      <c r="K1144" s="4">
        <f t="shared" si="155"/>
        <v>0</v>
      </c>
      <c r="L1144" s="3">
        <f>_xlfn.IFNA(VLOOKUP(CONCATENATE($A1144,"_",$B1144), 'Srbench noise 0.001'!$A$1:$AH$1300, 32, FALSE),"")</f>
        <v>0.99704742000000002</v>
      </c>
      <c r="M1144" s="18">
        <f>_xlfn.IFNA(VLOOKUP(CONCATENATE($A1144,"_",$B1144), 'Srbench noise 0.001'!$A$1:$AH$1300, 34, FALSE),"")</f>
        <v>2.4271790000000001E-2</v>
      </c>
      <c r="N1144" s="18">
        <f>_xlfn.IFNA(VLOOKUP(CONCATENATE($A1144,"_",$B1144), 'Srbench noise 0.001'!$A$1:$AH$1300, 16, FALSE),"")</f>
        <v>29</v>
      </c>
      <c r="O1144" s="18">
        <f>_xlfn.IFNA(VLOOKUP(CONCATENATE($A1144,"_",$B1144), 'Srbench noise 0.001'!$A$1:$AH$1300, 18, FALSE),"")</f>
        <v>3601.7</v>
      </c>
      <c r="P1144" s="18" t="str">
        <f>_xlfn.IFNA(VLOOKUP(CONCATENATE($A1144,"_",$B1144), 'Srbench noise 0.001'!$A$1:$AH$1300, 28, FALSE),"")</f>
        <v>1.276*0.5**(0.5*x0*(x3**2/x1)**0.5/x2)*x0 - 3.08*cos(0.074*x0*x3) + 2.863</v>
      </c>
      <c r="Q1144" s="18">
        <f t="shared" si="156"/>
        <v>0</v>
      </c>
      <c r="R1144" s="18">
        <f t="shared" si="157"/>
        <v>0</v>
      </c>
      <c r="S1144" s="4">
        <f t="shared" si="158"/>
        <v>0</v>
      </c>
      <c r="T1144" s="3">
        <f>_xlfn.IFNA(VLOOKUP(CONCATENATE($A1144,"_",$B1144), 'Srbench noise 0.01'!$A$1:$AH$1300, 32, FALSE),"")</f>
        <v>0.99146164000000003</v>
      </c>
      <c r="U1144" s="18">
        <f>_xlfn.IFNA(VLOOKUP(CONCATENATE($A1144,"_",$B1144), 'Srbench noise 0.01'!$A$1:$AH$1300, 34, FALSE),"")</f>
        <v>4.1275119999999998E-2</v>
      </c>
      <c r="V1144" s="18">
        <f>_xlfn.IFNA(VLOOKUP(CONCATENATE($A1144,"_",$B1144), 'Srbench noise 0.01'!$A$1:$AH$1300, 16, FALSE),"")</f>
        <v>28</v>
      </c>
      <c r="W1144" s="18">
        <f>_xlfn.IFNA(VLOOKUP(CONCATENATE($A1144,"_",$B1144), 'Srbench noise 0.01'!$A$1:$AH$1300, 18, FALSE),"")</f>
        <v>479.8</v>
      </c>
      <c r="X1144" s="18" t="str">
        <f>_xlfn.IFNA(VLOOKUP(CONCATENATE($A1144,"_",$B1144), 'Srbench noise 0.01'!$A$1:$AH$1300, 28, FALSE),"")</f>
        <v>1.64*0.5**(sin(0.5*x3)/x2)*x0 + 0.38*x0*log(x1 + x2) - 1.2*x0 - 0.18*x2 + 0.7</v>
      </c>
      <c r="Y1144" s="18">
        <f t="shared" si="159"/>
        <v>0</v>
      </c>
      <c r="Z1144" s="18">
        <f t="shared" si="160"/>
        <v>0</v>
      </c>
      <c r="AA1144" s="4">
        <f t="shared" si="161"/>
        <v>0</v>
      </c>
    </row>
    <row r="1145" spans="1:27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0'!$A$1:$AH$1300, 32, FALSE),"")</f>
        <v>0.99300390000000005</v>
      </c>
      <c r="E1145" s="18">
        <f>_xlfn.IFNA(VLOOKUP(CONCATENATE($A1145,"_",$B1145), 'Srbench noise 0'!$A$1:$AH$1300, 34, FALSE),"")</f>
        <v>3.7672219999999999E-2</v>
      </c>
      <c r="F1145" s="18">
        <f>_xlfn.IFNA(VLOOKUP(CONCATENATE($A1145,"_",$B1145), 'Srbench noise 0'!$A$1:$AH$1300, 16, FALSE),"")</f>
        <v>38</v>
      </c>
      <c r="G1145" s="18">
        <f>_xlfn.IFNA(VLOOKUP(CONCATENATE($A1145,"_",$B1145), 'Srbench noise 0'!$A$1:$AH$1300, 18, FALSE),"")</f>
        <v>3600.9</v>
      </c>
      <c r="H1145" s="18" t="str">
        <f>_xlfn.IFNA(VLOOKUP(CONCATENATE($A1145,"_",$B1145), 'Srbench noise 0'!$A$1:$AH$1300, 28, FALSE),"")</f>
        <v>0.52332945*x0*log(x2) + 0.6008321/(x2/x1)**0.5 + 0.37030093*sin(x2/x3**0.5) - 0.59726384 + 1.29001826*log(x0)/x3 + 0.40114757*cos(x0)/x1</v>
      </c>
      <c r="I1145" s="18">
        <f t="shared" si="153"/>
        <v>0</v>
      </c>
      <c r="J1145" s="18">
        <f t="shared" si="154"/>
        <v>0</v>
      </c>
      <c r="K1145" s="4">
        <f t="shared" si="155"/>
        <v>0</v>
      </c>
      <c r="L1145" s="3">
        <f>_xlfn.IFNA(VLOOKUP(CONCATENATE($A1145,"_",$B1145), 'Srbench noise 0.001'!$A$1:$AH$1300, 32, FALSE),"")</f>
        <v>0.99750021</v>
      </c>
      <c r="M1145" s="18">
        <f>_xlfn.IFNA(VLOOKUP(CONCATENATE($A1145,"_",$B1145), 'Srbench noise 0.001'!$A$1:$AH$1300, 34, FALSE),"")</f>
        <v>2.2518779999999999E-2</v>
      </c>
      <c r="N1145" s="18">
        <f>_xlfn.IFNA(VLOOKUP(CONCATENATE($A1145,"_",$B1145), 'Srbench noise 0.001'!$A$1:$AH$1300, 16, FALSE),"")</f>
        <v>36</v>
      </c>
      <c r="O1145" s="18">
        <f>_xlfn.IFNA(VLOOKUP(CONCATENATE($A1145,"_",$B1145), 'Srbench noise 0.001'!$A$1:$AH$1300, 18, FALSE),"")</f>
        <v>3601</v>
      </c>
      <c r="P1145" s="18" t="str">
        <f>_xlfn.IFNA(VLOOKUP(CONCATENATE($A1145,"_",$B1145), 'Srbench noise 0.001'!$A$1:$AH$1300, 28, FALSE),"")</f>
        <v>0.843*x0/x3**0.5 + 0.515*x0*log(x2) - 0.415*x0 - 0.032*x1*x2**2/x3 + 0.272*x1 + 0.151*cos(x0 - x1) - 0.169</v>
      </c>
      <c r="Q1145" s="18">
        <f t="shared" si="156"/>
        <v>0</v>
      </c>
      <c r="R1145" s="18">
        <f t="shared" si="157"/>
        <v>0</v>
      </c>
      <c r="S1145" s="4">
        <f t="shared" si="158"/>
        <v>0</v>
      </c>
      <c r="T1145" s="3">
        <f>_xlfn.IFNA(VLOOKUP(CONCATENATE($A1145,"_",$B1145), 'Srbench noise 0.01'!$A$1:$AH$1300, 32, FALSE),"")</f>
        <v>0.99307898999999999</v>
      </c>
      <c r="U1145" s="18">
        <f>_xlfn.IFNA(VLOOKUP(CONCATENATE($A1145,"_",$B1145), 'Srbench noise 0.01'!$A$1:$AH$1300, 34, FALSE),"")</f>
        <v>3.7469519999999999E-2</v>
      </c>
      <c r="V1145" s="18">
        <f>_xlfn.IFNA(VLOOKUP(CONCATENATE($A1145,"_",$B1145), 'Srbench noise 0.01'!$A$1:$AH$1300, 16, FALSE),"")</f>
        <v>29</v>
      </c>
      <c r="W1145" s="18">
        <f>_xlfn.IFNA(VLOOKUP(CONCATENATE($A1145,"_",$B1145), 'Srbench noise 0.01'!$A$1:$AH$1300, 18, FALSE),"")</f>
        <v>132.9</v>
      </c>
      <c r="X1145" s="18" t="str">
        <f>_xlfn.IFNA(VLOOKUP(CONCATENATE($A1145,"_",$B1145), 'Srbench noise 0.01'!$A$1:$AH$1300, 28, FALSE),"")</f>
        <v>0.51*x0*log(x2) + 0.64*x0/x3 - 0.27*x0/x1 - 0.12*x1*x2/x3 + 0.17*x1 + 0.26</v>
      </c>
      <c r="Y1145" s="18">
        <f t="shared" si="159"/>
        <v>0</v>
      </c>
      <c r="Z1145" s="18">
        <f t="shared" si="160"/>
        <v>0</v>
      </c>
      <c r="AA1145" s="4">
        <f t="shared" si="161"/>
        <v>0</v>
      </c>
    </row>
    <row r="1146" spans="1:27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0'!$A$1:$AH$1300, 32, FALSE),"")</f>
        <v>0.99572377000000001</v>
      </c>
      <c r="E1146" s="18">
        <f>_xlfn.IFNA(VLOOKUP(CONCATENATE($A1146,"_",$B1146), 'Srbench noise 0'!$A$1:$AH$1300, 34, FALSE),"")</f>
        <v>2.9424700000000002E-2</v>
      </c>
      <c r="F1146" s="18">
        <f>_xlfn.IFNA(VLOOKUP(CONCATENATE($A1146,"_",$B1146), 'Srbench noise 0'!$A$1:$AH$1300, 16, FALSE),"")</f>
        <v>32</v>
      </c>
      <c r="G1146" s="18">
        <f>_xlfn.IFNA(VLOOKUP(CONCATENATE($A1146,"_",$B1146), 'Srbench noise 0'!$A$1:$AH$1300, 18, FALSE),"")</f>
        <v>3601.8</v>
      </c>
      <c r="H1146" s="18" t="str">
        <f>_xlfn.IFNA(VLOOKUP(CONCATENATE($A1146,"_",$B1146), 'Srbench noise 0'!$A$1:$AH$1300, 28, FALSE),"")</f>
        <v>-0.08617424*x0*cos(x2) + 0.88309772*x0 + 0.98113984*cos(x0*x3/((x1 + x3)*log(x2 + 1))) - 1.00309809 + 0.1609499/x3**2</v>
      </c>
      <c r="I1146" s="18">
        <f t="shared" si="153"/>
        <v>0</v>
      </c>
      <c r="J1146" s="18">
        <f t="shared" si="154"/>
        <v>0</v>
      </c>
      <c r="K1146" s="4">
        <f t="shared" si="155"/>
        <v>0</v>
      </c>
      <c r="L1146" s="3">
        <f>_xlfn.IFNA(VLOOKUP(CONCATENATE($A1146,"_",$B1146), 'Srbench noise 0.001'!$A$1:$AH$1300, 32, FALSE),"")</f>
        <v>0.99572362000000003</v>
      </c>
      <c r="M1146" s="18">
        <f>_xlfn.IFNA(VLOOKUP(CONCATENATE($A1146,"_",$B1146), 'Srbench noise 0.001'!$A$1:$AH$1300, 34, FALSE),"")</f>
        <v>2.942523E-2</v>
      </c>
      <c r="N1146" s="18">
        <f>_xlfn.IFNA(VLOOKUP(CONCATENATE($A1146,"_",$B1146), 'Srbench noise 0.001'!$A$1:$AH$1300, 16, FALSE),"")</f>
        <v>32</v>
      </c>
      <c r="O1146" s="18">
        <f>_xlfn.IFNA(VLOOKUP(CONCATENATE($A1146,"_",$B1146), 'Srbench noise 0.001'!$A$1:$AH$1300, 18, FALSE),"")</f>
        <v>3600.5</v>
      </c>
      <c r="P1146" s="18" t="str">
        <f>_xlfn.IFNA(VLOOKUP(CONCATENATE($A1146,"_",$B1146), 'Srbench noise 0.001'!$A$1:$AH$1300, 28, FALSE),"")</f>
        <v>-0.086*x0*cos(x2) + 0.883*x0 + 0.981*cos(x0*x3/((x1 + x3)*log(x2 + 1))) - 1.003 + 0.161/x3**2</v>
      </c>
      <c r="Q1146" s="18">
        <f t="shared" si="156"/>
        <v>0</v>
      </c>
      <c r="R1146" s="18">
        <f t="shared" si="157"/>
        <v>0</v>
      </c>
      <c r="S1146" s="4">
        <f t="shared" si="158"/>
        <v>0</v>
      </c>
      <c r="T1146" s="3">
        <f>_xlfn.IFNA(VLOOKUP(CONCATENATE($A1146,"_",$B1146), 'Srbench noise 0.01'!$A$1:$AH$1300, 32, FALSE),"")</f>
        <v>0.99370228000000005</v>
      </c>
      <c r="U1146" s="18">
        <f>_xlfn.IFNA(VLOOKUP(CONCATENATE($A1146,"_",$B1146), 'Srbench noise 0.01'!$A$1:$AH$1300, 34, FALSE),"")</f>
        <v>3.5708660000000003E-2</v>
      </c>
      <c r="V1146" s="18">
        <f>_xlfn.IFNA(VLOOKUP(CONCATENATE($A1146,"_",$B1146), 'Srbench noise 0.01'!$A$1:$AH$1300, 16, FALSE),"")</f>
        <v>30</v>
      </c>
      <c r="W1146" s="18">
        <f>_xlfn.IFNA(VLOOKUP(CONCATENATE($A1146,"_",$B1146), 'Srbench noise 0.01'!$A$1:$AH$1300, 18, FALSE),"")</f>
        <v>126.7</v>
      </c>
      <c r="X1146" s="18" t="str">
        <f>_xlfn.IFNA(VLOOKUP(CONCATENATE($A1146,"_",$B1146), 'Srbench noise 0.01'!$A$1:$AH$1300, 28, FALSE),"")</f>
        <v>0.36*x0*log(x2 - 0.5) - 0.12*x1*log(x1*exp(x2))/x3 + 1.16*(x0*x1/x3)**0.5 - 0.13</v>
      </c>
      <c r="Y1146" s="18">
        <f t="shared" si="159"/>
        <v>0</v>
      </c>
      <c r="Z1146" s="18">
        <f t="shared" si="160"/>
        <v>0</v>
      </c>
      <c r="AA1146" s="4">
        <f t="shared" si="161"/>
        <v>0</v>
      </c>
    </row>
    <row r="1147" spans="1:27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0'!$A$1:$AH$1300, 32, FALSE),"")</f>
        <v>0.99527809</v>
      </c>
      <c r="E1147" s="18">
        <f>_xlfn.IFNA(VLOOKUP(CONCATENATE($A1147,"_",$B1147), 'Srbench noise 0'!$A$1:$AH$1300, 34, FALSE),"")</f>
        <v>3.0899610000000001E-2</v>
      </c>
      <c r="F1147" s="18">
        <f>_xlfn.IFNA(VLOOKUP(CONCATENATE($A1147,"_",$B1147), 'Srbench noise 0'!$A$1:$AH$1300, 16, FALSE),"")</f>
        <v>36</v>
      </c>
      <c r="G1147" s="18">
        <f>_xlfn.IFNA(VLOOKUP(CONCATENATE($A1147,"_",$B1147), 'Srbench noise 0'!$A$1:$AH$1300, 18, FALSE),"")</f>
        <v>3601.2</v>
      </c>
      <c r="H1147" s="18" t="str">
        <f>_xlfn.IFNA(VLOOKUP(CONCATENATE($A1147,"_",$B1147), 'Srbench noise 0'!$A$1:$AH$1300, 28, FALSE),"")</f>
        <v>0.86801883*x0**0.5 + 0.83085725*x0**0.5*cos(x3/x1)/(x3 + x2**2/x0**2) + 0.3224018*x0*log(x2 - 0.5) - 0.2079834</v>
      </c>
      <c r="I1147" s="18">
        <f t="shared" si="153"/>
        <v>0</v>
      </c>
      <c r="J1147" s="18">
        <f t="shared" si="154"/>
        <v>0</v>
      </c>
      <c r="K1147" s="4">
        <f t="shared" si="155"/>
        <v>0</v>
      </c>
      <c r="L1147" s="3">
        <f>_xlfn.IFNA(VLOOKUP(CONCATENATE($A1147,"_",$B1147), 'Srbench noise 0.001'!$A$1:$AH$1300, 32, FALSE),"")</f>
        <v>0.99816408000000001</v>
      </c>
      <c r="M1147" s="18">
        <f>_xlfn.IFNA(VLOOKUP(CONCATENATE($A1147,"_",$B1147), 'Srbench noise 0.001'!$A$1:$AH$1300, 34, FALSE),"")</f>
        <v>1.9267289999999999E-2</v>
      </c>
      <c r="N1147" s="18">
        <f>_xlfn.IFNA(VLOOKUP(CONCATENATE($A1147,"_",$B1147), 'Srbench noise 0.001'!$A$1:$AH$1300, 16, FALSE),"")</f>
        <v>34</v>
      </c>
      <c r="O1147" s="18">
        <f>_xlfn.IFNA(VLOOKUP(CONCATENATE($A1147,"_",$B1147), 'Srbench noise 0.001'!$A$1:$AH$1300, 18, FALSE),"")</f>
        <v>3602.1</v>
      </c>
      <c r="P1147" s="18" t="str">
        <f>_xlfn.IFNA(VLOOKUP(CONCATENATE($A1147,"_",$B1147), 'Srbench noise 0.001'!$A$1:$AH$1300, 28, FALSE),"")</f>
        <v>-0.067*x0**2 + 0.248*x0*log(x1) + 0.499*x0*log(x2) + 0.581*x0/x3 - 0.019*x1*x2**2/(x3 - 0.5) + 0.218</v>
      </c>
      <c r="Q1147" s="18">
        <f t="shared" si="156"/>
        <v>0</v>
      </c>
      <c r="R1147" s="18">
        <f t="shared" si="157"/>
        <v>0</v>
      </c>
      <c r="S1147" s="4">
        <f t="shared" si="158"/>
        <v>0</v>
      </c>
      <c r="T1147" s="3">
        <f>_xlfn.IFNA(VLOOKUP(CONCATENATE($A1147,"_",$B1147), 'Srbench noise 0.01'!$A$1:$AH$1300, 32, FALSE),"")</f>
        <v>0.98302729</v>
      </c>
      <c r="U1147" s="18">
        <f>_xlfn.IFNA(VLOOKUP(CONCATENATE($A1147,"_",$B1147), 'Srbench noise 0.01'!$A$1:$AH$1300, 34, FALSE),"")</f>
        <v>5.8582740000000001E-2</v>
      </c>
      <c r="V1147" s="18">
        <f>_xlfn.IFNA(VLOOKUP(CONCATENATE($A1147,"_",$B1147), 'Srbench noise 0.01'!$A$1:$AH$1300, 16, FALSE),"")</f>
        <v>29</v>
      </c>
      <c r="W1147" s="18">
        <f>_xlfn.IFNA(VLOOKUP(CONCATENATE($A1147,"_",$B1147), 'Srbench noise 0.01'!$A$1:$AH$1300, 18, FALSE),"")</f>
        <v>595.6</v>
      </c>
      <c r="X1147" s="18" t="str">
        <f>_xlfn.IFNA(VLOOKUP(CONCATENATE($A1147,"_",$B1147), 'Srbench noise 0.01'!$A$1:$AH$1300, 28, FALSE),"")</f>
        <v>0.19*x0*log(x1) + 0.67*x0*log(x2) + 1.05*x0/(x2 + x3**2) - 0.03*(x0 + x2)**2 + 0.36</v>
      </c>
      <c r="Y1147" s="18">
        <f t="shared" si="159"/>
        <v>0</v>
      </c>
      <c r="Z1147" s="18">
        <f t="shared" si="160"/>
        <v>0</v>
      </c>
      <c r="AA1147" s="4">
        <f t="shared" si="161"/>
        <v>0</v>
      </c>
    </row>
    <row r="1148" spans="1:27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0'!$A$1:$AH$1300, 32, FALSE),"")</f>
        <v>0.99565307000000003</v>
      </c>
      <c r="E1148" s="18">
        <f>_xlfn.IFNA(VLOOKUP(CONCATENATE($A1148,"_",$B1148), 'Srbench noise 0'!$A$1:$AH$1300, 34, FALSE),"")</f>
        <v>2.9662089999999999E-2</v>
      </c>
      <c r="F1148" s="18">
        <f>_xlfn.IFNA(VLOOKUP(CONCATENATE($A1148,"_",$B1148), 'Srbench noise 0'!$A$1:$AH$1300, 16, FALSE),"")</f>
        <v>25</v>
      </c>
      <c r="G1148" s="18">
        <f>_xlfn.IFNA(VLOOKUP(CONCATENATE($A1148,"_",$B1148), 'Srbench noise 0'!$A$1:$AH$1300, 18, FALSE),"")</f>
        <v>3601.5</v>
      </c>
      <c r="H1148" s="18" t="str">
        <f>_xlfn.IFNA(VLOOKUP(CONCATENATE($A1148,"_",$B1148), 'Srbench noise 0'!$A$1:$AH$1300, 28, FALSE),"")</f>
        <v>1.02363885*x0 + 1.14511397*cos(2.5*x0/(x1*x2/x3 + x2 + 1 + x3**(-5))) - 1.19089273</v>
      </c>
      <c r="I1148" s="18">
        <f t="shared" si="153"/>
        <v>0</v>
      </c>
      <c r="J1148" s="18">
        <f t="shared" si="154"/>
        <v>0</v>
      </c>
      <c r="K1148" s="4">
        <f t="shared" si="155"/>
        <v>0</v>
      </c>
      <c r="L1148" s="3">
        <f>_xlfn.IFNA(VLOOKUP(CONCATENATE($A1148,"_",$B1148), 'Srbench noise 0.001'!$A$1:$AH$1300, 32, FALSE),"")</f>
        <v>0.99198138000000002</v>
      </c>
      <c r="M1148" s="18">
        <f>_xlfn.IFNA(VLOOKUP(CONCATENATE($A1148,"_",$B1148), 'Srbench noise 0.001'!$A$1:$AH$1300, 34, FALSE),"")</f>
        <v>4.0286559999999999E-2</v>
      </c>
      <c r="N1148" s="18">
        <f>_xlfn.IFNA(VLOOKUP(CONCATENATE($A1148,"_",$B1148), 'Srbench noise 0.001'!$A$1:$AH$1300, 16, FALSE),"")</f>
        <v>30</v>
      </c>
      <c r="O1148" s="18">
        <f>_xlfn.IFNA(VLOOKUP(CONCATENATE($A1148,"_",$B1148), 'Srbench noise 0.001'!$A$1:$AH$1300, 18, FALSE),"")</f>
        <v>3600.5</v>
      </c>
      <c r="P1148" s="18" t="str">
        <f>_xlfn.IFNA(VLOOKUP(CONCATENATE($A1148,"_",$B1148), 'Srbench noise 0.001'!$A$1:$AH$1300, 28, FALSE),"")</f>
        <v>0.648*x0*x1/(x2**0.5*(x3 + log(x1)**2)) + 0.466*x0*log(x2 - 0.5) - 0.136*x2/x3 + 0.471</v>
      </c>
      <c r="Q1148" s="18">
        <f t="shared" si="156"/>
        <v>0</v>
      </c>
      <c r="R1148" s="18">
        <f t="shared" si="157"/>
        <v>0</v>
      </c>
      <c r="S1148" s="4">
        <f t="shared" si="158"/>
        <v>0</v>
      </c>
      <c r="T1148" s="3">
        <f>_xlfn.IFNA(VLOOKUP(CONCATENATE($A1148,"_",$B1148), 'Srbench noise 0.01'!$A$1:$AH$1300, 32, FALSE),"")</f>
        <v>0.98958219000000003</v>
      </c>
      <c r="U1148" s="18">
        <f>_xlfn.IFNA(VLOOKUP(CONCATENATE($A1148,"_",$B1148), 'Srbench noise 0.01'!$A$1:$AH$1300, 34, FALSE),"")</f>
        <v>4.5919649999999999E-2</v>
      </c>
      <c r="V1148" s="18">
        <f>_xlfn.IFNA(VLOOKUP(CONCATENATE($A1148,"_",$B1148), 'Srbench noise 0.01'!$A$1:$AH$1300, 16, FALSE),"")</f>
        <v>25</v>
      </c>
      <c r="W1148" s="18">
        <f>_xlfn.IFNA(VLOOKUP(CONCATENATE($A1148,"_",$B1148), 'Srbench noise 0.01'!$A$1:$AH$1300, 18, FALSE),"")</f>
        <v>3601.3</v>
      </c>
      <c r="X1148" s="18" t="str">
        <f>_xlfn.IFNA(VLOOKUP(CONCATENATE($A1148,"_",$B1148), 'Srbench noise 0.01'!$A$1:$AH$1300, 28, FALSE),"")</f>
        <v>1.85*x0*x1/(x2**0.5*(x1 + x3 + log(x1))) - 1.31*x0*log(0.5 + 1/x2) + 0.33</v>
      </c>
      <c r="Y1148" s="18">
        <f t="shared" si="159"/>
        <v>0</v>
      </c>
      <c r="Z1148" s="18">
        <f t="shared" si="160"/>
        <v>0</v>
      </c>
      <c r="AA1148" s="4">
        <f t="shared" si="161"/>
        <v>0</v>
      </c>
    </row>
    <row r="1149" spans="1:27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0'!$A$1:$AH$1300, 32, FALSE),"")</f>
        <v>0.99584141000000004</v>
      </c>
      <c r="E1149" s="18">
        <f>_xlfn.IFNA(VLOOKUP(CONCATENATE($A1149,"_",$B1149), 'Srbench noise 0'!$A$1:$AH$1300, 34, FALSE),"")</f>
        <v>2.9060559999999999E-2</v>
      </c>
      <c r="F1149" s="18">
        <f>_xlfn.IFNA(VLOOKUP(CONCATENATE($A1149,"_",$B1149), 'Srbench noise 0'!$A$1:$AH$1300, 16, FALSE),"")</f>
        <v>29</v>
      </c>
      <c r="G1149" s="18">
        <f>_xlfn.IFNA(VLOOKUP(CONCATENATE($A1149,"_",$B1149), 'Srbench noise 0'!$A$1:$AH$1300, 18, FALSE),"")</f>
        <v>3601.7</v>
      </c>
      <c r="H1149" s="18" t="str">
        <f>_xlfn.IFNA(VLOOKUP(CONCATENATE($A1149,"_",$B1149), 'Srbench noise 0'!$A$1:$AH$1300, 28, FALSE),"")</f>
        <v>0.02486554*x0*x1 + 0.56233251*x0*(1/x3)**(x0/(x1*x2)) + 0.33732905*x0*log(x2) - 0.09283871*x2 + 0.28178826</v>
      </c>
      <c r="I1149" s="18">
        <f t="shared" si="153"/>
        <v>0</v>
      </c>
      <c r="J1149" s="18">
        <f t="shared" si="154"/>
        <v>0</v>
      </c>
      <c r="K1149" s="4">
        <f t="shared" si="155"/>
        <v>0</v>
      </c>
      <c r="L1149" s="3">
        <f>_xlfn.IFNA(VLOOKUP(CONCATENATE($A1149,"_",$B1149), 'Srbench noise 0.001'!$A$1:$AH$1300, 32, FALSE),"")</f>
        <v>0.99585087000000005</v>
      </c>
      <c r="M1149" s="18">
        <f>_xlfn.IFNA(VLOOKUP(CONCATENATE($A1149,"_",$B1149), 'Srbench noise 0.001'!$A$1:$AH$1300, 34, FALSE),"")</f>
        <v>2.9027509999999999E-2</v>
      </c>
      <c r="N1149" s="18">
        <f>_xlfn.IFNA(VLOOKUP(CONCATENATE($A1149,"_",$B1149), 'Srbench noise 0.001'!$A$1:$AH$1300, 16, FALSE),"")</f>
        <v>29</v>
      </c>
      <c r="O1149" s="18">
        <f>_xlfn.IFNA(VLOOKUP(CONCATENATE($A1149,"_",$B1149), 'Srbench noise 0.001'!$A$1:$AH$1300, 18, FALSE),"")</f>
        <v>3600.4</v>
      </c>
      <c r="P1149" s="18" t="str">
        <f>_xlfn.IFNA(VLOOKUP(CONCATENATE($A1149,"_",$B1149), 'Srbench noise 0.001'!$A$1:$AH$1300, 28, FALSE),"")</f>
        <v>0.025*x0*x1 + 0.562*x0*(1/x3)**(x0/(x1*x2)) + 0.337*x0*log(x2) - 0.093*x2 + 0.282</v>
      </c>
      <c r="Q1149" s="18">
        <f t="shared" si="156"/>
        <v>0</v>
      </c>
      <c r="R1149" s="18">
        <f t="shared" si="157"/>
        <v>0</v>
      </c>
      <c r="S1149" s="4">
        <f t="shared" si="158"/>
        <v>0</v>
      </c>
      <c r="T1149" s="3">
        <f>_xlfn.IFNA(VLOOKUP(CONCATENATE($A1149,"_",$B1149), 'Srbench noise 0.01'!$A$1:$AH$1300, 32, FALSE),"")</f>
        <v>0.99298587999999999</v>
      </c>
      <c r="U1149" s="18">
        <f>_xlfn.IFNA(VLOOKUP(CONCATENATE($A1149,"_",$B1149), 'Srbench noise 0.01'!$A$1:$AH$1300, 34, FALSE),"")</f>
        <v>3.7741370000000003E-2</v>
      </c>
      <c r="V1149" s="18">
        <f>_xlfn.IFNA(VLOOKUP(CONCATENATE($A1149,"_",$B1149), 'Srbench noise 0.01'!$A$1:$AH$1300, 16, FALSE),"")</f>
        <v>27</v>
      </c>
      <c r="W1149" s="18">
        <f>_xlfn.IFNA(VLOOKUP(CONCATENATE($A1149,"_",$B1149), 'Srbench noise 0.01'!$A$1:$AH$1300, 18, FALSE),"")</f>
        <v>147.9</v>
      </c>
      <c r="X1149" s="18" t="str">
        <f>_xlfn.IFNA(VLOOKUP(CONCATENATE($A1149,"_",$B1149), 'Srbench noise 0.01'!$A$1:$AH$1300, 28, FALSE),"")</f>
        <v>0.39*x0*log(x2) + 0.58*x0/x3**(x0/(x1*x2)) + 0.05*x1 - 0.15*x2 + 0.32</v>
      </c>
      <c r="Y1149" s="18">
        <f t="shared" si="159"/>
        <v>0</v>
      </c>
      <c r="Z1149" s="18">
        <f t="shared" si="160"/>
        <v>0</v>
      </c>
      <c r="AA1149" s="4">
        <f t="shared" si="161"/>
        <v>0</v>
      </c>
    </row>
    <row r="1150" spans="1:27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0'!$A$1:$AH$1300, 32, FALSE),"")</f>
        <v>0.99533948000000005</v>
      </c>
      <c r="E1150" s="18">
        <f>_xlfn.IFNA(VLOOKUP(CONCATENATE($A1150,"_",$B1150), 'Srbench noise 0'!$A$1:$AH$1300, 34, FALSE),"")</f>
        <v>3.046695E-2</v>
      </c>
      <c r="F1150" s="18">
        <f>_xlfn.IFNA(VLOOKUP(CONCATENATE($A1150,"_",$B1150), 'Srbench noise 0'!$A$1:$AH$1300, 16, FALSE),"")</f>
        <v>31</v>
      </c>
      <c r="G1150" s="18">
        <f>_xlfn.IFNA(VLOOKUP(CONCATENATE($A1150,"_",$B1150), 'Srbench noise 0'!$A$1:$AH$1300, 18, FALSE),"")</f>
        <v>3601.9</v>
      </c>
      <c r="H1150" s="18" t="str">
        <f>_xlfn.IFNA(VLOOKUP(CONCATENATE($A1150,"_",$B1150), 'Srbench noise 0'!$A$1:$AH$1300, 28, FALSE),"")</f>
        <v>0.09259745*x0*x1**0.5/x3**2 + 0.22382598*x0*log(x2) + 0.15549303*x0 + 0.67855579*log(x0)*sin(log(x1*x2/x3)) + 0.485576</v>
      </c>
      <c r="I1150" s="18">
        <f t="shared" si="153"/>
        <v>0</v>
      </c>
      <c r="J1150" s="18">
        <f t="shared" si="154"/>
        <v>0</v>
      </c>
      <c r="K1150" s="4">
        <f t="shared" si="155"/>
        <v>0</v>
      </c>
      <c r="L1150" s="3">
        <f>_xlfn.IFNA(VLOOKUP(CONCATENATE($A1150,"_",$B1150), 'Srbench noise 0.001'!$A$1:$AH$1300, 32, FALSE),"")</f>
        <v>0.99525470999999999</v>
      </c>
      <c r="M1150" s="18">
        <f>_xlfn.IFNA(VLOOKUP(CONCATENATE($A1150,"_",$B1150), 'Srbench noise 0.001'!$A$1:$AH$1300, 34, FALSE),"")</f>
        <v>3.0742789999999999E-2</v>
      </c>
      <c r="N1150" s="18">
        <f>_xlfn.IFNA(VLOOKUP(CONCATENATE($A1150,"_",$B1150), 'Srbench noise 0.001'!$A$1:$AH$1300, 16, FALSE),"")</f>
        <v>33</v>
      </c>
      <c r="O1150" s="18">
        <f>_xlfn.IFNA(VLOOKUP(CONCATENATE($A1150,"_",$B1150), 'Srbench noise 0.001'!$A$1:$AH$1300, 18, FALSE),"")</f>
        <v>3600.3</v>
      </c>
      <c r="P1150" s="18" t="str">
        <f>_xlfn.IFNA(VLOOKUP(CONCATENATE($A1150,"_",$B1150), 'Srbench noise 0.001'!$A$1:$AH$1300, 28, FALSE),"")</f>
        <v>-0.083*x0**2/x1 + 1.454*x0/(0.5*x3 + 1)**(2/x2) - 0.1*x1*x2/x3 + 0.198*x1</v>
      </c>
      <c r="Q1150" s="18">
        <f t="shared" si="156"/>
        <v>0</v>
      </c>
      <c r="R1150" s="18">
        <f t="shared" si="157"/>
        <v>0</v>
      </c>
      <c r="S1150" s="4">
        <f t="shared" si="158"/>
        <v>0</v>
      </c>
      <c r="T1150" s="3">
        <f>_xlfn.IFNA(VLOOKUP(CONCATENATE($A1150,"_",$B1150), 'Srbench noise 0.01'!$A$1:$AH$1300, 32, FALSE),"")</f>
        <v>0.99059934999999999</v>
      </c>
      <c r="U1150" s="18">
        <f>_xlfn.IFNA(VLOOKUP(CONCATENATE($A1150,"_",$B1150), 'Srbench noise 0.01'!$A$1:$AH$1300, 34, FALSE),"")</f>
        <v>4.3270410000000002E-2</v>
      </c>
      <c r="V1150" s="18">
        <f>_xlfn.IFNA(VLOOKUP(CONCATENATE($A1150,"_",$B1150), 'Srbench noise 0.01'!$A$1:$AH$1300, 16, FALSE),"")</f>
        <v>32</v>
      </c>
      <c r="W1150" s="18">
        <f>_xlfn.IFNA(VLOOKUP(CONCATENATE($A1150,"_",$B1150), 'Srbench noise 0.01'!$A$1:$AH$1300, 18, FALSE),"")</f>
        <v>664.4</v>
      </c>
      <c r="X1150" s="18" t="str">
        <f>_xlfn.IFNA(VLOOKUP(CONCATENATE($A1150,"_",$B1150), 'Srbench noise 0.01'!$A$1:$AH$1300, 28, FALSE),"")</f>
        <v>0.56*x0*log(x2 + 1) - 1.1*x0/(x1*x2 + 2/x3) + 0.31*x0/x3 - 0.18*x2 + 0.69</v>
      </c>
      <c r="Y1150" s="18">
        <f t="shared" si="159"/>
        <v>0</v>
      </c>
      <c r="Z1150" s="18">
        <f t="shared" si="160"/>
        <v>0</v>
      </c>
      <c r="AA1150" s="4">
        <f t="shared" si="161"/>
        <v>0</v>
      </c>
    </row>
    <row r="1151" spans="1:27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0'!$A$1:$AH$1300, 32, FALSE),"")</f>
        <v>0.99474916999999996</v>
      </c>
      <c r="E1151" s="18">
        <f>_xlfn.IFNA(VLOOKUP(CONCATENATE($A1151,"_",$B1151), 'Srbench noise 0'!$A$1:$AH$1300, 34, FALSE),"")</f>
        <v>3.2652460000000001E-2</v>
      </c>
      <c r="F1151" s="18">
        <f>_xlfn.IFNA(VLOOKUP(CONCATENATE($A1151,"_",$B1151), 'Srbench noise 0'!$A$1:$AH$1300, 16, FALSE),"")</f>
        <v>25</v>
      </c>
      <c r="G1151" s="18">
        <f>_xlfn.IFNA(VLOOKUP(CONCATENATE($A1151,"_",$B1151), 'Srbench noise 0'!$A$1:$AH$1300, 18, FALSE),"")</f>
        <v>3601</v>
      </c>
      <c r="H1151" s="18" t="str">
        <f>_xlfn.IFNA(VLOOKUP(CONCATENATE($A1151,"_",$B1151), 'Srbench noise 0'!$A$1:$AH$1300, 28, FALSE),"")</f>
        <v>1.15196969*x0 + 1.21239951*cos(1.6*0.5**log(x1*x2/x3 + x2 + 1/x3)*x0) - 1.34203424</v>
      </c>
      <c r="I1151" s="18">
        <f t="shared" si="153"/>
        <v>0</v>
      </c>
      <c r="J1151" s="18">
        <f t="shared" si="154"/>
        <v>0</v>
      </c>
      <c r="K1151" s="4">
        <f t="shared" si="155"/>
        <v>0</v>
      </c>
      <c r="L1151" s="3">
        <f>_xlfn.IFNA(VLOOKUP(CONCATENATE($A1151,"_",$B1151), 'Srbench noise 0.001'!$A$1:$AH$1300, 32, FALSE),"")</f>
        <v>0.99475303999999998</v>
      </c>
      <c r="M1151" s="18">
        <f>_xlfn.IFNA(VLOOKUP(CONCATENATE($A1151,"_",$B1151), 'Srbench noise 0.001'!$A$1:$AH$1300, 34, FALSE),"")</f>
        <v>3.264044E-2</v>
      </c>
      <c r="N1151" s="18">
        <f>_xlfn.IFNA(VLOOKUP(CONCATENATE($A1151,"_",$B1151), 'Srbench noise 0.001'!$A$1:$AH$1300, 16, FALSE),"")</f>
        <v>25</v>
      </c>
      <c r="O1151" s="18">
        <f>_xlfn.IFNA(VLOOKUP(CONCATENATE($A1151,"_",$B1151), 'Srbench noise 0.001'!$A$1:$AH$1300, 18, FALSE),"")</f>
        <v>3602.7</v>
      </c>
      <c r="P1151" s="18" t="str">
        <f>_xlfn.IFNA(VLOOKUP(CONCATENATE($A1151,"_",$B1151), 'Srbench noise 0.001'!$A$1:$AH$1300, 28, FALSE),"")</f>
        <v>1.152*x0 + 1.213*cos(1.6*0.5**log(x1*x2/x3 + x2 + 1/x3)*x0) - 1.342</v>
      </c>
      <c r="Q1151" s="18">
        <f t="shared" si="156"/>
        <v>0</v>
      </c>
      <c r="R1151" s="18">
        <f t="shared" si="157"/>
        <v>0</v>
      </c>
      <c r="S1151" s="4">
        <f t="shared" si="158"/>
        <v>0</v>
      </c>
      <c r="T1151" s="3">
        <f>_xlfn.IFNA(VLOOKUP(CONCATENATE($A1151,"_",$B1151), 'Srbench noise 0.01'!$A$1:$AH$1300, 32, FALSE),"")</f>
        <v>0.99371407</v>
      </c>
      <c r="U1151" s="18">
        <f>_xlfn.IFNA(VLOOKUP(CONCATENATE($A1151,"_",$B1151), 'Srbench noise 0.01'!$A$1:$AH$1300, 34, FALSE),"")</f>
        <v>3.5726210000000001E-2</v>
      </c>
      <c r="V1151" s="18">
        <f>_xlfn.IFNA(VLOOKUP(CONCATENATE($A1151,"_",$B1151), 'Srbench noise 0.01'!$A$1:$AH$1300, 16, FALSE),"")</f>
        <v>28</v>
      </c>
      <c r="W1151" s="18">
        <f>_xlfn.IFNA(VLOOKUP(CONCATENATE($A1151,"_",$B1151), 'Srbench noise 0.01'!$A$1:$AH$1300, 18, FALSE),"")</f>
        <v>880</v>
      </c>
      <c r="X1151" s="18" t="str">
        <f>_xlfn.IFNA(VLOOKUP(CONCATENATE($A1151,"_",$B1151), 'Srbench noise 0.01'!$A$1:$AH$1300, 28, FALSE),"")</f>
        <v>0.6*x0*log(x2) - 0.39*x0*log((x0*x3 - 0.5*x0 + x1*x2)/x1) + 0.8*x0 + 0.02</v>
      </c>
      <c r="Y1151" s="18">
        <f t="shared" si="159"/>
        <v>0</v>
      </c>
      <c r="Z1151" s="18">
        <f t="shared" si="160"/>
        <v>0</v>
      </c>
      <c r="AA1151" s="4">
        <f t="shared" si="161"/>
        <v>0</v>
      </c>
    </row>
    <row r="1152" spans="1:27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0'!$A$1:$AH$1300, 32, FALSE),"")</f>
        <v>0.99639551999999998</v>
      </c>
      <c r="E1152" s="18">
        <f>_xlfn.IFNA(VLOOKUP(CONCATENATE($A1152,"_",$B1152), 'Srbench noise 0'!$A$1:$AH$1300, 34, FALSE),"")</f>
        <v>2.6929729999999999E-2</v>
      </c>
      <c r="F1152" s="18">
        <f>_xlfn.IFNA(VLOOKUP(CONCATENATE($A1152,"_",$B1152), 'Srbench noise 0'!$A$1:$AH$1300, 16, FALSE),"")</f>
        <v>23</v>
      </c>
      <c r="G1152" s="18">
        <f>_xlfn.IFNA(VLOOKUP(CONCATENATE($A1152,"_",$B1152), 'Srbench noise 0'!$A$1:$AH$1300, 18, FALSE),"")</f>
        <v>3601.1</v>
      </c>
      <c r="H1152" s="18" t="str">
        <f>_xlfn.IFNA(VLOOKUP(CONCATENATE($A1152,"_",$B1152), 'Srbench noise 0'!$A$1:$AH$1300, 28, FALSE),"")</f>
        <v>1.43156054*x0*sin(0.43496553**(((x0*x3 - 1)/x1)**0.5/x2)) - 0.13796024</v>
      </c>
      <c r="I1152" s="18">
        <f t="shared" si="153"/>
        <v>0</v>
      </c>
      <c r="J1152" s="18">
        <f t="shared" si="154"/>
        <v>0</v>
      </c>
      <c r="K1152" s="4">
        <f t="shared" si="155"/>
        <v>0</v>
      </c>
      <c r="L1152" s="3">
        <f>_xlfn.IFNA(VLOOKUP(CONCATENATE($A1152,"_",$B1152), 'Srbench noise 0.001'!$A$1:$AH$1300, 32, FALSE),"")</f>
        <v>0.99639537</v>
      </c>
      <c r="M1152" s="18">
        <f>_xlfn.IFNA(VLOOKUP(CONCATENATE($A1152,"_",$B1152), 'Srbench noise 0.001'!$A$1:$AH$1300, 34, FALSE),"")</f>
        <v>2.6930289999999999E-2</v>
      </c>
      <c r="N1152" s="18">
        <f>_xlfn.IFNA(VLOOKUP(CONCATENATE($A1152,"_",$B1152), 'Srbench noise 0.001'!$A$1:$AH$1300, 16, FALSE),"")</f>
        <v>23</v>
      </c>
      <c r="O1152" s="18">
        <f>_xlfn.IFNA(VLOOKUP(CONCATENATE($A1152,"_",$B1152), 'Srbench noise 0.001'!$A$1:$AH$1300, 18, FALSE),"")</f>
        <v>3600.4</v>
      </c>
      <c r="P1152" s="18" t="str">
        <f>_xlfn.IFNA(VLOOKUP(CONCATENATE($A1152,"_",$B1152), 'Srbench noise 0.001'!$A$1:$AH$1300, 28, FALSE),"")</f>
        <v>1.432*x0*sin(0.435**(((x0*x3 - 1)/x1)**0.5/x2)) - 0.138</v>
      </c>
      <c r="Q1152" s="18">
        <f t="shared" si="156"/>
        <v>0</v>
      </c>
      <c r="R1152" s="18">
        <f t="shared" si="157"/>
        <v>0</v>
      </c>
      <c r="S1152" s="4">
        <f t="shared" si="158"/>
        <v>0</v>
      </c>
      <c r="T1152" s="3">
        <f>_xlfn.IFNA(VLOOKUP(CONCATENATE($A1152,"_",$B1152), 'Srbench noise 0.01'!$A$1:$AH$1300, 32, FALSE),"")</f>
        <v>0.99269987999999998</v>
      </c>
      <c r="U1152" s="18">
        <f>_xlfn.IFNA(VLOOKUP(CONCATENATE($A1152,"_",$B1152), 'Srbench noise 0.01'!$A$1:$AH$1300, 34, FALSE),"")</f>
        <v>3.832443E-2</v>
      </c>
      <c r="V1152" s="18">
        <f>_xlfn.IFNA(VLOOKUP(CONCATENATE($A1152,"_",$B1152), 'Srbench noise 0.01'!$A$1:$AH$1300, 16, FALSE),"")</f>
        <v>32</v>
      </c>
      <c r="W1152" s="18">
        <f>_xlfn.IFNA(VLOOKUP(CONCATENATE($A1152,"_",$B1152), 'Srbench noise 0.01'!$A$1:$AH$1300, 18, FALSE),"")</f>
        <v>297.60000000000002</v>
      </c>
      <c r="X1152" s="18" t="str">
        <f>_xlfn.IFNA(VLOOKUP(CONCATENATE($A1152,"_",$B1152), 'Srbench noise 0.01'!$A$1:$AH$1300, 28, FALSE),"")</f>
        <v>-0.04*x0**2*x3/x1 + 0.26*x0*x1**0.5*sin(x2)/x3 + 0.34*x0*x2 - 0.11*x0 - 0.12*x2 + 0.4</v>
      </c>
      <c r="Y1152" s="18">
        <f t="shared" si="159"/>
        <v>0</v>
      </c>
      <c r="Z1152" s="18">
        <f t="shared" si="160"/>
        <v>0</v>
      </c>
      <c r="AA1152" s="4">
        <f t="shared" si="161"/>
        <v>0</v>
      </c>
    </row>
    <row r="1153" spans="1:27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0'!$A$1:$AH$1300, 32, FALSE),"")</f>
        <v>0.99738967999999995</v>
      </c>
      <c r="E1153" s="18">
        <f>_xlfn.IFNA(VLOOKUP(CONCATENATE($A1153,"_",$B1153), 'Srbench noise 0'!$A$1:$AH$1300, 34, FALSE),"")</f>
        <v>2.3072990000000002E-2</v>
      </c>
      <c r="F1153" s="18">
        <f>_xlfn.IFNA(VLOOKUP(CONCATENATE($A1153,"_",$B1153), 'Srbench noise 0'!$A$1:$AH$1300, 16, FALSE),"")</f>
        <v>39</v>
      </c>
      <c r="G1153" s="18">
        <f>_xlfn.IFNA(VLOOKUP(CONCATENATE($A1153,"_",$B1153), 'Srbench noise 0'!$A$1:$AH$1300, 18, FALSE),"")</f>
        <v>3601.1</v>
      </c>
      <c r="H1153" s="18" t="str">
        <f>_xlfn.IFNA(VLOOKUP(CONCATENATE($A1153,"_",$B1153), 'Srbench noise 0'!$A$1:$AH$1300, 28, FALSE),"")</f>
        <v>-0.91010155*0.5**x0 + 0.48235364*x0*log(x2) + 0.55231563*x0/x3 - 0.44126238*x0/x1 - 1.46260374*x1**0.5 + 0.50345183*x1*cos(log(x2)/x3) + 2.02352307</v>
      </c>
      <c r="I1153" s="18">
        <f t="shared" si="153"/>
        <v>0</v>
      </c>
      <c r="J1153" s="18">
        <f t="shared" si="154"/>
        <v>0</v>
      </c>
      <c r="K1153" s="4">
        <f t="shared" si="155"/>
        <v>0</v>
      </c>
      <c r="L1153" s="3">
        <f>_xlfn.IFNA(VLOOKUP(CONCATENATE($A1153,"_",$B1153), 'Srbench noise 0.001'!$A$1:$AH$1300, 32, FALSE),"")</f>
        <v>0.99795261999999996</v>
      </c>
      <c r="M1153" s="18">
        <f>_xlfn.IFNA(VLOOKUP(CONCATENATE($A1153,"_",$B1153), 'Srbench noise 0.001'!$A$1:$AH$1300, 34, FALSE),"")</f>
        <v>2.0434109999999998E-2</v>
      </c>
      <c r="N1153" s="18">
        <f>_xlfn.IFNA(VLOOKUP(CONCATENATE($A1153,"_",$B1153), 'Srbench noise 0.001'!$A$1:$AH$1300, 16, FALSE),"")</f>
        <v>37</v>
      </c>
      <c r="O1153" s="18">
        <f>_xlfn.IFNA(VLOOKUP(CONCATENATE($A1153,"_",$B1153), 'Srbench noise 0.001'!$A$1:$AH$1300, 18, FALSE),"")</f>
        <v>3600.9</v>
      </c>
      <c r="P1153" s="18" t="str">
        <f>_xlfn.IFNA(VLOOKUP(CONCATENATE($A1153,"_",$B1153), 'Srbench noise 0.001'!$A$1:$AH$1300, 28, FALSE),"")</f>
        <v>-0.107*x0**2/x1 + 0.109*x0*x3 + 0.518*x0*log(x2/x3) + 0.551*x0 - 0.033*x1*x2**2/x3 + 0.137*x1</v>
      </c>
      <c r="Q1153" s="18">
        <f t="shared" si="156"/>
        <v>0</v>
      </c>
      <c r="R1153" s="18">
        <f t="shared" si="157"/>
        <v>0</v>
      </c>
      <c r="S1153" s="4">
        <f t="shared" si="158"/>
        <v>0</v>
      </c>
      <c r="T1153" s="3">
        <f>_xlfn.IFNA(VLOOKUP(CONCATENATE($A1153,"_",$B1153), 'Srbench noise 0.01'!$A$1:$AH$1300, 32, FALSE),"")</f>
        <v>0.99159573000000001</v>
      </c>
      <c r="U1153" s="18">
        <f>_xlfn.IFNA(VLOOKUP(CONCATENATE($A1153,"_",$B1153), 'Srbench noise 0.01'!$A$1:$AH$1300, 34, FALSE),"")</f>
        <v>4.1400619999999999E-2</v>
      </c>
      <c r="V1153" s="18">
        <f>_xlfn.IFNA(VLOOKUP(CONCATENATE($A1153,"_",$B1153), 'Srbench noise 0.01'!$A$1:$AH$1300, 16, FALSE),"")</f>
        <v>30</v>
      </c>
      <c r="W1153" s="18">
        <f>_xlfn.IFNA(VLOOKUP(CONCATENATE($A1153,"_",$B1153), 'Srbench noise 0.01'!$A$1:$AH$1300, 18, FALSE),"")</f>
        <v>231.9</v>
      </c>
      <c r="X1153" s="18" t="str">
        <f>_xlfn.IFNA(VLOOKUP(CONCATENATE($A1153,"_",$B1153), 'Srbench noise 0.01'!$A$1:$AH$1300, 28, FALSE),"")</f>
        <v>0.54*x0*log(x2) + 0.59*x0/x3 - 0.26*x0/x1 + 0.14*x1 - 0.28*x1*log(x2)/x3 + 0.26</v>
      </c>
      <c r="Y1153" s="18">
        <f t="shared" si="159"/>
        <v>0</v>
      </c>
      <c r="Z1153" s="18">
        <f t="shared" si="160"/>
        <v>0</v>
      </c>
      <c r="AA1153" s="4">
        <f t="shared" si="161"/>
        <v>0</v>
      </c>
    </row>
    <row r="1154" spans="1:27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0'!$A$1:$AH$1300, 32, FALSE),"")</f>
        <v>1</v>
      </c>
      <c r="E1154" s="18">
        <f>_xlfn.IFNA(VLOOKUP(CONCATENATE($A1154,"_",$B1154), 'Srbench noise 0'!$A$1:$AH$1300, 34, FALSE),"")</f>
        <v>0</v>
      </c>
      <c r="F1154" s="18">
        <f>_xlfn.IFNA(VLOOKUP(CONCATENATE($A1154,"_",$B1154), 'Srbench noise 0'!$A$1:$AH$1300, 16, FALSE),"")</f>
        <v>39</v>
      </c>
      <c r="G1154" s="18">
        <f>_xlfn.IFNA(VLOOKUP(CONCATENATE($A1154,"_",$B1154), 'Srbench noise 0'!$A$1:$AH$1300, 18, FALSE),"")</f>
        <v>1670.2</v>
      </c>
      <c r="H1154" s="18" t="str">
        <f>_xlfn.IFNA(VLOOKUP(CONCATENATE($A1154,"_",$B1154), 'Srbench noise 0'!$A$1:$AH$1300, 28, FALSE),"")</f>
        <v>(-6.4*x0**4*x2**3*x3**3/x4**4 - 6.4*x0**4*x2**2*x3**4/x4**4)/(x1**5*x3*x4)</v>
      </c>
      <c r="I1154" s="18">
        <f t="shared" si="153"/>
        <v>1</v>
      </c>
      <c r="J1154" s="18">
        <f t="shared" si="154"/>
        <v>1</v>
      </c>
      <c r="K1154" s="4">
        <f t="shared" si="155"/>
        <v>1</v>
      </c>
      <c r="L1154" s="3">
        <f>_xlfn.IFNA(VLOOKUP(CONCATENATE($A1154,"_",$B1154), 'Srbench noise 0.001'!$A$1:$AH$1300, 32, FALSE),"")</f>
        <v>1</v>
      </c>
      <c r="M1154" s="18">
        <f>_xlfn.IFNA(VLOOKUP(CONCATENATE($A1154,"_",$B1154), 'Srbench noise 0.001'!$A$1:$AH$1300, 34, FALSE),"")</f>
        <v>0.254131</v>
      </c>
      <c r="N1154" s="18">
        <f>_xlfn.IFNA(VLOOKUP(CONCATENATE($A1154,"_",$B1154), 'Srbench noise 0.001'!$A$1:$AH$1300, 16, FALSE),"")</f>
        <v>27</v>
      </c>
      <c r="O1154" s="18">
        <f>_xlfn.IFNA(VLOOKUP(CONCATENATE($A1154,"_",$B1154), 'Srbench noise 0.001'!$A$1:$AH$1300, 18, FALSE),"")</f>
        <v>3600.8</v>
      </c>
      <c r="P1154" s="18" t="str">
        <f>_xlfn.IFNA(VLOOKUP(CONCATENATE($A1154,"_",$B1154), 'Srbench noise 0.001'!$A$1:$AH$1300, 28, FALSE),"")</f>
        <v>x0**4*(-6.402*x2**3*x3**2 - 6.398*x2**2*x3**3)/(x1**5*x4**5)</v>
      </c>
      <c r="Q1154" s="18">
        <f t="shared" si="156"/>
        <v>1</v>
      </c>
      <c r="R1154" s="18">
        <f t="shared" si="157"/>
        <v>0</v>
      </c>
      <c r="S1154" s="4">
        <f t="shared" si="158"/>
        <v>0</v>
      </c>
      <c r="T1154" s="3">
        <f>_xlfn.IFNA(VLOOKUP(CONCATENATE($A1154,"_",$B1154), 'Srbench noise 0.01'!$A$1:$AH$1300, 32, FALSE),"")</f>
        <v>0.99997491000000005</v>
      </c>
      <c r="U1154" s="18">
        <f>_xlfn.IFNA(VLOOKUP(CONCATENATE($A1154,"_",$B1154), 'Srbench noise 0.01'!$A$1:$AH$1300, 34, FALSE),"")</f>
        <v>34.521408110000003</v>
      </c>
      <c r="V1154" s="18">
        <f>_xlfn.IFNA(VLOOKUP(CONCATENATE($A1154,"_",$B1154), 'Srbench noise 0.01'!$A$1:$AH$1300, 16, FALSE),"")</f>
        <v>68</v>
      </c>
      <c r="W1154" s="18">
        <f>_xlfn.IFNA(VLOOKUP(CONCATENATE($A1154,"_",$B1154), 'Srbench noise 0.01'!$A$1:$AH$1300, 18, FALSE),"")</f>
        <v>3602.1</v>
      </c>
      <c r="X1154" s="18" t="str">
        <f>_xlfn.IFNA(VLOOKUP(CONCATENATE($A1154,"_",$B1154), 'Srbench noise 0.01'!$A$1:$AH$1300, 28, FALSE),"")</f>
        <v>12.57*x0**4*x2*x3*(x2 + 1)**2/(x1**5*x4**5) - 7.86*x0**4*x2*(x2 + 1)**2*(x3 + 0.5)**2/(x1**5*x4**5) - 0.24*x0**4*x2*(x3*log(x3) + x3)**3*log(x2 + 1)**2/(x1**5*x4**5) + 5.55</v>
      </c>
      <c r="Y1154" s="18">
        <f t="shared" si="159"/>
        <v>1</v>
      </c>
      <c r="Z1154" s="18">
        <f t="shared" si="160"/>
        <v>0</v>
      </c>
      <c r="AA1154" s="4">
        <f t="shared" si="161"/>
        <v>0</v>
      </c>
    </row>
    <row r="1155" spans="1:27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0'!$A$1:$AH$1300, 32, FALSE),"")</f>
        <v>0.99916052</v>
      </c>
      <c r="E1155" s="18">
        <f>_xlfn.IFNA(VLOOKUP(CONCATENATE($A1155,"_",$B1155), 'Srbench noise 0'!$A$1:$AH$1300, 34, FALSE),"")</f>
        <v>193.63418568</v>
      </c>
      <c r="F1155" s="18">
        <f>_xlfn.IFNA(VLOOKUP(CONCATENATE($A1155,"_",$B1155), 'Srbench noise 0'!$A$1:$AH$1300, 16, FALSE),"")</f>
        <v>164</v>
      </c>
      <c r="G1155" s="18">
        <f>_xlfn.IFNA(VLOOKUP(CONCATENATE($A1155,"_",$B1155), 'Srbench noise 0'!$A$1:$AH$1300, 18, FALSE),"")</f>
        <v>3601.8</v>
      </c>
      <c r="H1155" s="18" t="str">
        <f>_xlfn.IFNA(VLOOKUP(CONCATENATE($A1155,"_",$B1155), 'Srbench noise 0'!$A$1:$AH$1300,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 s="18">
        <f t="shared" si="153"/>
        <v>1</v>
      </c>
      <c r="J1155" s="18">
        <f t="shared" si="154"/>
        <v>0</v>
      </c>
      <c r="K1155" s="4">
        <f t="shared" si="155"/>
        <v>0</v>
      </c>
      <c r="L1155" s="3">
        <f>_xlfn.IFNA(VLOOKUP(CONCATENATE($A1155,"_",$B1155), 'Srbench noise 0.001'!$A$1:$AH$1300, 32, FALSE),"")</f>
        <v>0.99921550999999997</v>
      </c>
      <c r="M1155" s="18">
        <f>_xlfn.IFNA(VLOOKUP(CONCATENATE($A1155,"_",$B1155), 'Srbench noise 0.001'!$A$1:$AH$1300, 34, FALSE),"")</f>
        <v>187.18569177000001</v>
      </c>
      <c r="N1155" s="18">
        <f>_xlfn.IFNA(VLOOKUP(CONCATENATE($A1155,"_",$B1155), 'Srbench noise 0.001'!$A$1:$AH$1300, 16, FALSE),"")</f>
        <v>161</v>
      </c>
      <c r="O1155" s="18">
        <f>_xlfn.IFNA(VLOOKUP(CONCATENATE($A1155,"_",$B1155), 'Srbench noise 0.001'!$A$1:$AH$1300, 18, FALSE),"")</f>
        <v>3601.1</v>
      </c>
      <c r="P1155" s="18" t="str">
        <f>_xlfn.IFNA(VLOOKUP(CONCATENATE($A1155,"_",$B1155), 'Srbench noise 0.001'!$A$1:$AH$1300, 28, FALSE),"")</f>
        <v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v>
      </c>
      <c r="Q1155" s="18">
        <f t="shared" si="156"/>
        <v>1</v>
      </c>
      <c r="R1155" s="18">
        <f t="shared" si="157"/>
        <v>0</v>
      </c>
      <c r="S1155" s="4">
        <f t="shared" si="158"/>
        <v>0</v>
      </c>
      <c r="T1155" s="3">
        <f>_xlfn.IFNA(VLOOKUP(CONCATENATE($A1155,"_",$B1155), 'Srbench noise 0.01'!$A$1:$AH$1300, 32, FALSE),"")</f>
        <v>0.99880756000000004</v>
      </c>
      <c r="U1155" s="18">
        <f>_xlfn.IFNA(VLOOKUP(CONCATENATE($A1155,"_",$B1155), 'Srbench noise 0.01'!$A$1:$AH$1300, 34, FALSE),"")</f>
        <v>230.77927973000001</v>
      </c>
      <c r="V1155" s="18">
        <f>_xlfn.IFNA(VLOOKUP(CONCATENATE($A1155,"_",$B1155), 'Srbench noise 0.01'!$A$1:$AH$1300, 16, FALSE),"")</f>
        <v>146</v>
      </c>
      <c r="W1155" s="18">
        <f>_xlfn.IFNA(VLOOKUP(CONCATENATE($A1155,"_",$B1155), 'Srbench noise 0.01'!$A$1:$AH$1300, 18, FALSE),"")</f>
        <v>3605.7</v>
      </c>
      <c r="X1155" s="18" t="str">
        <f>_xlfn.IFNA(VLOOKUP(CONCATENATE($A1155,"_",$B1155), 'Srbench noise 0.01'!$A$1:$AH$1300,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Y1155" s="18">
        <f t="shared" si="159"/>
        <v>0</v>
      </c>
      <c r="Z1155" s="18">
        <f t="shared" si="160"/>
        <v>0</v>
      </c>
      <c r="AA1155" s="4">
        <f t="shared" si="161"/>
        <v>0</v>
      </c>
    </row>
    <row r="1156" spans="1:27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0'!$A$1:$AH$1300, 32, FALSE),"")</f>
        <v>0.99967755000000003</v>
      </c>
      <c r="E1156" s="18">
        <f>_xlfn.IFNA(VLOOKUP(CONCATENATE($A1156,"_",$B1156), 'Srbench noise 0'!$A$1:$AH$1300, 34, FALSE),"")</f>
        <v>112.79312747</v>
      </c>
      <c r="F1156" s="18">
        <f>_xlfn.IFNA(VLOOKUP(CONCATENATE($A1156,"_",$B1156), 'Srbench noise 0'!$A$1:$AH$1300, 16, FALSE),"")</f>
        <v>127</v>
      </c>
      <c r="G1156" s="18">
        <f>_xlfn.IFNA(VLOOKUP(CONCATENATE($A1156,"_",$B1156), 'Srbench noise 0'!$A$1:$AH$1300, 18, FALSE),"")</f>
        <v>3601.1</v>
      </c>
      <c r="H1156" s="18" t="str">
        <f>_xlfn.IFNA(VLOOKUP(CONCATENATE($A1156,"_",$B1156), 'Srbench noise 0'!$A$1:$AH$1300,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 s="18">
        <f t="shared" si="153"/>
        <v>1</v>
      </c>
      <c r="J1156" s="18">
        <f t="shared" si="154"/>
        <v>0</v>
      </c>
      <c r="K1156" s="4">
        <f t="shared" si="155"/>
        <v>0</v>
      </c>
      <c r="L1156" s="3">
        <f>_xlfn.IFNA(VLOOKUP(CONCATENATE($A1156,"_",$B1156), 'Srbench noise 0.001'!$A$1:$AH$1300, 32, FALSE),"")</f>
        <v>0.99293699000000002</v>
      </c>
      <c r="M1156" s="18">
        <f>_xlfn.IFNA(VLOOKUP(CONCATENATE($A1156,"_",$B1156), 'Srbench noise 0.001'!$A$1:$AH$1300, 34, FALSE),"")</f>
        <v>527.89519217999998</v>
      </c>
      <c r="N1156" s="18">
        <f>_xlfn.IFNA(VLOOKUP(CONCATENATE($A1156,"_",$B1156), 'Srbench noise 0.001'!$A$1:$AH$1300, 16, FALSE),"")</f>
        <v>69</v>
      </c>
      <c r="O1156" s="18">
        <f>_xlfn.IFNA(VLOOKUP(CONCATENATE($A1156,"_",$B1156), 'Srbench noise 0.001'!$A$1:$AH$1300, 18, FALSE),"")</f>
        <v>3602.2</v>
      </c>
      <c r="P1156" s="18" t="str">
        <f>_xlfn.IFNA(VLOOKUP(CONCATENATE($A1156,"_",$B1156), 'Srbench noise 0.001'!$A$1:$AH$1300, 28, FALSE),"")</f>
        <v>786.573*x0**4*sin(x1**(-8))/x4**4 + 111.802*x0**4*(-0.8*(0.11*x2*x3 + 0.1*x2/x4 + sin(sin(0.1*x3)/x4) + 1/x1)**4 + 1/x4 + log(0.1*x2 + 0.1*x3 - 0.2)/x1)/(x1**4*x4**4) - 6.339</v>
      </c>
      <c r="Q1156" s="18">
        <f t="shared" si="156"/>
        <v>0</v>
      </c>
      <c r="R1156" s="18">
        <f t="shared" si="157"/>
        <v>0</v>
      </c>
      <c r="S1156" s="4">
        <f t="shared" si="158"/>
        <v>0</v>
      </c>
      <c r="T1156" s="3">
        <f>_xlfn.IFNA(VLOOKUP(CONCATENATE($A1156,"_",$B1156), 'Srbench noise 0.01'!$A$1:$AH$1300, 32, FALSE),"")</f>
        <v>0.99839314999999995</v>
      </c>
      <c r="U1156" s="18">
        <f>_xlfn.IFNA(VLOOKUP(CONCATENATE($A1156,"_",$B1156), 'Srbench noise 0.01'!$A$1:$AH$1300, 34, FALSE),"")</f>
        <v>251.79145453000001</v>
      </c>
      <c r="V1156" s="18">
        <f>_xlfn.IFNA(VLOOKUP(CONCATENATE($A1156,"_",$B1156), 'Srbench noise 0.01'!$A$1:$AH$1300, 16, FALSE),"")</f>
        <v>85</v>
      </c>
      <c r="W1156" s="18">
        <f>_xlfn.IFNA(VLOOKUP(CONCATENATE($A1156,"_",$B1156), 'Srbench noise 0.01'!$A$1:$AH$1300, 18, FALSE),"")</f>
        <v>3605.8</v>
      </c>
      <c r="X1156" s="18" t="str">
        <f>_xlfn.IFNA(VLOOKUP(CONCATENATE($A1156,"_",$B1156), 'Srbench noise 0.01'!$A$1:$AH$1300,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Y1156" s="18">
        <f t="shared" si="159"/>
        <v>0</v>
      </c>
      <c r="Z1156" s="18">
        <f t="shared" si="160"/>
        <v>0</v>
      </c>
      <c r="AA1156" s="4">
        <f t="shared" si="161"/>
        <v>0</v>
      </c>
    </row>
    <row r="1157" spans="1:27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0'!$A$1:$AH$1300, 32, FALSE),"")</f>
        <v>0.99862519000000005</v>
      </c>
      <c r="E1157" s="18">
        <f>_xlfn.IFNA(VLOOKUP(CONCATENATE($A1157,"_",$B1157), 'Srbench noise 0'!$A$1:$AH$1300, 34, FALSE),"")</f>
        <v>268.14277335999998</v>
      </c>
      <c r="F1157" s="18">
        <f>_xlfn.IFNA(VLOOKUP(CONCATENATE($A1157,"_",$B1157), 'Srbench noise 0'!$A$1:$AH$1300, 16, FALSE),"")</f>
        <v>109</v>
      </c>
      <c r="G1157" s="18">
        <f>_xlfn.IFNA(VLOOKUP(CONCATENATE($A1157,"_",$B1157), 'Srbench noise 0'!$A$1:$AH$1300, 18, FALSE),"")</f>
        <v>3603.7</v>
      </c>
      <c r="H1157" s="18" t="str">
        <f>_xlfn.IFNA(VLOOKUP(CONCATENATE($A1157,"_",$B1157), 'Srbench noise 0'!$A$1:$AH$1300,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 s="18">
        <f t="shared" ref="I1157:I1163" si="162">IF(D1157&gt;0.999,1,0)</f>
        <v>0</v>
      </c>
      <c r="J1157" s="18">
        <f t="shared" ref="J1157:J1163" si="163">IF(AND(D1157=1, E1157&lt;0.000001),1,IF(AND(D1157&gt;0.999,E1157&lt;0.001),"?",0))</f>
        <v>0</v>
      </c>
      <c r="K1157" s="4">
        <f t="shared" ref="K1157:K1163" si="164">IF(J1157&lt;&gt;"?",J1157,"")</f>
        <v>0</v>
      </c>
      <c r="L1157" s="3">
        <f>_xlfn.IFNA(VLOOKUP(CONCATENATE($A1157,"_",$B1157), 'Srbench noise 0.001'!$A$1:$AH$1300, 32, FALSE),"")</f>
        <v>0.99861034999999998</v>
      </c>
      <c r="M1157" s="18">
        <f>_xlfn.IFNA(VLOOKUP(CONCATENATE($A1157,"_",$B1157), 'Srbench noise 0.001'!$A$1:$AH$1300, 34, FALSE),"")</f>
        <v>269.58646463000002</v>
      </c>
      <c r="N1157" s="18">
        <f>_xlfn.IFNA(VLOOKUP(CONCATENATE($A1157,"_",$B1157), 'Srbench noise 0.001'!$A$1:$AH$1300, 16, FALSE),"")</f>
        <v>109</v>
      </c>
      <c r="O1157" s="18">
        <f>_xlfn.IFNA(VLOOKUP(CONCATENATE($A1157,"_",$B1157), 'Srbench noise 0.001'!$A$1:$AH$1300, 18, FALSE),"")</f>
        <v>3603.4</v>
      </c>
      <c r="P1157" s="18" t="str">
        <f>_xlfn.IFNA(VLOOKUP(CONCATENATE($A1157,"_",$B1157), 'Srbench noise 0.001'!$A$1:$AH$1300, 28, FALSE),"")</f>
        <v>-440.387*x0/x1 + 612.929 - 608.133/x4 + 243.342/x3 + 0.011*(-x0*x1*x3 + x0*x2 + x0*x3**2 - x0*x4 + 0.5*x2)**4/(x1**3*x4**4) + 0.16*(x0*x3 + 0.5*x0 - x4**2 + (x0*exp(x2))**0.5 - x1*x4/x0)**4/(x1**4*x4**3) - 11.258*(-x0*x1 + x0*x2 + x0*x3 - x0*x4)**4/(x1**4*x4**4)</v>
      </c>
      <c r="Q1157" s="18">
        <f t="shared" ref="Q1157:Q1163" si="165">IF(L1157&gt;0.999,1,0)</f>
        <v>0</v>
      </c>
      <c r="R1157" s="18">
        <f t="shared" ref="R1157:R1163" si="166">IF(AND(L1157=1, M1157&lt;0.000001),1,IF(AND(L1157&gt;0.999,M1157&lt;0.001),"?",0))</f>
        <v>0</v>
      </c>
      <c r="S1157" s="4">
        <f t="shared" ref="S1157:S1163" si="167">IF(R1157&lt;&gt;"?",R1157,"")</f>
        <v>0</v>
      </c>
      <c r="T1157" s="3">
        <f>_xlfn.IFNA(VLOOKUP(CONCATENATE($A1157,"_",$B1157), 'Srbench noise 0.01'!$A$1:$AH$1300, 32, FALSE),"")</f>
        <v>0.99866449000000002</v>
      </c>
      <c r="U1157" s="18">
        <f>_xlfn.IFNA(VLOOKUP(CONCATENATE($A1157,"_",$B1157), 'Srbench noise 0.01'!$A$1:$AH$1300, 34, FALSE),"")</f>
        <v>264.28279186999998</v>
      </c>
      <c r="V1157" s="18">
        <f>_xlfn.IFNA(VLOOKUP(CONCATENATE($A1157,"_",$B1157), 'Srbench noise 0.01'!$A$1:$AH$1300, 16, FALSE),"")</f>
        <v>110</v>
      </c>
      <c r="W1157" s="18">
        <f>_xlfn.IFNA(VLOOKUP(CONCATENATE($A1157,"_",$B1157), 'Srbench noise 0.01'!$A$1:$AH$1300, 18, FALSE),"")</f>
        <v>3603.5</v>
      </c>
      <c r="X1157" s="18" t="str">
        <f>_xlfn.IFNA(VLOOKUP(CONCATENATE($A1157,"_",$B1157), 'Srbench noise 0.01'!$A$1:$AH$1300,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Y1157" s="18">
        <f t="shared" ref="Y1157:Y1163" si="168">IF(T1157&gt;0.999,1,0)</f>
        <v>0</v>
      </c>
      <c r="Z1157" s="18">
        <f t="shared" ref="Z1157:Z1163" si="169">IF(AND(T1157=1, U1157&lt;0.000001),1,IF(AND(T1157&gt;0.999,U1157&lt;0.001),"?",0))</f>
        <v>0</v>
      </c>
      <c r="AA1157" s="4">
        <f t="shared" ref="AA1157:AA1163" si="170">IF(Z1157&lt;&gt;"?",Z1157,"")</f>
        <v>0</v>
      </c>
    </row>
    <row r="1158" spans="1:27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0'!$A$1:$AH$1300, 32, FALSE),"")</f>
        <v>0.99997188000000004</v>
      </c>
      <c r="E1158" s="18">
        <f>_xlfn.IFNA(VLOOKUP(CONCATENATE($A1158,"_",$B1158), 'Srbench noise 0'!$A$1:$AH$1300, 34, FALSE),"")</f>
        <v>35.565018449999997</v>
      </c>
      <c r="F1158" s="18">
        <f>_xlfn.IFNA(VLOOKUP(CONCATENATE($A1158,"_",$B1158), 'Srbench noise 0'!$A$1:$AH$1300, 16, FALSE),"")</f>
        <v>138</v>
      </c>
      <c r="G1158" s="18">
        <f>_xlfn.IFNA(VLOOKUP(CONCATENATE($A1158,"_",$B1158), 'Srbench noise 0'!$A$1:$AH$1300, 18, FALSE),"")</f>
        <v>3601.7</v>
      </c>
      <c r="H1158" s="18" t="str">
        <f>_xlfn.IFNA(VLOOKUP(CONCATENATE($A1158,"_",$B1158), 'Srbench noise 0'!$A$1:$AH$1300,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 s="18">
        <f t="shared" si="162"/>
        <v>1</v>
      </c>
      <c r="J1158" s="18">
        <f t="shared" si="163"/>
        <v>0</v>
      </c>
      <c r="K1158" s="4">
        <f t="shared" si="164"/>
        <v>0</v>
      </c>
      <c r="L1158" s="3">
        <f>_xlfn.IFNA(VLOOKUP(CONCATENATE($A1158,"_",$B1158), 'Srbench noise 0.001'!$A$1:$AH$1300, 32, FALSE),"")</f>
        <v>0.99999579999999999</v>
      </c>
      <c r="M1158" s="18">
        <f>_xlfn.IFNA(VLOOKUP(CONCATENATE($A1158,"_",$B1158), 'Srbench noise 0.001'!$A$1:$AH$1300, 34, FALSE),"")</f>
        <v>13.737918649999999</v>
      </c>
      <c r="N1158" s="18">
        <f>_xlfn.IFNA(VLOOKUP(CONCATENATE($A1158,"_",$B1158), 'Srbench noise 0.001'!$A$1:$AH$1300, 16, FALSE),"")</f>
        <v>176</v>
      </c>
      <c r="O1158" s="18">
        <f>_xlfn.IFNA(VLOOKUP(CONCATENATE($A1158,"_",$B1158), 'Srbench noise 0.001'!$A$1:$AH$1300, 18, FALSE),"")</f>
        <v>3600.6</v>
      </c>
      <c r="P1158" s="18" t="str">
        <f>_xlfn.IFNA(VLOOKUP(CONCATENATE($A1158,"_",$B1158), 'Srbench noise 0.001'!$A$1:$AH$1300, 28, FALSE),"")</f>
        <v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v>
      </c>
      <c r="Q1158" s="18">
        <f t="shared" si="165"/>
        <v>1</v>
      </c>
      <c r="R1158" s="18">
        <f t="shared" si="166"/>
        <v>0</v>
      </c>
      <c r="S1158" s="4">
        <f t="shared" si="167"/>
        <v>0</v>
      </c>
      <c r="T1158" s="3">
        <f>_xlfn.IFNA(VLOOKUP(CONCATENATE($A1158,"_",$B1158), 'Srbench noise 0.01'!$A$1:$AH$1300, 32, FALSE),"")</f>
        <v>0.99996742999999999</v>
      </c>
      <c r="U1158" s="18">
        <f>_xlfn.IFNA(VLOOKUP(CONCATENATE($A1158,"_",$B1158), 'Srbench noise 0.01'!$A$1:$AH$1300, 34, FALSE),"")</f>
        <v>38.273426630000003</v>
      </c>
      <c r="V1158" s="18">
        <f>_xlfn.IFNA(VLOOKUP(CONCATENATE($A1158,"_",$B1158), 'Srbench noise 0.01'!$A$1:$AH$1300, 16, FALSE),"")</f>
        <v>80</v>
      </c>
      <c r="W1158" s="18">
        <f>_xlfn.IFNA(VLOOKUP(CONCATENATE($A1158,"_",$B1158), 'Srbench noise 0.01'!$A$1:$AH$1300, 18, FALSE),"")</f>
        <v>3603.2</v>
      </c>
      <c r="X1158" s="18" t="str">
        <f>_xlfn.IFNA(VLOOKUP(CONCATENATE($A1158,"_",$B1158), 'Srbench noise 0.01'!$A$1:$AH$1300, 28, FALSE),"")</f>
        <v>(-0.9*x0**4*x2*(x2 + 1)**2*(x3 + 1)**4 + (x3 + 0.5)*(-0.66*x0**4*x2*(x3 + 1)**4 + 0.62*x0**4*(x3 + 1)**4 + 4.78*(x2 + 1)**2*(0.16*x0**2 + x0 + 0.16*(x2*x3**0.5)**0.5)**4))/(x1**5*x4**5*(x3 + 0.5))</v>
      </c>
      <c r="Y1158" s="18">
        <f t="shared" si="168"/>
        <v>1</v>
      </c>
      <c r="Z1158" s="18">
        <f t="shared" si="169"/>
        <v>0</v>
      </c>
      <c r="AA1158" s="4">
        <f t="shared" si="170"/>
        <v>0</v>
      </c>
    </row>
    <row r="1159" spans="1:27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0'!$A$1:$AH$1300, 32, FALSE),"")</f>
        <v>1</v>
      </c>
      <c r="E1159" s="18">
        <f>_xlfn.IFNA(VLOOKUP(CONCATENATE($A1159,"_",$B1159), 'Srbench noise 0'!$A$1:$AH$1300, 34, FALSE),"")</f>
        <v>0</v>
      </c>
      <c r="F1159" s="18">
        <f>_xlfn.IFNA(VLOOKUP(CONCATENATE($A1159,"_",$B1159), 'Srbench noise 0'!$A$1:$AH$1300, 16, FALSE),"")</f>
        <v>27</v>
      </c>
      <c r="G1159" s="18">
        <f>_xlfn.IFNA(VLOOKUP(CONCATENATE($A1159,"_",$B1159), 'Srbench noise 0'!$A$1:$AH$1300, 18, FALSE),"")</f>
        <v>3058.7</v>
      </c>
      <c r="H1159" s="18" t="str">
        <f>_xlfn.IFNA(VLOOKUP(CONCATENATE($A1159,"_",$B1159), 'Srbench noise 0'!$A$1:$AH$1300, 28, FALSE),"")</f>
        <v>x0**4*(-6.4*x2**3*x3**2 - 6.4*x2**2*x3**3)/(x1**5*x4**5)</v>
      </c>
      <c r="I1159" s="18">
        <f t="shared" si="162"/>
        <v>1</v>
      </c>
      <c r="J1159" s="18">
        <f t="shared" si="163"/>
        <v>1</v>
      </c>
      <c r="K1159" s="4">
        <f t="shared" si="164"/>
        <v>1</v>
      </c>
      <c r="L1159" s="3">
        <f>_xlfn.IFNA(VLOOKUP(CONCATENATE($A1159,"_",$B1159), 'Srbench noise 0.001'!$A$1:$AH$1300, 32, FALSE),"")</f>
        <v>0.99999313999999995</v>
      </c>
      <c r="M1159" s="18">
        <f>_xlfn.IFNA(VLOOKUP(CONCATENATE($A1159,"_",$B1159), 'Srbench noise 0.001'!$A$1:$AH$1300, 34, FALSE),"")</f>
        <v>18.29745694</v>
      </c>
      <c r="N1159" s="18">
        <f>_xlfn.IFNA(VLOOKUP(CONCATENATE($A1159,"_",$B1159), 'Srbench noise 0.001'!$A$1:$AH$1300, 16, FALSE),"")</f>
        <v>65</v>
      </c>
      <c r="O1159" s="18">
        <f>_xlfn.IFNA(VLOOKUP(CONCATENATE($A1159,"_",$B1159), 'Srbench noise 0.001'!$A$1:$AH$1300, 18, FALSE),"")</f>
        <v>3605.9</v>
      </c>
      <c r="P1159" s="18" t="str">
        <f>_xlfn.IFNA(VLOOKUP(CONCATENATE($A1159,"_",$B1159), 'Srbench noise 0.001'!$A$1:$AH$1300, 28, FALSE),"")</f>
        <v>(0.029*x0**4*x2**5 - 1.396*x0**4*x2*(x3 + 1)**2 - 0.44*x0**4*x3**2*(x2 + 1)**4 - 9.11*x0**4*x3**2 - 26.082*x0**4*x3*(0.5*x2*x3 + 0.5*x2 - 1)**2)/(x1**5*x4**5)</v>
      </c>
      <c r="Q1159" s="18">
        <f t="shared" si="165"/>
        <v>1</v>
      </c>
      <c r="R1159" s="18">
        <f t="shared" si="166"/>
        <v>0</v>
      </c>
      <c r="S1159" s="4">
        <f t="shared" si="167"/>
        <v>0</v>
      </c>
      <c r="T1159" s="3">
        <f>_xlfn.IFNA(VLOOKUP(CONCATENATE($A1159,"_",$B1159), 'Srbench noise 0.01'!$A$1:$AH$1300, 32, FALSE),"")</f>
        <v>0.99985345999999997</v>
      </c>
      <c r="U1159" s="18">
        <f>_xlfn.IFNA(VLOOKUP(CONCATENATE($A1159,"_",$B1159), 'Srbench noise 0.01'!$A$1:$AH$1300, 34, FALSE),"")</f>
        <v>84.597710840000005</v>
      </c>
      <c r="V1159" s="18">
        <f>_xlfn.IFNA(VLOOKUP(CONCATENATE($A1159,"_",$B1159), 'Srbench noise 0.01'!$A$1:$AH$1300, 16, FALSE),"")</f>
        <v>56</v>
      </c>
      <c r="W1159" s="18">
        <f>_xlfn.IFNA(VLOOKUP(CONCATENATE($A1159,"_",$B1159), 'Srbench noise 0.01'!$A$1:$AH$1300, 18, FALSE),"")</f>
        <v>3602.7</v>
      </c>
      <c r="X1159" s="18" t="str">
        <f>_xlfn.IFNA(VLOOKUP(CONCATENATE($A1159,"_",$B1159), 'Srbench noise 0.01'!$A$1:$AH$1300, 28, FALSE),"")</f>
        <v>(2.32*x0**4*x2*x3**2 - 30.43*x0**4*x3**3*log(0.67*x2 + 1.2)**4 - 2.32*x0**4*x3**2*(0.67*x2 + 1)**4 + 7*x1**5*x4**5)/(x1**5*x4**5)</v>
      </c>
      <c r="Y1159" s="18">
        <f t="shared" si="168"/>
        <v>1</v>
      </c>
      <c r="Z1159" s="18">
        <f t="shared" si="169"/>
        <v>0</v>
      </c>
      <c r="AA1159" s="4">
        <f t="shared" si="170"/>
        <v>0</v>
      </c>
    </row>
    <row r="1160" spans="1:27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0'!$A$1:$AH$1300, 32, FALSE),"")</f>
        <v>0.99952246</v>
      </c>
      <c r="E1160" s="18">
        <f>_xlfn.IFNA(VLOOKUP(CONCATENATE($A1160,"_",$B1160), 'Srbench noise 0'!$A$1:$AH$1300, 34, FALSE),"")</f>
        <v>155.18843419000001</v>
      </c>
      <c r="F1160" s="18">
        <f>_xlfn.IFNA(VLOOKUP(CONCATENATE($A1160,"_",$B1160), 'Srbench noise 0'!$A$1:$AH$1300, 16, FALSE),"")</f>
        <v>170</v>
      </c>
      <c r="G1160" s="18">
        <f>_xlfn.IFNA(VLOOKUP(CONCATENATE($A1160,"_",$B1160), 'Srbench noise 0'!$A$1:$AH$1300, 18, FALSE),"")</f>
        <v>3600.5</v>
      </c>
      <c r="H1160" s="18" t="str">
        <f>_xlfn.IFNA(VLOOKUP(CONCATENATE($A1160,"_",$B1160), 'Srbench noise 0'!$A$1:$AH$1300,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 s="18">
        <f t="shared" si="162"/>
        <v>1</v>
      </c>
      <c r="J1160" s="18">
        <f t="shared" si="163"/>
        <v>0</v>
      </c>
      <c r="K1160" s="4">
        <f t="shared" si="164"/>
        <v>0</v>
      </c>
      <c r="L1160" s="3">
        <f>_xlfn.IFNA(VLOOKUP(CONCATENATE($A1160,"_",$B1160), 'Srbench noise 0.001'!$A$1:$AH$1300, 32, FALSE),"")</f>
        <v>0.99997097000000001</v>
      </c>
      <c r="M1160" s="18">
        <f>_xlfn.IFNA(VLOOKUP(CONCATENATE($A1160,"_",$B1160), 'Srbench noise 0.001'!$A$1:$AH$1300, 34, FALSE),"")</f>
        <v>38.262609210000001</v>
      </c>
      <c r="N1160" s="18">
        <f>_xlfn.IFNA(VLOOKUP(CONCATENATE($A1160,"_",$B1160), 'Srbench noise 0.001'!$A$1:$AH$1300, 16, FALSE),"")</f>
        <v>169</v>
      </c>
      <c r="O1160" s="18">
        <f>_xlfn.IFNA(VLOOKUP(CONCATENATE($A1160,"_",$B1160), 'Srbench noise 0.001'!$A$1:$AH$1300, 18, FALSE),"")</f>
        <v>3600.5</v>
      </c>
      <c r="P1160" s="18" t="str">
        <f>_xlfn.IFNA(VLOOKUP(CONCATENATE($A1160,"_",$B1160), 'Srbench noise 0.001'!$A$1:$AH$1300, 28, FALSE),"")</f>
        <v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v>
      </c>
      <c r="Q1160" s="18">
        <f t="shared" si="165"/>
        <v>1</v>
      </c>
      <c r="R1160" s="18">
        <f t="shared" si="166"/>
        <v>0</v>
      </c>
      <c r="S1160" s="4">
        <f t="shared" si="167"/>
        <v>0</v>
      </c>
      <c r="T1160" s="3">
        <f>_xlfn.IFNA(VLOOKUP(CONCATENATE($A1160,"_",$B1160), 'Srbench noise 0.01'!$A$1:$AH$1300, 32, FALSE),"")</f>
        <v>0.99994764000000003</v>
      </c>
      <c r="U1160" s="18">
        <f>_xlfn.IFNA(VLOOKUP(CONCATENATE($A1160,"_",$B1160), 'Srbench noise 0.01'!$A$1:$AH$1300, 34, FALSE),"")</f>
        <v>51.389405230000001</v>
      </c>
      <c r="V1160" s="18">
        <f>_xlfn.IFNA(VLOOKUP(CONCATENATE($A1160,"_",$B1160), 'Srbench noise 0.01'!$A$1:$AH$1300, 16, FALSE),"")</f>
        <v>61</v>
      </c>
      <c r="W1160" s="18">
        <f>_xlfn.IFNA(VLOOKUP(CONCATENATE($A1160,"_",$B1160), 'Srbench noise 0.01'!$A$1:$AH$1300, 18, FALSE),"")</f>
        <v>3601.2</v>
      </c>
      <c r="X1160" s="18" t="str">
        <f>_xlfn.IFNA(VLOOKUP(CONCATENATE($A1160,"_",$B1160), 'Srbench noise 0.01'!$A$1:$AH$1300, 28, FALSE),"")</f>
        <v>1.2*x0**4*x2**5/(x1**5*x4**5) + 4.96*x0**4*x2**4*x3/(x1**5*x4**5) - 1.2*x0**4*x2*(x2 + x3)**4/(x1**5*x4**5) + 0.31*x0**4*x3**5/(x1**5*x4**5)</v>
      </c>
      <c r="Y1160" s="18">
        <f t="shared" si="168"/>
        <v>1</v>
      </c>
      <c r="Z1160" s="18">
        <f t="shared" si="169"/>
        <v>0</v>
      </c>
      <c r="AA1160" s="4">
        <f t="shared" si="170"/>
        <v>0</v>
      </c>
    </row>
    <row r="1161" spans="1:27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0'!$A$1:$AH$1300, 32, FALSE),"")</f>
        <v>0.99803776</v>
      </c>
      <c r="E1161" s="18">
        <f>_xlfn.IFNA(VLOOKUP(CONCATENATE($A1161,"_",$B1161), 'Srbench noise 0'!$A$1:$AH$1300, 34, FALSE),"")</f>
        <v>303.32009584000002</v>
      </c>
      <c r="F1161" s="18">
        <f>_xlfn.IFNA(VLOOKUP(CONCATENATE($A1161,"_",$B1161), 'Srbench noise 0'!$A$1:$AH$1300, 16, FALSE),"")</f>
        <v>177</v>
      </c>
      <c r="G1161" s="18">
        <f>_xlfn.IFNA(VLOOKUP(CONCATENATE($A1161,"_",$B1161), 'Srbench noise 0'!$A$1:$AH$1300, 18, FALSE),"")</f>
        <v>3601.3</v>
      </c>
      <c r="H1161" s="18" t="str">
        <f>_xlfn.IFNA(VLOOKUP(CONCATENATE($A1161,"_",$B1161), 'Srbench noise 0'!$A$1:$AH$1300,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 s="18">
        <f t="shared" si="162"/>
        <v>0</v>
      </c>
      <c r="J1161" s="18">
        <f t="shared" si="163"/>
        <v>0</v>
      </c>
      <c r="K1161" s="4">
        <f t="shared" si="164"/>
        <v>0</v>
      </c>
      <c r="L1161" s="3">
        <f>_xlfn.IFNA(VLOOKUP(CONCATENATE($A1161,"_",$B1161), 'Srbench noise 0.001'!$A$1:$AH$1300, 32, FALSE),"")</f>
        <v>0.99823702000000003</v>
      </c>
      <c r="M1161" s="18">
        <f>_xlfn.IFNA(VLOOKUP(CONCATENATE($A1161,"_",$B1161), 'Srbench noise 0.001'!$A$1:$AH$1300, 34, FALSE),"")</f>
        <v>287.50676374</v>
      </c>
      <c r="N1161" s="18">
        <f>_xlfn.IFNA(VLOOKUP(CONCATENATE($A1161,"_",$B1161), 'Srbench noise 0.001'!$A$1:$AH$1300, 16, FALSE),"")</f>
        <v>173</v>
      </c>
      <c r="O1161" s="18">
        <f>_xlfn.IFNA(VLOOKUP(CONCATENATE($A1161,"_",$B1161), 'Srbench noise 0.001'!$A$1:$AH$1300, 18, FALSE),"")</f>
        <v>3600.9</v>
      </c>
      <c r="P1161" s="18" t="str">
        <f>_xlfn.IFNA(VLOOKUP(CONCATENATE($A1161,"_",$B1161), 'Srbench noise 0.001'!$A$1:$AH$1300, 28, FALSE),"")</f>
        <v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v>
      </c>
      <c r="Q1161" s="18">
        <f t="shared" si="165"/>
        <v>0</v>
      </c>
      <c r="R1161" s="18">
        <f t="shared" si="166"/>
        <v>0</v>
      </c>
      <c r="S1161" s="4">
        <f t="shared" si="167"/>
        <v>0</v>
      </c>
      <c r="T1161" s="3">
        <f>_xlfn.IFNA(VLOOKUP(CONCATENATE($A1161,"_",$B1161), 'Srbench noise 0.01'!$A$1:$AH$1300, 32, FALSE),"")</f>
        <v>0.99825832000000003</v>
      </c>
      <c r="U1161" s="18">
        <f>_xlfn.IFNA(VLOOKUP(CONCATENATE($A1161,"_",$B1161), 'Srbench noise 0.01'!$A$1:$AH$1300, 34, FALSE),"")</f>
        <v>285.76469199000002</v>
      </c>
      <c r="V1161" s="18">
        <f>_xlfn.IFNA(VLOOKUP(CONCATENATE($A1161,"_",$B1161), 'Srbench noise 0.01'!$A$1:$AH$1300, 16, FALSE),"")</f>
        <v>74</v>
      </c>
      <c r="W1161" s="18">
        <f>_xlfn.IFNA(VLOOKUP(CONCATENATE($A1161,"_",$B1161), 'Srbench noise 0.01'!$A$1:$AH$1300, 18, FALSE),"")</f>
        <v>3603.2</v>
      </c>
      <c r="X1161" s="18" t="str">
        <f>_xlfn.IFNA(VLOOKUP(CONCATENATE($A1161,"_",$B1161), 'Srbench noise 0.01'!$A$1:$AH$1300, 28, FALSE),"")</f>
        <v>x0**4*(-9.96*x3*(0.37*x2 + 1)**4*(0.58*x3**0.5 - 0.33*x4 + 1)**4 + x4**4*(-13.92*x3 + 13.55*(0.46*x2 + 1)**4*(-0.33*x4 + 0.5*log(x3) + 1)**4*sin(x4**(-4))) + 63.2*(0.24*x3 + 1)**4)/(x1**5*x4**4)</v>
      </c>
      <c r="Y1161" s="18">
        <f t="shared" si="168"/>
        <v>0</v>
      </c>
      <c r="Z1161" s="18">
        <f t="shared" si="169"/>
        <v>0</v>
      </c>
      <c r="AA1161" s="4">
        <f t="shared" si="170"/>
        <v>0</v>
      </c>
    </row>
    <row r="1162" spans="1:27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0'!$A$1:$AH$1300, 32, FALSE),"")</f>
        <v>0.98662939999999999</v>
      </c>
      <c r="E1162" s="18">
        <f>_xlfn.IFNA(VLOOKUP(CONCATENATE($A1162,"_",$B1162), 'Srbench noise 0'!$A$1:$AH$1300, 34, FALSE),"")</f>
        <v>765.37433284999997</v>
      </c>
      <c r="F1162" s="18">
        <f>_xlfn.IFNA(VLOOKUP(CONCATENATE($A1162,"_",$B1162), 'Srbench noise 0'!$A$1:$AH$1300, 16, FALSE),"")</f>
        <v>154</v>
      </c>
      <c r="G1162" s="18">
        <f>_xlfn.IFNA(VLOOKUP(CONCATENATE($A1162,"_",$B1162), 'Srbench noise 0'!$A$1:$AH$1300, 18, FALSE),"")</f>
        <v>3604.6</v>
      </c>
      <c r="H1162" s="18" t="str">
        <f>_xlfn.IFNA(VLOOKUP(CONCATENATE($A1162,"_",$B1162), 'Srbench noise 0'!$A$1:$AH$1300,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 s="18">
        <f t="shared" si="162"/>
        <v>0</v>
      </c>
      <c r="J1162" s="18">
        <f t="shared" si="163"/>
        <v>0</v>
      </c>
      <c r="K1162" s="4">
        <f t="shared" si="164"/>
        <v>0</v>
      </c>
      <c r="L1162" s="3">
        <f>_xlfn.IFNA(VLOOKUP(CONCATENATE($A1162,"_",$B1162), 'Srbench noise 0.001'!$A$1:$AH$1300, 32, FALSE),"")</f>
        <v>0.99897144000000004</v>
      </c>
      <c r="M1162" s="18">
        <f>_xlfn.IFNA(VLOOKUP(CONCATENATE($A1162,"_",$B1162), 'Srbench noise 0.001'!$A$1:$AH$1300, 34, FALSE),"")</f>
        <v>212.28151398</v>
      </c>
      <c r="N1162" s="18">
        <f>_xlfn.IFNA(VLOOKUP(CONCATENATE($A1162,"_",$B1162), 'Srbench noise 0.001'!$A$1:$AH$1300, 16, FALSE),"")</f>
        <v>246</v>
      </c>
      <c r="O1162" s="18">
        <f>_xlfn.IFNA(VLOOKUP(CONCATENATE($A1162,"_",$B1162), 'Srbench noise 0.001'!$A$1:$AH$1300, 18, FALSE),"")</f>
        <v>3602</v>
      </c>
      <c r="P1162" s="18" t="str">
        <f>_xlfn.IFNA(VLOOKUP(CONCATENATE($A1162,"_",$B1162), 'Srbench noise 0.001'!$A$1:$AH$1300, 28, FALSE),"")</f>
        <v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v>
      </c>
      <c r="Q1162" s="18">
        <f t="shared" si="165"/>
        <v>0</v>
      </c>
      <c r="R1162" s="18">
        <f t="shared" si="166"/>
        <v>0</v>
      </c>
      <c r="S1162" s="4">
        <f t="shared" si="167"/>
        <v>0</v>
      </c>
      <c r="T1162" s="3">
        <f>_xlfn.IFNA(VLOOKUP(CONCATENATE($A1162,"_",$B1162), 'Srbench noise 0.01'!$A$1:$AH$1300, 32, FALSE),"")</f>
        <v>0.99536064999999996</v>
      </c>
      <c r="U1162" s="18">
        <f>_xlfn.IFNA(VLOOKUP(CONCATENATE($A1162,"_",$B1162), 'Srbench noise 0.01'!$A$1:$AH$1300, 34, FALSE),"")</f>
        <v>450.84464847999999</v>
      </c>
      <c r="V1162" s="18">
        <f>_xlfn.IFNA(VLOOKUP(CONCATENATE($A1162,"_",$B1162), 'Srbench noise 0.01'!$A$1:$AH$1300, 16, FALSE),"")</f>
        <v>147</v>
      </c>
      <c r="W1162" s="18">
        <f>_xlfn.IFNA(VLOOKUP(CONCATENATE($A1162,"_",$B1162), 'Srbench noise 0.01'!$A$1:$AH$1300, 18, FALSE),"")</f>
        <v>3606.1</v>
      </c>
      <c r="X1162" s="18" t="str">
        <f>_xlfn.IFNA(VLOOKUP(CONCATENATE($A1162,"_",$B1162), 'Srbench noise 0.01'!$A$1:$AH$1300,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Y1162" s="18">
        <f t="shared" si="168"/>
        <v>0</v>
      </c>
      <c r="Z1162" s="18">
        <f t="shared" si="169"/>
        <v>0</v>
      </c>
      <c r="AA1162" s="4">
        <f t="shared" si="170"/>
        <v>0</v>
      </c>
    </row>
    <row r="1163" spans="1:27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0'!$A$1:$AH$1300, 32, FALSE),"")</f>
        <v>0.99994161000000004</v>
      </c>
      <c r="E1163" s="18">
        <f>_xlfn.IFNA(VLOOKUP(CONCATENATE($A1163,"_",$B1163), 'Srbench noise 0'!$A$1:$AH$1300, 34, FALSE),"")</f>
        <v>52.737885499999997</v>
      </c>
      <c r="F1163" s="18">
        <f>_xlfn.IFNA(VLOOKUP(CONCATENATE($A1163,"_",$B1163), 'Srbench noise 0'!$A$1:$AH$1300, 16, FALSE),"")</f>
        <v>133</v>
      </c>
      <c r="G1163" s="18">
        <f>_xlfn.IFNA(VLOOKUP(CONCATENATE($A1163,"_",$B1163), 'Srbench noise 0'!$A$1:$AH$1300, 18, FALSE),"")</f>
        <v>3601.3</v>
      </c>
      <c r="H1163" s="18" t="str">
        <f>_xlfn.IFNA(VLOOKUP(CONCATENATE($A1163,"_",$B1163), 'Srbench noise 0'!$A$1:$AH$1300,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 s="18">
        <f t="shared" si="162"/>
        <v>1</v>
      </c>
      <c r="J1163" s="18">
        <f t="shared" si="163"/>
        <v>0</v>
      </c>
      <c r="K1163" s="4">
        <f t="shared" si="164"/>
        <v>0</v>
      </c>
      <c r="L1163" s="3">
        <f>_xlfn.IFNA(VLOOKUP(CONCATENATE($A1163,"_",$B1163), 'Srbench noise 0.001'!$A$1:$AH$1300, 32, FALSE),"")</f>
        <v>0.99624517000000001</v>
      </c>
      <c r="M1163" s="18">
        <f>_xlfn.IFNA(VLOOKUP(CONCATENATE($A1163,"_",$B1163), 'Srbench noise 0.001'!$A$1:$AH$1300, 34, FALSE),"")</f>
        <v>422.91596851000003</v>
      </c>
      <c r="N1163" s="18">
        <f>_xlfn.IFNA(VLOOKUP(CONCATENATE($A1163,"_",$B1163), 'Srbench noise 0.001'!$A$1:$AH$1300, 16, FALSE),"")</f>
        <v>135</v>
      </c>
      <c r="O1163" s="18">
        <f>_xlfn.IFNA(VLOOKUP(CONCATENATE($A1163,"_",$B1163), 'Srbench noise 0.001'!$A$1:$AH$1300, 18, FALSE),"")</f>
        <v>3602.5</v>
      </c>
      <c r="P1163" s="18" t="str">
        <f>_xlfn.IFNA(VLOOKUP(CONCATENATE($A1163,"_",$B1163), 'Srbench noise 0.001'!$A$1:$AH$1300, 28, FALSE),"")</f>
        <v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v>
      </c>
      <c r="Q1163" s="18">
        <f t="shared" si="165"/>
        <v>0</v>
      </c>
      <c r="R1163" s="18">
        <f t="shared" si="166"/>
        <v>0</v>
      </c>
      <c r="S1163" s="4">
        <f t="shared" si="167"/>
        <v>0</v>
      </c>
      <c r="T1163" s="3">
        <f>_xlfn.IFNA(VLOOKUP(CONCATENATE($A1163,"_",$B1163), 'Srbench noise 0.01'!$A$1:$AH$1300, 32, FALSE),"")</f>
        <v>0.99988246999999997</v>
      </c>
      <c r="U1163" s="18">
        <f>_xlfn.IFNA(VLOOKUP(CONCATENATE($A1163,"_",$B1163), 'Srbench noise 0.01'!$A$1:$AH$1300, 34, FALSE),"")</f>
        <v>74.824279189999999</v>
      </c>
      <c r="V1163" s="18">
        <f>_xlfn.IFNA(VLOOKUP(CONCATENATE($A1163,"_",$B1163), 'Srbench noise 0.01'!$A$1:$AH$1300, 16, FALSE),"")</f>
        <v>101</v>
      </c>
      <c r="W1163" s="18">
        <f>_xlfn.IFNA(VLOOKUP(CONCATENATE($A1163,"_",$B1163), 'Srbench noise 0.01'!$A$1:$AH$1300, 18, FALSE),"")</f>
        <v>3600.8</v>
      </c>
      <c r="X1163" s="18" t="str">
        <f>_xlfn.IFNA(VLOOKUP(CONCATENATE($A1163,"_",$B1163), 'Srbench noise 0.01'!$A$1:$AH$1300,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Y1163" s="18">
        <f t="shared" si="168"/>
        <v>1</v>
      </c>
      <c r="Z1163" s="18">
        <f t="shared" si="169"/>
        <v>0</v>
      </c>
      <c r="AA1163" s="4">
        <f t="shared" si="170"/>
        <v>0</v>
      </c>
    </row>
  </sheetData>
  <sortState xmlns:xlrd2="http://schemas.microsoft.com/office/spreadsheetml/2017/richdata2" ref="A4:B1164">
    <sortCondition ref="A3:A1164"/>
  </sortState>
  <mergeCells count="3">
    <mergeCell ref="D1:H1"/>
    <mergeCell ref="T1:X1"/>
    <mergeCell ref="L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BAFD-0031-43C9-93C1-FDF409BE9CEF}">
  <dimension ref="A1:AA143"/>
  <sheetViews>
    <sheetView topLeftCell="T1" workbookViewId="0">
      <selection activeCell="C117" sqref="C117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8" customWidth="1"/>
    <col min="6" max="7" width="9.140625" style="18" customWidth="1"/>
    <col min="8" max="8" width="65.140625" style="18" customWidth="1"/>
    <col min="9" max="9" width="8.7109375" style="18" customWidth="1"/>
    <col min="10" max="10" width="10.42578125" style="18" customWidth="1"/>
    <col min="11" max="11" width="9.140625" style="4" customWidth="1"/>
    <col min="12" max="12" width="9.140625" style="3" customWidth="1"/>
    <col min="13" max="13" width="9.85546875" style="18" customWidth="1"/>
    <col min="14" max="15" width="9.140625" style="18" customWidth="1"/>
    <col min="16" max="16" width="65.140625" style="18" customWidth="1"/>
    <col min="17" max="17" width="8.7109375" style="18" customWidth="1"/>
    <col min="18" max="18" width="10.42578125" style="18" customWidth="1"/>
    <col min="19" max="19" width="9.140625" style="4" customWidth="1"/>
    <col min="20" max="20" width="9.140625" style="3"/>
    <col min="21" max="21" width="9.85546875" style="18" customWidth="1"/>
    <col min="22" max="23" width="9.140625" style="18"/>
    <col min="24" max="24" width="65.140625" style="18" customWidth="1"/>
    <col min="25" max="25" width="8.7109375" style="18" bestFit="1" customWidth="1"/>
    <col min="26" max="26" width="10.42578125" style="18" customWidth="1"/>
    <col min="27" max="27" width="9.140625" style="4"/>
  </cols>
  <sheetData>
    <row r="1" spans="1:27" s="2" customFormat="1" x14ac:dyDescent="0.25">
      <c r="A1" s="1"/>
      <c r="D1" s="20" t="s">
        <v>1302</v>
      </c>
      <c r="E1" s="21"/>
      <c r="F1" s="21"/>
      <c r="G1" s="21"/>
      <c r="H1" s="21"/>
      <c r="I1" s="25">
        <f>I2/140</f>
        <v>0.9</v>
      </c>
      <c r="J1" s="23"/>
      <c r="K1" s="24">
        <f>K2/140</f>
        <v>0.83571428571428574</v>
      </c>
      <c r="L1" s="20" t="s">
        <v>1744</v>
      </c>
      <c r="M1" s="21"/>
      <c r="N1" s="21"/>
      <c r="O1" s="21"/>
      <c r="P1" s="21"/>
      <c r="Q1" s="25">
        <f>Q2/140</f>
        <v>0.65</v>
      </c>
      <c r="R1" s="23"/>
      <c r="S1" s="24">
        <f>S2/140</f>
        <v>0.35</v>
      </c>
      <c r="T1" s="20" t="s">
        <v>1745</v>
      </c>
      <c r="U1" s="21"/>
      <c r="V1" s="21"/>
      <c r="W1" s="21"/>
      <c r="X1" s="21"/>
      <c r="Y1" s="25">
        <f>Y2/140</f>
        <v>0.4642857142857143</v>
      </c>
      <c r="Z1" s="23"/>
      <c r="AA1" s="24">
        <f>AA2/140</f>
        <v>0.22142857142857142</v>
      </c>
    </row>
    <row r="2" spans="1:27" s="18" customFormat="1" x14ac:dyDescent="0.25">
      <c r="A2" s="3"/>
      <c r="D2" s="10">
        <f>MEDIAN(D4:D143)</f>
        <v>1</v>
      </c>
      <c r="E2" s="17">
        <f>MEDIAN(E4:E143)</f>
        <v>0</v>
      </c>
      <c r="F2" s="17">
        <f>MEDIAN(F4:F143)</f>
        <v>13</v>
      </c>
      <c r="G2" s="17">
        <f>MEDIAN(G4:G143)</f>
        <v>158.85000000000002</v>
      </c>
      <c r="H2" s="17"/>
      <c r="I2" s="17">
        <f>SUM(I4:I143)</f>
        <v>126</v>
      </c>
      <c r="K2" s="11">
        <f>SUM(K4:K143)</f>
        <v>117</v>
      </c>
      <c r="L2" s="10">
        <f>MEDIAN(L4:L143)</f>
        <v>0.99996605500000002</v>
      </c>
      <c r="M2" s="17">
        <f>MEDIAN(M4:M143)</f>
        <v>6.9043949999999998E-3</v>
      </c>
      <c r="N2" s="17">
        <f>MEDIAN(N4:N143)</f>
        <v>13</v>
      </c>
      <c r="O2" s="17">
        <f>MEDIAN(O4:O143)</f>
        <v>27.1</v>
      </c>
      <c r="P2" s="17"/>
      <c r="Q2" s="17">
        <f>SUM(Q4:Q143)</f>
        <v>91</v>
      </c>
      <c r="S2" s="11">
        <f>SUM(S4:S143)</f>
        <v>49</v>
      </c>
      <c r="T2" s="10">
        <f>MEDIAN(T4:T143)</f>
        <v>0.99784043499999997</v>
      </c>
      <c r="U2" s="17">
        <f>MEDIAN(U4:U143)</f>
        <v>3.8918830000000001E-2</v>
      </c>
      <c r="V2" s="17">
        <f>MEDIAN(V4:V143)</f>
        <v>13</v>
      </c>
      <c r="W2" s="17">
        <f>MEDIAN(W4:W143)</f>
        <v>18.8</v>
      </c>
      <c r="X2" s="17"/>
      <c r="Y2" s="17">
        <f>SUM(Y4:Y143)</f>
        <v>65</v>
      </c>
      <c r="AA2" s="11">
        <f>SUM(AA4:AA143)</f>
        <v>31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15</v>
      </c>
      <c r="B4">
        <v>860</v>
      </c>
      <c r="C4" t="str">
        <f>VLOOKUP(A4,'srbench true models'!$A$1:$B$133,2,FALSE)</f>
        <v xml:space="preserve"> 20 - x - (x * y)/(1+0.5 * x**2)</v>
      </c>
      <c r="D4" s="3">
        <f>_xlfn.IFNA(VLOOKUP(CONCATENATE($A4,"_",$B4), 'Srbench noise 0'!$A$1:$AH$1300, 32, FALSE),"")</f>
        <v>1</v>
      </c>
      <c r="E4" s="18">
        <f>_xlfn.IFNA(VLOOKUP(CONCATENATE($A4,"_",$B4), 'Srbench noise 0'!$A$1:$AH$1300, 34, FALSE),"")</f>
        <v>0</v>
      </c>
      <c r="F4" s="18">
        <f>_xlfn.IFNA(VLOOKUP(CONCATENATE($A4,"_",$B4), 'Srbench noise 0'!$A$1:$AH$1300, 16, FALSE),"")</f>
        <v>16</v>
      </c>
      <c r="G4" s="18">
        <f>_xlfn.IFNA(VLOOKUP(CONCATENATE($A4,"_",$B4), 'Srbench noise 0'!$A$1:$AH$1300, 18, FALSE),"")</f>
        <v>121.5</v>
      </c>
      <c r="H4" s="18" t="str">
        <f>_xlfn.IFNA(VLOOKUP(CONCATENATE($A4,"_",$B4), 'Srbench noise 0'!$A$1:$AH$1300, 28, FALSE),"")</f>
        <v>-2*x0*x1/(x0**2 + 2) - x0 + 20</v>
      </c>
      <c r="I4" s="18">
        <f t="shared" ref="I4:I60" si="0">IF(D4&gt;0.999,1,0)</f>
        <v>1</v>
      </c>
      <c r="J4" s="18">
        <f t="shared" ref="J4:J60" si="1">IF(AND(D4=1, E4&lt;0.000001),1,IF(AND(D4&gt;0.999,E4&lt;0.001),"?",0))</f>
        <v>1</v>
      </c>
      <c r="K4" s="4">
        <f t="shared" ref="K4:K60" si="2">IF(J4&lt;&gt;"?",J4,"")</f>
        <v>1</v>
      </c>
      <c r="L4" s="3">
        <f>_xlfn.IFNA(VLOOKUP(CONCATENATE($A4,"_",$B4), 'Srbench noise 0.001'!$A$1:$AH$1300, 32, FALSE),"")</f>
        <v>0.99997996</v>
      </c>
      <c r="M4" s="18">
        <f>_xlfn.IFNA(VLOOKUP(CONCATENATE($A4,"_",$B4), 'Srbench noise 0.001'!$A$1:$AH$1300, 34, FALSE),"")</f>
        <v>1.121986E-2</v>
      </c>
      <c r="N4" s="18">
        <f>_xlfn.IFNA(VLOOKUP(CONCATENATE($A4,"_",$B4), 'Srbench noise 0.001'!$A$1:$AH$1300, 16, FALSE),"")</f>
        <v>11</v>
      </c>
      <c r="O4" s="18">
        <f>_xlfn.IFNA(VLOOKUP(CONCATENATE($A4,"_",$B4), 'Srbench noise 0.001'!$A$1:$AH$1300, 18, FALSE),"")</f>
        <v>7.2</v>
      </c>
      <c r="P4" s="18" t="str">
        <f>_xlfn.IFNA(VLOOKUP(CONCATENATE($A4,"_",$B4), 'Srbench noise 0.001'!$A$1:$AH$1300, 28, FALSE),"")</f>
        <v>-1.012*x0 + 20.174 - 1.981*x1/x0</v>
      </c>
      <c r="Q4" s="18">
        <f t="shared" ref="Q4:Q60" si="3">IF(L4&gt;0.999,1,0)</f>
        <v>1</v>
      </c>
      <c r="R4" s="18">
        <f t="shared" ref="R4:R60" si="4">IF(AND(L4=1, M4&lt;0.000001),1,IF(AND(L4&gt;0.999,M4&lt;0.001),"?",0))</f>
        <v>0</v>
      </c>
      <c r="S4" s="4">
        <f t="shared" ref="S4:S7" si="5">IF(R4&lt;&gt;"?",R4,"")</f>
        <v>0</v>
      </c>
      <c r="T4" s="3">
        <f>_xlfn.IFNA(VLOOKUP(CONCATENATE($A4,"_",$B4), 'Srbench noise 0.01'!$A$1:$AH$1300, 32, FALSE),"")</f>
        <v>0.99990652999999996</v>
      </c>
      <c r="U4" s="18">
        <f>_xlfn.IFNA(VLOOKUP(CONCATENATE($A4,"_",$B4), 'Srbench noise 0.01'!$A$1:$AH$1300, 34, FALSE),"")</f>
        <v>2.423281E-2</v>
      </c>
      <c r="V4" s="18">
        <f>_xlfn.IFNA(VLOOKUP(CONCATENATE($A4,"_",$B4), 'Srbench noise 0.01'!$A$1:$AH$1300, 16, FALSE),"")</f>
        <v>11</v>
      </c>
      <c r="W4" s="18">
        <f>_xlfn.IFNA(VLOOKUP(CONCATENATE($A4,"_",$B4), 'Srbench noise 0.01'!$A$1:$AH$1300, 18, FALSE),"")</f>
        <v>7.4</v>
      </c>
      <c r="X4" s="18" t="str">
        <f>_xlfn.IFNA(VLOOKUP(CONCATENATE($A4,"_",$B4), 'Srbench noise 0.01'!$A$1:$AH$1300, 28, FALSE),"")</f>
        <v>-1.01*x0 + 20.17 - 1.98*x1/x0</v>
      </c>
      <c r="Y4" s="18">
        <f t="shared" ref="Y4:Y60" si="6">IF(T4&gt;0.999,1,0)</f>
        <v>1</v>
      </c>
      <c r="Z4" s="18">
        <f t="shared" ref="Z4:Z60" si="7">IF(AND(T4=1, U4&lt;0.000001),1,IF(AND(T4&gt;0.999,U4&lt;0.001),"?",0))</f>
        <v>0</v>
      </c>
      <c r="AA4" s="4">
        <f t="shared" ref="AA4:AA65" si="8">IF(Z4&lt;&gt;"?",Z4,"")</f>
        <v>0</v>
      </c>
    </row>
    <row r="5" spans="1:27" x14ac:dyDescent="0.25">
      <c r="A5" t="s">
        <v>15</v>
      </c>
      <c r="B5">
        <v>4426</v>
      </c>
      <c r="C5" t="str">
        <f>VLOOKUP(A5,'srbench true models'!$A$1:$B$133,2,FALSE)</f>
        <v xml:space="preserve"> 20 - x - (x * y)/(1+0.5 * x**2)</v>
      </c>
      <c r="D5" s="3">
        <f>_xlfn.IFNA(VLOOKUP(CONCATENATE($A5,"_",$B5), 'Srbench noise 0'!$A$1:$AH$1300, 32, FALSE),"")</f>
        <v>1</v>
      </c>
      <c r="E5" s="18">
        <f>_xlfn.IFNA(VLOOKUP(CONCATENATE($A5,"_",$B5), 'Srbench noise 0'!$A$1:$AH$1300, 34, FALSE),"")</f>
        <v>0</v>
      </c>
      <c r="F5" s="18">
        <f>_xlfn.IFNA(VLOOKUP(CONCATENATE($A5,"_",$B5), 'Srbench noise 0'!$A$1:$AH$1300, 16, FALSE),"")</f>
        <v>16</v>
      </c>
      <c r="G5" s="18">
        <f>_xlfn.IFNA(VLOOKUP(CONCATENATE($A5,"_",$B5), 'Srbench noise 0'!$A$1:$AH$1300, 18, FALSE),"")</f>
        <v>164.3</v>
      </c>
      <c r="H5" s="18" t="str">
        <f>_xlfn.IFNA(VLOOKUP(CONCATENATE($A5,"_",$B5), 'Srbench noise 0'!$A$1:$AH$1300, 28, FALSE),"")</f>
        <v>-2*x0*x1/(x0**2 + 2) - x0 + 20</v>
      </c>
      <c r="I5" s="18">
        <f t="shared" si="0"/>
        <v>1</v>
      </c>
      <c r="J5" s="18">
        <f t="shared" si="1"/>
        <v>1</v>
      </c>
      <c r="K5" s="4">
        <f t="shared" si="2"/>
        <v>1</v>
      </c>
      <c r="L5" s="3">
        <f>_xlfn.IFNA(VLOOKUP(CONCATENATE($A5,"_",$B5), 'Srbench noise 0.001'!$A$1:$AH$1300, 32, FALSE),"")</f>
        <v>0.99999579999999999</v>
      </c>
      <c r="M5" s="18">
        <f>_xlfn.IFNA(VLOOKUP(CONCATENATE($A5,"_",$B5), 'Srbench noise 0.001'!$A$1:$AH$1300, 34, FALSE),"")</f>
        <v>4.2334900000000003E-3</v>
      </c>
      <c r="N5" s="18">
        <f>_xlfn.IFNA(VLOOKUP(CONCATENATE($A5,"_",$B5), 'Srbench noise 0.001'!$A$1:$AH$1300, 16, FALSE),"")</f>
        <v>20</v>
      </c>
      <c r="O5" s="18">
        <f>_xlfn.IFNA(VLOOKUP(CONCATENATE($A5,"_",$B5), 'Srbench noise 0.001'!$A$1:$AH$1300, 18, FALSE),"")</f>
        <v>6.1</v>
      </c>
      <c r="P5" s="18" t="str">
        <f>_xlfn.IFNA(VLOOKUP(CONCATENATE($A5,"_",$B5), 'Srbench noise 0.001'!$A$1:$AH$1300, 28, FALSE),"")</f>
        <v>-0.997*x0 + 19.97 - 2.055/(x0/x1 + 0.5/x1)</v>
      </c>
      <c r="Q5" s="18">
        <f t="shared" si="3"/>
        <v>1</v>
      </c>
      <c r="R5" s="18">
        <f t="shared" si="4"/>
        <v>0</v>
      </c>
      <c r="S5" s="4">
        <f t="shared" si="5"/>
        <v>0</v>
      </c>
      <c r="T5" s="3">
        <f>_xlfn.IFNA(VLOOKUP(CONCATENATE($A5,"_",$B5), 'Srbench noise 0.01'!$A$1:$AH$1300, 32, FALSE),"")</f>
        <v>0.99932889999999996</v>
      </c>
      <c r="U5" s="18">
        <f>_xlfn.IFNA(VLOOKUP(CONCATENATE($A5,"_",$B5), 'Srbench noise 0.01'!$A$1:$AH$1300, 34, FALSE),"")</f>
        <v>5.3521800000000001E-2</v>
      </c>
      <c r="V5" s="18">
        <f>_xlfn.IFNA(VLOOKUP(CONCATENATE($A5,"_",$B5), 'Srbench noise 0.01'!$A$1:$AH$1300, 16, FALSE),"")</f>
        <v>11</v>
      </c>
      <c r="W5" s="18">
        <f>_xlfn.IFNA(VLOOKUP(CONCATENATE($A5,"_",$B5), 'Srbench noise 0.01'!$A$1:$AH$1300, 18, FALSE),"")</f>
        <v>4.0999999999999996</v>
      </c>
      <c r="X5" s="18" t="str">
        <f>_xlfn.IFNA(VLOOKUP(CONCATENATE($A5,"_",$B5), 'Srbench noise 0.01'!$A$1:$AH$1300, 28, FALSE),"")</f>
        <v>-1.01*x0 + 20.2 - 1.98*x1/x0</v>
      </c>
      <c r="Y5" s="18">
        <f t="shared" si="6"/>
        <v>1</v>
      </c>
      <c r="Z5" s="18">
        <f t="shared" si="7"/>
        <v>0</v>
      </c>
      <c r="AA5" s="4">
        <f t="shared" si="8"/>
        <v>0</v>
      </c>
    </row>
    <row r="6" spans="1:27" x14ac:dyDescent="0.25">
      <c r="A6" t="s">
        <v>15</v>
      </c>
      <c r="B6">
        <v>5390</v>
      </c>
      <c r="C6" t="str">
        <f>VLOOKUP(A6,'srbench true models'!$A$1:$B$133,2,FALSE)</f>
        <v xml:space="preserve"> 20 - x - (x * y)/(1+0.5 * x**2)</v>
      </c>
      <c r="D6" s="3">
        <f>_xlfn.IFNA(VLOOKUP(CONCATENATE($A6,"_",$B6), 'Srbench noise 0'!$A$1:$AH$1300, 32, FALSE),"")</f>
        <v>1</v>
      </c>
      <c r="E6" s="18">
        <f>_xlfn.IFNA(VLOOKUP(CONCATENATE($A6,"_",$B6), 'Srbench noise 0'!$A$1:$AH$1300, 34, FALSE),"")</f>
        <v>0</v>
      </c>
      <c r="F6" s="18">
        <f>_xlfn.IFNA(VLOOKUP(CONCATENATE($A6,"_",$B6), 'Srbench noise 0'!$A$1:$AH$1300, 16, FALSE),"")</f>
        <v>16</v>
      </c>
      <c r="G6" s="18">
        <f>_xlfn.IFNA(VLOOKUP(CONCATENATE($A6,"_",$B6), 'Srbench noise 0'!$A$1:$AH$1300, 18, FALSE),"")</f>
        <v>63.2</v>
      </c>
      <c r="H6" s="18" t="str">
        <f>_xlfn.IFNA(VLOOKUP(CONCATENATE($A6,"_",$B6), 'Srbench noise 0'!$A$1:$AH$1300, 28, FALSE),"")</f>
        <v>-2*x0*x1/(x0**2 + 2) - x0 + 20</v>
      </c>
      <c r="I6" s="18">
        <f t="shared" si="0"/>
        <v>1</v>
      </c>
      <c r="J6" s="18">
        <f t="shared" si="1"/>
        <v>1</v>
      </c>
      <c r="K6" s="4">
        <f t="shared" si="2"/>
        <v>1</v>
      </c>
      <c r="L6" s="3">
        <f>_xlfn.IFNA(VLOOKUP(CONCATENATE($A6,"_",$B6), 'Srbench noise 0.001'!$A$1:$AH$1300, 32, FALSE),"")</f>
        <v>0.99955466999999998</v>
      </c>
      <c r="M6" s="18">
        <f>_xlfn.IFNA(VLOOKUP(CONCATENATE($A6,"_",$B6), 'Srbench noise 0.001'!$A$1:$AH$1300, 34, FALSE),"")</f>
        <v>6.016175E-2</v>
      </c>
      <c r="N6" s="18">
        <f>_xlfn.IFNA(VLOOKUP(CONCATENATE($A6,"_",$B6), 'Srbench noise 0.001'!$A$1:$AH$1300, 16, FALSE),"")</f>
        <v>15</v>
      </c>
      <c r="O6" s="18">
        <f>_xlfn.IFNA(VLOOKUP(CONCATENATE($A6,"_",$B6), 'Srbench noise 0.001'!$A$1:$AH$1300, 18, FALSE),"")</f>
        <v>8.4</v>
      </c>
      <c r="P6" s="18" t="str">
        <f>_xlfn.IFNA(VLOOKUP(CONCATENATE($A6,"_",$B6), 'Srbench noise 0.001'!$A$1:$AH$1300, 28, FALSE),"")</f>
        <v>-0.996*x0 + 19.789 + 1.974*(1 - x1)/x0</v>
      </c>
      <c r="Q6" s="18">
        <f t="shared" si="3"/>
        <v>1</v>
      </c>
      <c r="R6" s="18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0.99891485000000002</v>
      </c>
      <c r="U6" s="18">
        <f>_xlfn.IFNA(VLOOKUP(CONCATENATE($A6,"_",$B6), 'Srbench noise 0.01'!$A$1:$AH$1300, 34, FALSE),"")</f>
        <v>9.3912620000000002E-2</v>
      </c>
      <c r="V6" s="18">
        <f>_xlfn.IFNA(VLOOKUP(CONCATENATE($A6,"_",$B6), 'Srbench noise 0.01'!$A$1:$AH$1300, 16, FALSE),"")</f>
        <v>11</v>
      </c>
      <c r="W6" s="18">
        <f>_xlfn.IFNA(VLOOKUP(CONCATENATE($A6,"_",$B6), 'Srbench noise 0.01'!$A$1:$AH$1300, 18, FALSE),"")</f>
        <v>6.9</v>
      </c>
      <c r="X6" s="18" t="str">
        <f>_xlfn.IFNA(VLOOKUP(CONCATENATE($A6,"_",$B6), 'Srbench noise 0.01'!$A$1:$AH$1300, 28, FALSE),"")</f>
        <v>-1.01*x0 + 20.21 - 1.99*x1/x0</v>
      </c>
      <c r="Y6" s="18">
        <f t="shared" si="6"/>
        <v>0</v>
      </c>
      <c r="Z6" s="18">
        <f t="shared" si="7"/>
        <v>0</v>
      </c>
      <c r="AA6" s="4">
        <f t="shared" si="8"/>
        <v>0</v>
      </c>
    </row>
    <row r="7" spans="1:27" x14ac:dyDescent="0.25">
      <c r="A7" t="s">
        <v>15</v>
      </c>
      <c r="B7">
        <v>14423</v>
      </c>
      <c r="C7" t="str">
        <f>VLOOKUP(A7,'srbench true models'!$A$1:$B$133,2,FALSE)</f>
        <v xml:space="preserve"> 20 - x - (x * y)/(1+0.5 * x**2)</v>
      </c>
      <c r="D7" s="3">
        <f>_xlfn.IFNA(VLOOKUP(CONCATENATE($A7,"_",$B7), 'Srbench noise 0'!$A$1:$AH$1300, 32, FALSE),"")</f>
        <v>1</v>
      </c>
      <c r="E7" s="18">
        <f>_xlfn.IFNA(VLOOKUP(CONCATENATE($A7,"_",$B7), 'Srbench noise 0'!$A$1:$AH$1300, 34, FALSE),"")</f>
        <v>0</v>
      </c>
      <c r="F7" s="18">
        <f>_xlfn.IFNA(VLOOKUP(CONCATENATE($A7,"_",$B7), 'Srbench noise 0'!$A$1:$AH$1300, 16, FALSE),"")</f>
        <v>16</v>
      </c>
      <c r="G7" s="18">
        <f>_xlfn.IFNA(VLOOKUP(CONCATENATE($A7,"_",$B7), 'Srbench noise 0'!$A$1:$AH$1300, 18, FALSE),"")</f>
        <v>124.1</v>
      </c>
      <c r="H7" s="18" t="str">
        <f>_xlfn.IFNA(VLOOKUP(CONCATENATE($A7,"_",$B7), 'Srbench noise 0'!$A$1:$AH$1300, 28, FALSE),"")</f>
        <v>-2*x0*x1/(x0**2 + 2) - x0 + 20</v>
      </c>
      <c r="I7" s="18">
        <f t="shared" si="0"/>
        <v>1</v>
      </c>
      <c r="J7" s="18">
        <f t="shared" si="1"/>
        <v>1</v>
      </c>
      <c r="K7" s="4">
        <f t="shared" si="2"/>
        <v>1</v>
      </c>
      <c r="L7" s="3">
        <f>_xlfn.IFNA(VLOOKUP(CONCATENATE($A7,"_",$B7), 'Srbench noise 0.001'!$A$1:$AH$1300, 32, FALSE),"")</f>
        <v>0.99857558000000002</v>
      </c>
      <c r="M7" s="18">
        <f>_xlfn.IFNA(VLOOKUP(CONCATENATE($A7,"_",$B7), 'Srbench noise 0.001'!$A$1:$AH$1300, 34, FALSE),"")</f>
        <v>9.4877199999999995E-2</v>
      </c>
      <c r="N7" s="18">
        <f>_xlfn.IFNA(VLOOKUP(CONCATENATE($A7,"_",$B7), 'Srbench noise 0.001'!$A$1:$AH$1300, 16, FALSE),"")</f>
        <v>11</v>
      </c>
      <c r="O7" s="18">
        <f>_xlfn.IFNA(VLOOKUP(CONCATENATE($A7,"_",$B7), 'Srbench noise 0.001'!$A$1:$AH$1300, 18, FALSE),"")</f>
        <v>3.7</v>
      </c>
      <c r="P7" s="18" t="str">
        <f>_xlfn.IFNA(VLOOKUP(CONCATENATE($A7,"_",$B7), 'Srbench noise 0.001'!$A$1:$AH$1300, 28, FALSE),"")</f>
        <v>-1.011*x0 + 20.153 - 1.979*x1/x0</v>
      </c>
      <c r="Q7" s="18">
        <f t="shared" si="3"/>
        <v>0</v>
      </c>
      <c r="R7" s="18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0.99858168999999997</v>
      </c>
      <c r="U7" s="18">
        <f>_xlfn.IFNA(VLOOKUP(CONCATENATE($A7,"_",$B7), 'Srbench noise 0.01'!$A$1:$AH$1300, 34, FALSE),"")</f>
        <v>9.4673359999999998E-2</v>
      </c>
      <c r="V7" s="18">
        <f>_xlfn.IFNA(VLOOKUP(CONCATENATE($A7,"_",$B7), 'Srbench noise 0.01'!$A$1:$AH$1300, 16, FALSE),"")</f>
        <v>11</v>
      </c>
      <c r="W7" s="18">
        <f>_xlfn.IFNA(VLOOKUP(CONCATENATE($A7,"_",$B7), 'Srbench noise 0.01'!$A$1:$AH$1300, 18, FALSE),"")</f>
        <v>3.6</v>
      </c>
      <c r="X7" s="18" t="str">
        <f>_xlfn.IFNA(VLOOKUP(CONCATENATE($A7,"_",$B7), 'Srbench noise 0.01'!$A$1:$AH$1300, 28, FALSE),"")</f>
        <v>-1.01*x0 + 20.16 - 1.98*x1/x0</v>
      </c>
      <c r="Y7" s="18">
        <f t="shared" si="6"/>
        <v>0</v>
      </c>
      <c r="Z7" s="18">
        <f t="shared" si="7"/>
        <v>0</v>
      </c>
      <c r="AA7" s="4">
        <f t="shared" si="8"/>
        <v>0</v>
      </c>
    </row>
    <row r="8" spans="1:27" x14ac:dyDescent="0.25">
      <c r="A8" t="s">
        <v>15</v>
      </c>
      <c r="B8">
        <v>15795</v>
      </c>
      <c r="C8" t="str">
        <f>VLOOKUP(A8,'srbench true models'!$A$1:$B$133,2,FALSE)</f>
        <v xml:space="preserve"> 20 - x - (x * y)/(1+0.5 * x**2)</v>
      </c>
      <c r="D8" s="3">
        <f>_xlfn.IFNA(VLOOKUP(CONCATENATE($A8,"_",$B8), 'Srbench noise 0'!$A$1:$AH$1300, 32, FALSE),"")</f>
        <v>1</v>
      </c>
      <c r="E8" s="18">
        <f>_xlfn.IFNA(VLOOKUP(CONCATENATE($A8,"_",$B8), 'Srbench noise 0'!$A$1:$AH$1300, 34, FALSE),"")</f>
        <v>0</v>
      </c>
      <c r="F8" s="18">
        <f>_xlfn.IFNA(VLOOKUP(CONCATENATE($A8,"_",$B8), 'Srbench noise 0'!$A$1:$AH$1300, 16, FALSE),"")</f>
        <v>17</v>
      </c>
      <c r="G8" s="18">
        <f>_xlfn.IFNA(VLOOKUP(CONCATENATE($A8,"_",$B8), 'Srbench noise 0'!$A$1:$AH$1300, 18, FALSE),"")</f>
        <v>371.2</v>
      </c>
      <c r="H8" s="18" t="str">
        <f>_xlfn.IFNA(VLOOKUP(CONCATENATE($A8,"_",$B8), 'Srbench noise 0'!$A$1:$AH$1300, 28, FALSE),"")</f>
        <v>-x0 - 2*x1/(x0 + 2/x0) + 20</v>
      </c>
      <c r="I8" s="18">
        <f t="shared" si="0"/>
        <v>1</v>
      </c>
      <c r="J8" s="18">
        <f t="shared" si="1"/>
        <v>1</v>
      </c>
      <c r="K8" s="4">
        <f t="shared" si="2"/>
        <v>1</v>
      </c>
      <c r="L8" s="3">
        <f>_xlfn.IFNA(VLOOKUP(CONCATENATE($A8,"_",$B8), 'Srbench noise 0.001'!$A$1:$AH$1300, 32, FALSE),"")</f>
        <v>0.99999371000000004</v>
      </c>
      <c r="M8" s="18">
        <f>_xlfn.IFNA(VLOOKUP(CONCATENATE($A8,"_",$B8), 'Srbench noise 0.001'!$A$1:$AH$1300, 34, FALSE),"")</f>
        <v>7.33228E-3</v>
      </c>
      <c r="N8" s="18">
        <f>_xlfn.IFNA(VLOOKUP(CONCATENATE($A8,"_",$B8), 'Srbench noise 0.001'!$A$1:$AH$1300, 16, FALSE),"")</f>
        <v>24</v>
      </c>
      <c r="O8" s="18">
        <f>_xlfn.IFNA(VLOOKUP(CONCATENATE($A8,"_",$B8), 'Srbench noise 0.001'!$A$1:$AH$1300, 18, FALSE),"")</f>
        <v>11</v>
      </c>
      <c r="P8" s="18" t="str">
        <f>_xlfn.IFNA(VLOOKUP(CONCATENATE($A8,"_",$B8), 'Srbench noise 0.001'!$A$1:$AH$1300, 28, FALSE),"")</f>
        <v>-0.998*x0 + 0.008*x1 + 19.966 + 2.24/(-x0/x1 - 1/x1)</v>
      </c>
      <c r="Q8" s="18">
        <f t="shared" si="3"/>
        <v>1</v>
      </c>
      <c r="R8" s="18">
        <f t="shared" si="4"/>
        <v>0</v>
      </c>
      <c r="S8" s="4">
        <f t="shared" ref="S8:S71" si="9">IF(R8&lt;&gt;"?",R8,"")</f>
        <v>0</v>
      </c>
      <c r="T8" s="3">
        <f>_xlfn.IFNA(VLOOKUP(CONCATENATE($A8,"_",$B8), 'Srbench noise 0.01'!$A$1:$AH$1300, 32, FALSE),"")</f>
        <v>0.99989923999999997</v>
      </c>
      <c r="U8" s="18">
        <f>_xlfn.IFNA(VLOOKUP(CONCATENATE($A8,"_",$B8), 'Srbench noise 0.01'!$A$1:$AH$1300, 34, FALSE),"")</f>
        <v>2.9353560000000001E-2</v>
      </c>
      <c r="V8" s="18">
        <f>_xlfn.IFNA(VLOOKUP(CONCATENATE($A8,"_",$B8), 'Srbench noise 0.01'!$A$1:$AH$1300, 16, FALSE),"")</f>
        <v>21</v>
      </c>
      <c r="W8" s="18">
        <f>_xlfn.IFNA(VLOOKUP(CONCATENATE($A8,"_",$B8), 'Srbench noise 0.01'!$A$1:$AH$1300, 18, FALSE),"")</f>
        <v>7.8</v>
      </c>
      <c r="X8" s="18" t="str">
        <f>_xlfn.IFNA(VLOOKUP(CONCATENATE($A8,"_",$B8), 'Srbench noise 0.01'!$A$1:$AH$1300, 28, FALSE),"")</f>
        <v>-0.98*x0 + 19.71 + 2.13/(-x0/x1 - 1/x1)</v>
      </c>
      <c r="Y8" s="18">
        <f t="shared" si="6"/>
        <v>1</v>
      </c>
      <c r="Z8" s="18">
        <f t="shared" si="7"/>
        <v>0</v>
      </c>
      <c r="AA8" s="4">
        <f t="shared" si="8"/>
        <v>0</v>
      </c>
    </row>
    <row r="9" spans="1:27" x14ac:dyDescent="0.25">
      <c r="A9" t="s">
        <v>15</v>
      </c>
      <c r="B9">
        <v>16850</v>
      </c>
      <c r="C9" t="str">
        <f>VLOOKUP(A9,'srbench true models'!$A$1:$B$133,2,FALSE)</f>
        <v xml:space="preserve"> 20 - x - (x * y)/(1+0.5 * x**2)</v>
      </c>
      <c r="D9" s="3">
        <f>_xlfn.IFNA(VLOOKUP(CONCATENATE($A9,"_",$B9), 'Srbench noise 0'!$A$1:$AH$1300, 32, FALSE),"")</f>
        <v>0.99923669000000004</v>
      </c>
      <c r="E9" s="18">
        <f>_xlfn.IFNA(VLOOKUP(CONCATENATE($A9,"_",$B9), 'Srbench noise 0'!$A$1:$AH$1300, 34, FALSE),"")</f>
        <v>6.4238740000000003E-2</v>
      </c>
      <c r="F9" s="18">
        <f>_xlfn.IFNA(VLOOKUP(CONCATENATE($A9,"_",$B9), 'Srbench noise 0'!$A$1:$AH$1300, 16, FALSE),"")</f>
        <v>13</v>
      </c>
      <c r="G9" s="18">
        <f>_xlfn.IFNA(VLOOKUP(CONCATENATE($A9,"_",$B9), 'Srbench noise 0'!$A$1:$AH$1300, 18, FALSE),"")</f>
        <v>1904.2</v>
      </c>
      <c r="H9" s="18" t="str">
        <f>_xlfn.IFNA(VLOOKUP(CONCATENATE($A9,"_",$B9), 'Srbench noise 0'!$A$1:$AH$1300, 28, FALSE),"")</f>
        <v>-1.00379085*x0 - 2.00772313*x1/(x0 + 0.2) + 20.05464615</v>
      </c>
      <c r="I9" s="18">
        <f t="shared" si="0"/>
        <v>1</v>
      </c>
      <c r="J9" s="18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0.99855017000000001</v>
      </c>
      <c r="M9" s="18">
        <f>_xlfn.IFNA(VLOOKUP(CONCATENATE($A9,"_",$B9), 'Srbench noise 0.001'!$A$1:$AH$1300, 34, FALSE),"")</f>
        <v>8.853287E-2</v>
      </c>
      <c r="N9" s="18">
        <f>_xlfn.IFNA(VLOOKUP(CONCATENATE($A9,"_",$B9), 'Srbench noise 0.001'!$A$1:$AH$1300, 16, FALSE),"")</f>
        <v>11</v>
      </c>
      <c r="O9" s="18">
        <f>_xlfn.IFNA(VLOOKUP(CONCATENATE($A9,"_",$B9), 'Srbench noise 0.001'!$A$1:$AH$1300, 18, FALSE),"")</f>
        <v>4.0999999999999996</v>
      </c>
      <c r="P9" s="18" t="str">
        <f>_xlfn.IFNA(VLOOKUP(CONCATENATE($A9,"_",$B9), 'Srbench noise 0.001'!$A$1:$AH$1300, 28, FALSE),"")</f>
        <v>-1.009*x0 + 20.126 - 1.977*x1/x0</v>
      </c>
      <c r="Q9" s="18">
        <f t="shared" si="3"/>
        <v>0</v>
      </c>
      <c r="R9" s="18">
        <f t="shared" si="4"/>
        <v>0</v>
      </c>
      <c r="S9" s="4">
        <f t="shared" si="9"/>
        <v>0</v>
      </c>
      <c r="T9" s="3">
        <f>_xlfn.IFNA(VLOOKUP(CONCATENATE($A9,"_",$B9), 'Srbench noise 0.01'!$A$1:$AH$1300, 32, FALSE),"")</f>
        <v>0.99845866000000005</v>
      </c>
      <c r="U9" s="18">
        <f>_xlfn.IFNA(VLOOKUP(CONCATENATE($A9,"_",$B9), 'Srbench noise 0.01'!$A$1:$AH$1300, 34, FALSE),"")</f>
        <v>9.1284069999999995E-2</v>
      </c>
      <c r="V9" s="18">
        <f>_xlfn.IFNA(VLOOKUP(CONCATENATE($A9,"_",$B9), 'Srbench noise 0.01'!$A$1:$AH$1300, 16, FALSE),"")</f>
        <v>11</v>
      </c>
      <c r="W9" s="18">
        <f>_xlfn.IFNA(VLOOKUP(CONCATENATE($A9,"_",$B9), 'Srbench noise 0.01'!$A$1:$AH$1300, 18, FALSE),"")</f>
        <v>4.3</v>
      </c>
      <c r="X9" s="18" t="str">
        <f>_xlfn.IFNA(VLOOKUP(CONCATENATE($A9,"_",$B9), 'Srbench noise 0.01'!$A$1:$AH$1300, 28, FALSE),"")</f>
        <v>-1.01*x0 + 20.13 - 1.98*x1/x0</v>
      </c>
      <c r="Y9" s="18">
        <f t="shared" si="6"/>
        <v>0</v>
      </c>
      <c r="Z9" s="18">
        <f t="shared" si="7"/>
        <v>0</v>
      </c>
      <c r="AA9" s="4">
        <f t="shared" si="8"/>
        <v>0</v>
      </c>
    </row>
    <row r="10" spans="1:27" x14ac:dyDescent="0.25">
      <c r="A10" t="s">
        <v>15</v>
      </c>
      <c r="B10">
        <v>21962</v>
      </c>
      <c r="C10" t="str">
        <f>VLOOKUP(A10,'srbench true models'!$A$1:$B$133,2,FALSE)</f>
        <v xml:space="preserve"> 20 - x - (x * y)/(1+0.5 * x**2)</v>
      </c>
      <c r="D10" s="3">
        <f>_xlfn.IFNA(VLOOKUP(CONCATENATE($A10,"_",$B10), 'Srbench noise 0'!$A$1:$AH$1300, 32, FALSE),"")</f>
        <v>0.99999448999999996</v>
      </c>
      <c r="E10" s="18">
        <f>_xlfn.IFNA(VLOOKUP(CONCATENATE($A10,"_",$B10), 'Srbench noise 0'!$A$1:$AH$1300, 34, FALSE),"")</f>
        <v>6.4080999999999999E-3</v>
      </c>
      <c r="F10" s="18">
        <f>_xlfn.IFNA(VLOOKUP(CONCATENATE($A10,"_",$B10), 'Srbench noise 0'!$A$1:$AH$1300, 16, FALSE),"")</f>
        <v>13</v>
      </c>
      <c r="G10" s="18">
        <f>_xlfn.IFNA(VLOOKUP(CONCATENATE($A10,"_",$B10), 'Srbench noise 0'!$A$1:$AH$1300, 18, FALSE),"")</f>
        <v>2021.9</v>
      </c>
      <c r="H10" s="18" t="str">
        <f>_xlfn.IFNA(VLOOKUP(CONCATENATE($A10,"_",$B10), 'Srbench noise 0'!$A$1:$AH$1300, 28, FALSE),"")</f>
        <v>-0.99623722*x0 - 2.05435819*x1/(x0 + 0.5) + 19.95559817</v>
      </c>
      <c r="I10" s="18">
        <f t="shared" si="0"/>
        <v>1</v>
      </c>
      <c r="J10" s="18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0.99992837000000001</v>
      </c>
      <c r="M10" s="18">
        <f>_xlfn.IFNA(VLOOKUP(CONCATENATE($A10,"_",$B10), 'Srbench noise 0.001'!$A$1:$AH$1300, 34, FALSE),"")</f>
        <v>2.309808E-2</v>
      </c>
      <c r="N10" s="18">
        <f>_xlfn.IFNA(VLOOKUP(CONCATENATE($A10,"_",$B10), 'Srbench noise 0.001'!$A$1:$AH$1300, 16, FALSE),"")</f>
        <v>11</v>
      </c>
      <c r="O10" s="18">
        <f>_xlfn.IFNA(VLOOKUP(CONCATENATE($A10,"_",$B10), 'Srbench noise 0.001'!$A$1:$AH$1300, 18, FALSE),"")</f>
        <v>3.7</v>
      </c>
      <c r="P10" s="18" t="str">
        <f>_xlfn.IFNA(VLOOKUP(CONCATENATE($A10,"_",$B10), 'Srbench noise 0.001'!$A$1:$AH$1300, 28, FALSE),"")</f>
        <v>-1.009*x0 + 20.124 - 1.977*x1/x0</v>
      </c>
      <c r="Q10" s="18">
        <f t="shared" si="3"/>
        <v>1</v>
      </c>
      <c r="R10" s="18">
        <f t="shared" si="4"/>
        <v>0</v>
      </c>
      <c r="S10" s="4">
        <f t="shared" si="9"/>
        <v>0</v>
      </c>
      <c r="T10" s="3">
        <f>_xlfn.IFNA(VLOOKUP(CONCATENATE($A10,"_",$B10), 'Srbench noise 0.01'!$A$1:$AH$1300, 32, FALSE),"")</f>
        <v>0.99982212999999998</v>
      </c>
      <c r="U10" s="18">
        <f>_xlfn.IFNA(VLOOKUP(CONCATENATE($A10,"_",$B10), 'Srbench noise 0.01'!$A$1:$AH$1300, 34, FALSE),"")</f>
        <v>3.6397779999999998E-2</v>
      </c>
      <c r="V10" s="18">
        <f>_xlfn.IFNA(VLOOKUP(CONCATENATE($A10,"_",$B10), 'Srbench noise 0.01'!$A$1:$AH$1300, 16, FALSE),"")</f>
        <v>11</v>
      </c>
      <c r="W10" s="18">
        <f>_xlfn.IFNA(VLOOKUP(CONCATENATE($A10,"_",$B10), 'Srbench noise 0.01'!$A$1:$AH$1300, 18, FALSE),"")</f>
        <v>3.8</v>
      </c>
      <c r="X10" s="18" t="str">
        <f>_xlfn.IFNA(VLOOKUP(CONCATENATE($A10,"_",$B10), 'Srbench noise 0.01'!$A$1:$AH$1300, 28, FALSE),"")</f>
        <v>-1.01*x0 + 20.12 - 1.98*x1/x0</v>
      </c>
      <c r="Y10" s="18">
        <f t="shared" si="6"/>
        <v>1</v>
      </c>
      <c r="Z10" s="18">
        <f t="shared" si="7"/>
        <v>0</v>
      </c>
      <c r="AA10" s="4">
        <f t="shared" si="8"/>
        <v>0</v>
      </c>
    </row>
    <row r="11" spans="1:27" x14ac:dyDescent="0.25">
      <c r="A11" t="s">
        <v>15</v>
      </c>
      <c r="B11">
        <v>23654</v>
      </c>
      <c r="C11" t="str">
        <f>VLOOKUP(A11,'srbench true models'!$A$1:$B$133,2,FALSE)</f>
        <v xml:space="preserve"> 20 - x - (x * y)/(1+0.5 * x**2)</v>
      </c>
      <c r="D11" s="3">
        <f>_xlfn.IFNA(VLOOKUP(CONCATENATE($A11,"_",$B11), 'Srbench noise 0'!$A$1:$AH$1300, 32, FALSE),"")</f>
        <v>1</v>
      </c>
      <c r="E11" s="18">
        <f>_xlfn.IFNA(VLOOKUP(CONCATENATE($A11,"_",$B11), 'Srbench noise 0'!$A$1:$AH$1300, 34, FALSE),"")</f>
        <v>0</v>
      </c>
      <c r="F11" s="18">
        <f>_xlfn.IFNA(VLOOKUP(CONCATENATE($A11,"_",$B11), 'Srbench noise 0'!$A$1:$AH$1300, 16, FALSE),"")</f>
        <v>23</v>
      </c>
      <c r="G11" s="18">
        <f>_xlfn.IFNA(VLOOKUP(CONCATENATE($A11,"_",$B11), 'Srbench noise 0'!$A$1:$AH$1300, 18, FALSE),"")</f>
        <v>37.1</v>
      </c>
      <c r="H11" s="18" t="str">
        <f>_xlfn.IFNA(VLOOKUP(CONCATENATE($A11,"_",$B11), 'Srbench noise 0'!$A$1:$AH$1300, 28, FALSE),"")</f>
        <v>-x0 + 20 - 1/(0.5*x0/x1 + 1/(x0*x1))</v>
      </c>
      <c r="I11" s="18">
        <f t="shared" si="0"/>
        <v>1</v>
      </c>
      <c r="J11" s="18">
        <f t="shared" si="1"/>
        <v>1</v>
      </c>
      <c r="K11" s="4">
        <f t="shared" si="2"/>
        <v>1</v>
      </c>
      <c r="L11" s="3">
        <f>_xlfn.IFNA(VLOOKUP(CONCATENATE($A11,"_",$B11), 'Srbench noise 0.001'!$A$1:$AH$1300, 32, FALSE),"")</f>
        <v>0.99996238000000004</v>
      </c>
      <c r="M11" s="18">
        <f>_xlfn.IFNA(VLOOKUP(CONCATENATE($A11,"_",$B11), 'Srbench noise 0.001'!$A$1:$AH$1300, 34, FALSE),"")</f>
        <v>1.338309E-2</v>
      </c>
      <c r="N11" s="18">
        <f>_xlfn.IFNA(VLOOKUP(CONCATENATE($A11,"_",$B11), 'Srbench noise 0.001'!$A$1:$AH$1300, 16, FALSE),"")</f>
        <v>21</v>
      </c>
      <c r="O11" s="18">
        <f>_xlfn.IFNA(VLOOKUP(CONCATENATE($A11,"_",$B11), 'Srbench noise 0.001'!$A$1:$AH$1300, 18, FALSE),"")</f>
        <v>8.4</v>
      </c>
      <c r="P11" s="18" t="str">
        <f>_xlfn.IFNA(VLOOKUP(CONCATENATE($A11,"_",$B11), 'Srbench noise 0.001'!$A$1:$AH$1300, 28, FALSE),"")</f>
        <v>-0.98*x0 + 19.739 + 2.13/(-x0/x1 - 1/x1)</v>
      </c>
      <c r="Q11" s="18">
        <f t="shared" si="3"/>
        <v>1</v>
      </c>
      <c r="R11" s="18">
        <f t="shared" si="4"/>
        <v>0</v>
      </c>
      <c r="S11" s="4">
        <f t="shared" si="9"/>
        <v>0</v>
      </c>
      <c r="T11" s="3">
        <f>_xlfn.IFNA(VLOOKUP(CONCATENATE($A11,"_",$B11), 'Srbench noise 0.01'!$A$1:$AH$1300, 32, FALSE),"")</f>
        <v>0.99996118000000001</v>
      </c>
      <c r="U11" s="18">
        <f>_xlfn.IFNA(VLOOKUP(CONCATENATE($A11,"_",$B11), 'Srbench noise 0.01'!$A$1:$AH$1300, 34, FALSE),"")</f>
        <v>1.359557E-2</v>
      </c>
      <c r="V11" s="18">
        <f>_xlfn.IFNA(VLOOKUP(CONCATENATE($A11,"_",$B11), 'Srbench noise 0.01'!$A$1:$AH$1300, 16, FALSE),"")</f>
        <v>21</v>
      </c>
      <c r="W11" s="18">
        <f>_xlfn.IFNA(VLOOKUP(CONCATENATE($A11,"_",$B11), 'Srbench noise 0.01'!$A$1:$AH$1300, 18, FALSE),"")</f>
        <v>7.6</v>
      </c>
      <c r="X11" s="18" t="str">
        <f>_xlfn.IFNA(VLOOKUP(CONCATENATE($A11,"_",$B11), 'Srbench noise 0.01'!$A$1:$AH$1300, 28, FALSE),"")</f>
        <v>-0.98*x0 + 19.74 + 2.13/(-x0/x1 - 1/x1)</v>
      </c>
      <c r="Y11" s="18">
        <f t="shared" si="6"/>
        <v>1</v>
      </c>
      <c r="Z11" s="18">
        <f t="shared" si="7"/>
        <v>0</v>
      </c>
      <c r="AA11" s="4">
        <f t="shared" si="8"/>
        <v>0</v>
      </c>
    </row>
    <row r="12" spans="1:27" x14ac:dyDescent="0.25">
      <c r="A12" t="s">
        <v>15</v>
      </c>
      <c r="B12">
        <v>28020</v>
      </c>
      <c r="C12" t="str">
        <f>VLOOKUP(A12,'srbench true models'!$A$1:$B$133,2,FALSE)</f>
        <v xml:space="preserve"> 20 - x - (x * y)/(1+0.5 * x**2)</v>
      </c>
      <c r="D12" s="3">
        <f>_xlfn.IFNA(VLOOKUP(CONCATENATE($A12,"_",$B12), 'Srbench noise 0'!$A$1:$AH$1300, 32, FALSE),"")</f>
        <v>1</v>
      </c>
      <c r="E12" s="18">
        <f>_xlfn.IFNA(VLOOKUP(CONCATENATE($A12,"_",$B12), 'Srbench noise 0'!$A$1:$AH$1300, 34, FALSE),"")</f>
        <v>0</v>
      </c>
      <c r="F12" s="18">
        <f>_xlfn.IFNA(VLOOKUP(CONCATENATE($A12,"_",$B12), 'Srbench noise 0'!$A$1:$AH$1300, 16, FALSE),"")</f>
        <v>17</v>
      </c>
      <c r="G12" s="18">
        <f>_xlfn.IFNA(VLOOKUP(CONCATENATE($A12,"_",$B12), 'Srbench noise 0'!$A$1:$AH$1300, 18, FALSE),"")</f>
        <v>315.3</v>
      </c>
      <c r="H12" s="18" t="str">
        <f>_xlfn.IFNA(VLOOKUP(CONCATENATE($A12,"_",$B12), 'Srbench noise 0'!$A$1:$AH$1300, 28, FALSE),"")</f>
        <v>-x0 - 2*x1/(x0 + 2/x0) + 20</v>
      </c>
      <c r="I12" s="18">
        <f t="shared" si="0"/>
        <v>1</v>
      </c>
      <c r="J12" s="18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0.99996231000000002</v>
      </c>
      <c r="M12" s="18">
        <f>_xlfn.IFNA(VLOOKUP(CONCATENATE($A12,"_",$B12), 'Srbench noise 0.001'!$A$1:$AH$1300, 34, FALSE),"")</f>
        <v>1.6043660000000001E-2</v>
      </c>
      <c r="N12" s="18">
        <f>_xlfn.IFNA(VLOOKUP(CONCATENATE($A12,"_",$B12), 'Srbench noise 0.001'!$A$1:$AH$1300, 16, FALSE),"")</f>
        <v>24</v>
      </c>
      <c r="O12" s="18">
        <f>_xlfn.IFNA(VLOOKUP(CONCATENATE($A12,"_",$B12), 'Srbench noise 0.001'!$A$1:$AH$1300, 18, FALSE),"")</f>
        <v>9.6999999999999993</v>
      </c>
      <c r="P12" s="18" t="str">
        <f>_xlfn.IFNA(VLOOKUP(CONCATENATE($A12,"_",$B12), 'Srbench noise 0.001'!$A$1:$AH$1300, 28, FALSE),"")</f>
        <v>-x0 + 0.008*x1 + 19.991 + 2.244/(-x0/x1 - 1/x1)</v>
      </c>
      <c r="Q12" s="18">
        <f t="shared" si="3"/>
        <v>1</v>
      </c>
      <c r="R12" s="18">
        <f t="shared" si="4"/>
        <v>0</v>
      </c>
      <c r="S12" s="4">
        <f t="shared" si="9"/>
        <v>0</v>
      </c>
      <c r="T12" s="3">
        <f>_xlfn.IFNA(VLOOKUP(CONCATENATE($A12,"_",$B12), 'Srbench noise 0.01'!$A$1:$AH$1300, 32, FALSE),"")</f>
        <v>0.99955965000000002</v>
      </c>
      <c r="U12" s="18">
        <f>_xlfn.IFNA(VLOOKUP(CONCATENATE($A12,"_",$B12), 'Srbench noise 0.01'!$A$1:$AH$1300, 34, FALSE),"")</f>
        <v>5.4839819999999997E-2</v>
      </c>
      <c r="V12" s="18">
        <f>_xlfn.IFNA(VLOOKUP(CONCATENATE($A12,"_",$B12), 'Srbench noise 0.01'!$A$1:$AH$1300, 16, FALSE),"")</f>
        <v>15</v>
      </c>
      <c r="W12" s="18">
        <f>_xlfn.IFNA(VLOOKUP(CONCATENATE($A12,"_",$B12), 'Srbench noise 0.01'!$A$1:$AH$1300, 18, FALSE),"")</f>
        <v>5.7</v>
      </c>
      <c r="X12" s="18" t="str">
        <f>_xlfn.IFNA(VLOOKUP(CONCATENATE($A12,"_",$B12), 'Srbench noise 0.01'!$A$1:$AH$1300, 28, FALSE),"")</f>
        <v>-0.97*x0 + 19.03 + 1.96*(3.14 - x1)/x0</v>
      </c>
      <c r="Y12" s="18">
        <f t="shared" si="6"/>
        <v>1</v>
      </c>
      <c r="Z12" s="18">
        <f t="shared" si="7"/>
        <v>0</v>
      </c>
      <c r="AA12" s="4">
        <f t="shared" si="8"/>
        <v>0</v>
      </c>
    </row>
    <row r="13" spans="1:27" x14ac:dyDescent="0.25">
      <c r="A13" t="s">
        <v>15</v>
      </c>
      <c r="B13">
        <v>29910</v>
      </c>
      <c r="C13" t="str">
        <f>VLOOKUP(A13,'srbench true models'!$A$1:$B$133,2,FALSE)</f>
        <v xml:space="preserve"> 20 - x - (x * y)/(1+0.5 * x**2)</v>
      </c>
      <c r="D13" s="3">
        <f>_xlfn.IFNA(VLOOKUP(CONCATENATE($A13,"_",$B13), 'Srbench noise 0'!$A$1:$AH$1300, 32, FALSE),"")</f>
        <v>1</v>
      </c>
      <c r="E13" s="18">
        <f>_xlfn.IFNA(VLOOKUP(CONCATENATE($A13,"_",$B13), 'Srbench noise 0'!$A$1:$AH$1300, 34, FALSE),"")</f>
        <v>0</v>
      </c>
      <c r="F13" s="18">
        <f>_xlfn.IFNA(VLOOKUP(CONCATENATE($A13,"_",$B13), 'Srbench noise 0'!$A$1:$AH$1300, 16, FALSE),"")</f>
        <v>17</v>
      </c>
      <c r="G13" s="18">
        <f>_xlfn.IFNA(VLOOKUP(CONCATENATE($A13,"_",$B13), 'Srbench noise 0'!$A$1:$AH$1300, 18, FALSE),"")</f>
        <v>178.7</v>
      </c>
      <c r="H13" s="18" t="str">
        <f>_xlfn.IFNA(VLOOKUP(CONCATENATE($A13,"_",$B13), 'Srbench noise 0'!$A$1:$AH$1300, 28, FALSE),"")</f>
        <v>-x0 - 2*x1/(x0 + 2/x0) + 20</v>
      </c>
      <c r="I13" s="18">
        <f t="shared" si="0"/>
        <v>1</v>
      </c>
      <c r="J13" s="18">
        <f t="shared" si="1"/>
        <v>1</v>
      </c>
      <c r="K13" s="4">
        <f t="shared" si="2"/>
        <v>1</v>
      </c>
      <c r="L13" s="3">
        <f>_xlfn.IFNA(VLOOKUP(CONCATENATE($A13,"_",$B13), 'Srbench noise 0.001'!$A$1:$AH$1300, 32, FALSE),"")</f>
        <v>0.99998345</v>
      </c>
      <c r="M13" s="18">
        <f>_xlfn.IFNA(VLOOKUP(CONCATENATE($A13,"_",$B13), 'Srbench noise 0.001'!$A$1:$AH$1300, 34, FALSE),"")</f>
        <v>9.15412E-3</v>
      </c>
      <c r="N13" s="18">
        <f>_xlfn.IFNA(VLOOKUP(CONCATENATE($A13,"_",$B13), 'Srbench noise 0.001'!$A$1:$AH$1300, 16, FALSE),"")</f>
        <v>20</v>
      </c>
      <c r="O13" s="18">
        <f>_xlfn.IFNA(VLOOKUP(CONCATENATE($A13,"_",$B13), 'Srbench noise 0.001'!$A$1:$AH$1300, 18, FALSE),"")</f>
        <v>6.3</v>
      </c>
      <c r="P13" s="18" t="str">
        <f>_xlfn.IFNA(VLOOKUP(CONCATENATE($A13,"_",$B13), 'Srbench noise 0.001'!$A$1:$AH$1300, 28, FALSE),"")</f>
        <v>-0.997*x0 + 19.977 - 2.055/(x0/x1 + 0.5/x1)</v>
      </c>
      <c r="Q13" s="18">
        <f t="shared" si="3"/>
        <v>1</v>
      </c>
      <c r="R13" s="18">
        <f t="shared" si="4"/>
        <v>0</v>
      </c>
      <c r="S13" s="4">
        <f t="shared" si="9"/>
        <v>0</v>
      </c>
      <c r="T13" s="3">
        <f>_xlfn.IFNA(VLOOKUP(CONCATENATE($A13,"_",$B13), 'Srbench noise 0.01'!$A$1:$AH$1300, 32, FALSE),"")</f>
        <v>0.99922833</v>
      </c>
      <c r="U13" s="18">
        <f>_xlfn.IFNA(VLOOKUP(CONCATENATE($A13,"_",$B13), 'Srbench noise 0.01'!$A$1:$AH$1300, 34, FALSE),"")</f>
        <v>6.2514440000000004E-2</v>
      </c>
      <c r="V13" s="18">
        <f>_xlfn.IFNA(VLOOKUP(CONCATENATE($A13,"_",$B13), 'Srbench noise 0.01'!$A$1:$AH$1300, 16, FALSE),"")</f>
        <v>11</v>
      </c>
      <c r="W13" s="18">
        <f>_xlfn.IFNA(VLOOKUP(CONCATENATE($A13,"_",$B13), 'Srbench noise 0.01'!$A$1:$AH$1300, 18, FALSE),"")</f>
        <v>3.8</v>
      </c>
      <c r="X13" s="18" t="str">
        <f>_xlfn.IFNA(VLOOKUP(CONCATENATE($A13,"_",$B13), 'Srbench noise 0.01'!$A$1:$AH$1300, 28, FALSE),"")</f>
        <v>-1.01*x0 + 20.21 - 1.98*x1/x0</v>
      </c>
      <c r="Y13" s="18">
        <f t="shared" si="6"/>
        <v>1</v>
      </c>
      <c r="Z13" s="18">
        <f t="shared" si="7"/>
        <v>0</v>
      </c>
      <c r="AA13" s="4">
        <f t="shared" si="8"/>
        <v>0</v>
      </c>
    </row>
    <row r="14" spans="1:27" x14ac:dyDescent="0.25">
      <c r="A14" t="s">
        <v>11</v>
      </c>
      <c r="B14">
        <v>860</v>
      </c>
      <c r="C14" t="str">
        <f>VLOOKUP(A14,'srbench true models'!$A$1:$B$133,2,FALSE)</f>
        <v xml:space="preserve"> 10 - (x * y)/(1+0.5 * x**2)</v>
      </c>
      <c r="D14" s="3">
        <f>_xlfn.IFNA(VLOOKUP(CONCATENATE($A14,"_",$B14), 'Srbench noise 0'!$A$1:$AH$1300, 32, FALSE),"")</f>
        <v>0.99999632999999999</v>
      </c>
      <c r="E14" s="18">
        <f>_xlfn.IFNA(VLOOKUP(CONCATENATE($A14,"_",$B14), 'Srbench noise 0'!$A$1:$AH$1300, 34, FALSE),"")</f>
        <v>4.2473099999999998E-3</v>
      </c>
      <c r="F14" s="18">
        <f>_xlfn.IFNA(VLOOKUP(CONCATENATE($A14,"_",$B14), 'Srbench noise 0'!$A$1:$AH$1300, 16, FALSE),"")</f>
        <v>10</v>
      </c>
      <c r="G14" s="18">
        <f>_xlfn.IFNA(VLOOKUP(CONCATENATE($A14,"_",$B14), 'Srbench noise 0'!$A$1:$AH$1300, 18, FALSE),"")</f>
        <v>1753.1</v>
      </c>
      <c r="H14" s="18" t="str">
        <f>_xlfn.IFNA(VLOOKUP(CONCATENATE($A14,"_",$B14), 'Srbench noise 0'!$A$1:$AH$1300, 28, FALSE),"")</f>
        <v>-2.0404058*x1/(x0 + 0.4) + 10.01172194</v>
      </c>
      <c r="I14" s="18">
        <f t="shared" si="0"/>
        <v>1</v>
      </c>
      <c r="J14" s="18">
        <f t="shared" si="1"/>
        <v>0</v>
      </c>
      <c r="K14" s="4">
        <f t="shared" si="2"/>
        <v>0</v>
      </c>
      <c r="L14" s="3">
        <f>_xlfn.IFNA(VLOOKUP(CONCATENATE($A14,"_",$B14), 'Srbench noise 0.001'!$A$1:$AH$1300, 32, FALSE),"")</f>
        <v>0.99999614999999997</v>
      </c>
      <c r="M14" s="18">
        <f>_xlfn.IFNA(VLOOKUP(CONCATENATE($A14,"_",$B14), 'Srbench noise 0.001'!$A$1:$AH$1300, 34, FALSE),"")</f>
        <v>4.3488700000000003E-3</v>
      </c>
      <c r="N14" s="18">
        <f>_xlfn.IFNA(VLOOKUP(CONCATENATE($A14,"_",$B14), 'Srbench noise 0.001'!$A$1:$AH$1300, 16, FALSE),"")</f>
        <v>10</v>
      </c>
      <c r="O14" s="18">
        <f>_xlfn.IFNA(VLOOKUP(CONCATENATE($A14,"_",$B14), 'Srbench noise 0.001'!$A$1:$AH$1300, 18, FALSE),"")</f>
        <v>3.3</v>
      </c>
      <c r="P14" s="18" t="str">
        <f>_xlfn.IFNA(VLOOKUP(CONCATENATE($A14,"_",$B14), 'Srbench noise 0.001'!$A$1:$AH$1300, 28, FALSE),"")</f>
        <v>-2.041*x1/(x0 + 0.4) + 10.012</v>
      </c>
      <c r="Q14" s="18">
        <f t="shared" si="3"/>
        <v>1</v>
      </c>
      <c r="R14" s="18">
        <f t="shared" si="4"/>
        <v>0</v>
      </c>
      <c r="S14" s="4">
        <f t="shared" si="9"/>
        <v>0</v>
      </c>
      <c r="T14" s="3">
        <f>_xlfn.IFNA(VLOOKUP(CONCATENATE($A14,"_",$B14), 'Srbench noise 0.01'!$A$1:$AH$1300, 32, FALSE),"")</f>
        <v>0.99998310999999995</v>
      </c>
      <c r="U14" s="18">
        <f>_xlfn.IFNA(VLOOKUP(CONCATENATE($A14,"_",$B14), 'Srbench noise 0.01'!$A$1:$AH$1300, 34, FALSE),"")</f>
        <v>9.1103099999999999E-3</v>
      </c>
      <c r="V14" s="18">
        <f>_xlfn.IFNA(VLOOKUP(CONCATENATE($A14,"_",$B14), 'Srbench noise 0.01'!$A$1:$AH$1300, 16, FALSE),"")</f>
        <v>10</v>
      </c>
      <c r="W14" s="18">
        <f>_xlfn.IFNA(VLOOKUP(CONCATENATE($A14,"_",$B14), 'Srbench noise 0.01'!$A$1:$AH$1300, 18, FALSE),"")</f>
        <v>2.2999999999999998</v>
      </c>
      <c r="X14" s="18" t="str">
        <f>_xlfn.IFNA(VLOOKUP(CONCATENATE($A14,"_",$B14), 'Srbench noise 0.01'!$A$1:$AH$1300, 28, FALSE),"")</f>
        <v>-2.06*x1/(x0 + 0.5) + 10.02</v>
      </c>
      <c r="Y14" s="18">
        <f t="shared" si="6"/>
        <v>1</v>
      </c>
      <c r="Z14" s="18">
        <f t="shared" si="7"/>
        <v>0</v>
      </c>
      <c r="AA14" s="4">
        <f t="shared" si="8"/>
        <v>0</v>
      </c>
    </row>
    <row r="15" spans="1:27" x14ac:dyDescent="0.25">
      <c r="A15" t="s">
        <v>11</v>
      </c>
      <c r="B15">
        <v>4426</v>
      </c>
      <c r="C15" t="str">
        <f>VLOOKUP(A15,'srbench true models'!$A$1:$B$133,2,FALSE)</f>
        <v xml:space="preserve"> 10 - (x * y)/(1+0.5 * x**2)</v>
      </c>
      <c r="D15" s="3">
        <f>_xlfn.IFNA(VLOOKUP(CONCATENATE($A15,"_",$B15), 'Srbench noise 0'!$A$1:$AH$1300, 32, FALSE),"")</f>
        <v>1</v>
      </c>
      <c r="E15" s="18">
        <f>_xlfn.IFNA(VLOOKUP(CONCATENATE($A15,"_",$B15), 'Srbench noise 0'!$A$1:$AH$1300, 34, FALSE),"")</f>
        <v>0</v>
      </c>
      <c r="F15" s="18">
        <f>_xlfn.IFNA(VLOOKUP(CONCATENATE($A15,"_",$B15), 'Srbench noise 0'!$A$1:$AH$1300, 16, FALSE),"")</f>
        <v>14</v>
      </c>
      <c r="G15" s="18">
        <f>_xlfn.IFNA(VLOOKUP(CONCATENATE($A15,"_",$B15), 'Srbench noise 0'!$A$1:$AH$1300, 18, FALSE),"")</f>
        <v>26.6</v>
      </c>
      <c r="H15" s="18" t="str">
        <f>_xlfn.IFNA(VLOOKUP(CONCATENATE($A15,"_",$B15), 'Srbench noise 0'!$A$1:$AH$1300, 28, FALSE),"")</f>
        <v>-2*x1/(x0 + 2/x0) + 10</v>
      </c>
      <c r="I15" s="18">
        <f t="shared" si="0"/>
        <v>1</v>
      </c>
      <c r="J15" s="18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0.99998726000000004</v>
      </c>
      <c r="M15" s="18">
        <f>_xlfn.IFNA(VLOOKUP(CONCATENATE($A15,"_",$B15), 'Srbench noise 0.001'!$A$1:$AH$1300, 34, FALSE),"")</f>
        <v>7.6272900000000001E-3</v>
      </c>
      <c r="N15" s="18">
        <f>_xlfn.IFNA(VLOOKUP(CONCATENATE($A15,"_",$B15), 'Srbench noise 0.001'!$A$1:$AH$1300, 16, FALSE),"")</f>
        <v>10</v>
      </c>
      <c r="O15" s="18">
        <f>_xlfn.IFNA(VLOOKUP(CONCATENATE($A15,"_",$B15), 'Srbench noise 0.001'!$A$1:$AH$1300, 18, FALSE),"")</f>
        <v>2</v>
      </c>
      <c r="P15" s="18" t="str">
        <f>_xlfn.IFNA(VLOOKUP(CONCATENATE($A15,"_",$B15), 'Srbench noise 0.001'!$A$1:$AH$1300, 28, FALSE),"")</f>
        <v>-2.057*x1/(x0 + 0.5) + 10.014</v>
      </c>
      <c r="Q15" s="18">
        <f t="shared" si="3"/>
        <v>1</v>
      </c>
      <c r="R15" s="18">
        <f t="shared" si="4"/>
        <v>0</v>
      </c>
      <c r="S15" s="4">
        <f t="shared" si="9"/>
        <v>0</v>
      </c>
      <c r="T15" s="3">
        <f>_xlfn.IFNA(VLOOKUP(CONCATENATE($A15,"_",$B15), 'Srbench noise 0.01'!$A$1:$AH$1300, 32, FALSE),"")</f>
        <v>0.99994225000000003</v>
      </c>
      <c r="U15" s="18">
        <f>_xlfn.IFNA(VLOOKUP(CONCATENATE($A15,"_",$B15), 'Srbench noise 0.01'!$A$1:$AH$1300, 34, FALSE),"")</f>
        <v>1.6240899999999999E-2</v>
      </c>
      <c r="V15" s="18">
        <f>_xlfn.IFNA(VLOOKUP(CONCATENATE($A15,"_",$B15), 'Srbench noise 0.01'!$A$1:$AH$1300, 16, FALSE),"")</f>
        <v>10</v>
      </c>
      <c r="W15" s="18">
        <f>_xlfn.IFNA(VLOOKUP(CONCATENATE($A15,"_",$B15), 'Srbench noise 0.01'!$A$1:$AH$1300, 18, FALSE),"")</f>
        <v>2</v>
      </c>
      <c r="X15" s="18" t="str">
        <f>_xlfn.IFNA(VLOOKUP(CONCATENATE($A15,"_",$B15), 'Srbench noise 0.01'!$A$1:$AH$1300, 28, FALSE),"")</f>
        <v>-2.06*x1/(x0 + 0.5) + 10.01</v>
      </c>
      <c r="Y15" s="18">
        <f t="shared" si="6"/>
        <v>1</v>
      </c>
      <c r="Z15" s="18">
        <f t="shared" si="7"/>
        <v>0</v>
      </c>
      <c r="AA15" s="4">
        <f t="shared" si="8"/>
        <v>0</v>
      </c>
    </row>
    <row r="16" spans="1:27" x14ac:dyDescent="0.25">
      <c r="A16" t="s">
        <v>11</v>
      </c>
      <c r="B16">
        <v>5390</v>
      </c>
      <c r="C16" t="str">
        <f>VLOOKUP(A16,'srbench true models'!$A$1:$B$133,2,FALSE)</f>
        <v xml:space="preserve"> 10 - (x * y)/(1+0.5 * x**2)</v>
      </c>
      <c r="D16" s="3">
        <f>_xlfn.IFNA(VLOOKUP(CONCATENATE($A16,"_",$B16), 'Srbench noise 0'!$A$1:$AH$1300, 32, FALSE),"")</f>
        <v>1</v>
      </c>
      <c r="E16" s="18">
        <f>_xlfn.IFNA(VLOOKUP(CONCATENATE($A16,"_",$B16), 'Srbench noise 0'!$A$1:$AH$1300, 34, FALSE),"")</f>
        <v>0</v>
      </c>
      <c r="F16" s="18">
        <f>_xlfn.IFNA(VLOOKUP(CONCATENATE($A16,"_",$B16), 'Srbench noise 0'!$A$1:$AH$1300, 16, FALSE),"")</f>
        <v>14</v>
      </c>
      <c r="G16" s="18">
        <f>_xlfn.IFNA(VLOOKUP(CONCATENATE($A16,"_",$B16), 'Srbench noise 0'!$A$1:$AH$1300, 18, FALSE),"")</f>
        <v>20</v>
      </c>
      <c r="H16" s="18" t="str">
        <f>_xlfn.IFNA(VLOOKUP(CONCATENATE($A16,"_",$B16), 'Srbench noise 0'!$A$1:$AH$1300, 28, FALSE),"")</f>
        <v>-2*x1/(x0 + 2/x0) + 10</v>
      </c>
      <c r="I16" s="18">
        <f t="shared" si="0"/>
        <v>1</v>
      </c>
      <c r="J16" s="18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0.99982035999999996</v>
      </c>
      <c r="M16" s="18">
        <f>_xlfn.IFNA(VLOOKUP(CONCATENATE($A16,"_",$B16), 'Srbench noise 0.001'!$A$1:$AH$1300, 34, FALSE),"")</f>
        <v>3.0496329999999999E-2</v>
      </c>
      <c r="N16" s="18">
        <f>_xlfn.IFNA(VLOOKUP(CONCATENATE($A16,"_",$B16), 'Srbench noise 0.001'!$A$1:$AH$1300, 16, FALSE),"")</f>
        <v>10</v>
      </c>
      <c r="O16" s="18">
        <f>_xlfn.IFNA(VLOOKUP(CONCATENATE($A16,"_",$B16), 'Srbench noise 0.001'!$A$1:$AH$1300, 18, FALSE),"")</f>
        <v>2.2000000000000002</v>
      </c>
      <c r="P16" s="18" t="str">
        <f>_xlfn.IFNA(VLOOKUP(CONCATENATE($A16,"_",$B16), 'Srbench noise 0.001'!$A$1:$AH$1300, 28, FALSE),"")</f>
        <v>-2.059*x1/(x0 + 0.5) + 10.02</v>
      </c>
      <c r="Q16" s="18">
        <f t="shared" si="3"/>
        <v>1</v>
      </c>
      <c r="R16" s="18">
        <f t="shared" si="4"/>
        <v>0</v>
      </c>
      <c r="S16" s="4">
        <f t="shared" si="9"/>
        <v>0</v>
      </c>
      <c r="T16" s="3">
        <f>_xlfn.IFNA(VLOOKUP(CONCATENATE($A16,"_",$B16), 'Srbench noise 0.01'!$A$1:$AH$1300, 32, FALSE),"")</f>
        <v>0.99973352000000004</v>
      </c>
      <c r="U16" s="18">
        <f>_xlfn.IFNA(VLOOKUP(CONCATENATE($A16,"_",$B16), 'Srbench noise 0.01'!$A$1:$AH$1300, 34, FALSE),"")</f>
        <v>3.7143089999999997E-2</v>
      </c>
      <c r="V16" s="18">
        <f>_xlfn.IFNA(VLOOKUP(CONCATENATE($A16,"_",$B16), 'Srbench noise 0.01'!$A$1:$AH$1300, 16, FALSE),"")</f>
        <v>10</v>
      </c>
      <c r="W16" s="18">
        <f>_xlfn.IFNA(VLOOKUP(CONCATENATE($A16,"_",$B16), 'Srbench noise 0.01'!$A$1:$AH$1300, 18, FALSE),"")</f>
        <v>2.1</v>
      </c>
      <c r="X16" s="18" t="str">
        <f>_xlfn.IFNA(VLOOKUP(CONCATENATE($A16,"_",$B16), 'Srbench noise 0.01'!$A$1:$AH$1300, 28, FALSE),"")</f>
        <v>-2.07*x1/(x0 + 0.5) + 10.04</v>
      </c>
      <c r="Y16" s="18">
        <f t="shared" si="6"/>
        <v>1</v>
      </c>
      <c r="Z16" s="18">
        <f t="shared" si="7"/>
        <v>0</v>
      </c>
      <c r="AA16" s="4">
        <f t="shared" si="8"/>
        <v>0</v>
      </c>
    </row>
    <row r="17" spans="1:27" x14ac:dyDescent="0.25">
      <c r="A17" t="s">
        <v>11</v>
      </c>
      <c r="B17">
        <v>14423</v>
      </c>
      <c r="C17" t="str">
        <f>VLOOKUP(A17,'srbench true models'!$A$1:$B$133,2,FALSE)</f>
        <v xml:space="preserve"> 10 - (x * y)/(1+0.5 * x**2)</v>
      </c>
      <c r="D17" s="3">
        <f>_xlfn.IFNA(VLOOKUP(CONCATENATE($A17,"_",$B17), 'Srbench noise 0'!$A$1:$AH$1300, 32, FALSE),"")</f>
        <v>1</v>
      </c>
      <c r="E17" s="18">
        <f>_xlfn.IFNA(VLOOKUP(CONCATENATE($A17,"_",$B17), 'Srbench noise 0'!$A$1:$AH$1300, 34, FALSE),"")</f>
        <v>0</v>
      </c>
      <c r="F17" s="18">
        <f>_xlfn.IFNA(VLOOKUP(CONCATENATE($A17,"_",$B17), 'Srbench noise 0'!$A$1:$AH$1300, 16, FALSE),"")</f>
        <v>14</v>
      </c>
      <c r="G17" s="18">
        <f>_xlfn.IFNA(VLOOKUP(CONCATENATE($A17,"_",$B17), 'Srbench noise 0'!$A$1:$AH$1300, 18, FALSE),"")</f>
        <v>19.2</v>
      </c>
      <c r="H17" s="18" t="str">
        <f>_xlfn.IFNA(VLOOKUP(CONCATENATE($A17,"_",$B17), 'Srbench noise 0'!$A$1:$AH$1300, 28, FALSE),"")</f>
        <v>-2*x1/(x0 + 2/x0) + 10</v>
      </c>
      <c r="I17" s="18">
        <f t="shared" si="0"/>
        <v>1</v>
      </c>
      <c r="J17" s="18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0.99958846999999995</v>
      </c>
      <c r="M17" s="18">
        <f>_xlfn.IFNA(VLOOKUP(CONCATENATE($A17,"_",$B17), 'Srbench noise 0.001'!$A$1:$AH$1300, 34, FALSE),"")</f>
        <v>4.3944009999999999E-2</v>
      </c>
      <c r="N17" s="18">
        <f>_xlfn.IFNA(VLOOKUP(CONCATENATE($A17,"_",$B17), 'Srbench noise 0.001'!$A$1:$AH$1300, 16, FALSE),"")</f>
        <v>10</v>
      </c>
      <c r="O17" s="18">
        <f>_xlfn.IFNA(VLOOKUP(CONCATENATE($A17,"_",$B17), 'Srbench noise 0.001'!$A$1:$AH$1300, 18, FALSE),"")</f>
        <v>2.7</v>
      </c>
      <c r="P17" s="18" t="str">
        <f>_xlfn.IFNA(VLOOKUP(CONCATENATE($A17,"_",$B17), 'Srbench noise 0.001'!$A$1:$AH$1300, 28, FALSE),"")</f>
        <v>-2.04*x1/(x0 + 0.4) + 10.011</v>
      </c>
      <c r="Q17" s="18">
        <f t="shared" si="3"/>
        <v>1</v>
      </c>
      <c r="R17" s="18">
        <f t="shared" si="4"/>
        <v>0</v>
      </c>
      <c r="S17" s="4">
        <f t="shared" si="9"/>
        <v>0</v>
      </c>
      <c r="T17" s="3">
        <f>_xlfn.IFNA(VLOOKUP(CONCATENATE($A17,"_",$B17), 'Srbench noise 0.01'!$A$1:$AH$1300, 32, FALSE),"")</f>
        <v>0.99979562</v>
      </c>
      <c r="U17" s="18">
        <f>_xlfn.IFNA(VLOOKUP(CONCATENATE($A17,"_",$B17), 'Srbench noise 0.01'!$A$1:$AH$1300, 34, FALSE),"")</f>
        <v>3.096811E-2</v>
      </c>
      <c r="V17" s="18">
        <f>_xlfn.IFNA(VLOOKUP(CONCATENATE($A17,"_",$B17), 'Srbench noise 0.01'!$A$1:$AH$1300, 16, FALSE),"")</f>
        <v>10</v>
      </c>
      <c r="W17" s="18">
        <f>_xlfn.IFNA(VLOOKUP(CONCATENATE($A17,"_",$B17), 'Srbench noise 0.01'!$A$1:$AH$1300, 18, FALSE),"")</f>
        <v>2</v>
      </c>
      <c r="X17" s="18" t="str">
        <f>_xlfn.IFNA(VLOOKUP(CONCATENATE($A17,"_",$B17), 'Srbench noise 0.01'!$A$1:$AH$1300, 28, FALSE),"")</f>
        <v>-2.06*x1/(x0 + 0.5) + 10.03</v>
      </c>
      <c r="Y17" s="18">
        <f t="shared" si="6"/>
        <v>1</v>
      </c>
      <c r="Z17" s="18">
        <f t="shared" si="7"/>
        <v>0</v>
      </c>
      <c r="AA17" s="4">
        <f t="shared" si="8"/>
        <v>0</v>
      </c>
    </row>
    <row r="18" spans="1:27" x14ac:dyDescent="0.25">
      <c r="A18" t="s">
        <v>11</v>
      </c>
      <c r="B18">
        <v>15795</v>
      </c>
      <c r="C18" t="str">
        <f>VLOOKUP(A18,'srbench true models'!$A$1:$B$133,2,FALSE)</f>
        <v xml:space="preserve"> 10 - (x * y)/(1+0.5 * x**2)</v>
      </c>
      <c r="D18" s="3">
        <f>_xlfn.IFNA(VLOOKUP(CONCATENATE($A18,"_",$B18), 'Srbench noise 0'!$A$1:$AH$1300, 32, FALSE),"")</f>
        <v>1</v>
      </c>
      <c r="E18" s="18">
        <f>_xlfn.IFNA(VLOOKUP(CONCATENATE($A18,"_",$B18), 'Srbench noise 0'!$A$1:$AH$1300, 34, FALSE),"")</f>
        <v>0</v>
      </c>
      <c r="F18" s="18">
        <f>_xlfn.IFNA(VLOOKUP(CONCATENATE($A18,"_",$B18), 'Srbench noise 0'!$A$1:$AH$1300, 16, FALSE),"")</f>
        <v>14</v>
      </c>
      <c r="G18" s="18">
        <f>_xlfn.IFNA(VLOOKUP(CONCATENATE($A18,"_",$B18), 'Srbench noise 0'!$A$1:$AH$1300, 18, FALSE),"")</f>
        <v>313.3</v>
      </c>
      <c r="H18" s="18" t="str">
        <f>_xlfn.IFNA(VLOOKUP(CONCATENATE($A18,"_",$B18), 'Srbench noise 0'!$A$1:$AH$1300, 28, FALSE),"")</f>
        <v>-2*x1/(x0 + 2/x0) + 10</v>
      </c>
      <c r="I18" s="18">
        <f t="shared" si="0"/>
        <v>1</v>
      </c>
      <c r="J18" s="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0.99990270999999997</v>
      </c>
      <c r="M18" s="18">
        <f>_xlfn.IFNA(VLOOKUP(CONCATENATE($A18,"_",$B18), 'Srbench noise 0.001'!$A$1:$AH$1300, 34, FALSE),"")</f>
        <v>2.1614299999999999E-2</v>
      </c>
      <c r="N18" s="18">
        <f>_xlfn.IFNA(VLOOKUP(CONCATENATE($A18,"_",$B18), 'Srbench noise 0.001'!$A$1:$AH$1300, 16, FALSE),"")</f>
        <v>10</v>
      </c>
      <c r="O18" s="18">
        <f>_xlfn.IFNA(VLOOKUP(CONCATENATE($A18,"_",$B18), 'Srbench noise 0.001'!$A$1:$AH$1300, 18, FALSE),"")</f>
        <v>3.3</v>
      </c>
      <c r="P18" s="18" t="str">
        <f>_xlfn.IFNA(VLOOKUP(CONCATENATE($A18,"_",$B18), 'Srbench noise 0.001'!$A$1:$AH$1300, 28, FALSE),"")</f>
        <v>-2.091*x1/(x0 + 0.707) + 10.023</v>
      </c>
      <c r="Q18" s="18">
        <f t="shared" si="3"/>
        <v>1</v>
      </c>
      <c r="R18" s="18">
        <f t="shared" si="4"/>
        <v>0</v>
      </c>
      <c r="S18" s="4">
        <f t="shared" si="9"/>
        <v>0</v>
      </c>
      <c r="T18" s="3">
        <f>_xlfn.IFNA(VLOOKUP(CONCATENATE($A18,"_",$B18), 'Srbench noise 0.01'!$A$1:$AH$1300, 32, FALSE),"")</f>
        <v>0.99995652000000002</v>
      </c>
      <c r="U18" s="18">
        <f>_xlfn.IFNA(VLOOKUP(CONCATENATE($A18,"_",$B18), 'Srbench noise 0.01'!$A$1:$AH$1300, 34, FALSE),"")</f>
        <v>1.4449969999999999E-2</v>
      </c>
      <c r="V18" s="18">
        <f>_xlfn.IFNA(VLOOKUP(CONCATENATE($A18,"_",$B18), 'Srbench noise 0.01'!$A$1:$AH$1300, 16, FALSE),"")</f>
        <v>10</v>
      </c>
      <c r="W18" s="18">
        <f>_xlfn.IFNA(VLOOKUP(CONCATENATE($A18,"_",$B18), 'Srbench noise 0.01'!$A$1:$AH$1300, 18, FALSE),"")</f>
        <v>3.6</v>
      </c>
      <c r="X18" s="18" t="str">
        <f>_xlfn.IFNA(VLOOKUP(CONCATENATE($A18,"_",$B18), 'Srbench noise 0.01'!$A$1:$AH$1300, 28, FALSE),"")</f>
        <v>-2.07*x1/(x0 + 0.6) + 10.01</v>
      </c>
      <c r="Y18" s="18">
        <f t="shared" si="6"/>
        <v>1</v>
      </c>
      <c r="Z18" s="18">
        <f t="shared" si="7"/>
        <v>0</v>
      </c>
      <c r="AA18" s="4">
        <f t="shared" si="8"/>
        <v>0</v>
      </c>
    </row>
    <row r="19" spans="1:27" x14ac:dyDescent="0.25">
      <c r="A19" t="s">
        <v>11</v>
      </c>
      <c r="B19">
        <v>16850</v>
      </c>
      <c r="C19" t="str">
        <f>VLOOKUP(A19,'srbench true models'!$A$1:$B$133,2,FALSE)</f>
        <v xml:space="preserve"> 10 - (x * y)/(1+0.5 * x**2)</v>
      </c>
      <c r="D19" s="3">
        <f>_xlfn.IFNA(VLOOKUP(CONCATENATE($A19,"_",$B19), 'Srbench noise 0'!$A$1:$AH$1300, 32, FALSE),"")</f>
        <v>0.99943095000000004</v>
      </c>
      <c r="E19" s="18">
        <f>_xlfn.IFNA(VLOOKUP(CONCATENATE($A19,"_",$B19), 'Srbench noise 0'!$A$1:$AH$1300, 34, FALSE),"")</f>
        <v>5.2015779999999998E-2</v>
      </c>
      <c r="F19" s="18">
        <f>_xlfn.IFNA(VLOOKUP(CONCATENATE($A19,"_",$B19), 'Srbench noise 0'!$A$1:$AH$1300, 16, FALSE),"")</f>
        <v>10</v>
      </c>
      <c r="G19" s="18">
        <f>_xlfn.IFNA(VLOOKUP(CONCATENATE($A19,"_",$B19), 'Srbench noise 0'!$A$1:$AH$1300, 18, FALSE),"")</f>
        <v>1751.4</v>
      </c>
      <c r="H19" s="18" t="str">
        <f>_xlfn.IFNA(VLOOKUP(CONCATENATE($A19,"_",$B19), 'Srbench noise 0'!$A$1:$AH$1300, 28, FALSE),"")</f>
        <v>-2.02579306*x1/(x0 + 0.31830989) + 10.00380579</v>
      </c>
      <c r="I19" s="18">
        <f t="shared" si="0"/>
        <v>1</v>
      </c>
      <c r="J19" s="18">
        <f t="shared" si="1"/>
        <v>0</v>
      </c>
      <c r="K19" s="4">
        <f t="shared" si="2"/>
        <v>0</v>
      </c>
      <c r="L19" s="3">
        <f>_xlfn.IFNA(VLOOKUP(CONCATENATE($A19,"_",$B19), 'Srbench noise 0.001'!$A$1:$AH$1300, 32, FALSE),"")</f>
        <v>0.9985347</v>
      </c>
      <c r="M19" s="18">
        <f>_xlfn.IFNA(VLOOKUP(CONCATENATE($A19,"_",$B19), 'Srbench noise 0.001'!$A$1:$AH$1300, 34, FALSE),"")</f>
        <v>8.3468459999999994E-2</v>
      </c>
      <c r="N19" s="18">
        <f>_xlfn.IFNA(VLOOKUP(CONCATENATE($A19,"_",$B19), 'Srbench noise 0.001'!$A$1:$AH$1300, 16, FALSE),"")</f>
        <v>11</v>
      </c>
      <c r="O19" s="18">
        <f>_xlfn.IFNA(VLOOKUP(CONCATENATE($A19,"_",$B19), 'Srbench noise 0.001'!$A$1:$AH$1300, 18, FALSE),"")</f>
        <v>3.7</v>
      </c>
      <c r="P19" s="18" t="str">
        <f>_xlfn.IFNA(VLOOKUP(CONCATENATE($A19,"_",$B19), 'Srbench noise 0.001'!$A$1:$AH$1300, 28, FALSE),"")</f>
        <v>-0.004*x1 + 10.014 - 1.928*x1/x0</v>
      </c>
      <c r="Q19" s="18">
        <f t="shared" si="3"/>
        <v>0</v>
      </c>
      <c r="R19" s="18">
        <f t="shared" si="4"/>
        <v>0</v>
      </c>
      <c r="S19" s="4">
        <f t="shared" si="9"/>
        <v>0</v>
      </c>
      <c r="T19" s="3">
        <f>_xlfn.IFNA(VLOOKUP(CONCATENATE($A19,"_",$B19), 'Srbench noise 0.01'!$A$1:$AH$1300, 32, FALSE),"")</f>
        <v>0.99781545999999999</v>
      </c>
      <c r="U19" s="18">
        <f>_xlfn.IFNA(VLOOKUP(CONCATENATE($A19,"_",$B19), 'Srbench noise 0.01'!$A$1:$AH$1300, 34, FALSE),"")</f>
        <v>0.10191512</v>
      </c>
      <c r="V19" s="18">
        <f>_xlfn.IFNA(VLOOKUP(CONCATENATE($A19,"_",$B19), 'Srbench noise 0.01'!$A$1:$AH$1300, 16, FALSE),"")</f>
        <v>8</v>
      </c>
      <c r="W19" s="18">
        <f>_xlfn.IFNA(VLOOKUP(CONCATENATE($A19,"_",$B19), 'Srbench noise 0.01'!$A$1:$AH$1300, 18, FALSE),"")</f>
        <v>1.1000000000000001</v>
      </c>
      <c r="X19" s="18" t="str">
        <f>_xlfn.IFNA(VLOOKUP(CONCATENATE($A19,"_",$B19), 'Srbench noise 0.01'!$A$1:$AH$1300, 28, FALSE),"")</f>
        <v>10 - 1.98*x1/x0</v>
      </c>
      <c r="Y19" s="18">
        <f t="shared" si="6"/>
        <v>0</v>
      </c>
      <c r="Z19" s="18">
        <f t="shared" si="7"/>
        <v>0</v>
      </c>
      <c r="AA19" s="4">
        <f t="shared" si="8"/>
        <v>0</v>
      </c>
    </row>
    <row r="20" spans="1:27" x14ac:dyDescent="0.25">
      <c r="A20" t="s">
        <v>11</v>
      </c>
      <c r="B20">
        <v>21962</v>
      </c>
      <c r="C20" t="str">
        <f>VLOOKUP(A20,'srbench true models'!$A$1:$B$133,2,FALSE)</f>
        <v xml:space="preserve"> 10 - (x * y)/(1+0.5 * x**2)</v>
      </c>
      <c r="D20" s="3">
        <f>_xlfn.IFNA(VLOOKUP(CONCATENATE($A20,"_",$B20), 'Srbench noise 0'!$A$1:$AH$1300, 32, FALSE),"")</f>
        <v>0.99996947999999997</v>
      </c>
      <c r="E20" s="18">
        <f>_xlfn.IFNA(VLOOKUP(CONCATENATE($A20,"_",$B20), 'Srbench noise 0'!$A$1:$AH$1300, 34, FALSE),"")</f>
        <v>1.2047230000000001E-2</v>
      </c>
      <c r="F20" s="18">
        <f>_xlfn.IFNA(VLOOKUP(CONCATENATE($A20,"_",$B20), 'Srbench noise 0'!$A$1:$AH$1300, 16, FALSE),"")</f>
        <v>10</v>
      </c>
      <c r="G20" s="18">
        <f>_xlfn.IFNA(VLOOKUP(CONCATENATE($A20,"_",$B20), 'Srbench noise 0'!$A$1:$AH$1300, 18, FALSE),"")</f>
        <v>1765.1</v>
      </c>
      <c r="H20" s="18" t="str">
        <f>_xlfn.IFNA(VLOOKUP(CONCATENATE($A20,"_",$B20), 'Srbench noise 0'!$A$1:$AH$1300, 28, FALSE),"")</f>
        <v>-2.02565686*x1/(x0 + 0.31830989) + 10.00334225</v>
      </c>
      <c r="I20" s="18">
        <f t="shared" si="0"/>
        <v>1</v>
      </c>
      <c r="J20" s="18">
        <f t="shared" si="1"/>
        <v>0</v>
      </c>
      <c r="K20" s="4">
        <f t="shared" si="2"/>
        <v>0</v>
      </c>
      <c r="L20" s="3">
        <f>_xlfn.IFNA(VLOOKUP(CONCATENATE($A20,"_",$B20), 'Srbench noise 0.001'!$A$1:$AH$1300, 32, FALSE),"")</f>
        <v>0.99989388999999995</v>
      </c>
      <c r="M20" s="18">
        <f>_xlfn.IFNA(VLOOKUP(CONCATENATE($A20,"_",$B20), 'Srbench noise 0.001'!$A$1:$AH$1300, 34, FALSE),"")</f>
        <v>2.2463049999999998E-2</v>
      </c>
      <c r="N20" s="18">
        <f>_xlfn.IFNA(VLOOKUP(CONCATENATE($A20,"_",$B20), 'Srbench noise 0.001'!$A$1:$AH$1300, 16, FALSE),"")</f>
        <v>11</v>
      </c>
      <c r="O20" s="18">
        <f>_xlfn.IFNA(VLOOKUP(CONCATENATE($A20,"_",$B20), 'Srbench noise 0.001'!$A$1:$AH$1300, 18, FALSE),"")</f>
        <v>3.4</v>
      </c>
      <c r="P20" s="18" t="str">
        <f>_xlfn.IFNA(VLOOKUP(CONCATENATE($A20,"_",$B20), 'Srbench noise 0.001'!$A$1:$AH$1300, 28, FALSE),"")</f>
        <v>-0.004*x1 + 10.011 - 1.925*x1/x0</v>
      </c>
      <c r="Q20" s="18">
        <f t="shared" si="3"/>
        <v>1</v>
      </c>
      <c r="R20" s="18">
        <f t="shared" si="4"/>
        <v>0</v>
      </c>
      <c r="S20" s="4">
        <f t="shared" si="9"/>
        <v>0</v>
      </c>
      <c r="T20" s="3">
        <f>_xlfn.IFNA(VLOOKUP(CONCATENATE($A20,"_",$B20), 'Srbench noise 0.01'!$A$1:$AH$1300, 32, FALSE),"")</f>
        <v>0.99965176</v>
      </c>
      <c r="U20" s="18">
        <f>_xlfn.IFNA(VLOOKUP(CONCATENATE($A20,"_",$B20), 'Srbench noise 0.01'!$A$1:$AH$1300, 34, FALSE),"")</f>
        <v>4.0694569999999999E-2</v>
      </c>
      <c r="V20" s="18">
        <f>_xlfn.IFNA(VLOOKUP(CONCATENATE($A20,"_",$B20), 'Srbench noise 0.01'!$A$1:$AH$1300, 16, FALSE),"")</f>
        <v>8</v>
      </c>
      <c r="W20" s="18">
        <f>_xlfn.IFNA(VLOOKUP(CONCATENATE($A20,"_",$B20), 'Srbench noise 0.01'!$A$1:$AH$1300, 18, FALSE),"")</f>
        <v>1.1000000000000001</v>
      </c>
      <c r="X20" s="18" t="str">
        <f>_xlfn.IFNA(VLOOKUP(CONCATENATE($A20,"_",$B20), 'Srbench noise 0.01'!$A$1:$AH$1300, 28, FALSE),"")</f>
        <v>9.97 - 1.97*x1/x0</v>
      </c>
      <c r="Y20" s="18">
        <f t="shared" si="6"/>
        <v>1</v>
      </c>
      <c r="Z20" s="18">
        <f t="shared" si="7"/>
        <v>0</v>
      </c>
      <c r="AA20" s="4">
        <f t="shared" si="8"/>
        <v>0</v>
      </c>
    </row>
    <row r="21" spans="1:27" x14ac:dyDescent="0.25">
      <c r="A21" t="s">
        <v>11</v>
      </c>
      <c r="B21">
        <v>23654</v>
      </c>
      <c r="C21" t="str">
        <f>VLOOKUP(A21,'srbench true models'!$A$1:$B$133,2,FALSE)</f>
        <v xml:space="preserve"> 10 - (x * y)/(1+0.5 * x**2)</v>
      </c>
      <c r="D21" s="3">
        <f>_xlfn.IFNA(VLOOKUP(CONCATENATE($A21,"_",$B21), 'Srbench noise 0'!$A$1:$AH$1300, 32, FALSE),"")</f>
        <v>1</v>
      </c>
      <c r="E21" s="18">
        <f>_xlfn.IFNA(VLOOKUP(CONCATENATE($A21,"_",$B21), 'Srbench noise 0'!$A$1:$AH$1300, 34, FALSE),"")</f>
        <v>0</v>
      </c>
      <c r="F21" s="18">
        <f>_xlfn.IFNA(VLOOKUP(CONCATENATE($A21,"_",$B21), 'Srbench noise 0'!$A$1:$AH$1300, 16, FALSE),"")</f>
        <v>14</v>
      </c>
      <c r="G21" s="18">
        <f>_xlfn.IFNA(VLOOKUP(CONCATENATE($A21,"_",$B21), 'Srbench noise 0'!$A$1:$AH$1300, 18, FALSE),"")</f>
        <v>19.100000000000001</v>
      </c>
      <c r="H21" s="18" t="str">
        <f>_xlfn.IFNA(VLOOKUP(CONCATENATE($A21,"_",$B21), 'Srbench noise 0'!$A$1:$AH$1300, 28, FALSE),"")</f>
        <v>-2*x1/(x0 + 2/x0) + 10</v>
      </c>
      <c r="I21" s="18">
        <f t="shared" si="0"/>
        <v>1</v>
      </c>
      <c r="J21" s="18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0.99996817000000005</v>
      </c>
      <c r="M21" s="18">
        <f>_xlfn.IFNA(VLOOKUP(CONCATENATE($A21,"_",$B21), 'Srbench noise 0.001'!$A$1:$AH$1300, 34, FALSE),"")</f>
        <v>1.1505140000000001E-2</v>
      </c>
      <c r="N21" s="18">
        <f>_xlfn.IFNA(VLOOKUP(CONCATENATE($A21,"_",$B21), 'Srbench noise 0.001'!$A$1:$AH$1300, 16, FALSE),"")</f>
        <v>10</v>
      </c>
      <c r="O21" s="18">
        <f>_xlfn.IFNA(VLOOKUP(CONCATENATE($A21,"_",$B21), 'Srbench noise 0.001'!$A$1:$AH$1300, 18, FALSE),"")</f>
        <v>3.5</v>
      </c>
      <c r="P21" s="18" t="str">
        <f>_xlfn.IFNA(VLOOKUP(CONCATENATE($A21,"_",$B21), 'Srbench noise 0.001'!$A$1:$AH$1300, 28, FALSE),"")</f>
        <v>-2.074*x1/(x0 + 0.6) + 10.022</v>
      </c>
      <c r="Q21" s="18">
        <f t="shared" si="3"/>
        <v>1</v>
      </c>
      <c r="R21" s="18">
        <f t="shared" si="4"/>
        <v>0</v>
      </c>
      <c r="S21" s="4">
        <f t="shared" si="9"/>
        <v>0</v>
      </c>
      <c r="T21" s="3">
        <f>_xlfn.IFNA(VLOOKUP(CONCATENATE($A21,"_",$B21), 'Srbench noise 0.01'!$A$1:$AH$1300, 32, FALSE),"")</f>
        <v>0.99993485999999998</v>
      </c>
      <c r="U21" s="18">
        <f>_xlfn.IFNA(VLOOKUP(CONCATENATE($A21,"_",$B21), 'Srbench noise 0.01'!$A$1:$AH$1300, 34, FALSE),"")</f>
        <v>1.6458279999999999E-2</v>
      </c>
      <c r="V21" s="18">
        <f>_xlfn.IFNA(VLOOKUP(CONCATENATE($A21,"_",$B21), 'Srbench noise 0.01'!$A$1:$AH$1300, 16, FALSE),"")</f>
        <v>10</v>
      </c>
      <c r="W21" s="18">
        <f>_xlfn.IFNA(VLOOKUP(CONCATENATE($A21,"_",$B21), 'Srbench noise 0.01'!$A$1:$AH$1300, 18, FALSE),"")</f>
        <v>3.6</v>
      </c>
      <c r="X21" s="18" t="str">
        <f>_xlfn.IFNA(VLOOKUP(CONCATENATE($A21,"_",$B21), 'Srbench noise 0.01'!$A$1:$AH$1300, 28, FALSE),"")</f>
        <v>-2.09*x1/(x0 + 0.71) + 10.02</v>
      </c>
      <c r="Y21" s="18">
        <f t="shared" si="6"/>
        <v>1</v>
      </c>
      <c r="Z21" s="18">
        <f t="shared" si="7"/>
        <v>0</v>
      </c>
      <c r="AA21" s="4">
        <f t="shared" si="8"/>
        <v>0</v>
      </c>
    </row>
    <row r="22" spans="1:27" x14ac:dyDescent="0.25">
      <c r="A22" t="s">
        <v>11</v>
      </c>
      <c r="B22">
        <v>28020</v>
      </c>
      <c r="C22" t="str">
        <f>VLOOKUP(A22,'srbench true models'!$A$1:$B$133,2,FALSE)</f>
        <v xml:space="preserve"> 10 - (x * y)/(1+0.5 * x**2)</v>
      </c>
      <c r="D22" s="3">
        <f>_xlfn.IFNA(VLOOKUP(CONCATENATE($A22,"_",$B22), 'Srbench noise 0'!$A$1:$AH$1300, 32, FALSE),"")</f>
        <v>1</v>
      </c>
      <c r="E22" s="18">
        <f>_xlfn.IFNA(VLOOKUP(CONCATENATE($A22,"_",$B22), 'Srbench noise 0'!$A$1:$AH$1300, 34, FALSE),"")</f>
        <v>0</v>
      </c>
      <c r="F22" s="18">
        <f>_xlfn.IFNA(VLOOKUP(CONCATENATE($A22,"_",$B22), 'Srbench noise 0'!$A$1:$AH$1300, 16, FALSE),"")</f>
        <v>14</v>
      </c>
      <c r="G22" s="18">
        <f>_xlfn.IFNA(VLOOKUP(CONCATENATE($A22,"_",$B22), 'Srbench noise 0'!$A$1:$AH$1300, 18, FALSE),"")</f>
        <v>266.60000000000002</v>
      </c>
      <c r="H22" s="18" t="str">
        <f>_xlfn.IFNA(VLOOKUP(CONCATENATE($A22,"_",$B22), 'Srbench noise 0'!$A$1:$AH$1300, 28, FALSE),"")</f>
        <v>-x1/(0.5*x0 + 1/x0) + 10</v>
      </c>
      <c r="I22" s="18">
        <f t="shared" si="0"/>
        <v>1</v>
      </c>
      <c r="J22" s="18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0.99991627000000005</v>
      </c>
      <c r="M22" s="18">
        <f>_xlfn.IFNA(VLOOKUP(CONCATENATE($A22,"_",$B22), 'Srbench noise 0.001'!$A$1:$AH$1300, 34, FALSE),"")</f>
        <v>1.9793169999999999E-2</v>
      </c>
      <c r="N22" s="18">
        <f>_xlfn.IFNA(VLOOKUP(CONCATENATE($A22,"_",$B22), 'Srbench noise 0.001'!$A$1:$AH$1300, 16, FALSE),"")</f>
        <v>10</v>
      </c>
      <c r="O22" s="18">
        <f>_xlfn.IFNA(VLOOKUP(CONCATENATE($A22,"_",$B22), 'Srbench noise 0.001'!$A$1:$AH$1300, 18, FALSE),"")</f>
        <v>2.8</v>
      </c>
      <c r="P22" s="18" t="str">
        <f>_xlfn.IFNA(VLOOKUP(CONCATENATE($A22,"_",$B22), 'Srbench noise 0.001'!$A$1:$AH$1300, 28, FALSE),"")</f>
        <v>-2.09*x1/(x0 + 0.707) + 10.022</v>
      </c>
      <c r="Q22" s="18">
        <f t="shared" si="3"/>
        <v>1</v>
      </c>
      <c r="R22" s="18">
        <f t="shared" si="4"/>
        <v>0</v>
      </c>
      <c r="S22" s="4">
        <f t="shared" si="9"/>
        <v>0</v>
      </c>
      <c r="T22" s="3">
        <f>_xlfn.IFNA(VLOOKUP(CONCATENATE($A22,"_",$B22), 'Srbench noise 0.01'!$A$1:$AH$1300, 32, FALSE),"")</f>
        <v>0.99993728000000004</v>
      </c>
      <c r="U22" s="18">
        <f>_xlfn.IFNA(VLOOKUP(CONCATENATE($A22,"_",$B22), 'Srbench noise 0.01'!$A$1:$AH$1300, 34, FALSE),"")</f>
        <v>1.7131E-2</v>
      </c>
      <c r="V22" s="18">
        <f>_xlfn.IFNA(VLOOKUP(CONCATENATE($A22,"_",$B22), 'Srbench noise 0.01'!$A$1:$AH$1300, 16, FALSE),"")</f>
        <v>10</v>
      </c>
      <c r="W22" s="18">
        <f>_xlfn.IFNA(VLOOKUP(CONCATENATE($A22,"_",$B22), 'Srbench noise 0.01'!$A$1:$AH$1300, 18, FALSE),"")</f>
        <v>2.8</v>
      </c>
      <c r="X22" s="18" t="str">
        <f>_xlfn.IFNA(VLOOKUP(CONCATENATE($A22,"_",$B22), 'Srbench noise 0.01'!$A$1:$AH$1300, 28, FALSE),"")</f>
        <v>-2.07*x1/(x0 + 0.6) + 10</v>
      </c>
      <c r="Y22" s="18">
        <f t="shared" si="6"/>
        <v>1</v>
      </c>
      <c r="Z22" s="18">
        <f t="shared" si="7"/>
        <v>0</v>
      </c>
      <c r="AA22" s="4">
        <f t="shared" si="8"/>
        <v>0</v>
      </c>
    </row>
    <row r="23" spans="1:27" x14ac:dyDescent="0.25">
      <c r="A23" t="s">
        <v>11</v>
      </c>
      <c r="B23">
        <v>29910</v>
      </c>
      <c r="C23" t="str">
        <f>VLOOKUP(A23,'srbench true models'!$A$1:$B$133,2,FALSE)</f>
        <v xml:space="preserve"> 10 - (x * y)/(1+0.5 * x**2)</v>
      </c>
      <c r="D23" s="3">
        <f>_xlfn.IFNA(VLOOKUP(CONCATENATE($A23,"_",$B23), 'Srbench noise 0'!$A$1:$AH$1300, 32, FALSE),"")</f>
        <v>1</v>
      </c>
      <c r="E23" s="18">
        <f>_xlfn.IFNA(VLOOKUP(CONCATENATE($A23,"_",$B23), 'Srbench noise 0'!$A$1:$AH$1300, 34, FALSE),"")</f>
        <v>0</v>
      </c>
      <c r="F23" s="18">
        <f>_xlfn.IFNA(VLOOKUP(CONCATENATE($A23,"_",$B23), 'Srbench noise 0'!$A$1:$AH$1300, 16, FALSE),"")</f>
        <v>14</v>
      </c>
      <c r="G23" s="18">
        <f>_xlfn.IFNA(VLOOKUP(CONCATENATE($A23,"_",$B23), 'Srbench noise 0'!$A$1:$AH$1300, 18, FALSE),"")</f>
        <v>27</v>
      </c>
      <c r="H23" s="18" t="str">
        <f>_xlfn.IFNA(VLOOKUP(CONCATENATE($A23,"_",$B23), 'Srbench noise 0'!$A$1:$AH$1300, 28, FALSE),"")</f>
        <v>-2*x1/(x0 + 2/x0) + 10</v>
      </c>
      <c r="I23" s="18">
        <f t="shared" si="0"/>
        <v>1</v>
      </c>
      <c r="J23" s="18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0.99998904</v>
      </c>
      <c r="M23" s="18">
        <f>_xlfn.IFNA(VLOOKUP(CONCATENATE($A23,"_",$B23), 'Srbench noise 0.001'!$A$1:$AH$1300, 34, FALSE),"")</f>
        <v>7.1939899999999999E-3</v>
      </c>
      <c r="N23" s="18">
        <f>_xlfn.IFNA(VLOOKUP(CONCATENATE($A23,"_",$B23), 'Srbench noise 0.001'!$A$1:$AH$1300, 16, FALSE),"")</f>
        <v>10</v>
      </c>
      <c r="O23" s="18">
        <f>_xlfn.IFNA(VLOOKUP(CONCATENATE($A23,"_",$B23), 'Srbench noise 0.001'!$A$1:$AH$1300, 18, FALSE),"")</f>
        <v>2.2000000000000002</v>
      </c>
      <c r="P23" s="18" t="str">
        <f>_xlfn.IFNA(VLOOKUP(CONCATENATE($A23,"_",$B23), 'Srbench noise 0.001'!$A$1:$AH$1300, 28, FALSE),"")</f>
        <v>-2.057*x1/(x0 + 0.5) + 10.015</v>
      </c>
      <c r="Q23" s="18">
        <f t="shared" si="3"/>
        <v>1</v>
      </c>
      <c r="R23" s="18">
        <f t="shared" si="4"/>
        <v>0</v>
      </c>
      <c r="S23" s="4">
        <f t="shared" si="9"/>
        <v>0</v>
      </c>
      <c r="T23" s="3">
        <f>_xlfn.IFNA(VLOOKUP(CONCATENATE($A23,"_",$B23), 'Srbench noise 0.01'!$A$1:$AH$1300, 32, FALSE),"")</f>
        <v>0.99997137000000003</v>
      </c>
      <c r="U23" s="18">
        <f>_xlfn.IFNA(VLOOKUP(CONCATENATE($A23,"_",$B23), 'Srbench noise 0.01'!$A$1:$AH$1300, 34, FALSE),"")</f>
        <v>1.162974E-2</v>
      </c>
      <c r="V23" s="18">
        <f>_xlfn.IFNA(VLOOKUP(CONCATENATE($A23,"_",$B23), 'Srbench noise 0.01'!$A$1:$AH$1300, 16, FALSE),"")</f>
        <v>10</v>
      </c>
      <c r="W23" s="18">
        <f>_xlfn.IFNA(VLOOKUP(CONCATENATE($A23,"_",$B23), 'Srbench noise 0.01'!$A$1:$AH$1300, 18, FALSE),"")</f>
        <v>2</v>
      </c>
      <c r="X23" s="18" t="str">
        <f>_xlfn.IFNA(VLOOKUP(CONCATENATE($A23,"_",$B23), 'Srbench noise 0.01'!$A$1:$AH$1300, 28, FALSE),"")</f>
        <v>-2.05*x1/(x0 + 0.5) + 10</v>
      </c>
      <c r="Y23" s="18">
        <f t="shared" si="6"/>
        <v>1</v>
      </c>
      <c r="Z23" s="18">
        <f t="shared" si="7"/>
        <v>0</v>
      </c>
      <c r="AA23" s="4">
        <f t="shared" si="8"/>
        <v>0</v>
      </c>
    </row>
    <row r="24" spans="1:27" x14ac:dyDescent="0.25">
      <c r="A24" t="s">
        <v>10</v>
      </c>
      <c r="B24">
        <v>860</v>
      </c>
      <c r="C24" t="str">
        <f>VLOOKUP(A24,'srbench true models'!$A$1:$B$133,2,FALSE)</f>
        <v xml:space="preserve"> 0.5 * sin(x - y) - sin(x)</v>
      </c>
      <c r="D24" s="3">
        <f>_xlfn.IFNA(VLOOKUP(CONCATENATE($A24,"_",$B24), 'Srbench noise 0'!$A$1:$AH$1300, 32, FALSE),"")</f>
        <v>1</v>
      </c>
      <c r="E24" s="18">
        <f>_xlfn.IFNA(VLOOKUP(CONCATENATE($A24,"_",$B24), 'Srbench noise 0'!$A$1:$AH$1300, 34, FALSE),"")</f>
        <v>0</v>
      </c>
      <c r="F24" s="18">
        <f>_xlfn.IFNA(VLOOKUP(CONCATENATE($A24,"_",$B24), 'Srbench noise 0'!$A$1:$AH$1300, 16, FALSE),"")</f>
        <v>13</v>
      </c>
      <c r="G24" s="18">
        <f>_xlfn.IFNA(VLOOKUP(CONCATENATE($A24,"_",$B24), 'Srbench noise 0'!$A$1:$AH$1300, 18, FALSE),"")</f>
        <v>31.3</v>
      </c>
      <c r="H24" s="18" t="str">
        <f>_xlfn.IFNA(VLOOKUP(CONCATENATE($A24,"_",$B24), 'Srbench noise 0'!$A$1:$AH$1300, 28, FALSE),"")</f>
        <v>-sin(x0) + 0.5*sin(x0 - x1)</v>
      </c>
      <c r="I24" s="18">
        <f t="shared" si="0"/>
        <v>1</v>
      </c>
      <c r="J24" s="18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0.99999775000000002</v>
      </c>
      <c r="M24" s="18">
        <f>_xlfn.IFNA(VLOOKUP(CONCATENATE($A24,"_",$B24), 'Srbench noise 0.001'!$A$1:$AH$1300, 34, FALSE),"")</f>
        <v>3.3278000000000002E-4</v>
      </c>
      <c r="N24" s="18">
        <f>_xlfn.IFNA(VLOOKUP(CONCATENATE($A24,"_",$B24), 'Srbench noise 0.001'!$A$1:$AH$1300, 16, FALSE),"")</f>
        <v>13</v>
      </c>
      <c r="O24" s="18">
        <f>_xlfn.IFNA(VLOOKUP(CONCATENATE($A24,"_",$B24), 'Srbench noise 0.001'!$A$1:$AH$1300, 18, FALSE),"")</f>
        <v>30.7</v>
      </c>
      <c r="P24" s="18" t="str">
        <f>_xlfn.IFNA(VLOOKUP(CONCATENATE($A24,"_",$B24), 'Srbench noise 0.001'!$A$1:$AH$1300, 28, FALSE),"")</f>
        <v>-0.999*sin(x0) + 0.499*sin(x0 - x1)</v>
      </c>
      <c r="Q24" s="18">
        <f t="shared" si="3"/>
        <v>1</v>
      </c>
      <c r="R24" s="18" t="str">
        <f t="shared" si="4"/>
        <v>?</v>
      </c>
      <c r="S24" s="4">
        <v>1</v>
      </c>
      <c r="T24" s="3">
        <f>_xlfn.IFNA(VLOOKUP(CONCATENATE($A24,"_",$B24), 'Srbench noise 0.01'!$A$1:$AH$1300, 32, FALSE),"")</f>
        <v>0.78157403999999997</v>
      </c>
      <c r="U24" s="18">
        <f>_xlfn.IFNA(VLOOKUP(CONCATENATE($A24,"_",$B24), 'Srbench noise 0.01'!$A$1:$AH$1300, 34, FALSE),"")</f>
        <v>0.10376776</v>
      </c>
      <c r="V24" s="18">
        <f>_xlfn.IFNA(VLOOKUP(CONCATENATE($A24,"_",$B24), 'Srbench noise 0.01'!$A$1:$AH$1300, 16, FALSE),"")</f>
        <v>12</v>
      </c>
      <c r="W24" s="18">
        <f>_xlfn.IFNA(VLOOKUP(CONCATENATE($A24,"_",$B24), 'Srbench noise 0.01'!$A$1:$AH$1300, 18, FALSE),"")</f>
        <v>4</v>
      </c>
      <c r="X24" s="18" t="str">
        <f>_xlfn.IFNA(VLOOKUP(CONCATENATE($A24,"_",$B24), 'Srbench noise 0.01'!$A$1:$AH$1300, 28, FALSE),"")</f>
        <v>-0.12*sin(x1) - 0.59*cos(x0)**2 + 0.58</v>
      </c>
      <c r="Y24" s="18">
        <f t="shared" si="6"/>
        <v>0</v>
      </c>
      <c r="Z24" s="18">
        <f t="shared" si="7"/>
        <v>0</v>
      </c>
      <c r="AA24" s="4">
        <f t="shared" si="8"/>
        <v>0</v>
      </c>
    </row>
    <row r="25" spans="1:27" x14ac:dyDescent="0.25">
      <c r="A25" t="s">
        <v>10</v>
      </c>
      <c r="B25">
        <v>4426</v>
      </c>
      <c r="C25" t="str">
        <f>VLOOKUP(A25,'srbench true models'!$A$1:$B$133,2,FALSE)</f>
        <v xml:space="preserve"> 0.5 * sin(x - y) - sin(x)</v>
      </c>
      <c r="D25" s="3">
        <f>_xlfn.IFNA(VLOOKUP(CONCATENATE($A25,"_",$B25), 'Srbench noise 0'!$A$1:$AH$1300, 32, FALSE),"")</f>
        <v>1</v>
      </c>
      <c r="E25" s="18">
        <f>_xlfn.IFNA(VLOOKUP(CONCATENATE($A25,"_",$B25), 'Srbench noise 0'!$A$1:$AH$1300, 34, FALSE),"")</f>
        <v>0</v>
      </c>
      <c r="F25" s="18">
        <f>_xlfn.IFNA(VLOOKUP(CONCATENATE($A25,"_",$B25), 'Srbench noise 0'!$A$1:$AH$1300, 16, FALSE),"")</f>
        <v>13</v>
      </c>
      <c r="G25" s="18">
        <f>_xlfn.IFNA(VLOOKUP(CONCATENATE($A25,"_",$B25), 'Srbench noise 0'!$A$1:$AH$1300, 18, FALSE),"")</f>
        <v>697</v>
      </c>
      <c r="H25" s="18" t="str">
        <f>_xlfn.IFNA(VLOOKUP(CONCATENATE($A25,"_",$B25), 'Srbench noise 0'!$A$1:$AH$1300, 28, FALSE),"")</f>
        <v>-sin(x0) + 0.5*sin(x0 - x1)</v>
      </c>
      <c r="I25" s="18">
        <f t="shared" si="0"/>
        <v>1</v>
      </c>
      <c r="J25" s="18">
        <f t="shared" si="1"/>
        <v>1</v>
      </c>
      <c r="K25" s="4">
        <f t="shared" si="2"/>
        <v>1</v>
      </c>
      <c r="L25" s="3">
        <f>_xlfn.IFNA(VLOOKUP(CONCATENATE($A25,"_",$B25), 'Srbench noise 0.001'!$A$1:$AH$1300, 32, FALSE),"")</f>
        <v>1</v>
      </c>
      <c r="M25" s="18">
        <f>_xlfn.IFNA(VLOOKUP(CONCATENATE($A25,"_",$B25), 'Srbench noise 0.001'!$A$1:$AH$1300, 34, FALSE),"")</f>
        <v>0</v>
      </c>
      <c r="N25" s="18">
        <f>_xlfn.IFNA(VLOOKUP(CONCATENATE($A25,"_",$B25), 'Srbench noise 0.001'!$A$1:$AH$1300, 16, FALSE),"")</f>
        <v>13</v>
      </c>
      <c r="O25" s="18">
        <f>_xlfn.IFNA(VLOOKUP(CONCATENATE($A25,"_",$B25), 'Srbench noise 0.001'!$A$1:$AH$1300, 18, FALSE),"")</f>
        <v>646.29999999999995</v>
      </c>
      <c r="P25" s="18" t="str">
        <f>_xlfn.IFNA(VLOOKUP(CONCATENATE($A25,"_",$B25), 'Srbench noise 0.001'!$A$1:$AH$1300, 28, FALSE),"")</f>
        <v>-sin(x0) + 0.5*sin(x0 - x1)</v>
      </c>
      <c r="Q25" s="18">
        <f t="shared" si="3"/>
        <v>1</v>
      </c>
      <c r="R25" s="18">
        <f t="shared" si="4"/>
        <v>1</v>
      </c>
      <c r="S25" s="4">
        <f t="shared" si="9"/>
        <v>1</v>
      </c>
      <c r="T25" s="3">
        <f>_xlfn.IFNA(VLOOKUP(CONCATENATE($A25,"_",$B25), 'Srbench noise 0.01'!$A$1:$AH$1300, 32, FALSE),"")</f>
        <v>0.73501196000000002</v>
      </c>
      <c r="U25" s="18">
        <f>_xlfn.IFNA(VLOOKUP(CONCATENATE($A25,"_",$B25), 'Srbench noise 0.01'!$A$1:$AH$1300, 34, FALSE),"")</f>
        <v>9.867397E-2</v>
      </c>
      <c r="V25" s="18">
        <f>_xlfn.IFNA(VLOOKUP(CONCATENATE($A25,"_",$B25), 'Srbench noise 0.01'!$A$1:$AH$1300, 16, FALSE),"")</f>
        <v>11</v>
      </c>
      <c r="W25" s="18">
        <f>_xlfn.IFNA(VLOOKUP(CONCATENATE($A25,"_",$B25), 'Srbench noise 0.01'!$A$1:$AH$1300, 18, FALSE),"")</f>
        <v>525.1</v>
      </c>
      <c r="X25" s="18" t="str">
        <f>_xlfn.IFNA(VLOOKUP(CONCATENATE($A25,"_",$B25), 'Srbench noise 0.01'!$A$1:$AH$1300, 28, FALSE),"")</f>
        <v>-0.41*x0 - 0.11*sin(x0 + x1) + 2.44</v>
      </c>
      <c r="Y25" s="18">
        <f t="shared" si="6"/>
        <v>0</v>
      </c>
      <c r="Z25" s="18">
        <f t="shared" si="7"/>
        <v>0</v>
      </c>
      <c r="AA25" s="4">
        <f t="shared" si="8"/>
        <v>0</v>
      </c>
    </row>
    <row r="26" spans="1:27" x14ac:dyDescent="0.25">
      <c r="A26" t="s">
        <v>10</v>
      </c>
      <c r="B26">
        <v>5390</v>
      </c>
      <c r="C26" t="str">
        <f>VLOOKUP(A26,'srbench true models'!$A$1:$B$133,2,FALSE)</f>
        <v xml:space="preserve"> 0.5 * sin(x - y) - sin(x)</v>
      </c>
      <c r="D26" s="3">
        <f>_xlfn.IFNA(VLOOKUP(CONCATENATE($A26,"_",$B26), 'Srbench noise 0'!$A$1:$AH$1300, 32, FALSE),"")</f>
        <v>0.66372054999999996</v>
      </c>
      <c r="E26" s="18">
        <f>_xlfn.IFNA(VLOOKUP(CONCATENATE($A26,"_",$B26), 'Srbench noise 0'!$A$1:$AH$1300, 34, FALSE),"")</f>
        <v>0.14778393000000001</v>
      </c>
      <c r="F26" s="18">
        <f>_xlfn.IFNA(VLOOKUP(CONCATENATE($A26,"_",$B26), 'Srbench noise 0'!$A$1:$AH$1300, 16, FALSE),"")</f>
        <v>23</v>
      </c>
      <c r="G26" s="18">
        <f>_xlfn.IFNA(VLOOKUP(CONCATENATE($A26,"_",$B26), 'Srbench noise 0'!$A$1:$AH$1300, 18, FALSE),"")</f>
        <v>1888</v>
      </c>
      <c r="H26" s="18" t="str">
        <f>_xlfn.IFNA(VLOOKUP(CONCATENATE($A26,"_",$B26), 'Srbench noise 0'!$A$1:$AH$1300, 28, FALSE),"")</f>
        <v>-0.37530931*x0 - 0.19599999*sin(x0 + sin(x1))*cos(2.82743339*2**x1/x1**x1) + 2.24127498</v>
      </c>
      <c r="I26" s="18">
        <f t="shared" si="0"/>
        <v>0</v>
      </c>
      <c r="J26" s="18">
        <f t="shared" si="1"/>
        <v>0</v>
      </c>
      <c r="K26" s="4">
        <f t="shared" si="2"/>
        <v>0</v>
      </c>
      <c r="L26" s="3">
        <f>_xlfn.IFNA(VLOOKUP(CONCATENATE($A26,"_",$B26), 'Srbench noise 0.001'!$A$1:$AH$1300, 32, FALSE),"")</f>
        <v>0.66578077999999996</v>
      </c>
      <c r="M26" s="18">
        <f>_xlfn.IFNA(VLOOKUP(CONCATENATE($A26,"_",$B26), 'Srbench noise 0.001'!$A$1:$AH$1300, 34, FALSE),"")</f>
        <v>0.14733054000000001</v>
      </c>
      <c r="N26" s="18">
        <f>_xlfn.IFNA(VLOOKUP(CONCATENATE($A26,"_",$B26), 'Srbench noise 0.001'!$A$1:$AH$1300, 16, FALSE),"")</f>
        <v>23</v>
      </c>
      <c r="O26" s="18">
        <f>_xlfn.IFNA(VLOOKUP(CONCATENATE($A26,"_",$B26), 'Srbench noise 0.001'!$A$1:$AH$1300, 18, FALSE),"")</f>
        <v>1875.1</v>
      </c>
      <c r="P26" s="18" t="str">
        <f>_xlfn.IFNA(VLOOKUP(CONCATENATE($A26,"_",$B26), 'Srbench noise 0.001'!$A$1:$AH$1300, 28, FALSE),"")</f>
        <v>-0.375*x0 - 0.196*sin(x0 + sin(x1))*cos(2.827*2**x1/x1**x1) + 2.242</v>
      </c>
      <c r="Q26" s="18">
        <f t="shared" si="3"/>
        <v>0</v>
      </c>
      <c r="R26" s="18">
        <f t="shared" si="4"/>
        <v>0</v>
      </c>
      <c r="S26" s="4">
        <f t="shared" si="9"/>
        <v>0</v>
      </c>
      <c r="T26" s="3">
        <f>_xlfn.IFNA(VLOOKUP(CONCATENATE($A26,"_",$B26), 'Srbench noise 0.01'!$A$1:$AH$1300, 32, FALSE),"")</f>
        <v>0.92361305999999999</v>
      </c>
      <c r="U26" s="18">
        <f>_xlfn.IFNA(VLOOKUP(CONCATENATE($A26,"_",$B26), 'Srbench noise 0.01'!$A$1:$AH$1300, 34, FALSE),"")</f>
        <v>7.0434689999999994E-2</v>
      </c>
      <c r="V26" s="18">
        <f>_xlfn.IFNA(VLOOKUP(CONCATENATE($A26,"_",$B26), 'Srbench noise 0.01'!$A$1:$AH$1300, 16, FALSE),"")</f>
        <v>18</v>
      </c>
      <c r="W26" s="18">
        <f>_xlfn.IFNA(VLOOKUP(CONCATENATE($A26,"_",$B26), 'Srbench noise 0.01'!$A$1:$AH$1300, 18, FALSE),"")</f>
        <v>21.5</v>
      </c>
      <c r="X26" s="18" t="str">
        <f>_xlfn.IFNA(VLOOKUP(CONCATENATE($A26,"_",$B26), 'Srbench noise 0.01'!$A$1:$AH$1300, 28, FALSE),"")</f>
        <v>-0.2*x0 - 0.46*sin(x0 + x1) + 1.71 - 3.28*cos(x1)/x0</v>
      </c>
      <c r="Y26" s="18">
        <f t="shared" si="6"/>
        <v>0</v>
      </c>
      <c r="Z26" s="18">
        <f t="shared" si="7"/>
        <v>0</v>
      </c>
      <c r="AA26" s="4">
        <f t="shared" si="8"/>
        <v>0</v>
      </c>
    </row>
    <row r="27" spans="1:27" x14ac:dyDescent="0.25">
      <c r="A27" t="s">
        <v>10</v>
      </c>
      <c r="B27">
        <v>14423</v>
      </c>
      <c r="C27" t="str">
        <f>VLOOKUP(A27,'srbench true models'!$A$1:$B$133,2,FALSE)</f>
        <v xml:space="preserve"> 0.5 * sin(x - y) - sin(x)</v>
      </c>
      <c r="D27" s="3">
        <f>_xlfn.IFNA(VLOOKUP(CONCATENATE($A27,"_",$B27), 'Srbench noise 0'!$A$1:$AH$1300, 32, FALSE),"")</f>
        <v>0.98759231000000003</v>
      </c>
      <c r="E27" s="18">
        <f>_xlfn.IFNA(VLOOKUP(CONCATENATE($A27,"_",$B27), 'Srbench noise 0'!$A$1:$AH$1300, 34, FALSE),"")</f>
        <v>2.6971479999999999E-2</v>
      </c>
      <c r="F27" s="18">
        <f>_xlfn.IFNA(VLOOKUP(CONCATENATE($A27,"_",$B27), 'Srbench noise 0'!$A$1:$AH$1300, 16, FALSE),"")</f>
        <v>23</v>
      </c>
      <c r="G27" s="18">
        <f>_xlfn.IFNA(VLOOKUP(CONCATENATE($A27,"_",$B27), 'Srbench noise 0'!$A$1:$AH$1300, 18, FALSE),"")</f>
        <v>2048.1999999999998</v>
      </c>
      <c r="H27" s="18" t="str">
        <f>_xlfn.IFNA(VLOOKUP(CONCATENATE($A27,"_",$B27), 'Srbench noise 0'!$A$1:$AH$1300, 28, FALSE),"")</f>
        <v>-0.55029585*x0 + 0.59614525*cos(x1)**2 - 0.61667607*cos(x1) + 3.34095984 - 533326924475.164/(x0 + exp(x1))**16</v>
      </c>
      <c r="I27" s="18">
        <f t="shared" si="0"/>
        <v>0</v>
      </c>
      <c r="J27" s="18">
        <f t="shared" si="1"/>
        <v>0</v>
      </c>
      <c r="K27" s="4">
        <f t="shared" si="2"/>
        <v>0</v>
      </c>
      <c r="L27" s="3">
        <f>_xlfn.IFNA(VLOOKUP(CONCATENATE($A27,"_",$B27), 'Srbench noise 0.001'!$A$1:$AH$1300, 32, FALSE),"")</f>
        <v>0.98738740000000003</v>
      </c>
      <c r="M27" s="18">
        <f>_xlfn.IFNA(VLOOKUP(CONCATENATE($A27,"_",$B27), 'Srbench noise 0.001'!$A$1:$AH$1300, 34, FALSE),"")</f>
        <v>2.719328E-2</v>
      </c>
      <c r="N27" s="18">
        <f>_xlfn.IFNA(VLOOKUP(CONCATENATE($A27,"_",$B27), 'Srbench noise 0.001'!$A$1:$AH$1300, 16, FALSE),"")</f>
        <v>23</v>
      </c>
      <c r="O27" s="18">
        <f>_xlfn.IFNA(VLOOKUP(CONCATENATE($A27,"_",$B27), 'Srbench noise 0.001'!$A$1:$AH$1300, 18, FALSE),"")</f>
        <v>1732.6</v>
      </c>
      <c r="P27" s="18" t="str">
        <f>_xlfn.IFNA(VLOOKUP(CONCATENATE($A27,"_",$B27), 'Srbench noise 0.001'!$A$1:$AH$1300, 28, FALSE),"")</f>
        <v>-0.55*x0 + 0.596*cos(x1)**2 - 0.616*cos(x1) + 3.341 - 533655595178.055/(x0 + exp(x1))**16</v>
      </c>
      <c r="Q27" s="18">
        <f t="shared" si="3"/>
        <v>0</v>
      </c>
      <c r="R27" s="18">
        <f t="shared" si="4"/>
        <v>0</v>
      </c>
      <c r="S27" s="4">
        <f t="shared" si="9"/>
        <v>0</v>
      </c>
      <c r="T27" s="3">
        <f>_xlfn.IFNA(VLOOKUP(CONCATENATE($A27,"_",$B27), 'Srbench noise 0.01'!$A$1:$AH$1300, 32, FALSE),"")</f>
        <v>0.96244666999999995</v>
      </c>
      <c r="U27" s="18">
        <f>_xlfn.IFNA(VLOOKUP(CONCATENATE($A27,"_",$B27), 'Srbench noise 0.01'!$A$1:$AH$1300, 34, FALSE),"")</f>
        <v>4.6922760000000001E-2</v>
      </c>
      <c r="V27" s="18">
        <f>_xlfn.IFNA(VLOOKUP(CONCATENATE($A27,"_",$B27), 'Srbench noise 0.01'!$A$1:$AH$1300, 16, FALSE),"")</f>
        <v>20</v>
      </c>
      <c r="W27" s="18">
        <f>_xlfn.IFNA(VLOOKUP(CONCATENATE($A27,"_",$B27), 'Srbench noise 0.01'!$A$1:$AH$1300, 18, FALSE),"")</f>
        <v>15.8</v>
      </c>
      <c r="X27" s="18" t="str">
        <f>_xlfn.IFNA(VLOOKUP(CONCATENATE($A27,"_",$B27), 'Srbench noise 0.01'!$A$1:$AH$1300, 28, FALSE),"")</f>
        <v>-0.06*x0**2 + 0.09*x0*(cos(x1) + 1)*cos(x1) - 1.06*cos(x1) + 2.18</v>
      </c>
      <c r="Y27" s="18">
        <f t="shared" si="6"/>
        <v>0</v>
      </c>
      <c r="Z27" s="18">
        <f t="shared" si="7"/>
        <v>0</v>
      </c>
      <c r="AA27" s="4">
        <f t="shared" si="8"/>
        <v>0</v>
      </c>
    </row>
    <row r="28" spans="1:27" x14ac:dyDescent="0.25">
      <c r="A28" t="s">
        <v>10</v>
      </c>
      <c r="B28">
        <v>15795</v>
      </c>
      <c r="C28" t="str">
        <f>VLOOKUP(A28,'srbench true models'!$A$1:$B$133,2,FALSE)</f>
        <v xml:space="preserve"> 0.5 * sin(x - y) - sin(x)</v>
      </c>
      <c r="D28" s="3">
        <f>_xlfn.IFNA(VLOOKUP(CONCATENATE($A28,"_",$B28), 'Srbench noise 0'!$A$1:$AH$1300, 32, FALSE),"")</f>
        <v>1</v>
      </c>
      <c r="E28" s="18">
        <f>_xlfn.IFNA(VLOOKUP(CONCATENATE($A28,"_",$B28), 'Srbench noise 0'!$A$1:$AH$1300, 34, FALSE),"")</f>
        <v>0</v>
      </c>
      <c r="F28" s="18">
        <f>_xlfn.IFNA(VLOOKUP(CONCATENATE($A28,"_",$B28), 'Srbench noise 0'!$A$1:$AH$1300, 16, FALSE),"")</f>
        <v>14</v>
      </c>
      <c r="G28" s="18">
        <f>_xlfn.IFNA(VLOOKUP(CONCATENATE($A28,"_",$B28), 'Srbench noise 0'!$A$1:$AH$1300, 18, FALSE),"")</f>
        <v>1227.9000000000001</v>
      </c>
      <c r="H28" s="18" t="str">
        <f>_xlfn.IFNA(VLOOKUP(CONCATENATE($A28,"_",$B28), 'Srbench noise 0'!$A$1:$AH$1300, 28, FALSE),"")</f>
        <v>-sin(x0) + 0.5*cos(x0 - x1 + 4.71238898)</v>
      </c>
      <c r="I28" s="18">
        <f t="shared" si="0"/>
        <v>1</v>
      </c>
      <c r="J28" s="1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0.99999974000000003</v>
      </c>
      <c r="M28" s="18">
        <f>_xlfn.IFNA(VLOOKUP(CONCATENATE($A28,"_",$B28), 'Srbench noise 0.001'!$A$1:$AH$1300, 34, FALSE),"")</f>
        <v>1.2386E-4</v>
      </c>
      <c r="N28" s="18">
        <f>_xlfn.IFNA(VLOOKUP(CONCATENATE($A28,"_",$B28), 'Srbench noise 0.001'!$A$1:$AH$1300, 16, FALSE),"")</f>
        <v>14</v>
      </c>
      <c r="O28" s="18">
        <f>_xlfn.IFNA(VLOOKUP(CONCATENATE($A28,"_",$B28), 'Srbench noise 0.001'!$A$1:$AH$1300, 18, FALSE),"")</f>
        <v>1171.4000000000001</v>
      </c>
      <c r="P28" s="18" t="str">
        <f>_xlfn.IFNA(VLOOKUP(CONCATENATE($A28,"_",$B28), 'Srbench noise 0.001'!$A$1:$AH$1300, 28, FALSE),"")</f>
        <v>-sin(x0) + 0.5*cos(x0 - x1 + 4.712)</v>
      </c>
      <c r="Q28" s="18">
        <f t="shared" si="3"/>
        <v>1</v>
      </c>
      <c r="R28" s="18" t="str">
        <f t="shared" si="4"/>
        <v>?</v>
      </c>
      <c r="S28" s="4">
        <v>0</v>
      </c>
      <c r="T28" s="3">
        <f>_xlfn.IFNA(VLOOKUP(CONCATENATE($A28,"_",$B28), 'Srbench noise 0.01'!$A$1:$AH$1300, 32, FALSE),"")</f>
        <v>-13.031864240000001</v>
      </c>
      <c r="U28" s="18">
        <f>_xlfn.IFNA(VLOOKUP(CONCATENATE($A28,"_",$B28), 'Srbench noise 0.01'!$A$1:$AH$1300, 34, FALSE),"")</f>
        <v>0.91835434999999999</v>
      </c>
      <c r="V28" s="18">
        <f>_xlfn.IFNA(VLOOKUP(CONCATENATE($A28,"_",$B28), 'Srbench noise 0.01'!$A$1:$AH$1300, 16, FALSE),"")</f>
        <v>19</v>
      </c>
      <c r="W28" s="18">
        <f>_xlfn.IFNA(VLOOKUP(CONCATENATE($A28,"_",$B28), 'Srbench noise 0.01'!$A$1:$AH$1300, 18, FALSE),"")</f>
        <v>135.1</v>
      </c>
      <c r="X28" s="18" t="str">
        <f>_xlfn.IFNA(VLOOKUP(CONCATENATE($A28,"_",$B28), 'Srbench noise 0.01'!$A$1:$AH$1300, 28, FALSE),"")</f>
        <v>-0.52*x0 - 1.08*sin(cos(x1) + 1) + 4.09 - 783308550.92/(x1 + 1)**100</v>
      </c>
      <c r="Y28" s="18">
        <f t="shared" si="6"/>
        <v>0</v>
      </c>
      <c r="Z28" s="18">
        <f t="shared" si="7"/>
        <v>0</v>
      </c>
      <c r="AA28" s="4">
        <f t="shared" si="8"/>
        <v>0</v>
      </c>
    </row>
    <row r="29" spans="1:27" x14ac:dyDescent="0.25">
      <c r="A29" t="s">
        <v>10</v>
      </c>
      <c r="B29">
        <v>16850</v>
      </c>
      <c r="C29" t="str">
        <f>VLOOKUP(A29,'srbench true models'!$A$1:$B$133,2,FALSE)</f>
        <v xml:space="preserve"> 0.5 * sin(x - y) - sin(x)</v>
      </c>
      <c r="D29" s="3">
        <f>_xlfn.IFNA(VLOOKUP(CONCATENATE($A29,"_",$B29), 'Srbench noise 0'!$A$1:$AH$1300, 32, FALSE),"")</f>
        <v>1</v>
      </c>
      <c r="E29" s="18">
        <f>_xlfn.IFNA(VLOOKUP(CONCATENATE($A29,"_",$B29), 'Srbench noise 0'!$A$1:$AH$1300, 34, FALSE),"")</f>
        <v>0</v>
      </c>
      <c r="F29" s="18">
        <f>_xlfn.IFNA(VLOOKUP(CONCATENATE($A29,"_",$B29), 'Srbench noise 0'!$A$1:$AH$1300, 16, FALSE),"")</f>
        <v>13</v>
      </c>
      <c r="G29" s="18">
        <f>_xlfn.IFNA(VLOOKUP(CONCATENATE($A29,"_",$B29), 'Srbench noise 0'!$A$1:$AH$1300, 18, FALSE),"")</f>
        <v>38.200000000000003</v>
      </c>
      <c r="H29" s="18" t="str">
        <f>_xlfn.IFNA(VLOOKUP(CONCATENATE($A29,"_",$B29), 'Srbench noise 0'!$A$1:$AH$1300, 28, FALSE),"")</f>
        <v>-sin(x0) + 0.5*sin(x0 - x1)</v>
      </c>
      <c r="I29" s="18">
        <f t="shared" si="0"/>
        <v>1</v>
      </c>
      <c r="J29" s="18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0.99878692000000002</v>
      </c>
      <c r="M29" s="18">
        <f>_xlfn.IFNA(VLOOKUP(CONCATENATE($A29,"_",$B29), 'Srbench noise 0.001'!$A$1:$AH$1300, 34, FALSE),"")</f>
        <v>7.7195099999999997E-3</v>
      </c>
      <c r="N29" s="18">
        <f>_xlfn.IFNA(VLOOKUP(CONCATENATE($A29,"_",$B29), 'Srbench noise 0.001'!$A$1:$AH$1300, 16, FALSE),"")</f>
        <v>20</v>
      </c>
      <c r="O29" s="18">
        <f>_xlfn.IFNA(VLOOKUP(CONCATENATE($A29,"_",$B29), 'Srbench noise 0.001'!$A$1:$AH$1300, 18, FALSE),"")</f>
        <v>18.5</v>
      </c>
      <c r="P29" s="18" t="str">
        <f>_xlfn.IFNA(VLOOKUP(CONCATENATE($A29,"_",$B29), 'Srbench noise 0.001'!$A$1:$AH$1300, 28, FALSE),"")</f>
        <v>-0.167*x0**2 + 0.509*sin(x0 - x1) + 12.08 - 34.687/x0</v>
      </c>
      <c r="Q29" s="18">
        <f t="shared" si="3"/>
        <v>0</v>
      </c>
      <c r="R29" s="18">
        <f t="shared" si="4"/>
        <v>0</v>
      </c>
      <c r="S29" s="4">
        <f t="shared" si="9"/>
        <v>0</v>
      </c>
      <c r="T29" s="3">
        <f>_xlfn.IFNA(VLOOKUP(CONCATENATE($A29,"_",$B29), 'Srbench noise 0.01'!$A$1:$AH$1300, 32, FALSE),"")</f>
        <v>0.90270437999999997</v>
      </c>
      <c r="U29" s="18">
        <f>_xlfn.IFNA(VLOOKUP(CONCATENATE($A29,"_",$B29), 'Srbench noise 0.01'!$A$1:$AH$1300, 34, FALSE),"")</f>
        <v>6.9133840000000002E-2</v>
      </c>
      <c r="V29" s="18">
        <f>_xlfn.IFNA(VLOOKUP(CONCATENATE($A29,"_",$B29), 'Srbench noise 0.01'!$A$1:$AH$1300, 16, FALSE),"")</f>
        <v>20</v>
      </c>
      <c r="W29" s="18">
        <f>_xlfn.IFNA(VLOOKUP(CONCATENATE($A29,"_",$B29), 'Srbench noise 0.01'!$A$1:$AH$1300, 18, FALSE),"")</f>
        <v>20.2</v>
      </c>
      <c r="X29" s="18" t="str">
        <f>_xlfn.IFNA(VLOOKUP(CONCATENATE($A29,"_",$B29), 'Srbench noise 0.01'!$A$1:$AH$1300, 28, FALSE),"")</f>
        <v>-0.17*x0**2 + 0.51*sin(x0 - x1) + 12.13 - 34.84/x0</v>
      </c>
      <c r="Y29" s="18">
        <f t="shared" si="6"/>
        <v>0</v>
      </c>
      <c r="Z29" s="18">
        <f t="shared" si="7"/>
        <v>0</v>
      </c>
      <c r="AA29" s="4">
        <f t="shared" si="8"/>
        <v>0</v>
      </c>
    </row>
    <row r="30" spans="1:27" x14ac:dyDescent="0.25">
      <c r="A30" t="s">
        <v>10</v>
      </c>
      <c r="B30">
        <v>21962</v>
      </c>
      <c r="C30" t="str">
        <f>VLOOKUP(A30,'srbench true models'!$A$1:$B$133,2,FALSE)</f>
        <v xml:space="preserve"> 0.5 * sin(x - y) - sin(x)</v>
      </c>
      <c r="D30" s="3">
        <f>_xlfn.IFNA(VLOOKUP(CONCATENATE($A30,"_",$B30), 'Srbench noise 0'!$A$1:$AH$1300, 32, FALSE),"")</f>
        <v>1</v>
      </c>
      <c r="E30" s="18">
        <f>_xlfn.IFNA(VLOOKUP(CONCATENATE($A30,"_",$B30), 'Srbench noise 0'!$A$1:$AH$1300, 34, FALSE),"")</f>
        <v>0</v>
      </c>
      <c r="F30" s="18">
        <f>_xlfn.IFNA(VLOOKUP(CONCATENATE($A30,"_",$B30), 'Srbench noise 0'!$A$1:$AH$1300, 16, FALSE),"")</f>
        <v>13</v>
      </c>
      <c r="G30" s="18">
        <f>_xlfn.IFNA(VLOOKUP(CONCATENATE($A30,"_",$B30), 'Srbench noise 0'!$A$1:$AH$1300, 18, FALSE),"")</f>
        <v>735.5</v>
      </c>
      <c r="H30" s="18" t="str">
        <f>_xlfn.IFNA(VLOOKUP(CONCATENATE($A30,"_",$B30), 'Srbench noise 0'!$A$1:$AH$1300, 28, FALSE),"")</f>
        <v>-sin(x0) + 0.5*sin(x0 - x1)</v>
      </c>
      <c r="I30" s="18">
        <f t="shared" si="0"/>
        <v>1</v>
      </c>
      <c r="J30" s="18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0.99993310999999996</v>
      </c>
      <c r="M30" s="18">
        <f>_xlfn.IFNA(VLOOKUP(CONCATENATE($A30,"_",$B30), 'Srbench noise 0.001'!$A$1:$AH$1300, 34, FALSE),"")</f>
        <v>2.0771499999999998E-3</v>
      </c>
      <c r="N30" s="18">
        <f>_xlfn.IFNA(VLOOKUP(CONCATENATE($A30,"_",$B30), 'Srbench noise 0.001'!$A$1:$AH$1300, 16, FALSE),"")</f>
        <v>14</v>
      </c>
      <c r="O30" s="18">
        <f>_xlfn.IFNA(VLOOKUP(CONCATENATE($A30,"_",$B30), 'Srbench noise 0.001'!$A$1:$AH$1300, 18, FALSE),"")</f>
        <v>598.4</v>
      </c>
      <c r="P30" s="18" t="str">
        <f>_xlfn.IFNA(VLOOKUP(CONCATENATE($A30,"_",$B30), 'Srbench noise 0.001'!$A$1:$AH$1300, 28, FALSE),"")</f>
        <v>-1.003*sin(x0) + 0.501*cos(x0 - x1 + 11)</v>
      </c>
      <c r="Q30" s="18">
        <f t="shared" si="3"/>
        <v>1</v>
      </c>
      <c r="R30" s="18">
        <f t="shared" si="4"/>
        <v>0</v>
      </c>
      <c r="S30" s="4">
        <f t="shared" si="9"/>
        <v>0</v>
      </c>
      <c r="T30" s="3">
        <f>_xlfn.IFNA(VLOOKUP(CONCATENATE($A30,"_",$B30), 'Srbench noise 0.01'!$A$1:$AH$1300, 32, FALSE),"")</f>
        <v>0.97935070999999996</v>
      </c>
      <c r="U30" s="18">
        <f>_xlfn.IFNA(VLOOKUP(CONCATENATE($A30,"_",$B30), 'Srbench noise 0.01'!$A$1:$AH$1300, 34, FALSE),"")</f>
        <v>3.6495859999999998E-2</v>
      </c>
      <c r="V30" s="18">
        <f>_xlfn.IFNA(VLOOKUP(CONCATENATE($A30,"_",$B30), 'Srbench noise 0.01'!$A$1:$AH$1300, 16, FALSE),"")</f>
        <v>12</v>
      </c>
      <c r="W30" s="18">
        <f>_xlfn.IFNA(VLOOKUP(CONCATENATE($A30,"_",$B30), 'Srbench noise 0.01'!$A$1:$AH$1300, 18, FALSE),"")</f>
        <v>28</v>
      </c>
      <c r="X30" s="18" t="str">
        <f>_xlfn.IFNA(VLOOKUP(CONCATENATE($A30,"_",$B30), 'Srbench noise 0.01'!$A$1:$AH$1300, 28, FALSE),"")</f>
        <v>-0.51*x0 - 1.13*sin(cos(x1) + 1) + 4.12</v>
      </c>
      <c r="Y30" s="18">
        <f t="shared" si="6"/>
        <v>0</v>
      </c>
      <c r="Z30" s="18">
        <f t="shared" si="7"/>
        <v>0</v>
      </c>
      <c r="AA30" s="4">
        <f t="shared" si="8"/>
        <v>0</v>
      </c>
    </row>
    <row r="31" spans="1:27" x14ac:dyDescent="0.25">
      <c r="A31" t="s">
        <v>10</v>
      </c>
      <c r="B31">
        <v>23654</v>
      </c>
      <c r="C31" t="str">
        <f>VLOOKUP(A31,'srbench true models'!$A$1:$B$133,2,FALSE)</f>
        <v xml:space="preserve"> 0.5 * sin(x - y) - sin(x)</v>
      </c>
      <c r="D31" s="3">
        <f>_xlfn.IFNA(VLOOKUP(CONCATENATE($A31,"_",$B31), 'Srbench noise 0'!$A$1:$AH$1300, 32, FALSE),"")</f>
        <v>0.99473224000000005</v>
      </c>
      <c r="E31" s="18">
        <f>_xlfn.IFNA(VLOOKUP(CONCATENATE($A31,"_",$B31), 'Srbench noise 0'!$A$1:$AH$1300, 34, FALSE),"")</f>
        <v>1.28174E-2</v>
      </c>
      <c r="F31" s="18">
        <f>_xlfn.IFNA(VLOOKUP(CONCATENATE($A31,"_",$B31), 'Srbench noise 0'!$A$1:$AH$1300, 16, FALSE),"")</f>
        <v>19</v>
      </c>
      <c r="G31" s="18">
        <f>_xlfn.IFNA(VLOOKUP(CONCATENATE($A31,"_",$B31), 'Srbench noise 0'!$A$1:$AH$1300, 18, FALSE),"")</f>
        <v>2342.6</v>
      </c>
      <c r="H31" s="18" t="str">
        <f>_xlfn.IFNA(VLOOKUP(CONCATENATE($A31,"_",$B31), 'Srbench noise 0'!$A$1:$AH$1300, 28, FALSE),"")</f>
        <v>-0.23897836*x0 - 0.46668043*sin(x0 + sin(x1)) + 1.7630478 - 12.43212366*cos(x1)/x0**2</v>
      </c>
      <c r="I31" s="18">
        <f t="shared" si="0"/>
        <v>0</v>
      </c>
      <c r="J31" s="18">
        <f t="shared" si="1"/>
        <v>0</v>
      </c>
      <c r="K31" s="4">
        <f t="shared" si="2"/>
        <v>0</v>
      </c>
      <c r="L31" s="3">
        <f>_xlfn.IFNA(VLOOKUP(CONCATENATE($A31,"_",$B31), 'Srbench noise 0.001'!$A$1:$AH$1300, 32, FALSE),"")</f>
        <v>0.99485931000000005</v>
      </c>
      <c r="M31" s="18">
        <f>_xlfn.IFNA(VLOOKUP(CONCATENATE($A31,"_",$B31), 'Srbench noise 0.001'!$A$1:$AH$1300, 34, FALSE),"")</f>
        <v>1.266188E-2</v>
      </c>
      <c r="N31" s="18">
        <f>_xlfn.IFNA(VLOOKUP(CONCATENATE($A31,"_",$B31), 'Srbench noise 0.001'!$A$1:$AH$1300, 16, FALSE),"")</f>
        <v>19</v>
      </c>
      <c r="O31" s="18">
        <f>_xlfn.IFNA(VLOOKUP(CONCATENATE($A31,"_",$B31), 'Srbench noise 0.001'!$A$1:$AH$1300, 18, FALSE),"")</f>
        <v>2441.8000000000002</v>
      </c>
      <c r="P31" s="18" t="str">
        <f>_xlfn.IFNA(VLOOKUP(CONCATENATE($A31,"_",$B31), 'Srbench noise 0.001'!$A$1:$AH$1300, 28, FALSE),"")</f>
        <v>-0.239*x0 - 0.467*sin(x0 + sin(x1)) + 1.762 - 12.435*cos(x1)/x0**2</v>
      </c>
      <c r="Q31" s="18">
        <f t="shared" si="3"/>
        <v>0</v>
      </c>
      <c r="R31" s="18">
        <f t="shared" si="4"/>
        <v>0</v>
      </c>
      <c r="S31" s="4">
        <f t="shared" si="9"/>
        <v>0</v>
      </c>
      <c r="T31" s="3">
        <f>_xlfn.IFNA(VLOOKUP(CONCATENATE($A31,"_",$B31), 'Srbench noise 0.01'!$A$1:$AH$1300, 32, FALSE),"")</f>
        <v>0.97404913000000004</v>
      </c>
      <c r="U31" s="18">
        <f>_xlfn.IFNA(VLOOKUP(CONCATENATE($A31,"_",$B31), 'Srbench noise 0.01'!$A$1:$AH$1300, 34, FALSE),"")</f>
        <v>2.8448749999999998E-2</v>
      </c>
      <c r="V31" s="18">
        <f>_xlfn.IFNA(VLOOKUP(CONCATENATE($A31,"_",$B31), 'Srbench noise 0.01'!$A$1:$AH$1300, 16, FALSE),"")</f>
        <v>23</v>
      </c>
      <c r="W31" s="18">
        <f>_xlfn.IFNA(VLOOKUP(CONCATENATE($A31,"_",$B31), 'Srbench noise 0.01'!$A$1:$AH$1300, 18, FALSE),"")</f>
        <v>25.5</v>
      </c>
      <c r="X31" s="18" t="str">
        <f>_xlfn.IFNA(VLOOKUP(CONCATENATE($A31,"_",$B31), 'Srbench noise 0.01'!$A$1:$AH$1300, 28, FALSE),"")</f>
        <v>-0.49*x0 + 0.55*cos(x1)**2 - 0.57*cos(x1) + 19.88*cos((x1 + 1)**(-10)) - 16.87</v>
      </c>
      <c r="Y31" s="18">
        <f t="shared" si="6"/>
        <v>0</v>
      </c>
      <c r="Z31" s="18">
        <f t="shared" si="7"/>
        <v>0</v>
      </c>
      <c r="AA31" s="4">
        <f t="shared" si="8"/>
        <v>0</v>
      </c>
    </row>
    <row r="32" spans="1:27" x14ac:dyDescent="0.25">
      <c r="A32" t="s">
        <v>10</v>
      </c>
      <c r="B32">
        <v>28020</v>
      </c>
      <c r="C32" t="str">
        <f>VLOOKUP(A32,'srbench true models'!$A$1:$B$133,2,FALSE)</f>
        <v xml:space="preserve"> 0.5 * sin(x - y) - sin(x)</v>
      </c>
      <c r="D32" s="3">
        <f>_xlfn.IFNA(VLOOKUP(CONCATENATE($A32,"_",$B32), 'Srbench noise 0'!$A$1:$AH$1300, 32, FALSE),"")</f>
        <v>0.97173938000000004</v>
      </c>
      <c r="E32" s="18">
        <f>_xlfn.IFNA(VLOOKUP(CONCATENATE($A32,"_",$B32), 'Srbench noise 0'!$A$1:$AH$1300, 34, FALSE),"")</f>
        <v>3.6552010000000003E-2</v>
      </c>
      <c r="F32" s="18">
        <f>_xlfn.IFNA(VLOOKUP(CONCATENATE($A32,"_",$B32), 'Srbench noise 0'!$A$1:$AH$1300, 16, FALSE),"")</f>
        <v>20</v>
      </c>
      <c r="G32" s="18">
        <f>_xlfn.IFNA(VLOOKUP(CONCATENATE($A32,"_",$B32), 'Srbench noise 0'!$A$1:$AH$1300, 18, FALSE),"")</f>
        <v>1989.9</v>
      </c>
      <c r="H32" s="18" t="str">
        <f>_xlfn.IFNA(VLOOKUP(CONCATENATE($A32,"_",$B32), 'Srbench noise 0'!$A$1:$AH$1300, 28, FALSE),"")</f>
        <v>-0.22474073*x0*cos(cos(x1) + 100) - 0.35838063*x0 + 3.36755107 - 747466499158.251/(x0 + x1)**18</v>
      </c>
      <c r="I32" s="18">
        <f t="shared" si="0"/>
        <v>0</v>
      </c>
      <c r="J32" s="18">
        <f t="shared" si="1"/>
        <v>0</v>
      </c>
      <c r="K32" s="4">
        <f t="shared" si="2"/>
        <v>0</v>
      </c>
      <c r="L32" s="3">
        <f>_xlfn.IFNA(VLOOKUP(CONCATENATE($A32,"_",$B32), 'Srbench noise 0.001'!$A$1:$AH$1300, 32, FALSE),"")</f>
        <v>0.96406192999999996</v>
      </c>
      <c r="M32" s="18">
        <f>_xlfn.IFNA(VLOOKUP(CONCATENATE($A32,"_",$B32), 'Srbench noise 0.001'!$A$1:$AH$1300, 34, FALSE),"")</f>
        <v>4.1219029999999997E-2</v>
      </c>
      <c r="N32" s="18">
        <f>_xlfn.IFNA(VLOOKUP(CONCATENATE($A32,"_",$B32), 'Srbench noise 0.001'!$A$1:$AH$1300, 16, FALSE),"")</f>
        <v>21</v>
      </c>
      <c r="O32" s="18">
        <f>_xlfn.IFNA(VLOOKUP(CONCATENATE($A32,"_",$B32), 'Srbench noise 0.001'!$A$1:$AH$1300, 18, FALSE),"")</f>
        <v>1614.6</v>
      </c>
      <c r="P32" s="18" t="str">
        <f>_xlfn.IFNA(VLOOKUP(CONCATENATE($A32,"_",$B32), 'Srbench noise 0.001'!$A$1:$AH$1300, 28, FALSE),"")</f>
        <v>-0.225*x0*cos(cos(x1) + 100) - 1.907*log(x0) + 4.642 - 813902277344.554/(x0 + x1)**18</v>
      </c>
      <c r="Q32" s="18">
        <f t="shared" si="3"/>
        <v>0</v>
      </c>
      <c r="R32" s="18">
        <f t="shared" si="4"/>
        <v>0</v>
      </c>
      <c r="S32" s="4">
        <f t="shared" si="9"/>
        <v>0</v>
      </c>
      <c r="T32" s="3">
        <f>_xlfn.IFNA(VLOOKUP(CONCATENATE($A32,"_",$B32), 'Srbench noise 0.01'!$A$1:$AH$1300, 32, FALSE),"")</f>
        <v>0.96356364000000005</v>
      </c>
      <c r="U32" s="18">
        <f>_xlfn.IFNA(VLOOKUP(CONCATENATE($A32,"_",$B32), 'Srbench noise 0.01'!$A$1:$AH$1300, 34, FALSE),"")</f>
        <v>4.15038E-2</v>
      </c>
      <c r="V32" s="18">
        <f>_xlfn.IFNA(VLOOKUP(CONCATENATE($A32,"_",$B32), 'Srbench noise 0.01'!$A$1:$AH$1300, 16, FALSE),"")</f>
        <v>14</v>
      </c>
      <c r="W32" s="18">
        <f>_xlfn.IFNA(VLOOKUP(CONCATENATE($A32,"_",$B32), 'Srbench noise 0.01'!$A$1:$AH$1300, 18, FALSE),"")</f>
        <v>57.1</v>
      </c>
      <c r="X32" s="18" t="str">
        <f>_xlfn.IFNA(VLOOKUP(CONCATENATE($A32,"_",$B32), 'Srbench noise 0.01'!$A$1:$AH$1300, 28, FALSE),"")</f>
        <v>-0.51*x0 - 1.36*cos(0.88*cos(x1) - 0.5) + 4.31</v>
      </c>
      <c r="Y32" s="18">
        <f t="shared" si="6"/>
        <v>0</v>
      </c>
      <c r="Z32" s="18">
        <f t="shared" si="7"/>
        <v>0</v>
      </c>
      <c r="AA32" s="4">
        <f t="shared" si="8"/>
        <v>0</v>
      </c>
    </row>
    <row r="33" spans="1:27" x14ac:dyDescent="0.25">
      <c r="A33" t="s">
        <v>10</v>
      </c>
      <c r="B33">
        <v>29910</v>
      </c>
      <c r="C33" t="str">
        <f>VLOOKUP(A33,'srbench true models'!$A$1:$B$133,2,FALSE)</f>
        <v xml:space="preserve"> 0.5 * sin(x - y) - sin(x)</v>
      </c>
      <c r="D33" s="3">
        <f>_xlfn.IFNA(VLOOKUP(CONCATENATE($A33,"_",$B33), 'Srbench noise 0'!$A$1:$AH$1300, 32, FALSE),"")</f>
        <v>1</v>
      </c>
      <c r="E33" s="18">
        <f>_xlfn.IFNA(VLOOKUP(CONCATENATE($A33,"_",$B33), 'Srbench noise 0'!$A$1:$AH$1300, 34, FALSE),"")</f>
        <v>0</v>
      </c>
      <c r="F33" s="18">
        <f>_xlfn.IFNA(VLOOKUP(CONCATENATE($A33,"_",$B33), 'Srbench noise 0'!$A$1:$AH$1300, 16, FALSE),"")</f>
        <v>13</v>
      </c>
      <c r="G33" s="18">
        <f>_xlfn.IFNA(VLOOKUP(CONCATENATE($A33,"_",$B33), 'Srbench noise 0'!$A$1:$AH$1300, 18, FALSE),"")</f>
        <v>2071.1</v>
      </c>
      <c r="H33" s="18" t="str">
        <f>_xlfn.IFNA(VLOOKUP(CONCATENATE($A33,"_",$B33), 'Srbench noise 0'!$A$1:$AH$1300, 28, FALSE),"")</f>
        <v>-sin(x0) + 0.5*sin(x0 - x1)</v>
      </c>
      <c r="I33" s="18">
        <f t="shared" si="0"/>
        <v>1</v>
      </c>
      <c r="J33" s="18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0.99997409999999998</v>
      </c>
      <c r="M33" s="18">
        <f>_xlfn.IFNA(VLOOKUP(CONCATENATE($A33,"_",$B33), 'Srbench noise 0.001'!$A$1:$AH$1300, 34, FALSE),"")</f>
        <v>9.6986000000000001E-4</v>
      </c>
      <c r="N33" s="18">
        <f>_xlfn.IFNA(VLOOKUP(CONCATENATE($A33,"_",$B33), 'Srbench noise 0.001'!$A$1:$AH$1300, 16, FALSE),"")</f>
        <v>13</v>
      </c>
      <c r="O33" s="18">
        <f>_xlfn.IFNA(VLOOKUP(CONCATENATE($A33,"_",$B33), 'Srbench noise 0.001'!$A$1:$AH$1300, 18, FALSE),"")</f>
        <v>1882.9</v>
      </c>
      <c r="P33" s="18" t="str">
        <f>_xlfn.IFNA(VLOOKUP(CONCATENATE($A33,"_",$B33), 'Srbench noise 0.001'!$A$1:$AH$1300, 28, FALSE),"")</f>
        <v>-0.997*sin(x0) + 0.499*sin(x0 - x1)</v>
      </c>
      <c r="Q33" s="18">
        <f t="shared" si="3"/>
        <v>1</v>
      </c>
      <c r="R33" s="18" t="str">
        <f t="shared" si="4"/>
        <v>?</v>
      </c>
      <c r="S33" s="4">
        <v>1</v>
      </c>
      <c r="T33" s="3">
        <f>_xlfn.IFNA(VLOOKUP(CONCATENATE($A33,"_",$B33), 'Srbench noise 0.01'!$A$1:$AH$1300, 32, FALSE),"")</f>
        <v>0.96547824999999998</v>
      </c>
      <c r="U33" s="18">
        <f>_xlfn.IFNA(VLOOKUP(CONCATENATE($A33,"_",$B33), 'Srbench noise 0.01'!$A$1:$AH$1300, 34, FALSE),"")</f>
        <v>3.5410509999999999E-2</v>
      </c>
      <c r="V33" s="18">
        <f>_xlfn.IFNA(VLOOKUP(CONCATENATE($A33,"_",$B33), 'Srbench noise 0.01'!$A$1:$AH$1300, 16, FALSE),"")</f>
        <v>12</v>
      </c>
      <c r="W33" s="18">
        <f>_xlfn.IFNA(VLOOKUP(CONCATENATE($A33,"_",$B33), 'Srbench noise 0.01'!$A$1:$AH$1300, 18, FALSE),"")</f>
        <v>347.6</v>
      </c>
      <c r="X33" s="18" t="str">
        <f>_xlfn.IFNA(VLOOKUP(CONCATENATE($A33,"_",$B33), 'Srbench noise 0.01'!$A$1:$AH$1300, 28, FALSE),"")</f>
        <v>-0.5*x0 - 1.19*sin(cos(x1) + 1) + 4.11</v>
      </c>
      <c r="Y33" s="18">
        <f t="shared" si="6"/>
        <v>0</v>
      </c>
      <c r="Z33" s="18">
        <f t="shared" si="7"/>
        <v>0</v>
      </c>
      <c r="AA33" s="4">
        <f t="shared" si="8"/>
        <v>0</v>
      </c>
    </row>
    <row r="34" spans="1:27" x14ac:dyDescent="0.25">
      <c r="A34" t="s">
        <v>13</v>
      </c>
      <c r="B34">
        <v>860</v>
      </c>
      <c r="C34" t="str">
        <f>VLOOKUP(A34,'srbench true models'!$A$1:$B$133,2,FALSE)</f>
        <v xml:space="preserve"> 0.5 * sin(y - x) - sin(y)</v>
      </c>
      <c r="D34" s="3">
        <f>_xlfn.IFNA(VLOOKUP(CONCATENATE($A34,"_",$B34), 'Srbench noise 0'!$A$1:$AH$1300, 32, FALSE),"")</f>
        <v>1</v>
      </c>
      <c r="E34" s="18">
        <f>_xlfn.IFNA(VLOOKUP(CONCATENATE($A34,"_",$B34), 'Srbench noise 0'!$A$1:$AH$1300, 34, FALSE),"")</f>
        <v>0</v>
      </c>
      <c r="F34" s="18">
        <f>_xlfn.IFNA(VLOOKUP(CONCATENATE($A34,"_",$B34), 'Srbench noise 0'!$A$1:$AH$1300, 16, FALSE),"")</f>
        <v>13</v>
      </c>
      <c r="G34" s="18">
        <f>_xlfn.IFNA(VLOOKUP(CONCATENATE($A34,"_",$B34), 'Srbench noise 0'!$A$1:$AH$1300, 18, FALSE),"")</f>
        <v>13.2</v>
      </c>
      <c r="H34" s="18" t="str">
        <f>_xlfn.IFNA(VLOOKUP(CONCATENATE($A34,"_",$B34), 'Srbench noise 0'!$A$1:$AH$1300, 28, FALSE),"")</f>
        <v>-sin(x1) - 0.5*sin(x0 - x1)</v>
      </c>
      <c r="I34" s="18">
        <f t="shared" si="0"/>
        <v>1</v>
      </c>
      <c r="J34" s="18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8">
        <f>_xlfn.IFNA(VLOOKUP(CONCATENATE($A34,"_",$B34), 'Srbench noise 0.001'!$A$1:$AH$1300, 34, FALSE),"")</f>
        <v>0</v>
      </c>
      <c r="N34" s="18">
        <f>_xlfn.IFNA(VLOOKUP(CONCATENATE($A34,"_",$B34), 'Srbench noise 0.001'!$A$1:$AH$1300, 16, FALSE),"")</f>
        <v>13</v>
      </c>
      <c r="O34" s="18">
        <f>_xlfn.IFNA(VLOOKUP(CONCATENATE($A34,"_",$B34), 'Srbench noise 0.001'!$A$1:$AH$1300, 18, FALSE),"")</f>
        <v>12.2</v>
      </c>
      <c r="P34" s="18" t="str">
        <f>_xlfn.IFNA(VLOOKUP(CONCATENATE($A34,"_",$B34), 'Srbench noise 0.001'!$A$1:$AH$1300, 28, FALSE),"")</f>
        <v>-sin(x1) - 0.5*sin(x0 - x1)</v>
      </c>
      <c r="Q34" s="18">
        <f t="shared" si="3"/>
        <v>1</v>
      </c>
      <c r="R34" s="18">
        <f t="shared" si="4"/>
        <v>1</v>
      </c>
      <c r="S34" s="4">
        <f t="shared" si="9"/>
        <v>1</v>
      </c>
      <c r="T34" s="3">
        <f>_xlfn.IFNA(VLOOKUP(CONCATENATE($A34,"_",$B34), 'Srbench noise 0.01'!$A$1:$AH$1300, 32, FALSE),"")</f>
        <v>1</v>
      </c>
      <c r="U34" s="18">
        <f>_xlfn.IFNA(VLOOKUP(CONCATENATE($A34,"_",$B34), 'Srbench noise 0.01'!$A$1:$AH$1300, 34, FALSE),"")</f>
        <v>0</v>
      </c>
      <c r="V34" s="18">
        <f>_xlfn.IFNA(VLOOKUP(CONCATENATE($A34,"_",$B34), 'Srbench noise 0.01'!$A$1:$AH$1300, 16, FALSE),"")</f>
        <v>13</v>
      </c>
      <c r="W34" s="18">
        <f>_xlfn.IFNA(VLOOKUP(CONCATENATE($A34,"_",$B34), 'Srbench noise 0.01'!$A$1:$AH$1300, 18, FALSE),"")</f>
        <v>13</v>
      </c>
      <c r="X34" s="18" t="str">
        <f>_xlfn.IFNA(VLOOKUP(CONCATENATE($A34,"_",$B34), 'Srbench noise 0.01'!$A$1:$AH$1300, 28, FALSE),"")</f>
        <v>-sin(x1) - 0.5*sin(x0 - x1)</v>
      </c>
      <c r="Y34" s="18">
        <f t="shared" si="6"/>
        <v>1</v>
      </c>
      <c r="Z34" s="18">
        <f t="shared" si="7"/>
        <v>1</v>
      </c>
      <c r="AA34" s="4">
        <f t="shared" si="8"/>
        <v>1</v>
      </c>
    </row>
    <row r="35" spans="1:27" x14ac:dyDescent="0.25">
      <c r="A35" t="s">
        <v>13</v>
      </c>
      <c r="B35">
        <v>4426</v>
      </c>
      <c r="C35" t="str">
        <f>VLOOKUP(A35,'srbench true models'!$A$1:$B$133,2,FALSE)</f>
        <v xml:space="preserve"> 0.5 * sin(y - x) - sin(y)</v>
      </c>
      <c r="D35" s="3">
        <f>_xlfn.IFNA(VLOOKUP(CONCATENATE($A35,"_",$B35), 'Srbench noise 0'!$A$1:$AH$1300, 32, FALSE),"")</f>
        <v>1</v>
      </c>
      <c r="E35" s="18">
        <f>_xlfn.IFNA(VLOOKUP(CONCATENATE($A35,"_",$B35), 'Srbench noise 0'!$A$1:$AH$1300, 34, FALSE),"")</f>
        <v>0</v>
      </c>
      <c r="F35" s="18">
        <f>_xlfn.IFNA(VLOOKUP(CONCATENATE($A35,"_",$B35), 'Srbench noise 0'!$A$1:$AH$1300, 16, FALSE),"")</f>
        <v>13</v>
      </c>
      <c r="G35" s="18">
        <f>_xlfn.IFNA(VLOOKUP(CONCATENATE($A35,"_",$B35), 'Srbench noise 0'!$A$1:$AH$1300, 18, FALSE),"")</f>
        <v>153.4</v>
      </c>
      <c r="H35" s="18" t="str">
        <f>_xlfn.IFNA(VLOOKUP(CONCATENATE($A35,"_",$B35), 'Srbench noise 0'!$A$1:$AH$1300, 28, FALSE),"")</f>
        <v>-sin(x1) - 0.5*sin(x0 - x1)</v>
      </c>
      <c r="I35" s="18">
        <f t="shared" si="0"/>
        <v>1</v>
      </c>
      <c r="J35" s="18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0.99361211000000005</v>
      </c>
      <c r="M35" s="18">
        <f>_xlfn.IFNA(VLOOKUP(CONCATENATE($A35,"_",$B35), 'Srbench noise 0.001'!$A$1:$AH$1300, 34, FALSE),"")</f>
        <v>1.5783729999999999E-2</v>
      </c>
      <c r="N35" s="18">
        <f>_xlfn.IFNA(VLOOKUP(CONCATENATE($A35,"_",$B35), 'Srbench noise 0.001'!$A$1:$AH$1300, 16, FALSE),"")</f>
        <v>28</v>
      </c>
      <c r="O35" s="18">
        <f>_xlfn.IFNA(VLOOKUP(CONCATENATE($A35,"_",$B35), 'Srbench noise 0.001'!$A$1:$AH$1300, 18, FALSE),"")</f>
        <v>74</v>
      </c>
      <c r="P35" s="18" t="str">
        <f>_xlfn.IFNA(VLOOKUP(CONCATENATE($A35,"_",$B35), 'Srbench noise 0.001'!$A$1:$AH$1300, 28, FALSE),"")</f>
        <v>0.589*sin(x0 + cos(x1) + 1) - 4.489 + 31.732/(x0 + sin(x1) + 1) + 1.355/(3.142 - x0)</v>
      </c>
      <c r="Q35" s="18">
        <f t="shared" si="3"/>
        <v>0</v>
      </c>
      <c r="R35" s="18">
        <f t="shared" si="4"/>
        <v>0</v>
      </c>
      <c r="S35" s="4">
        <f t="shared" si="9"/>
        <v>0</v>
      </c>
      <c r="T35" s="3">
        <f>_xlfn.IFNA(VLOOKUP(CONCATENATE($A35,"_",$B35), 'Srbench noise 0.01'!$A$1:$AH$1300, 32, FALSE),"")</f>
        <v>0.99329593999999999</v>
      </c>
      <c r="U35" s="18">
        <f>_xlfn.IFNA(VLOOKUP(CONCATENATE($A35,"_",$B35), 'Srbench noise 0.01'!$A$1:$AH$1300, 34, FALSE),"")</f>
        <v>1.6169619999999999E-2</v>
      </c>
      <c r="V35" s="18">
        <f>_xlfn.IFNA(VLOOKUP(CONCATENATE($A35,"_",$B35), 'Srbench noise 0.01'!$A$1:$AH$1300, 16, FALSE),"")</f>
        <v>28</v>
      </c>
      <c r="W35" s="18">
        <f>_xlfn.IFNA(VLOOKUP(CONCATENATE($A35,"_",$B35), 'Srbench noise 0.01'!$A$1:$AH$1300, 18, FALSE),"")</f>
        <v>74.2</v>
      </c>
      <c r="X35" s="18" t="str">
        <f>_xlfn.IFNA(VLOOKUP(CONCATENATE($A35,"_",$B35), 'Srbench noise 0.01'!$A$1:$AH$1300, 28, FALSE),"")</f>
        <v>0.59*sin(x0 + cos(x1) + 1) - 4.49 + 31.8/(x0 + sin(x1) + 1) + 1.37/(3.14 - x0)</v>
      </c>
      <c r="Y35" s="18">
        <f t="shared" si="6"/>
        <v>0</v>
      </c>
      <c r="Z35" s="18">
        <f t="shared" si="7"/>
        <v>0</v>
      </c>
      <c r="AA35" s="4">
        <f t="shared" si="8"/>
        <v>0</v>
      </c>
    </row>
    <row r="36" spans="1:27" x14ac:dyDescent="0.25">
      <c r="A36" t="s">
        <v>13</v>
      </c>
      <c r="B36">
        <v>5390</v>
      </c>
      <c r="C36" t="str">
        <f>VLOOKUP(A36,'srbench true models'!$A$1:$B$133,2,FALSE)</f>
        <v xml:space="preserve"> 0.5 * sin(y - x) - sin(y)</v>
      </c>
      <c r="D36" s="3">
        <f>_xlfn.IFNA(VLOOKUP(CONCATENATE($A36,"_",$B36), 'Srbench noise 0'!$A$1:$AH$1300, 32, FALSE),"")</f>
        <v>1</v>
      </c>
      <c r="E36" s="18">
        <f>_xlfn.IFNA(VLOOKUP(CONCATENATE($A36,"_",$B36), 'Srbench noise 0'!$A$1:$AH$1300, 34, FALSE),"")</f>
        <v>0</v>
      </c>
      <c r="F36" s="18">
        <f>_xlfn.IFNA(VLOOKUP(CONCATENATE($A36,"_",$B36), 'Srbench noise 0'!$A$1:$AH$1300, 16, FALSE),"")</f>
        <v>13</v>
      </c>
      <c r="G36" s="18">
        <f>_xlfn.IFNA(VLOOKUP(CONCATENATE($A36,"_",$B36), 'Srbench noise 0'!$A$1:$AH$1300, 18, FALSE),"")</f>
        <v>14.2</v>
      </c>
      <c r="H36" s="18" t="str">
        <f>_xlfn.IFNA(VLOOKUP(CONCATENATE($A36,"_",$B36), 'Srbench noise 0'!$A$1:$AH$1300, 28, FALSE),"")</f>
        <v>-sin(x1) - 0.5*sin(x0 - x1)</v>
      </c>
      <c r="I36" s="18">
        <f t="shared" si="0"/>
        <v>1</v>
      </c>
      <c r="J36" s="18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8">
        <f>_xlfn.IFNA(VLOOKUP(CONCATENATE($A36,"_",$B36), 'Srbench noise 0.001'!$A$1:$AH$1300, 34, FALSE),"")</f>
        <v>0</v>
      </c>
      <c r="N36" s="18">
        <f>_xlfn.IFNA(VLOOKUP(CONCATENATE($A36,"_",$B36), 'Srbench noise 0.001'!$A$1:$AH$1300, 16, FALSE),"")</f>
        <v>13</v>
      </c>
      <c r="O36" s="18">
        <f>_xlfn.IFNA(VLOOKUP(CONCATENATE($A36,"_",$B36), 'Srbench noise 0.001'!$A$1:$AH$1300, 18, FALSE),"")</f>
        <v>13.4</v>
      </c>
      <c r="P36" s="18" t="str">
        <f>_xlfn.IFNA(VLOOKUP(CONCATENATE($A36,"_",$B36), 'Srbench noise 0.001'!$A$1:$AH$1300, 28, FALSE),"")</f>
        <v>-sin(x1) - 0.5*sin(x0 - x1)</v>
      </c>
      <c r="Q36" s="18">
        <f t="shared" si="3"/>
        <v>1</v>
      </c>
      <c r="R36" s="18">
        <f t="shared" si="4"/>
        <v>1</v>
      </c>
      <c r="S36" s="4">
        <f t="shared" si="9"/>
        <v>1</v>
      </c>
      <c r="T36" s="3">
        <f>_xlfn.IFNA(VLOOKUP(CONCATENATE($A36,"_",$B36), 'Srbench noise 0.01'!$A$1:$AH$1300, 32, FALSE),"")</f>
        <v>0.72219849000000003</v>
      </c>
      <c r="U36" s="18">
        <f>_xlfn.IFNA(VLOOKUP(CONCATENATE($A36,"_",$B36), 'Srbench noise 0.01'!$A$1:$AH$1300, 34, FALSE),"")</f>
        <v>0.14091761</v>
      </c>
      <c r="V36" s="18">
        <f>_xlfn.IFNA(VLOOKUP(CONCATENATE($A36,"_",$B36), 'Srbench noise 0.01'!$A$1:$AH$1300, 16, FALSE),"")</f>
        <v>22</v>
      </c>
      <c r="W36" s="18">
        <f>_xlfn.IFNA(VLOOKUP(CONCATENATE($A36,"_",$B36), 'Srbench noise 0.01'!$A$1:$AH$1300, 18, FALSE),"")</f>
        <v>11</v>
      </c>
      <c r="X36" s="18" t="str">
        <f>_xlfn.IFNA(VLOOKUP(CONCATENATE($A36,"_",$B36), 'Srbench noise 0.01'!$A$1:$AH$1300, 28, FALSE),"")</f>
        <v>-14.68*log(x0) + 39.78 + 1.55*cos(x1 + log(x0))/log(x0) - 78.29/x0</v>
      </c>
      <c r="Y36" s="18">
        <f t="shared" si="6"/>
        <v>0</v>
      </c>
      <c r="Z36" s="18">
        <f t="shared" si="7"/>
        <v>0</v>
      </c>
      <c r="AA36" s="4">
        <f t="shared" si="8"/>
        <v>0</v>
      </c>
    </row>
    <row r="37" spans="1:27" x14ac:dyDescent="0.25">
      <c r="A37" t="s">
        <v>13</v>
      </c>
      <c r="B37">
        <v>14423</v>
      </c>
      <c r="C37" t="str">
        <f>VLOOKUP(A37,'srbench true models'!$A$1:$B$133,2,FALSE)</f>
        <v xml:space="preserve"> 0.5 * sin(y - x) - sin(y)</v>
      </c>
      <c r="D37" s="3">
        <f>_xlfn.IFNA(VLOOKUP(CONCATENATE($A37,"_",$B37), 'Srbench noise 0'!$A$1:$AH$1300, 32, FALSE),"")</f>
        <v>1</v>
      </c>
      <c r="E37" s="18">
        <f>_xlfn.IFNA(VLOOKUP(CONCATENATE($A37,"_",$B37), 'Srbench noise 0'!$A$1:$AH$1300, 34, FALSE),"")</f>
        <v>0</v>
      </c>
      <c r="F37" s="18">
        <f>_xlfn.IFNA(VLOOKUP(CONCATENATE($A37,"_",$B37), 'Srbench noise 0'!$A$1:$AH$1300, 16, FALSE),"")</f>
        <v>13</v>
      </c>
      <c r="G37" s="18">
        <f>_xlfn.IFNA(VLOOKUP(CONCATENATE($A37,"_",$B37), 'Srbench noise 0'!$A$1:$AH$1300, 18, FALSE),"")</f>
        <v>203</v>
      </c>
      <c r="H37" s="18" t="str">
        <f>_xlfn.IFNA(VLOOKUP(CONCATENATE($A37,"_",$B37), 'Srbench noise 0'!$A$1:$AH$1300, 28, FALSE),"")</f>
        <v>-sin(x1) - 0.5*sin(x0 - x1)</v>
      </c>
      <c r="I37" s="18">
        <f t="shared" si="0"/>
        <v>1</v>
      </c>
      <c r="J37" s="18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8">
        <f>_xlfn.IFNA(VLOOKUP(CONCATENATE($A37,"_",$B37), 'Srbench noise 0.001'!$A$1:$AH$1300, 34, FALSE),"")</f>
        <v>0</v>
      </c>
      <c r="N37" s="18">
        <f>_xlfn.IFNA(VLOOKUP(CONCATENATE($A37,"_",$B37), 'Srbench noise 0.001'!$A$1:$AH$1300, 16, FALSE),"")</f>
        <v>13</v>
      </c>
      <c r="O37" s="18">
        <f>_xlfn.IFNA(VLOOKUP(CONCATENATE($A37,"_",$B37), 'Srbench noise 0.001'!$A$1:$AH$1300, 18, FALSE),"")</f>
        <v>190.4</v>
      </c>
      <c r="P37" s="18" t="str">
        <f>_xlfn.IFNA(VLOOKUP(CONCATENATE($A37,"_",$B37), 'Srbench noise 0.001'!$A$1:$AH$1300, 28, FALSE),"")</f>
        <v>-sin(x1) - 0.5*sin(x0 - x1)</v>
      </c>
      <c r="Q37" s="18">
        <f t="shared" si="3"/>
        <v>1</v>
      </c>
      <c r="R37" s="18">
        <f t="shared" si="4"/>
        <v>1</v>
      </c>
      <c r="S37" s="4">
        <f t="shared" si="9"/>
        <v>1</v>
      </c>
      <c r="T37" s="3">
        <f>_xlfn.IFNA(VLOOKUP(CONCATENATE($A37,"_",$B37), 'Srbench noise 0.01'!$A$1:$AH$1300, 32, FALSE),"")</f>
        <v>0.99269571999999995</v>
      </c>
      <c r="U37" s="18">
        <f>_xlfn.IFNA(VLOOKUP(CONCATENATE($A37,"_",$B37), 'Srbench noise 0.01'!$A$1:$AH$1300, 34, FALSE),"")</f>
        <v>2.0006949999999999E-2</v>
      </c>
      <c r="V37" s="18">
        <f>_xlfn.IFNA(VLOOKUP(CONCATENATE($A37,"_",$B37), 'Srbench noise 0.01'!$A$1:$AH$1300, 16, FALSE),"")</f>
        <v>23</v>
      </c>
      <c r="W37" s="18">
        <f>_xlfn.IFNA(VLOOKUP(CONCATENATE($A37,"_",$B37), 'Srbench noise 0.01'!$A$1:$AH$1300, 18, FALSE),"")</f>
        <v>17</v>
      </c>
      <c r="X37" s="18" t="str">
        <f>_xlfn.IFNA(VLOOKUP(CONCATENATE($A37,"_",$B37), 'Srbench noise 0.01'!$A$1:$AH$1300, 28, FALSE),"")</f>
        <v>0.5*x0*sin(x1 - 0.5) - 0.95*x0 - 3.45*sin(x1 - 0.5) + 9.74 - 24.8/x0</v>
      </c>
      <c r="Y37" s="18">
        <f t="shared" si="6"/>
        <v>0</v>
      </c>
      <c r="Z37" s="18">
        <f t="shared" si="7"/>
        <v>0</v>
      </c>
      <c r="AA37" s="4">
        <f t="shared" si="8"/>
        <v>0</v>
      </c>
    </row>
    <row r="38" spans="1:27" x14ac:dyDescent="0.25">
      <c r="A38" t="s">
        <v>13</v>
      </c>
      <c r="B38">
        <v>15795</v>
      </c>
      <c r="C38" t="str">
        <f>VLOOKUP(A38,'srbench true models'!$A$1:$B$133,2,FALSE)</f>
        <v xml:space="preserve"> 0.5 * sin(y - x) - sin(y)</v>
      </c>
      <c r="D38" s="3">
        <f>_xlfn.IFNA(VLOOKUP(CONCATENATE($A38,"_",$B38), 'Srbench noise 0'!$A$1:$AH$1300, 32, FALSE),"")</f>
        <v>1</v>
      </c>
      <c r="E38" s="18">
        <f>_xlfn.IFNA(VLOOKUP(CONCATENATE($A38,"_",$B38), 'Srbench noise 0'!$A$1:$AH$1300, 34, FALSE),"")</f>
        <v>0</v>
      </c>
      <c r="F38" s="18">
        <f>_xlfn.IFNA(VLOOKUP(CONCATENATE($A38,"_",$B38), 'Srbench noise 0'!$A$1:$AH$1300, 16, FALSE),"")</f>
        <v>13</v>
      </c>
      <c r="G38" s="18">
        <f>_xlfn.IFNA(VLOOKUP(CONCATENATE($A38,"_",$B38), 'Srbench noise 0'!$A$1:$AH$1300, 18, FALSE),"")</f>
        <v>910.1</v>
      </c>
      <c r="H38" s="18" t="str">
        <f>_xlfn.IFNA(VLOOKUP(CONCATENATE($A38,"_",$B38), 'Srbench noise 0'!$A$1:$AH$1300, 28, FALSE),"")</f>
        <v>-sin(x1) - 0.5*sin(x0 - x1)</v>
      </c>
      <c r="I38" s="18">
        <f t="shared" si="0"/>
        <v>1</v>
      </c>
      <c r="J38" s="1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0.99780877999999995</v>
      </c>
      <c r="M38" s="18">
        <f>_xlfn.IFNA(VLOOKUP(CONCATENATE($A38,"_",$B38), 'Srbench noise 0.001'!$A$1:$AH$1300, 34, FALSE),"")</f>
        <v>1.427662E-2</v>
      </c>
      <c r="N38" s="18">
        <f>_xlfn.IFNA(VLOOKUP(CONCATENATE($A38,"_",$B38), 'Srbench noise 0.001'!$A$1:$AH$1300, 16, FALSE),"")</f>
        <v>26</v>
      </c>
      <c r="O38" s="18">
        <f>_xlfn.IFNA(VLOOKUP(CONCATENATE($A38,"_",$B38), 'Srbench noise 0.001'!$A$1:$AH$1300, 18, FALSE),"")</f>
        <v>868.2</v>
      </c>
      <c r="P38" s="18" t="str">
        <f>_xlfn.IFNA(VLOOKUP(CONCATENATE($A38,"_",$B38), 'Srbench noise 0.001'!$A$1:$AH$1300, 28, FALSE),"")</f>
        <v>(-x0**2*(0.682*sin(x1) + 0.306) + 12.878*sin(-x0 + x1 + 0.5) + 6.439)/x0**2</v>
      </c>
      <c r="Q38" s="18">
        <f t="shared" si="3"/>
        <v>0</v>
      </c>
      <c r="R38" s="18">
        <f t="shared" si="4"/>
        <v>0</v>
      </c>
      <c r="S38" s="4">
        <f t="shared" si="9"/>
        <v>0</v>
      </c>
      <c r="T38" s="3">
        <f>_xlfn.IFNA(VLOOKUP(CONCATENATE($A38,"_",$B38), 'Srbench noise 0.01'!$A$1:$AH$1300, 32, FALSE),"")</f>
        <v>0.99092678999999995</v>
      </c>
      <c r="U38" s="18">
        <f>_xlfn.IFNA(VLOOKUP(CONCATENATE($A38,"_",$B38), 'Srbench noise 0.01'!$A$1:$AH$1300, 34, FALSE),"")</f>
        <v>2.9051110000000002E-2</v>
      </c>
      <c r="V38" s="18">
        <f>_xlfn.IFNA(VLOOKUP(CONCATENATE($A38,"_",$B38), 'Srbench noise 0.01'!$A$1:$AH$1300, 16, FALSE),"")</f>
        <v>32</v>
      </c>
      <c r="W38" s="18">
        <f>_xlfn.IFNA(VLOOKUP(CONCATENATE($A38,"_",$B38), 'Srbench noise 0.01'!$A$1:$AH$1300, 18, FALSE),"")</f>
        <v>20.9</v>
      </c>
      <c r="X38" s="18" t="str">
        <f>_xlfn.IFNA(VLOOKUP(CONCATENATE($A38,"_",$B38), 'Srbench noise 0.01'!$A$1:$AH$1300, 28, FALSE),"")</f>
        <v>-2.54*x0 + 29.16 + 1.72*sin(x1 - 0.5)/(3.14 - x0) - 3.44/(3.14 - x0) - 91.42/x0</v>
      </c>
      <c r="Y38" s="18">
        <f t="shared" si="6"/>
        <v>0</v>
      </c>
      <c r="Z38" s="18">
        <f t="shared" si="7"/>
        <v>0</v>
      </c>
      <c r="AA38" s="4">
        <f t="shared" si="8"/>
        <v>0</v>
      </c>
    </row>
    <row r="39" spans="1:27" x14ac:dyDescent="0.25">
      <c r="A39" t="s">
        <v>13</v>
      </c>
      <c r="B39">
        <v>16850</v>
      </c>
      <c r="C39" t="str">
        <f>VLOOKUP(A39,'srbench true models'!$A$1:$B$133,2,FALSE)</f>
        <v xml:space="preserve"> 0.5 * sin(y - x) - sin(y)</v>
      </c>
      <c r="D39" s="3">
        <f>_xlfn.IFNA(VLOOKUP(CONCATENATE($A39,"_",$B39), 'Srbench noise 0'!$A$1:$AH$1300, 32, FALSE),"")</f>
        <v>1</v>
      </c>
      <c r="E39" s="18">
        <f>_xlfn.IFNA(VLOOKUP(CONCATENATE($A39,"_",$B39), 'Srbench noise 0'!$A$1:$AH$1300, 34, FALSE),"")</f>
        <v>0</v>
      </c>
      <c r="F39" s="18">
        <f>_xlfn.IFNA(VLOOKUP(CONCATENATE($A39,"_",$B39), 'Srbench noise 0'!$A$1:$AH$1300, 16, FALSE),"")</f>
        <v>13</v>
      </c>
      <c r="G39" s="18">
        <f>_xlfn.IFNA(VLOOKUP(CONCATENATE($A39,"_",$B39), 'Srbench noise 0'!$A$1:$AH$1300, 18, FALSE),"")</f>
        <v>20.5</v>
      </c>
      <c r="H39" s="18" t="str">
        <f>_xlfn.IFNA(VLOOKUP(CONCATENATE($A39,"_",$B39), 'Srbench noise 0'!$A$1:$AH$1300, 28, FALSE),"")</f>
        <v>-sin(x1) - 0.5*sin(x0 - x1)</v>
      </c>
      <c r="I39" s="18">
        <f t="shared" si="0"/>
        <v>1</v>
      </c>
      <c r="J39" s="18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1</v>
      </c>
      <c r="M39" s="18">
        <f>_xlfn.IFNA(VLOOKUP(CONCATENATE($A39,"_",$B39), 'Srbench noise 0.001'!$A$1:$AH$1300, 34, FALSE),"")</f>
        <v>0</v>
      </c>
      <c r="N39" s="18">
        <f>_xlfn.IFNA(VLOOKUP(CONCATENATE($A39,"_",$B39), 'Srbench noise 0.001'!$A$1:$AH$1300, 16, FALSE),"")</f>
        <v>13</v>
      </c>
      <c r="O39" s="18">
        <f>_xlfn.IFNA(VLOOKUP(CONCATENATE($A39,"_",$B39), 'Srbench noise 0.001'!$A$1:$AH$1300, 18, FALSE),"")</f>
        <v>18.600000000000001</v>
      </c>
      <c r="P39" s="18" t="str">
        <f>_xlfn.IFNA(VLOOKUP(CONCATENATE($A39,"_",$B39), 'Srbench noise 0.001'!$A$1:$AH$1300, 28, FALSE),"")</f>
        <v>-sin(x1) - 0.5*sin(x0 - x1)</v>
      </c>
      <c r="Q39" s="18">
        <f t="shared" si="3"/>
        <v>1</v>
      </c>
      <c r="R39" s="18">
        <f t="shared" si="4"/>
        <v>1</v>
      </c>
      <c r="S39" s="4">
        <f t="shared" si="9"/>
        <v>1</v>
      </c>
      <c r="T39" s="3">
        <f>_xlfn.IFNA(VLOOKUP(CONCATENATE($A39,"_",$B39), 'Srbench noise 0.01'!$A$1:$AH$1300, 32, FALSE),"")</f>
        <v>1</v>
      </c>
      <c r="U39" s="18">
        <f>_xlfn.IFNA(VLOOKUP(CONCATENATE($A39,"_",$B39), 'Srbench noise 0.01'!$A$1:$AH$1300, 34, FALSE),"")</f>
        <v>0</v>
      </c>
      <c r="V39" s="18">
        <f>_xlfn.IFNA(VLOOKUP(CONCATENATE($A39,"_",$B39), 'Srbench noise 0.01'!$A$1:$AH$1300, 16, FALSE),"")</f>
        <v>13</v>
      </c>
      <c r="W39" s="18">
        <f>_xlfn.IFNA(VLOOKUP(CONCATENATE($A39,"_",$B39), 'Srbench noise 0.01'!$A$1:$AH$1300, 18, FALSE),"")</f>
        <v>17.2</v>
      </c>
      <c r="X39" s="18" t="str">
        <f>_xlfn.IFNA(VLOOKUP(CONCATENATE($A39,"_",$B39), 'Srbench noise 0.01'!$A$1:$AH$1300, 28, FALSE),"")</f>
        <v>-sin(x1) - 0.5*sin(x0 - x1)</v>
      </c>
      <c r="Y39" s="18">
        <f t="shared" si="6"/>
        <v>1</v>
      </c>
      <c r="Z39" s="18">
        <f t="shared" si="7"/>
        <v>1</v>
      </c>
      <c r="AA39" s="4">
        <f t="shared" si="8"/>
        <v>1</v>
      </c>
    </row>
    <row r="40" spans="1:27" x14ac:dyDescent="0.25">
      <c r="A40" t="s">
        <v>13</v>
      </c>
      <c r="B40">
        <v>21962</v>
      </c>
      <c r="C40" t="str">
        <f>VLOOKUP(A40,'srbench true models'!$A$1:$B$133,2,FALSE)</f>
        <v xml:space="preserve"> 0.5 * sin(y - x) - sin(y)</v>
      </c>
      <c r="D40" s="3">
        <f>_xlfn.IFNA(VLOOKUP(CONCATENATE($A40,"_",$B40), 'Srbench noise 0'!$A$1:$AH$1300, 32, FALSE),"")</f>
        <v>1</v>
      </c>
      <c r="E40" s="18">
        <f>_xlfn.IFNA(VLOOKUP(CONCATENATE($A40,"_",$B40), 'Srbench noise 0'!$A$1:$AH$1300, 34, FALSE),"")</f>
        <v>0</v>
      </c>
      <c r="F40" s="18">
        <f>_xlfn.IFNA(VLOOKUP(CONCATENATE($A40,"_",$B40), 'Srbench noise 0'!$A$1:$AH$1300, 16, FALSE),"")</f>
        <v>13</v>
      </c>
      <c r="G40" s="18">
        <f>_xlfn.IFNA(VLOOKUP(CONCATENATE($A40,"_",$B40), 'Srbench noise 0'!$A$1:$AH$1300, 18, FALSE),"")</f>
        <v>40.799999999999997</v>
      </c>
      <c r="H40" s="18" t="str">
        <f>_xlfn.IFNA(VLOOKUP(CONCATENATE($A40,"_",$B40), 'Srbench noise 0'!$A$1:$AH$1300, 28, FALSE),"")</f>
        <v>-sin(x1) - 0.5*sin(x0 - x1)</v>
      </c>
      <c r="I40" s="18">
        <f t="shared" si="0"/>
        <v>1</v>
      </c>
      <c r="J40" s="18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8">
        <f>_xlfn.IFNA(VLOOKUP(CONCATENATE($A40,"_",$B40), 'Srbench noise 0.001'!$A$1:$AH$1300, 34, FALSE),"")</f>
        <v>0</v>
      </c>
      <c r="N40" s="18">
        <f>_xlfn.IFNA(VLOOKUP(CONCATENATE($A40,"_",$B40), 'Srbench noise 0.001'!$A$1:$AH$1300, 16, FALSE),"")</f>
        <v>13</v>
      </c>
      <c r="O40" s="18">
        <f>_xlfn.IFNA(VLOOKUP(CONCATENATE($A40,"_",$B40), 'Srbench noise 0.001'!$A$1:$AH$1300, 18, FALSE),"")</f>
        <v>37.4</v>
      </c>
      <c r="P40" s="18" t="str">
        <f>_xlfn.IFNA(VLOOKUP(CONCATENATE($A40,"_",$B40), 'Srbench noise 0.001'!$A$1:$AH$1300, 28, FALSE),"")</f>
        <v>-sin(x1) - 0.5*sin(x0 - x1)</v>
      </c>
      <c r="Q40" s="18">
        <f t="shared" si="3"/>
        <v>1</v>
      </c>
      <c r="R40" s="18">
        <f t="shared" si="4"/>
        <v>1</v>
      </c>
      <c r="S40" s="4">
        <f t="shared" si="9"/>
        <v>1</v>
      </c>
      <c r="T40" s="3">
        <f>_xlfn.IFNA(VLOOKUP(CONCATENATE($A40,"_",$B40), 'Srbench noise 0.01'!$A$1:$AH$1300, 32, FALSE),"")</f>
        <v>1</v>
      </c>
      <c r="U40" s="18">
        <f>_xlfn.IFNA(VLOOKUP(CONCATENATE($A40,"_",$B40), 'Srbench noise 0.01'!$A$1:$AH$1300, 34, FALSE),"")</f>
        <v>0</v>
      </c>
      <c r="V40" s="18">
        <f>_xlfn.IFNA(VLOOKUP(CONCATENATE($A40,"_",$B40), 'Srbench noise 0.01'!$A$1:$AH$1300, 16, FALSE),"")</f>
        <v>13</v>
      </c>
      <c r="W40" s="18">
        <f>_xlfn.IFNA(VLOOKUP(CONCATENATE($A40,"_",$B40), 'Srbench noise 0.01'!$A$1:$AH$1300, 18, FALSE),"")</f>
        <v>35.700000000000003</v>
      </c>
      <c r="X40" s="18" t="str">
        <f>_xlfn.IFNA(VLOOKUP(CONCATENATE($A40,"_",$B40), 'Srbench noise 0.01'!$A$1:$AH$1300, 28, FALSE),"")</f>
        <v>-sin(x1) - 0.5*sin(x0 - x1)</v>
      </c>
      <c r="Y40" s="18">
        <f t="shared" si="6"/>
        <v>1</v>
      </c>
      <c r="Z40" s="18">
        <f t="shared" si="7"/>
        <v>1</v>
      </c>
      <c r="AA40" s="4">
        <f t="shared" si="8"/>
        <v>1</v>
      </c>
    </row>
    <row r="41" spans="1:27" x14ac:dyDescent="0.25">
      <c r="A41" t="s">
        <v>13</v>
      </c>
      <c r="B41">
        <v>23654</v>
      </c>
      <c r="C41" t="str">
        <f>VLOOKUP(A41,'srbench true models'!$A$1:$B$133,2,FALSE)</f>
        <v xml:space="preserve"> 0.5 * sin(y - x) - sin(y)</v>
      </c>
      <c r="D41" s="3">
        <f>_xlfn.IFNA(VLOOKUP(CONCATENATE($A41,"_",$B41), 'Srbench noise 0'!$A$1:$AH$1300, 32, FALSE),"")</f>
        <v>1</v>
      </c>
      <c r="E41" s="18">
        <f>_xlfn.IFNA(VLOOKUP(CONCATENATE($A41,"_",$B41), 'Srbench noise 0'!$A$1:$AH$1300, 34, FALSE),"")</f>
        <v>0</v>
      </c>
      <c r="F41" s="18">
        <f>_xlfn.IFNA(VLOOKUP(CONCATENATE($A41,"_",$B41), 'Srbench noise 0'!$A$1:$AH$1300, 16, FALSE),"")</f>
        <v>13</v>
      </c>
      <c r="G41" s="18">
        <f>_xlfn.IFNA(VLOOKUP(CONCATENATE($A41,"_",$B41), 'Srbench noise 0'!$A$1:$AH$1300, 18, FALSE),"")</f>
        <v>1628</v>
      </c>
      <c r="H41" s="18" t="str">
        <f>_xlfn.IFNA(VLOOKUP(CONCATENATE($A41,"_",$B41), 'Srbench noise 0'!$A$1:$AH$1300, 28, FALSE),"")</f>
        <v>-sin(x1) - 0.5*sin(x0 - x1)</v>
      </c>
      <c r="I41" s="18">
        <f t="shared" si="0"/>
        <v>1</v>
      </c>
      <c r="J41" s="18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0.95767606999999999</v>
      </c>
      <c r="M41" s="18">
        <f>_xlfn.IFNA(VLOOKUP(CONCATENATE($A41,"_",$B41), 'Srbench noise 0.001'!$A$1:$AH$1300, 34, FALSE),"")</f>
        <v>4.2979580000000003E-2</v>
      </c>
      <c r="N41" s="18">
        <f>_xlfn.IFNA(VLOOKUP(CONCATENATE($A41,"_",$B41), 'Srbench noise 0.001'!$A$1:$AH$1300, 16, FALSE),"")</f>
        <v>24</v>
      </c>
      <c r="O41" s="18">
        <f>_xlfn.IFNA(VLOOKUP(CONCATENATE($A41,"_",$B41), 'Srbench noise 0.001'!$A$1:$AH$1300, 18, FALSE),"")</f>
        <v>1374.1</v>
      </c>
      <c r="P41" s="18" t="str">
        <f>_xlfn.IFNA(VLOOKUP(CONCATENATE($A41,"_",$B41), 'Srbench noise 0.001'!$A$1:$AH$1300, 28, FALSE),"")</f>
        <v>0.261*x0 - 0.002*exp(x0) - 1.614*sin(x1 + 59.5) - 1.035 + 12.664*sin(x1 - 60)/x0</v>
      </c>
      <c r="Q41" s="18">
        <f t="shared" si="3"/>
        <v>0</v>
      </c>
      <c r="R41" s="18">
        <f t="shared" si="4"/>
        <v>0</v>
      </c>
      <c r="S41" s="4">
        <f t="shared" si="9"/>
        <v>0</v>
      </c>
      <c r="T41" s="3">
        <f>_xlfn.IFNA(VLOOKUP(CONCATENATE($A41,"_",$B41), 'Srbench noise 0.01'!$A$1:$AH$1300, 32, FALSE),"")</f>
        <v>0.99454430000000005</v>
      </c>
      <c r="U41" s="18">
        <f>_xlfn.IFNA(VLOOKUP(CONCATENATE($A41,"_",$B41), 'Srbench noise 0.01'!$A$1:$AH$1300, 34, FALSE),"")</f>
        <v>1.543101E-2</v>
      </c>
      <c r="V41" s="18">
        <f>_xlfn.IFNA(VLOOKUP(CONCATENATE($A41,"_",$B41), 'Srbench noise 0.01'!$A$1:$AH$1300, 16, FALSE),"")</f>
        <v>32</v>
      </c>
      <c r="W41" s="18">
        <f>_xlfn.IFNA(VLOOKUP(CONCATENATE($A41,"_",$B41), 'Srbench noise 0.01'!$A$1:$AH$1300, 18, FALSE),"")</f>
        <v>23.1</v>
      </c>
      <c r="X41" s="18" t="str">
        <f>_xlfn.IFNA(VLOOKUP(CONCATENATE($A41,"_",$B41), 'Srbench noise 0.01'!$A$1:$AH$1300, 28, FALSE),"")</f>
        <v>-2.5*x0 + 28.75 + 1.72*sin(x1 - 0.5)/(3.14 - x0) - 3.45/(3.14 - x0) - 90.48/x0</v>
      </c>
      <c r="Y41" s="18">
        <f t="shared" si="6"/>
        <v>0</v>
      </c>
      <c r="Z41" s="18">
        <f t="shared" si="7"/>
        <v>0</v>
      </c>
      <c r="AA41" s="4">
        <f t="shared" si="8"/>
        <v>0</v>
      </c>
    </row>
    <row r="42" spans="1:27" x14ac:dyDescent="0.25">
      <c r="A42" t="s">
        <v>13</v>
      </c>
      <c r="B42">
        <v>28020</v>
      </c>
      <c r="C42" t="str">
        <f>VLOOKUP(A42,'srbench true models'!$A$1:$B$133,2,FALSE)</f>
        <v xml:space="preserve"> 0.5 * sin(y - x) - sin(y)</v>
      </c>
      <c r="D42" s="3">
        <f>_xlfn.IFNA(VLOOKUP(CONCATENATE($A42,"_",$B42), 'Srbench noise 0'!$A$1:$AH$1300, 32, FALSE),"")</f>
        <v>1</v>
      </c>
      <c r="E42" s="18">
        <f>_xlfn.IFNA(VLOOKUP(CONCATENATE($A42,"_",$B42), 'Srbench noise 0'!$A$1:$AH$1300, 34, FALSE),"")</f>
        <v>0</v>
      </c>
      <c r="F42" s="18">
        <f>_xlfn.IFNA(VLOOKUP(CONCATENATE($A42,"_",$B42), 'Srbench noise 0'!$A$1:$AH$1300, 16, FALSE),"")</f>
        <v>13</v>
      </c>
      <c r="G42" s="18">
        <f>_xlfn.IFNA(VLOOKUP(CONCATENATE($A42,"_",$B42), 'Srbench noise 0'!$A$1:$AH$1300, 18, FALSE),"")</f>
        <v>851.5</v>
      </c>
      <c r="H42" s="18" t="str">
        <f>_xlfn.IFNA(VLOOKUP(CONCATENATE($A42,"_",$B42), 'Srbench noise 0'!$A$1:$AH$1300, 28, FALSE),"")</f>
        <v>-sin(x1) - 0.5*sin(x0 - x1)</v>
      </c>
      <c r="I42" s="18">
        <f t="shared" si="0"/>
        <v>1</v>
      </c>
      <c r="J42" s="18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0.99977243999999998</v>
      </c>
      <c r="M42" s="18">
        <f>_xlfn.IFNA(VLOOKUP(CONCATENATE($A42,"_",$B42), 'Srbench noise 0.001'!$A$1:$AH$1300, 34, FALSE),"")</f>
        <v>4.5682400000000003E-3</v>
      </c>
      <c r="N42" s="18">
        <f>_xlfn.IFNA(VLOOKUP(CONCATENATE($A42,"_",$B42), 'Srbench noise 0.001'!$A$1:$AH$1300, 16, FALSE),"")</f>
        <v>25</v>
      </c>
      <c r="O42" s="18">
        <f>_xlfn.IFNA(VLOOKUP(CONCATENATE($A42,"_",$B42), 'Srbench noise 0.001'!$A$1:$AH$1300, 18, FALSE),"")</f>
        <v>192.3</v>
      </c>
      <c r="P42" s="18" t="str">
        <f>_xlfn.IFNA(VLOOKUP(CONCATENATE($A42,"_",$B42), 'Srbench noise 0.001'!$A$1:$AH$1300, 28, FALSE),"")</f>
        <v>-0.032*x0 - 0.885*sin(x1) + 0.151 + 2.934*sin(-x0 + x1 + 1/x0)/(x0 + 1)</v>
      </c>
      <c r="Q42" s="18">
        <f t="shared" si="3"/>
        <v>1</v>
      </c>
      <c r="R42" s="18">
        <f t="shared" si="4"/>
        <v>0</v>
      </c>
      <c r="S42" s="4">
        <f t="shared" si="9"/>
        <v>0</v>
      </c>
      <c r="T42" s="3">
        <f>_xlfn.IFNA(VLOOKUP(CONCATENATE($A42,"_",$B42), 'Srbench noise 0.01'!$A$1:$AH$1300, 32, FALSE),"")</f>
        <v>-2.5108599999999998E-2</v>
      </c>
      <c r="U42" s="18">
        <f>_xlfn.IFNA(VLOOKUP(CONCATENATE($A42,"_",$B42), 'Srbench noise 0.01'!$A$1:$AH$1300, 34, FALSE),"")</f>
        <v>0.30661142000000002</v>
      </c>
      <c r="V42" s="18">
        <f>_xlfn.IFNA(VLOOKUP(CONCATENATE($A42,"_",$B42), 'Srbench noise 0.01'!$A$1:$AH$1300, 16, FALSE),"")</f>
        <v>18</v>
      </c>
      <c r="W42" s="18">
        <f>_xlfn.IFNA(VLOOKUP(CONCATENATE($A42,"_",$B42), 'Srbench noise 0.01'!$A$1:$AH$1300, 18, FALSE),"")</f>
        <v>15.3</v>
      </c>
      <c r="X42" s="18" t="str">
        <f>_xlfn.IFNA(VLOOKUP(CONCATENATE($A42,"_",$B42), 'Srbench noise 0.01'!$A$1:$AH$1300, 28, FALSE),"")</f>
        <v>0.21*x0 - 0.97 + 1.75*sin(x1 - 0.5)/(3.14 - x0)</v>
      </c>
      <c r="Y42" s="18">
        <f t="shared" si="6"/>
        <v>0</v>
      </c>
      <c r="Z42" s="18">
        <f t="shared" si="7"/>
        <v>0</v>
      </c>
      <c r="AA42" s="4">
        <f t="shared" si="8"/>
        <v>0</v>
      </c>
    </row>
    <row r="43" spans="1:27" x14ac:dyDescent="0.25">
      <c r="A43" t="s">
        <v>13</v>
      </c>
      <c r="B43">
        <v>29910</v>
      </c>
      <c r="C43" t="str">
        <f>VLOOKUP(A43,'srbench true models'!$A$1:$B$133,2,FALSE)</f>
        <v xml:space="preserve"> 0.5 * sin(y - x) - sin(y)</v>
      </c>
      <c r="D43" s="3">
        <f>_xlfn.IFNA(VLOOKUP(CONCATENATE($A43,"_",$B43), 'Srbench noise 0'!$A$1:$AH$1300, 32, FALSE),"")</f>
        <v>1</v>
      </c>
      <c r="E43" s="18">
        <f>_xlfn.IFNA(VLOOKUP(CONCATENATE($A43,"_",$B43), 'Srbench noise 0'!$A$1:$AH$1300, 34, FALSE),"")</f>
        <v>0</v>
      </c>
      <c r="F43" s="18">
        <f>_xlfn.IFNA(VLOOKUP(CONCATENATE($A43,"_",$B43), 'Srbench noise 0'!$A$1:$AH$1300, 16, FALSE),"")</f>
        <v>13</v>
      </c>
      <c r="G43" s="18">
        <f>_xlfn.IFNA(VLOOKUP(CONCATENATE($A43,"_",$B43), 'Srbench noise 0'!$A$1:$AH$1300, 18, FALSE),"")</f>
        <v>550.9</v>
      </c>
      <c r="H43" s="18" t="str">
        <f>_xlfn.IFNA(VLOOKUP(CONCATENATE($A43,"_",$B43), 'Srbench noise 0'!$A$1:$AH$1300, 28, FALSE),"")</f>
        <v>-sin(x1) - 0.5*sin(x0 - x1)</v>
      </c>
      <c r="I43" s="18">
        <f t="shared" si="0"/>
        <v>1</v>
      </c>
      <c r="J43" s="18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0.99966193000000003</v>
      </c>
      <c r="M43" s="18">
        <f>_xlfn.IFNA(VLOOKUP(CONCATENATE($A43,"_",$B43), 'Srbench noise 0.001'!$A$1:$AH$1300, 34, FALSE),"")</f>
        <v>4.55383E-3</v>
      </c>
      <c r="N43" s="18">
        <f>_xlfn.IFNA(VLOOKUP(CONCATENATE($A43,"_",$B43), 'Srbench noise 0.001'!$A$1:$AH$1300, 16, FALSE),"")</f>
        <v>20</v>
      </c>
      <c r="O43" s="18">
        <f>_xlfn.IFNA(VLOOKUP(CONCATENATE($A43,"_",$B43), 'Srbench noise 0.001'!$A$1:$AH$1300, 18, FALSE),"")</f>
        <v>193.9</v>
      </c>
      <c r="P43" s="18" t="str">
        <f>_xlfn.IFNA(VLOOKUP(CONCATENATE($A43,"_",$B43), 'Srbench noise 0.001'!$A$1:$AH$1300, 28, FALSE),"")</f>
        <v>-0.928*sin(x1) - 0.011 + 2.998*sin(-x0 + x1 + 0.1)/(x0 + 1)</v>
      </c>
      <c r="Q43" s="18">
        <f t="shared" si="3"/>
        <v>1</v>
      </c>
      <c r="R43" s="18">
        <f t="shared" si="4"/>
        <v>0</v>
      </c>
      <c r="S43" s="4">
        <f t="shared" si="9"/>
        <v>0</v>
      </c>
      <c r="T43" s="3">
        <f>_xlfn.IFNA(VLOOKUP(CONCATENATE($A43,"_",$B43), 'Srbench noise 0.01'!$A$1:$AH$1300, 32, FALSE),"")</f>
        <v>0.98462338000000005</v>
      </c>
      <c r="U43" s="18">
        <f>_xlfn.IFNA(VLOOKUP(CONCATENATE($A43,"_",$B43), 'Srbench noise 0.01'!$A$1:$AH$1300, 34, FALSE),"")</f>
        <v>3.0711579999999999E-2</v>
      </c>
      <c r="V43" s="18">
        <f>_xlfn.IFNA(VLOOKUP(CONCATENATE($A43,"_",$B43), 'Srbench noise 0.01'!$A$1:$AH$1300, 16, FALSE),"")</f>
        <v>32</v>
      </c>
      <c r="W43" s="18">
        <f>_xlfn.IFNA(VLOOKUP(CONCATENATE($A43,"_",$B43), 'Srbench noise 0.01'!$A$1:$AH$1300, 18, FALSE),"")</f>
        <v>19.100000000000001</v>
      </c>
      <c r="X43" s="18" t="str">
        <f>_xlfn.IFNA(VLOOKUP(CONCATENATE($A43,"_",$B43), 'Srbench noise 0.01'!$A$1:$AH$1300, 28, FALSE),"")</f>
        <v>-2.57*x0 + 29.51 + 1.75*sin(x1 - 0.5)/(3.14 - x0) - 3.51/(3.14 - x0) - 92.58/x0</v>
      </c>
      <c r="Y43" s="18">
        <f t="shared" si="6"/>
        <v>0</v>
      </c>
      <c r="Z43" s="18">
        <f t="shared" si="7"/>
        <v>0</v>
      </c>
      <c r="AA43" s="4">
        <f t="shared" si="8"/>
        <v>0</v>
      </c>
    </row>
    <row r="44" spans="1:27" x14ac:dyDescent="0.25">
      <c r="A44" t="s">
        <v>14</v>
      </c>
      <c r="B44">
        <v>860</v>
      </c>
      <c r="C44" t="str">
        <f>VLOOKUP(A44,'srbench true models'!$A$1:$B$133,2,FALSE)</f>
        <v xml:space="preserve"> -0.05 * x**2 - sin(y)</v>
      </c>
      <c r="D44" s="3">
        <f>_xlfn.IFNA(VLOOKUP(CONCATENATE($A44,"_",$B44), 'Srbench noise 0'!$A$1:$AH$1300, 32, FALSE),"")</f>
        <v>1</v>
      </c>
      <c r="E44" s="18">
        <f>_xlfn.IFNA(VLOOKUP(CONCATENATE($A44,"_",$B44), 'Srbench noise 0'!$A$1:$AH$1300, 34, FALSE),"")</f>
        <v>0</v>
      </c>
      <c r="F44" s="18">
        <f>_xlfn.IFNA(VLOOKUP(CONCATENATE($A44,"_",$B44), 'Srbench noise 0'!$A$1:$AH$1300, 16, FALSE),"")</f>
        <v>10</v>
      </c>
      <c r="G44" s="18">
        <f>_xlfn.IFNA(VLOOKUP(CONCATENATE($A44,"_",$B44), 'Srbench noise 0'!$A$1:$AH$1300, 18, FALSE),"")</f>
        <v>6</v>
      </c>
      <c r="H44" s="18" t="str">
        <f>_xlfn.IFNA(VLOOKUP(CONCATENATE($A44,"_",$B44), 'Srbench noise 0'!$A$1:$AH$1300, 28, FALSE),"")</f>
        <v>-0.05*x0**2 - sin(x1)</v>
      </c>
      <c r="I44" s="18">
        <f t="shared" si="0"/>
        <v>1</v>
      </c>
      <c r="J44" s="18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1</v>
      </c>
      <c r="M44" s="18">
        <f>_xlfn.IFNA(VLOOKUP(CONCATENATE($A44,"_",$B44), 'Srbench noise 0.001'!$A$1:$AH$1300, 34, FALSE),"")</f>
        <v>0</v>
      </c>
      <c r="N44" s="18">
        <f>_xlfn.IFNA(VLOOKUP(CONCATENATE($A44,"_",$B44), 'Srbench noise 0.001'!$A$1:$AH$1300, 16, FALSE),"")</f>
        <v>10</v>
      </c>
      <c r="O44" s="18">
        <f>_xlfn.IFNA(VLOOKUP(CONCATENATE($A44,"_",$B44), 'Srbench noise 0.001'!$A$1:$AH$1300, 18, FALSE),"")</f>
        <v>3.9</v>
      </c>
      <c r="P44" s="18" t="str">
        <f>_xlfn.IFNA(VLOOKUP(CONCATENATE($A44,"_",$B44), 'Srbench noise 0.001'!$A$1:$AH$1300, 28, FALSE),"")</f>
        <v>-0.05*x0**2 - sin(x1)</v>
      </c>
      <c r="Q44" s="18">
        <f t="shared" si="3"/>
        <v>1</v>
      </c>
      <c r="R44" s="18">
        <f t="shared" si="4"/>
        <v>1</v>
      </c>
      <c r="S44" s="4">
        <f t="shared" si="9"/>
        <v>1</v>
      </c>
      <c r="T44" s="3">
        <f>_xlfn.IFNA(VLOOKUP(CONCATENATE($A44,"_",$B44), 'Srbench noise 0.01'!$A$1:$AH$1300, 32, FALSE),"")</f>
        <v>1</v>
      </c>
      <c r="U44" s="18">
        <f>_xlfn.IFNA(VLOOKUP(CONCATENATE($A44,"_",$B44), 'Srbench noise 0.01'!$A$1:$AH$1300, 34, FALSE),"")</f>
        <v>0</v>
      </c>
      <c r="V44" s="18">
        <f>_xlfn.IFNA(VLOOKUP(CONCATENATE($A44,"_",$B44), 'Srbench noise 0.01'!$A$1:$AH$1300, 16, FALSE),"")</f>
        <v>10</v>
      </c>
      <c r="W44" s="18">
        <f>_xlfn.IFNA(VLOOKUP(CONCATENATE($A44,"_",$B44), 'Srbench noise 0.01'!$A$1:$AH$1300, 18, FALSE),"")</f>
        <v>6.2</v>
      </c>
      <c r="X44" s="18" t="str">
        <f>_xlfn.IFNA(VLOOKUP(CONCATENATE($A44,"_",$B44), 'Srbench noise 0.01'!$A$1:$AH$1300, 28, FALSE),"")</f>
        <v>-0.05*x0**2 - sin(x1)</v>
      </c>
      <c r="Y44" s="18">
        <f t="shared" si="6"/>
        <v>1</v>
      </c>
      <c r="Z44" s="18">
        <f t="shared" si="7"/>
        <v>1</v>
      </c>
      <c r="AA44" s="4">
        <f t="shared" si="8"/>
        <v>1</v>
      </c>
    </row>
    <row r="45" spans="1:27" x14ac:dyDescent="0.25">
      <c r="A45" t="s">
        <v>14</v>
      </c>
      <c r="B45">
        <v>4426</v>
      </c>
      <c r="C45" t="str">
        <f>VLOOKUP(A45,'srbench true models'!$A$1:$B$133,2,FALSE)</f>
        <v xml:space="preserve"> -0.05 * x**2 - sin(y)</v>
      </c>
      <c r="D45" s="3">
        <f>_xlfn.IFNA(VLOOKUP(CONCATENATE($A45,"_",$B45), 'Srbench noise 0'!$A$1:$AH$1300, 32, FALSE),"")</f>
        <v>1</v>
      </c>
      <c r="E45" s="18">
        <f>_xlfn.IFNA(VLOOKUP(CONCATENATE($A45,"_",$B45), 'Srbench noise 0'!$A$1:$AH$1300, 34, FALSE),"")</f>
        <v>0</v>
      </c>
      <c r="F45" s="18">
        <f>_xlfn.IFNA(VLOOKUP(CONCATENATE($A45,"_",$B45), 'Srbench noise 0'!$A$1:$AH$1300, 16, FALSE),"")</f>
        <v>10</v>
      </c>
      <c r="G45" s="18">
        <f>_xlfn.IFNA(VLOOKUP(CONCATENATE($A45,"_",$B45), 'Srbench noise 0'!$A$1:$AH$1300, 18, FALSE),"")</f>
        <v>14</v>
      </c>
      <c r="H45" s="18" t="str">
        <f>_xlfn.IFNA(VLOOKUP(CONCATENATE($A45,"_",$B45), 'Srbench noise 0'!$A$1:$AH$1300, 28, FALSE),"")</f>
        <v>-0.05*x0**2 - sin(x1)</v>
      </c>
      <c r="I45" s="18">
        <f t="shared" si="0"/>
        <v>1</v>
      </c>
      <c r="J45" s="18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0.99995736000000002</v>
      </c>
      <c r="M45" s="18">
        <f>_xlfn.IFNA(VLOOKUP(CONCATENATE($A45,"_",$B45), 'Srbench noise 0.001'!$A$1:$AH$1300, 34, FALSE),"")</f>
        <v>5.1680199999999997E-3</v>
      </c>
      <c r="N45" s="18">
        <f>_xlfn.IFNA(VLOOKUP(CONCATENATE($A45,"_",$B45), 'Srbench noise 0.001'!$A$1:$AH$1300, 16, FALSE),"")</f>
        <v>12</v>
      </c>
      <c r="O45" s="18">
        <f>_xlfn.IFNA(VLOOKUP(CONCATENATE($A45,"_",$B45), 'Srbench noise 0.001'!$A$1:$AH$1300, 18, FALSE),"")</f>
        <v>13.7</v>
      </c>
      <c r="P45" s="18" t="str">
        <f>_xlfn.IFNA(VLOOKUP(CONCATENATE($A45,"_",$B45), 'Srbench noise 0.001'!$A$1:$AH$1300, 28, FALSE),"")</f>
        <v>-sin(x1) + 112.815*cos(0.03*x0) - 112.815</v>
      </c>
      <c r="Q45" s="18">
        <f t="shared" si="3"/>
        <v>1</v>
      </c>
      <c r="R45" s="18">
        <f t="shared" si="4"/>
        <v>0</v>
      </c>
      <c r="S45" s="4">
        <f t="shared" si="9"/>
        <v>0</v>
      </c>
      <c r="T45" s="3">
        <f>_xlfn.IFNA(VLOOKUP(CONCATENATE($A45,"_",$B45), 'Srbench noise 0.01'!$A$1:$AH$1300, 32, FALSE),"")</f>
        <v>0.99990230999999996</v>
      </c>
      <c r="U45" s="18">
        <f>_xlfn.IFNA(VLOOKUP(CONCATENATE($A45,"_",$B45), 'Srbench noise 0.01'!$A$1:$AH$1300, 34, FALSE),"")</f>
        <v>7.8219799999999992E-3</v>
      </c>
      <c r="V45" s="18">
        <f>_xlfn.IFNA(VLOOKUP(CONCATENATE($A45,"_",$B45), 'Srbench noise 0.01'!$A$1:$AH$1300, 16, FALSE),"")</f>
        <v>12</v>
      </c>
      <c r="W45" s="18">
        <f>_xlfn.IFNA(VLOOKUP(CONCATENATE($A45,"_",$B45), 'Srbench noise 0.01'!$A$1:$AH$1300, 18, FALSE),"")</f>
        <v>14</v>
      </c>
      <c r="X45" s="18" t="str">
        <f>_xlfn.IFNA(VLOOKUP(CONCATENATE($A45,"_",$B45), 'Srbench noise 0.01'!$A$1:$AH$1300, 28, FALSE),"")</f>
        <v>-sin(x1) + 28.49*cos(0.06*x0) - 28.49</v>
      </c>
      <c r="Y45" s="18">
        <f t="shared" si="6"/>
        <v>1</v>
      </c>
      <c r="Z45" s="18">
        <f t="shared" si="7"/>
        <v>0</v>
      </c>
      <c r="AA45" s="4">
        <f t="shared" si="8"/>
        <v>0</v>
      </c>
    </row>
    <row r="46" spans="1:27" x14ac:dyDescent="0.25">
      <c r="A46" t="s">
        <v>14</v>
      </c>
      <c r="B46">
        <v>5390</v>
      </c>
      <c r="C46" t="str">
        <f>VLOOKUP(A46,'srbench true models'!$A$1:$B$133,2,FALSE)</f>
        <v xml:space="preserve"> -0.05 * x**2 - sin(y)</v>
      </c>
      <c r="D46" s="3">
        <f>_xlfn.IFNA(VLOOKUP(CONCATENATE($A46,"_",$B46), 'Srbench noise 0'!$A$1:$AH$1300, 32, FALSE),"")</f>
        <v>1</v>
      </c>
      <c r="E46" s="18">
        <f>_xlfn.IFNA(VLOOKUP(CONCATENATE($A46,"_",$B46), 'Srbench noise 0'!$A$1:$AH$1300, 34, FALSE),"")</f>
        <v>0</v>
      </c>
      <c r="F46" s="18">
        <f>_xlfn.IFNA(VLOOKUP(CONCATENATE($A46,"_",$B46), 'Srbench noise 0'!$A$1:$AH$1300, 16, FALSE),"")</f>
        <v>10</v>
      </c>
      <c r="G46" s="18">
        <f>_xlfn.IFNA(VLOOKUP(CONCATENATE($A46,"_",$B46), 'Srbench noise 0'!$A$1:$AH$1300, 18, FALSE),"")</f>
        <v>18.600000000000001</v>
      </c>
      <c r="H46" s="18" t="str">
        <f>_xlfn.IFNA(VLOOKUP(CONCATENATE($A46,"_",$B46), 'Srbench noise 0'!$A$1:$AH$1300, 28, FALSE),"")</f>
        <v>-0.05*x0**2 - sin(x1)</v>
      </c>
      <c r="I46" s="18">
        <f t="shared" si="0"/>
        <v>1</v>
      </c>
      <c r="J46" s="18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1</v>
      </c>
      <c r="M46" s="18">
        <f>_xlfn.IFNA(VLOOKUP(CONCATENATE($A46,"_",$B46), 'Srbench noise 0.001'!$A$1:$AH$1300, 34, FALSE),"")</f>
        <v>0</v>
      </c>
      <c r="N46" s="18">
        <f>_xlfn.IFNA(VLOOKUP(CONCATENATE($A46,"_",$B46), 'Srbench noise 0.001'!$A$1:$AH$1300, 16, FALSE),"")</f>
        <v>10</v>
      </c>
      <c r="O46" s="18">
        <f>_xlfn.IFNA(VLOOKUP(CONCATENATE($A46,"_",$B46), 'Srbench noise 0.001'!$A$1:$AH$1300, 18, FALSE),"")</f>
        <v>3.2</v>
      </c>
      <c r="P46" s="18" t="str">
        <f>_xlfn.IFNA(VLOOKUP(CONCATENATE($A46,"_",$B46), 'Srbench noise 0.001'!$A$1:$AH$1300, 28, FALSE),"")</f>
        <v>-0.05*x0**2 - sin(x1)</v>
      </c>
      <c r="Q46" s="18">
        <f t="shared" si="3"/>
        <v>1</v>
      </c>
      <c r="R46" s="18">
        <f t="shared" si="4"/>
        <v>1</v>
      </c>
      <c r="S46" s="4">
        <f t="shared" si="9"/>
        <v>1</v>
      </c>
      <c r="T46" s="3">
        <f>_xlfn.IFNA(VLOOKUP(CONCATENATE($A46,"_",$B46), 'Srbench noise 0.01'!$A$1:$AH$1300, 32, FALSE),"")</f>
        <v>1</v>
      </c>
      <c r="U46" s="18">
        <f>_xlfn.IFNA(VLOOKUP(CONCATENATE($A46,"_",$B46), 'Srbench noise 0.01'!$A$1:$AH$1300, 34, FALSE),"")</f>
        <v>0</v>
      </c>
      <c r="V46" s="18">
        <f>_xlfn.IFNA(VLOOKUP(CONCATENATE($A46,"_",$B46), 'Srbench noise 0.01'!$A$1:$AH$1300, 16, FALSE),"")</f>
        <v>10</v>
      </c>
      <c r="W46" s="18">
        <f>_xlfn.IFNA(VLOOKUP(CONCATENATE($A46,"_",$B46), 'Srbench noise 0.01'!$A$1:$AH$1300, 18, FALSE),"")</f>
        <v>20.3</v>
      </c>
      <c r="X46" s="18" t="str">
        <f>_xlfn.IFNA(VLOOKUP(CONCATENATE($A46,"_",$B46), 'Srbench noise 0.01'!$A$1:$AH$1300, 28, FALSE),"")</f>
        <v>-0.05*x0**2 - sin(x1)</v>
      </c>
      <c r="Y46" s="18">
        <f t="shared" si="6"/>
        <v>1</v>
      </c>
      <c r="Z46" s="18">
        <f t="shared" si="7"/>
        <v>1</v>
      </c>
      <c r="AA46" s="4">
        <f t="shared" si="8"/>
        <v>1</v>
      </c>
    </row>
    <row r="47" spans="1:27" x14ac:dyDescent="0.25">
      <c r="A47" t="s">
        <v>14</v>
      </c>
      <c r="B47">
        <v>14423</v>
      </c>
      <c r="C47" t="str">
        <f>VLOOKUP(A47,'srbench true models'!$A$1:$B$133,2,FALSE)</f>
        <v xml:space="preserve"> -0.05 * x**2 - sin(y)</v>
      </c>
      <c r="D47" s="3">
        <f>_xlfn.IFNA(VLOOKUP(CONCATENATE($A47,"_",$B47), 'Srbench noise 0'!$A$1:$AH$1300, 32, FALSE),"")</f>
        <v>1</v>
      </c>
      <c r="E47" s="18">
        <f>_xlfn.IFNA(VLOOKUP(CONCATENATE($A47,"_",$B47), 'Srbench noise 0'!$A$1:$AH$1300, 34, FALSE),"")</f>
        <v>0</v>
      </c>
      <c r="F47" s="18">
        <f>_xlfn.IFNA(VLOOKUP(CONCATENATE($A47,"_",$B47), 'Srbench noise 0'!$A$1:$AH$1300, 16, FALSE),"")</f>
        <v>10</v>
      </c>
      <c r="G47" s="18">
        <f>_xlfn.IFNA(VLOOKUP(CONCATENATE($A47,"_",$B47), 'Srbench noise 0'!$A$1:$AH$1300, 18, FALSE),"")</f>
        <v>11.7</v>
      </c>
      <c r="H47" s="18" t="str">
        <f>_xlfn.IFNA(VLOOKUP(CONCATENATE($A47,"_",$B47), 'Srbench noise 0'!$A$1:$AH$1300, 28, FALSE),"")</f>
        <v>-0.05*x0**2 - sin(x1)</v>
      </c>
      <c r="I47" s="18">
        <f t="shared" si="0"/>
        <v>1</v>
      </c>
      <c r="J47" s="18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1</v>
      </c>
      <c r="M47" s="18">
        <f>_xlfn.IFNA(VLOOKUP(CONCATENATE($A47,"_",$B47), 'Srbench noise 0.001'!$A$1:$AH$1300, 34, FALSE),"")</f>
        <v>0</v>
      </c>
      <c r="N47" s="18">
        <f>_xlfn.IFNA(VLOOKUP(CONCATENATE($A47,"_",$B47), 'Srbench noise 0.001'!$A$1:$AH$1300, 16, FALSE),"")</f>
        <v>10</v>
      </c>
      <c r="O47" s="18">
        <f>_xlfn.IFNA(VLOOKUP(CONCATENATE($A47,"_",$B47), 'Srbench noise 0.001'!$A$1:$AH$1300, 18, FALSE),"")</f>
        <v>10.8</v>
      </c>
      <c r="P47" s="18" t="str">
        <f>_xlfn.IFNA(VLOOKUP(CONCATENATE($A47,"_",$B47), 'Srbench noise 0.001'!$A$1:$AH$1300, 28, FALSE),"")</f>
        <v>-0.05*x0**2 - sin(x1)</v>
      </c>
      <c r="Q47" s="18">
        <f t="shared" si="3"/>
        <v>1</v>
      </c>
      <c r="R47" s="18">
        <f t="shared" si="4"/>
        <v>1</v>
      </c>
      <c r="S47" s="4">
        <f t="shared" si="9"/>
        <v>1</v>
      </c>
      <c r="T47" s="3">
        <f>_xlfn.IFNA(VLOOKUP(CONCATENATE($A47,"_",$B47), 'Srbench noise 0.01'!$A$1:$AH$1300, 32, FALSE),"")</f>
        <v>1</v>
      </c>
      <c r="U47" s="18">
        <f>_xlfn.IFNA(VLOOKUP(CONCATENATE($A47,"_",$B47), 'Srbench noise 0.01'!$A$1:$AH$1300, 34, FALSE),"")</f>
        <v>0</v>
      </c>
      <c r="V47" s="18">
        <f>_xlfn.IFNA(VLOOKUP(CONCATENATE($A47,"_",$B47), 'Srbench noise 0.01'!$A$1:$AH$1300, 16, FALSE),"")</f>
        <v>10</v>
      </c>
      <c r="W47" s="18">
        <f>_xlfn.IFNA(VLOOKUP(CONCATENATE($A47,"_",$B47), 'Srbench noise 0.01'!$A$1:$AH$1300, 18, FALSE),"")</f>
        <v>10.4</v>
      </c>
      <c r="X47" s="18" t="str">
        <f>_xlfn.IFNA(VLOOKUP(CONCATENATE($A47,"_",$B47), 'Srbench noise 0.01'!$A$1:$AH$1300, 28, FALSE),"")</f>
        <v>-0.05*x0**2 - sin(x1)</v>
      </c>
      <c r="Y47" s="18">
        <f t="shared" si="6"/>
        <v>1</v>
      </c>
      <c r="Z47" s="18">
        <f t="shared" si="7"/>
        <v>1</v>
      </c>
      <c r="AA47" s="4">
        <f t="shared" si="8"/>
        <v>1</v>
      </c>
    </row>
    <row r="48" spans="1:27" x14ac:dyDescent="0.25">
      <c r="A48" t="s">
        <v>14</v>
      </c>
      <c r="B48">
        <v>15795</v>
      </c>
      <c r="C48" t="str">
        <f>VLOOKUP(A48,'srbench true models'!$A$1:$B$133,2,FALSE)</f>
        <v xml:space="preserve"> -0.05 * x**2 - sin(y)</v>
      </c>
      <c r="D48" s="3">
        <f>_xlfn.IFNA(VLOOKUP(CONCATENATE($A48,"_",$B48), 'Srbench noise 0'!$A$1:$AH$1300, 32, FALSE),"")</f>
        <v>1</v>
      </c>
      <c r="E48" s="18">
        <f>_xlfn.IFNA(VLOOKUP(CONCATENATE($A48,"_",$B48), 'Srbench noise 0'!$A$1:$AH$1300, 34, FALSE),"")</f>
        <v>0</v>
      </c>
      <c r="F48" s="18">
        <f>_xlfn.IFNA(VLOOKUP(CONCATENATE($A48,"_",$B48), 'Srbench noise 0'!$A$1:$AH$1300, 16, FALSE),"")</f>
        <v>10</v>
      </c>
      <c r="G48" s="18">
        <f>_xlfn.IFNA(VLOOKUP(CONCATENATE($A48,"_",$B48), 'Srbench noise 0'!$A$1:$AH$1300, 18, FALSE),"")</f>
        <v>3.7</v>
      </c>
      <c r="H48" s="18" t="str">
        <f>_xlfn.IFNA(VLOOKUP(CONCATENATE($A48,"_",$B48), 'Srbench noise 0'!$A$1:$AH$1300, 28, FALSE),"")</f>
        <v>-0.05*x0**2 - sin(x1)</v>
      </c>
      <c r="I48" s="18">
        <f t="shared" si="0"/>
        <v>1</v>
      </c>
      <c r="J48" s="1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1</v>
      </c>
      <c r="M48" s="18">
        <f>_xlfn.IFNA(VLOOKUP(CONCATENATE($A48,"_",$B48), 'Srbench noise 0.001'!$A$1:$AH$1300, 34, FALSE),"")</f>
        <v>0</v>
      </c>
      <c r="N48" s="18">
        <f>_xlfn.IFNA(VLOOKUP(CONCATENATE($A48,"_",$B48), 'Srbench noise 0.001'!$A$1:$AH$1300, 16, FALSE),"")</f>
        <v>10</v>
      </c>
      <c r="O48" s="18">
        <f>_xlfn.IFNA(VLOOKUP(CONCATENATE($A48,"_",$B48), 'Srbench noise 0.001'!$A$1:$AH$1300, 18, FALSE),"")</f>
        <v>3.6</v>
      </c>
      <c r="P48" s="18" t="str">
        <f>_xlfn.IFNA(VLOOKUP(CONCATENATE($A48,"_",$B48), 'Srbench noise 0.001'!$A$1:$AH$1300, 28, FALSE),"")</f>
        <v>-0.05*x0**2 - sin(x1)</v>
      </c>
      <c r="Q48" s="18">
        <f t="shared" si="3"/>
        <v>1</v>
      </c>
      <c r="R48" s="18">
        <f t="shared" si="4"/>
        <v>1</v>
      </c>
      <c r="S48" s="4">
        <f t="shared" si="9"/>
        <v>1</v>
      </c>
      <c r="T48" s="3">
        <f>_xlfn.IFNA(VLOOKUP(CONCATENATE($A48,"_",$B48), 'Srbench noise 0.01'!$A$1:$AH$1300, 32, FALSE),"")</f>
        <v>1</v>
      </c>
      <c r="U48" s="18">
        <f>_xlfn.IFNA(VLOOKUP(CONCATENATE($A48,"_",$B48), 'Srbench noise 0.01'!$A$1:$AH$1300, 34, FALSE),"")</f>
        <v>0</v>
      </c>
      <c r="V48" s="18">
        <f>_xlfn.IFNA(VLOOKUP(CONCATENATE($A48,"_",$B48), 'Srbench noise 0.01'!$A$1:$AH$1300, 16, FALSE),"")</f>
        <v>10</v>
      </c>
      <c r="W48" s="18">
        <f>_xlfn.IFNA(VLOOKUP(CONCATENATE($A48,"_",$B48), 'Srbench noise 0.01'!$A$1:$AH$1300, 18, FALSE),"")</f>
        <v>3.9</v>
      </c>
      <c r="X48" s="18" t="str">
        <f>_xlfn.IFNA(VLOOKUP(CONCATENATE($A48,"_",$B48), 'Srbench noise 0.01'!$A$1:$AH$1300, 28, FALSE),"")</f>
        <v>-0.05*x0**2 - sin(x1)</v>
      </c>
      <c r="Y48" s="18">
        <f t="shared" si="6"/>
        <v>1</v>
      </c>
      <c r="Z48" s="18">
        <f t="shared" si="7"/>
        <v>1</v>
      </c>
      <c r="AA48" s="4">
        <f t="shared" si="8"/>
        <v>1</v>
      </c>
    </row>
    <row r="49" spans="1:27" x14ac:dyDescent="0.25">
      <c r="A49" t="s">
        <v>14</v>
      </c>
      <c r="B49">
        <v>16850</v>
      </c>
      <c r="C49" t="str">
        <f>VLOOKUP(A49,'srbench true models'!$A$1:$B$133,2,FALSE)</f>
        <v xml:space="preserve"> -0.05 * x**2 - sin(y)</v>
      </c>
      <c r="D49" s="3">
        <f>_xlfn.IFNA(VLOOKUP(CONCATENATE($A49,"_",$B49), 'Srbench noise 0'!$A$1:$AH$1300, 32, FALSE),"")</f>
        <v>1</v>
      </c>
      <c r="E49" s="18">
        <f>_xlfn.IFNA(VLOOKUP(CONCATENATE($A49,"_",$B49), 'Srbench noise 0'!$A$1:$AH$1300, 34, FALSE),"")</f>
        <v>0</v>
      </c>
      <c r="F49" s="18">
        <f>_xlfn.IFNA(VLOOKUP(CONCATENATE($A49,"_",$B49), 'Srbench noise 0'!$A$1:$AH$1300, 16, FALSE),"")</f>
        <v>10</v>
      </c>
      <c r="G49" s="18">
        <f>_xlfn.IFNA(VLOOKUP(CONCATENATE($A49,"_",$B49), 'Srbench noise 0'!$A$1:$AH$1300, 18, FALSE),"")</f>
        <v>27.5</v>
      </c>
      <c r="H49" s="18" t="str">
        <f>_xlfn.IFNA(VLOOKUP(CONCATENATE($A49,"_",$B49), 'Srbench noise 0'!$A$1:$AH$1300, 28, FALSE),"")</f>
        <v>-0.05*x0**2 + cos(x1 - 4.71238898)</v>
      </c>
      <c r="I49" s="18">
        <f t="shared" si="0"/>
        <v>1</v>
      </c>
      <c r="J49" s="18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0.99998326999999998</v>
      </c>
      <c r="M49" s="18">
        <f>_xlfn.IFNA(VLOOKUP(CONCATENATE($A49,"_",$B49), 'Srbench noise 0.001'!$A$1:$AH$1300, 34, FALSE),"")</f>
        <v>3.0615999999999998E-3</v>
      </c>
      <c r="N49" s="18">
        <f>_xlfn.IFNA(VLOOKUP(CONCATENATE($A49,"_",$B49), 'Srbench noise 0.001'!$A$1:$AH$1300, 16, FALSE),"")</f>
        <v>10</v>
      </c>
      <c r="O49" s="18">
        <f>_xlfn.IFNA(VLOOKUP(CONCATENATE($A49,"_",$B49), 'Srbench noise 0.001'!$A$1:$AH$1300, 18, FALSE),"")</f>
        <v>20.5</v>
      </c>
      <c r="P49" s="18" t="str">
        <f>_xlfn.IFNA(VLOOKUP(CONCATENATE($A49,"_",$B49), 'Srbench noise 0.001'!$A$1:$AH$1300, 28, FALSE),"")</f>
        <v>-0.05*x0**2 + cos(x1 - 11)</v>
      </c>
      <c r="Q49" s="18">
        <f t="shared" si="3"/>
        <v>1</v>
      </c>
      <c r="R49" s="18">
        <f t="shared" si="4"/>
        <v>0</v>
      </c>
      <c r="S49" s="4">
        <f t="shared" si="9"/>
        <v>0</v>
      </c>
      <c r="T49" s="3">
        <f>_xlfn.IFNA(VLOOKUP(CONCATENATE($A49,"_",$B49), 'Srbench noise 0.01'!$A$1:$AH$1300, 32, FALSE),"")</f>
        <v>0.99998326999999998</v>
      </c>
      <c r="U49" s="18">
        <f>_xlfn.IFNA(VLOOKUP(CONCATENATE($A49,"_",$B49), 'Srbench noise 0.01'!$A$1:$AH$1300, 34, FALSE),"")</f>
        <v>3.0615999999999998E-3</v>
      </c>
      <c r="V49" s="18">
        <f>_xlfn.IFNA(VLOOKUP(CONCATENATE($A49,"_",$B49), 'Srbench noise 0.01'!$A$1:$AH$1300, 16, FALSE),"")</f>
        <v>10</v>
      </c>
      <c r="W49" s="18">
        <f>_xlfn.IFNA(VLOOKUP(CONCATENATE($A49,"_",$B49), 'Srbench noise 0.01'!$A$1:$AH$1300, 18, FALSE),"")</f>
        <v>23</v>
      </c>
      <c r="X49" s="18" t="str">
        <f>_xlfn.IFNA(VLOOKUP(CONCATENATE($A49,"_",$B49), 'Srbench noise 0.01'!$A$1:$AH$1300, 28, FALSE),"")</f>
        <v>-0.05*x0**2 + cos(x1 - 11)</v>
      </c>
      <c r="Y49" s="18">
        <f t="shared" si="6"/>
        <v>1</v>
      </c>
      <c r="Z49" s="18">
        <f t="shared" si="7"/>
        <v>0</v>
      </c>
      <c r="AA49" s="4">
        <f t="shared" si="8"/>
        <v>0</v>
      </c>
    </row>
    <row r="50" spans="1:27" x14ac:dyDescent="0.25">
      <c r="A50" t="s">
        <v>14</v>
      </c>
      <c r="B50">
        <v>21962</v>
      </c>
      <c r="C50" t="str">
        <f>VLOOKUP(A50,'srbench true models'!$A$1:$B$133,2,FALSE)</f>
        <v xml:space="preserve"> -0.05 * x**2 - sin(y)</v>
      </c>
      <c r="D50" s="3">
        <f>_xlfn.IFNA(VLOOKUP(CONCATENATE($A50,"_",$B50), 'Srbench noise 0'!$A$1:$AH$1300, 32, FALSE),"")</f>
        <v>1</v>
      </c>
      <c r="E50" s="18">
        <f>_xlfn.IFNA(VLOOKUP(CONCATENATE($A50,"_",$B50), 'Srbench noise 0'!$A$1:$AH$1300, 34, FALSE),"")</f>
        <v>0</v>
      </c>
      <c r="F50" s="18">
        <f>_xlfn.IFNA(VLOOKUP(CONCATENATE($A50,"_",$B50), 'Srbench noise 0'!$A$1:$AH$1300, 16, FALSE),"")</f>
        <v>10</v>
      </c>
      <c r="G50" s="18">
        <f>_xlfn.IFNA(VLOOKUP(CONCATENATE($A50,"_",$B50), 'Srbench noise 0'!$A$1:$AH$1300, 18, FALSE),"")</f>
        <v>3.4</v>
      </c>
      <c r="H50" s="18" t="str">
        <f>_xlfn.IFNA(VLOOKUP(CONCATENATE($A50,"_",$B50), 'Srbench noise 0'!$A$1:$AH$1300, 28, FALSE),"")</f>
        <v>-0.05*x0**2 - sin(x1)</v>
      </c>
      <c r="I50" s="18">
        <f t="shared" si="0"/>
        <v>1</v>
      </c>
      <c r="J50" s="18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1</v>
      </c>
      <c r="M50" s="18">
        <f>_xlfn.IFNA(VLOOKUP(CONCATENATE($A50,"_",$B50), 'Srbench noise 0.001'!$A$1:$AH$1300, 34, FALSE),"")</f>
        <v>0</v>
      </c>
      <c r="N50" s="18">
        <f>_xlfn.IFNA(VLOOKUP(CONCATENATE($A50,"_",$B50), 'Srbench noise 0.001'!$A$1:$AH$1300, 16, FALSE),"")</f>
        <v>10</v>
      </c>
      <c r="O50" s="18">
        <f>_xlfn.IFNA(VLOOKUP(CONCATENATE($A50,"_",$B50), 'Srbench noise 0.001'!$A$1:$AH$1300, 18, FALSE),"")</f>
        <v>3.4</v>
      </c>
      <c r="P50" s="18" t="str">
        <f>_xlfn.IFNA(VLOOKUP(CONCATENATE($A50,"_",$B50), 'Srbench noise 0.001'!$A$1:$AH$1300, 28, FALSE),"")</f>
        <v>-0.05*x0**2 - sin(x1)</v>
      </c>
      <c r="Q50" s="18">
        <f t="shared" si="3"/>
        <v>1</v>
      </c>
      <c r="R50" s="18">
        <f t="shared" si="4"/>
        <v>1</v>
      </c>
      <c r="S50" s="4">
        <f t="shared" si="9"/>
        <v>1</v>
      </c>
      <c r="T50" s="3">
        <f>_xlfn.IFNA(VLOOKUP(CONCATENATE($A50,"_",$B50), 'Srbench noise 0.01'!$A$1:$AH$1300, 32, FALSE),"")</f>
        <v>1</v>
      </c>
      <c r="U50" s="18">
        <f>_xlfn.IFNA(VLOOKUP(CONCATENATE($A50,"_",$B50), 'Srbench noise 0.01'!$A$1:$AH$1300, 34, FALSE),"")</f>
        <v>0</v>
      </c>
      <c r="V50" s="18">
        <f>_xlfn.IFNA(VLOOKUP(CONCATENATE($A50,"_",$B50), 'Srbench noise 0.01'!$A$1:$AH$1300, 16, FALSE),"")</f>
        <v>10</v>
      </c>
      <c r="W50" s="18">
        <f>_xlfn.IFNA(VLOOKUP(CONCATENATE($A50,"_",$B50), 'Srbench noise 0.01'!$A$1:$AH$1300, 18, FALSE),"")</f>
        <v>3</v>
      </c>
      <c r="X50" s="18" t="str">
        <f>_xlfn.IFNA(VLOOKUP(CONCATENATE($A50,"_",$B50), 'Srbench noise 0.01'!$A$1:$AH$1300, 28, FALSE),"")</f>
        <v>-0.05*x0**2 - sin(x1)</v>
      </c>
      <c r="Y50" s="18">
        <f t="shared" si="6"/>
        <v>1</v>
      </c>
      <c r="Z50" s="18">
        <f t="shared" si="7"/>
        <v>1</v>
      </c>
      <c r="AA50" s="4">
        <f t="shared" si="8"/>
        <v>1</v>
      </c>
    </row>
    <row r="51" spans="1:27" x14ac:dyDescent="0.25">
      <c r="A51" t="s">
        <v>14</v>
      </c>
      <c r="B51">
        <v>23654</v>
      </c>
      <c r="C51" t="str">
        <f>VLOOKUP(A51,'srbench true models'!$A$1:$B$133,2,FALSE)</f>
        <v xml:space="preserve"> -0.05 * x**2 - sin(y)</v>
      </c>
      <c r="D51" s="3">
        <f>_xlfn.IFNA(VLOOKUP(CONCATENATE($A51,"_",$B51), 'Srbench noise 0'!$A$1:$AH$1300, 32, FALSE),"")</f>
        <v>1</v>
      </c>
      <c r="E51" s="18">
        <f>_xlfn.IFNA(VLOOKUP(CONCATENATE($A51,"_",$B51), 'Srbench noise 0'!$A$1:$AH$1300, 34, FALSE),"")</f>
        <v>0</v>
      </c>
      <c r="F51" s="18">
        <f>_xlfn.IFNA(VLOOKUP(CONCATENATE($A51,"_",$B51), 'Srbench noise 0'!$A$1:$AH$1300, 16, FALSE),"")</f>
        <v>10</v>
      </c>
      <c r="G51" s="18">
        <f>_xlfn.IFNA(VLOOKUP(CONCATENATE($A51,"_",$B51), 'Srbench noise 0'!$A$1:$AH$1300, 18, FALSE),"")</f>
        <v>3.9</v>
      </c>
      <c r="H51" s="18" t="str">
        <f>_xlfn.IFNA(VLOOKUP(CONCATENATE($A51,"_",$B51), 'Srbench noise 0'!$A$1:$AH$1300, 28, FALSE),"")</f>
        <v>-0.05*x0**2 - sin(x1)</v>
      </c>
      <c r="I51" s="18">
        <f t="shared" si="0"/>
        <v>1</v>
      </c>
      <c r="J51" s="18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1</v>
      </c>
      <c r="M51" s="18">
        <f>_xlfn.IFNA(VLOOKUP(CONCATENATE($A51,"_",$B51), 'Srbench noise 0.001'!$A$1:$AH$1300, 34, FALSE),"")</f>
        <v>0</v>
      </c>
      <c r="N51" s="18">
        <f>_xlfn.IFNA(VLOOKUP(CONCATENATE($A51,"_",$B51), 'Srbench noise 0.001'!$A$1:$AH$1300, 16, FALSE),"")</f>
        <v>10</v>
      </c>
      <c r="O51" s="18">
        <f>_xlfn.IFNA(VLOOKUP(CONCATENATE($A51,"_",$B51), 'Srbench noise 0.001'!$A$1:$AH$1300, 18, FALSE),"")</f>
        <v>4.4000000000000004</v>
      </c>
      <c r="P51" s="18" t="str">
        <f>_xlfn.IFNA(VLOOKUP(CONCATENATE($A51,"_",$B51), 'Srbench noise 0.001'!$A$1:$AH$1300, 28, FALSE),"")</f>
        <v>-0.05*x0**2 - sin(x1)</v>
      </c>
      <c r="Q51" s="18">
        <f t="shared" si="3"/>
        <v>1</v>
      </c>
      <c r="R51" s="18">
        <f t="shared" si="4"/>
        <v>1</v>
      </c>
      <c r="S51" s="4">
        <f t="shared" si="9"/>
        <v>1</v>
      </c>
      <c r="T51" s="3">
        <f>_xlfn.IFNA(VLOOKUP(CONCATENATE($A51,"_",$B51), 'Srbench noise 0.01'!$A$1:$AH$1300, 32, FALSE),"")</f>
        <v>1</v>
      </c>
      <c r="U51" s="18">
        <f>_xlfn.IFNA(VLOOKUP(CONCATENATE($A51,"_",$B51), 'Srbench noise 0.01'!$A$1:$AH$1300, 34, FALSE),"")</f>
        <v>0</v>
      </c>
      <c r="V51" s="18">
        <f>_xlfn.IFNA(VLOOKUP(CONCATENATE($A51,"_",$B51), 'Srbench noise 0.01'!$A$1:$AH$1300, 16, FALSE),"")</f>
        <v>10</v>
      </c>
      <c r="W51" s="18">
        <f>_xlfn.IFNA(VLOOKUP(CONCATENATE($A51,"_",$B51), 'Srbench noise 0.01'!$A$1:$AH$1300, 18, FALSE),"")</f>
        <v>4.2</v>
      </c>
      <c r="X51" s="18" t="str">
        <f>_xlfn.IFNA(VLOOKUP(CONCATENATE($A51,"_",$B51), 'Srbench noise 0.01'!$A$1:$AH$1300, 28, FALSE),"")</f>
        <v>-0.05*x0**2 - sin(x1)</v>
      </c>
      <c r="Y51" s="18">
        <f t="shared" si="6"/>
        <v>1</v>
      </c>
      <c r="Z51" s="18">
        <f t="shared" si="7"/>
        <v>1</v>
      </c>
      <c r="AA51" s="4">
        <f t="shared" si="8"/>
        <v>1</v>
      </c>
    </row>
    <row r="52" spans="1:27" x14ac:dyDescent="0.25">
      <c r="A52" t="s">
        <v>14</v>
      </c>
      <c r="B52">
        <v>28020</v>
      </c>
      <c r="C52" t="str">
        <f>VLOOKUP(A52,'srbench true models'!$A$1:$B$133,2,FALSE)</f>
        <v xml:space="preserve"> -0.05 * x**2 - sin(y)</v>
      </c>
      <c r="D52" s="3">
        <f>_xlfn.IFNA(VLOOKUP(CONCATENATE($A52,"_",$B52), 'Srbench noise 0'!$A$1:$AH$1300, 32, FALSE),"")</f>
        <v>1</v>
      </c>
      <c r="E52" s="18">
        <f>_xlfn.IFNA(VLOOKUP(CONCATENATE($A52,"_",$B52), 'Srbench noise 0'!$A$1:$AH$1300, 34, FALSE),"")</f>
        <v>0</v>
      </c>
      <c r="F52" s="18">
        <f>_xlfn.IFNA(VLOOKUP(CONCATENATE($A52,"_",$B52), 'Srbench noise 0'!$A$1:$AH$1300, 16, FALSE),"")</f>
        <v>10</v>
      </c>
      <c r="G52" s="18">
        <f>_xlfn.IFNA(VLOOKUP(CONCATENATE($A52,"_",$B52), 'Srbench noise 0'!$A$1:$AH$1300, 18, FALSE),"")</f>
        <v>3.6</v>
      </c>
      <c r="H52" s="18" t="str">
        <f>_xlfn.IFNA(VLOOKUP(CONCATENATE($A52,"_",$B52), 'Srbench noise 0'!$A$1:$AH$1300, 28, FALSE),"")</f>
        <v>-0.05*x0**2 - sin(x1)</v>
      </c>
      <c r="I52" s="18">
        <f t="shared" si="0"/>
        <v>1</v>
      </c>
      <c r="J52" s="18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1</v>
      </c>
      <c r="M52" s="18">
        <f>_xlfn.IFNA(VLOOKUP(CONCATENATE($A52,"_",$B52), 'Srbench noise 0.001'!$A$1:$AH$1300, 34, FALSE),"")</f>
        <v>0</v>
      </c>
      <c r="N52" s="18">
        <f>_xlfn.IFNA(VLOOKUP(CONCATENATE($A52,"_",$B52), 'Srbench noise 0.001'!$A$1:$AH$1300, 16, FALSE),"")</f>
        <v>10</v>
      </c>
      <c r="O52" s="18">
        <f>_xlfn.IFNA(VLOOKUP(CONCATENATE($A52,"_",$B52), 'Srbench noise 0.001'!$A$1:$AH$1300, 18, FALSE),"")</f>
        <v>4.3</v>
      </c>
      <c r="P52" s="18" t="str">
        <f>_xlfn.IFNA(VLOOKUP(CONCATENATE($A52,"_",$B52), 'Srbench noise 0.001'!$A$1:$AH$1300, 28, FALSE),"")</f>
        <v>-0.05*x0**2 - sin(x1)</v>
      </c>
      <c r="Q52" s="18">
        <f t="shared" si="3"/>
        <v>1</v>
      </c>
      <c r="R52" s="18">
        <f t="shared" si="4"/>
        <v>1</v>
      </c>
      <c r="S52" s="4">
        <f t="shared" si="9"/>
        <v>1</v>
      </c>
      <c r="T52" s="3">
        <f>_xlfn.IFNA(VLOOKUP(CONCATENATE($A52,"_",$B52), 'Srbench noise 0.01'!$A$1:$AH$1300, 32, FALSE),"")</f>
        <v>1</v>
      </c>
      <c r="U52" s="18">
        <f>_xlfn.IFNA(VLOOKUP(CONCATENATE($A52,"_",$B52), 'Srbench noise 0.01'!$A$1:$AH$1300, 34, FALSE),"")</f>
        <v>0</v>
      </c>
      <c r="V52" s="18">
        <f>_xlfn.IFNA(VLOOKUP(CONCATENATE($A52,"_",$B52), 'Srbench noise 0.01'!$A$1:$AH$1300, 16, FALSE),"")</f>
        <v>10</v>
      </c>
      <c r="W52" s="18">
        <f>_xlfn.IFNA(VLOOKUP(CONCATENATE($A52,"_",$B52), 'Srbench noise 0.01'!$A$1:$AH$1300, 18, FALSE),"")</f>
        <v>3.8</v>
      </c>
      <c r="X52" s="18" t="str">
        <f>_xlfn.IFNA(VLOOKUP(CONCATENATE($A52,"_",$B52), 'Srbench noise 0.01'!$A$1:$AH$1300, 28, FALSE),"")</f>
        <v>-0.05*x0**2 - sin(x1)</v>
      </c>
      <c r="Y52" s="18">
        <f t="shared" si="6"/>
        <v>1</v>
      </c>
      <c r="Z52" s="18">
        <f t="shared" si="7"/>
        <v>1</v>
      </c>
      <c r="AA52" s="4">
        <f t="shared" si="8"/>
        <v>1</v>
      </c>
    </row>
    <row r="53" spans="1:27" x14ac:dyDescent="0.25">
      <c r="A53" t="s">
        <v>14</v>
      </c>
      <c r="B53">
        <v>29910</v>
      </c>
      <c r="C53" t="str">
        <f>VLOOKUP(A53,'srbench true models'!$A$1:$B$133,2,FALSE)</f>
        <v xml:space="preserve"> -0.05 * x**2 - sin(y)</v>
      </c>
      <c r="D53" s="3">
        <f>_xlfn.IFNA(VLOOKUP(CONCATENATE($A53,"_",$B53), 'Srbench noise 0'!$A$1:$AH$1300, 32, FALSE),"")</f>
        <v>1</v>
      </c>
      <c r="E53" s="18">
        <f>_xlfn.IFNA(VLOOKUP(CONCATENATE($A53,"_",$B53), 'Srbench noise 0'!$A$1:$AH$1300, 34, FALSE),"")</f>
        <v>0</v>
      </c>
      <c r="F53" s="18">
        <f>_xlfn.IFNA(VLOOKUP(CONCATENATE($A53,"_",$B53), 'Srbench noise 0'!$A$1:$AH$1300, 16, FALSE),"")</f>
        <v>10</v>
      </c>
      <c r="G53" s="18">
        <f>_xlfn.IFNA(VLOOKUP(CONCATENATE($A53,"_",$B53), 'Srbench noise 0'!$A$1:$AH$1300, 18, FALSE),"")</f>
        <v>21.5</v>
      </c>
      <c r="H53" s="18" t="str">
        <f>_xlfn.IFNA(VLOOKUP(CONCATENATE($A53,"_",$B53), 'Srbench noise 0'!$A$1:$AH$1300, 28, FALSE),"")</f>
        <v>-0.05*x0**2 - sin(x1)</v>
      </c>
      <c r="I53" s="18">
        <f t="shared" si="0"/>
        <v>1</v>
      </c>
      <c r="J53" s="18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0.99999947</v>
      </c>
      <c r="M53" s="18">
        <f>_xlfn.IFNA(VLOOKUP(CONCATENATE($A53,"_",$B53), 'Srbench noise 0.001'!$A$1:$AH$1300, 34, FALSE),"")</f>
        <v>5.3532999999999999E-4</v>
      </c>
      <c r="N53" s="18">
        <f>_xlfn.IFNA(VLOOKUP(CONCATENATE($A53,"_",$B53), 'Srbench noise 0.001'!$A$1:$AH$1300, 16, FALSE),"")</f>
        <v>12</v>
      </c>
      <c r="O53" s="18">
        <f>_xlfn.IFNA(VLOOKUP(CONCATENATE($A53,"_",$B53), 'Srbench noise 0.001'!$A$1:$AH$1300, 18, FALSE),"")</f>
        <v>18.2</v>
      </c>
      <c r="P53" s="18" t="str">
        <f>_xlfn.IFNA(VLOOKUP(CONCATENATE($A53,"_",$B53), 'Srbench noise 0.001'!$A$1:$AH$1300, 28, FALSE),"")</f>
        <v>-sin(x1) + 51.808*cos(0.044*x0) - 51.808</v>
      </c>
      <c r="Q53" s="18">
        <f t="shared" si="3"/>
        <v>1</v>
      </c>
      <c r="R53" s="18" t="str">
        <f t="shared" si="4"/>
        <v>?</v>
      </c>
      <c r="S53" s="4">
        <v>0</v>
      </c>
      <c r="T53" s="3">
        <f>_xlfn.IFNA(VLOOKUP(CONCATENATE($A53,"_",$B53), 'Srbench noise 0.01'!$A$1:$AH$1300, 32, FALSE),"")</f>
        <v>0.99116181000000003</v>
      </c>
      <c r="U53" s="18">
        <f>_xlfn.IFNA(VLOOKUP(CONCATENATE($A53,"_",$B53), 'Srbench noise 0.01'!$A$1:$AH$1300, 34, FALSE),"")</f>
        <v>6.9108279999999994E-2</v>
      </c>
      <c r="V53" s="18">
        <f>_xlfn.IFNA(VLOOKUP(CONCATENATE($A53,"_",$B53), 'Srbench noise 0.01'!$A$1:$AH$1300, 16, FALSE),"")</f>
        <v>12</v>
      </c>
      <c r="W53" s="18">
        <f>_xlfn.IFNA(VLOOKUP(CONCATENATE($A53,"_",$B53), 'Srbench noise 0.01'!$A$1:$AH$1300, 18, FALSE),"")</f>
        <v>19.100000000000001</v>
      </c>
      <c r="X53" s="18" t="str">
        <f>_xlfn.IFNA(VLOOKUP(CONCATENATE($A53,"_",$B53), 'Srbench noise 0.01'!$A$1:$AH$1300, 28, FALSE),"")</f>
        <v>-sin(x1) + 51.91*cos(0.04*x0) - 51.91</v>
      </c>
      <c r="Y53" s="18">
        <f t="shared" si="6"/>
        <v>0</v>
      </c>
      <c r="Z53" s="18">
        <f t="shared" si="7"/>
        <v>0</v>
      </c>
      <c r="AA53" s="4">
        <f t="shared" si="8"/>
        <v>0</v>
      </c>
    </row>
    <row r="54" spans="1:27" x14ac:dyDescent="0.25">
      <c r="A54" t="s">
        <v>8</v>
      </c>
      <c r="B54">
        <v>860</v>
      </c>
      <c r="C54" t="str">
        <f>VLOOKUP(A54,'srbench true models'!$A$1:$B$133,2,FALSE)</f>
        <v xml:space="preserve"> x - cos(y)/x</v>
      </c>
      <c r="D54" s="3">
        <f>_xlfn.IFNA(VLOOKUP(CONCATENATE($A54,"_",$B54), 'Srbench noise 0'!$A$1:$AH$1300, 32, FALSE),"")</f>
        <v>1</v>
      </c>
      <c r="E54" s="18">
        <f>_xlfn.IFNA(VLOOKUP(CONCATENATE($A54,"_",$B54), 'Srbench noise 0'!$A$1:$AH$1300, 34, FALSE),"")</f>
        <v>0</v>
      </c>
      <c r="F54" s="18">
        <f>_xlfn.IFNA(VLOOKUP(CONCATENATE($A54,"_",$B54), 'Srbench noise 0'!$A$1:$AH$1300, 16, FALSE),"")</f>
        <v>9</v>
      </c>
      <c r="G54" s="18">
        <f>_xlfn.IFNA(VLOOKUP(CONCATENATE($A54,"_",$B54), 'Srbench noise 0'!$A$1:$AH$1300, 18, FALSE),"")</f>
        <v>8</v>
      </c>
      <c r="H54" s="18" t="str">
        <f>_xlfn.IFNA(VLOOKUP(CONCATENATE($A54,"_",$B54), 'Srbench noise 0'!$A$1:$AH$1300, 28, FALSE),"")</f>
        <v>x0 - cos(x1)/x0</v>
      </c>
      <c r="I54" s="18">
        <f t="shared" si="0"/>
        <v>1</v>
      </c>
      <c r="J54" s="18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0.99999948999999999</v>
      </c>
      <c r="M54" s="18">
        <f>_xlfn.IFNA(VLOOKUP(CONCATENATE($A54,"_",$B54), 'Srbench noise 0.001'!$A$1:$AH$1300, 34, FALSE),"")</f>
        <v>7.4025999999999996E-4</v>
      </c>
      <c r="N54" s="18">
        <f>_xlfn.IFNA(VLOOKUP(CONCATENATE($A54,"_",$B54), 'Srbench noise 0.001'!$A$1:$AH$1300, 16, FALSE),"")</f>
        <v>9</v>
      </c>
      <c r="O54" s="18">
        <f>_xlfn.IFNA(VLOOKUP(CONCATENATE($A54,"_",$B54), 'Srbench noise 0.001'!$A$1:$AH$1300, 18, FALSE),"")</f>
        <v>10.1</v>
      </c>
      <c r="P54" s="18" t="str">
        <f>_xlfn.IFNA(VLOOKUP(CONCATENATE($A54,"_",$B54), 'Srbench noise 0.001'!$A$1:$AH$1300, 28, FALSE),"")</f>
        <v>x0 - 0.999*cos(x1)/x0</v>
      </c>
      <c r="Q54" s="18">
        <f t="shared" si="3"/>
        <v>1</v>
      </c>
      <c r="R54" s="18" t="str">
        <f t="shared" si="4"/>
        <v>?</v>
      </c>
      <c r="S54" s="4">
        <v>1</v>
      </c>
      <c r="T54" s="3">
        <f>_xlfn.IFNA(VLOOKUP(CONCATENATE($A54,"_",$B54), 'Srbench noise 0.01'!$A$1:$AH$1300, 32, FALSE),"")</f>
        <v>0.99994930000000004</v>
      </c>
      <c r="U54" s="18">
        <f>_xlfn.IFNA(VLOOKUP(CONCATENATE($A54,"_",$B54), 'Srbench noise 0.01'!$A$1:$AH$1300, 34, FALSE),"")</f>
        <v>7.4025599999999999E-3</v>
      </c>
      <c r="V54" s="18">
        <f>_xlfn.IFNA(VLOOKUP(CONCATENATE($A54,"_",$B54), 'Srbench noise 0.01'!$A$1:$AH$1300, 16, FALSE),"")</f>
        <v>9</v>
      </c>
      <c r="W54" s="18">
        <f>_xlfn.IFNA(VLOOKUP(CONCATENATE($A54,"_",$B54), 'Srbench noise 0.01'!$A$1:$AH$1300, 18, FALSE),"")</f>
        <v>10.4</v>
      </c>
      <c r="X54" s="18" t="str">
        <f>_xlfn.IFNA(VLOOKUP(CONCATENATE($A54,"_",$B54), 'Srbench noise 0.01'!$A$1:$AH$1300, 28, FALSE),"")</f>
        <v>x0 - 0.99*cos(x1)/x0</v>
      </c>
      <c r="Y54" s="18">
        <f t="shared" si="6"/>
        <v>1</v>
      </c>
      <c r="Z54" s="18">
        <f t="shared" si="7"/>
        <v>0</v>
      </c>
      <c r="AA54" s="4">
        <f t="shared" si="8"/>
        <v>0</v>
      </c>
    </row>
    <row r="55" spans="1:27" x14ac:dyDescent="0.25">
      <c r="A55" t="s">
        <v>8</v>
      </c>
      <c r="B55">
        <v>4426</v>
      </c>
      <c r="C55" t="str">
        <f>VLOOKUP(A55,'srbench true models'!$A$1:$B$133,2,FALSE)</f>
        <v xml:space="preserve"> x - cos(y)/x</v>
      </c>
      <c r="D55" s="3">
        <f>_xlfn.IFNA(VLOOKUP(CONCATENATE($A55,"_",$B55), 'Srbench noise 0'!$A$1:$AH$1300, 32, FALSE),"")</f>
        <v>1</v>
      </c>
      <c r="E55" s="18">
        <f>_xlfn.IFNA(VLOOKUP(CONCATENATE($A55,"_",$B55), 'Srbench noise 0'!$A$1:$AH$1300, 34, FALSE),"")</f>
        <v>0</v>
      </c>
      <c r="F55" s="18">
        <f>_xlfn.IFNA(VLOOKUP(CONCATENATE($A55,"_",$B55), 'Srbench noise 0'!$A$1:$AH$1300, 16, FALSE),"")</f>
        <v>9</v>
      </c>
      <c r="G55" s="18">
        <f>_xlfn.IFNA(VLOOKUP(CONCATENATE($A55,"_",$B55), 'Srbench noise 0'!$A$1:$AH$1300, 18, FALSE),"")</f>
        <v>47.7</v>
      </c>
      <c r="H55" s="18" t="str">
        <f>_xlfn.IFNA(VLOOKUP(CONCATENATE($A55,"_",$B55), 'Srbench noise 0'!$A$1:$AH$1300, 28, FALSE),"")</f>
        <v>x0 - cos(x1)/x0</v>
      </c>
      <c r="I55" s="18">
        <f t="shared" si="0"/>
        <v>1</v>
      </c>
      <c r="J55" s="18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0.99999183999999997</v>
      </c>
      <c r="M55" s="18">
        <f>_xlfn.IFNA(VLOOKUP(CONCATENATE($A55,"_",$B55), 'Srbench noise 0.001'!$A$1:$AH$1300, 34, FALSE),"")</f>
        <v>2.3441199999999999E-3</v>
      </c>
      <c r="N55" s="18">
        <f>_xlfn.IFNA(VLOOKUP(CONCATENATE($A55,"_",$B55), 'Srbench noise 0.001'!$A$1:$AH$1300, 16, FALSE),"")</f>
        <v>11</v>
      </c>
      <c r="O55" s="18">
        <f>_xlfn.IFNA(VLOOKUP(CONCATENATE($A55,"_",$B55), 'Srbench noise 0.001'!$A$1:$AH$1300, 18, FALSE),"")</f>
        <v>39.1</v>
      </c>
      <c r="P55" s="18" t="str">
        <f>_xlfn.IFNA(VLOOKUP(CONCATENATE($A55,"_",$B55), 'Srbench noise 0.001'!$A$1:$AH$1300, 28, FALSE),"")</f>
        <v>1.001*x0 - cos(x1)/x0</v>
      </c>
      <c r="Q55" s="18">
        <f t="shared" si="3"/>
        <v>1</v>
      </c>
      <c r="R55" s="18">
        <f t="shared" si="4"/>
        <v>0</v>
      </c>
      <c r="S55" s="4">
        <f t="shared" si="9"/>
        <v>0</v>
      </c>
      <c r="T55" s="3">
        <f>_xlfn.IFNA(VLOOKUP(CONCATENATE($A55,"_",$B55), 'Srbench noise 0.01'!$A$1:$AH$1300, 32, FALSE),"")</f>
        <v>0.99995195999999997</v>
      </c>
      <c r="U55" s="18">
        <f>_xlfn.IFNA(VLOOKUP(CONCATENATE($A55,"_",$B55), 'Srbench noise 0.01'!$A$1:$AH$1300, 34, FALSE),"")</f>
        <v>5.6872399999999997E-3</v>
      </c>
      <c r="V55" s="18">
        <f>_xlfn.IFNA(VLOOKUP(CONCATENATE($A55,"_",$B55), 'Srbench noise 0.01'!$A$1:$AH$1300, 16, FALSE),"")</f>
        <v>9</v>
      </c>
      <c r="W55" s="18">
        <f>_xlfn.IFNA(VLOOKUP(CONCATENATE($A55,"_",$B55), 'Srbench noise 0.01'!$A$1:$AH$1300, 18, FALSE),"")</f>
        <v>39.700000000000003</v>
      </c>
      <c r="X55" s="18" t="str">
        <f>_xlfn.IFNA(VLOOKUP(CONCATENATE($A55,"_",$B55), 'Srbench noise 0.01'!$A$1:$AH$1300, 28, FALSE),"")</f>
        <v>x0 - 1.01*cos(x1)/x0</v>
      </c>
      <c r="Y55" s="18">
        <f t="shared" si="6"/>
        <v>1</v>
      </c>
      <c r="Z55" s="18">
        <f t="shared" si="7"/>
        <v>0</v>
      </c>
      <c r="AA55" s="4">
        <f t="shared" si="8"/>
        <v>0</v>
      </c>
    </row>
    <row r="56" spans="1:27" x14ac:dyDescent="0.25">
      <c r="A56" t="s">
        <v>8</v>
      </c>
      <c r="B56">
        <v>5390</v>
      </c>
      <c r="C56" t="str">
        <f>VLOOKUP(A56,'srbench true models'!$A$1:$B$133,2,FALSE)</f>
        <v xml:space="preserve"> x - cos(y)/x</v>
      </c>
      <c r="D56" s="3">
        <f>_xlfn.IFNA(VLOOKUP(CONCATENATE($A56,"_",$B56), 'Srbench noise 0'!$A$1:$AH$1300, 32, FALSE),"")</f>
        <v>1</v>
      </c>
      <c r="E56" s="18">
        <f>_xlfn.IFNA(VLOOKUP(CONCATENATE($A56,"_",$B56), 'Srbench noise 0'!$A$1:$AH$1300, 34, FALSE),"")</f>
        <v>0</v>
      </c>
      <c r="F56" s="18">
        <f>_xlfn.IFNA(VLOOKUP(CONCATENATE($A56,"_",$B56), 'Srbench noise 0'!$A$1:$AH$1300, 16, FALSE),"")</f>
        <v>9</v>
      </c>
      <c r="G56" s="18">
        <f>_xlfn.IFNA(VLOOKUP(CONCATENATE($A56,"_",$B56), 'Srbench noise 0'!$A$1:$AH$1300, 18, FALSE),"")</f>
        <v>12.4</v>
      </c>
      <c r="H56" s="18" t="str">
        <f>_xlfn.IFNA(VLOOKUP(CONCATENATE($A56,"_",$B56), 'Srbench noise 0'!$A$1:$AH$1300, 28, FALSE),"")</f>
        <v>x0 - cos(x1)/x0</v>
      </c>
      <c r="I56" s="18">
        <f t="shared" si="0"/>
        <v>1</v>
      </c>
      <c r="J56" s="18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0.99999939000000004</v>
      </c>
      <c r="M56" s="18">
        <f>_xlfn.IFNA(VLOOKUP(CONCATENATE($A56,"_",$B56), 'Srbench noise 0.001'!$A$1:$AH$1300, 34, FALSE),"")</f>
        <v>7.2051999999999999E-4</v>
      </c>
      <c r="N56" s="18">
        <f>_xlfn.IFNA(VLOOKUP(CONCATENATE($A56,"_",$B56), 'Srbench noise 0.001'!$A$1:$AH$1300, 16, FALSE),"")</f>
        <v>9</v>
      </c>
      <c r="O56" s="18">
        <f>_xlfn.IFNA(VLOOKUP(CONCATENATE($A56,"_",$B56), 'Srbench noise 0.001'!$A$1:$AH$1300, 18, FALSE),"")</f>
        <v>13.3</v>
      </c>
      <c r="P56" s="18" t="str">
        <f>_xlfn.IFNA(VLOOKUP(CONCATENATE($A56,"_",$B56), 'Srbench noise 0.001'!$A$1:$AH$1300, 28, FALSE),"")</f>
        <v>x0 - 1.001*cos(x1)/x0</v>
      </c>
      <c r="Q56" s="18">
        <f t="shared" si="3"/>
        <v>1</v>
      </c>
      <c r="R56" s="18" t="str">
        <f t="shared" si="4"/>
        <v>?</v>
      </c>
      <c r="S56" s="4">
        <v>1</v>
      </c>
      <c r="T56" s="3">
        <f>_xlfn.IFNA(VLOOKUP(CONCATENATE($A56,"_",$B56), 'Srbench noise 0.01'!$A$1:$AH$1300, 32, FALSE),"")</f>
        <v>0.99993935</v>
      </c>
      <c r="U56" s="18">
        <f>_xlfn.IFNA(VLOOKUP(CONCATENATE($A56,"_",$B56), 'Srbench noise 0.01'!$A$1:$AH$1300, 34, FALSE),"")</f>
        <v>7.2051800000000003E-3</v>
      </c>
      <c r="V56" s="18">
        <f>_xlfn.IFNA(VLOOKUP(CONCATENATE($A56,"_",$B56), 'Srbench noise 0.01'!$A$1:$AH$1300, 16, FALSE),"")</f>
        <v>9</v>
      </c>
      <c r="W56" s="18">
        <f>_xlfn.IFNA(VLOOKUP(CONCATENATE($A56,"_",$B56), 'Srbench noise 0.01'!$A$1:$AH$1300, 18, FALSE),"")</f>
        <v>12</v>
      </c>
      <c r="X56" s="18" t="str">
        <f>_xlfn.IFNA(VLOOKUP(CONCATENATE($A56,"_",$B56), 'Srbench noise 0.01'!$A$1:$AH$1300, 28, FALSE),"")</f>
        <v>x0 - 1.01*cos(x1)/x0</v>
      </c>
      <c r="Y56" s="18">
        <f t="shared" si="6"/>
        <v>1</v>
      </c>
      <c r="Z56" s="18">
        <f t="shared" si="7"/>
        <v>0</v>
      </c>
      <c r="AA56" s="4">
        <f t="shared" si="8"/>
        <v>0</v>
      </c>
    </row>
    <row r="57" spans="1:27" x14ac:dyDescent="0.25">
      <c r="A57" t="s">
        <v>8</v>
      </c>
      <c r="B57">
        <v>14423</v>
      </c>
      <c r="C57" t="str">
        <f>VLOOKUP(A57,'srbench true models'!$A$1:$B$133,2,FALSE)</f>
        <v xml:space="preserve"> x - cos(y)/x</v>
      </c>
      <c r="D57" s="3">
        <f>_xlfn.IFNA(VLOOKUP(CONCATENATE($A57,"_",$B57), 'Srbench noise 0'!$A$1:$AH$1300, 32, FALSE),"")</f>
        <v>1</v>
      </c>
      <c r="E57" s="18">
        <f>_xlfn.IFNA(VLOOKUP(CONCATENATE($A57,"_",$B57), 'Srbench noise 0'!$A$1:$AH$1300, 34, FALSE),"")</f>
        <v>0</v>
      </c>
      <c r="F57" s="18">
        <f>_xlfn.IFNA(VLOOKUP(CONCATENATE($A57,"_",$B57), 'Srbench noise 0'!$A$1:$AH$1300, 16, FALSE),"")</f>
        <v>9</v>
      </c>
      <c r="G57" s="18">
        <f>_xlfn.IFNA(VLOOKUP(CONCATENATE($A57,"_",$B57), 'Srbench noise 0'!$A$1:$AH$1300, 18, FALSE),"")</f>
        <v>27</v>
      </c>
      <c r="H57" s="18" t="str">
        <f>_xlfn.IFNA(VLOOKUP(CONCATENATE($A57,"_",$B57), 'Srbench noise 0'!$A$1:$AH$1300, 28, FALSE),"")</f>
        <v>x0 - cos(x1)/x0</v>
      </c>
      <c r="I57" s="18">
        <f t="shared" si="0"/>
        <v>1</v>
      </c>
      <c r="J57" s="18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1</v>
      </c>
      <c r="M57" s="18">
        <f>_xlfn.IFNA(VLOOKUP(CONCATENATE($A57,"_",$B57), 'Srbench noise 0.001'!$A$1:$AH$1300, 34, FALSE),"")</f>
        <v>0</v>
      </c>
      <c r="N57" s="18">
        <f>_xlfn.IFNA(VLOOKUP(CONCATENATE($A57,"_",$B57), 'Srbench noise 0.001'!$A$1:$AH$1300, 16, FALSE),"")</f>
        <v>9</v>
      </c>
      <c r="O57" s="18">
        <f>_xlfn.IFNA(VLOOKUP(CONCATENATE($A57,"_",$B57), 'Srbench noise 0.001'!$A$1:$AH$1300, 18, FALSE),"")</f>
        <v>23.6</v>
      </c>
      <c r="P57" s="18" t="str">
        <f>_xlfn.IFNA(VLOOKUP(CONCATENATE($A57,"_",$B57), 'Srbench noise 0.001'!$A$1:$AH$1300, 28, FALSE),"")</f>
        <v>x0 - cos(x1)/x0</v>
      </c>
      <c r="Q57" s="18">
        <f t="shared" si="3"/>
        <v>1</v>
      </c>
      <c r="R57" s="18">
        <f t="shared" si="4"/>
        <v>1</v>
      </c>
      <c r="S57" s="4">
        <f t="shared" si="9"/>
        <v>1</v>
      </c>
      <c r="T57" s="3">
        <f>_xlfn.IFNA(VLOOKUP(CONCATENATE($A57,"_",$B57), 'Srbench noise 0.01'!$A$1:$AH$1300, 32, FALSE),"")</f>
        <v>1</v>
      </c>
      <c r="U57" s="18">
        <f>_xlfn.IFNA(VLOOKUP(CONCATENATE($A57,"_",$B57), 'Srbench noise 0.01'!$A$1:$AH$1300, 34, FALSE),"")</f>
        <v>0</v>
      </c>
      <c r="V57" s="18">
        <f>_xlfn.IFNA(VLOOKUP(CONCATENATE($A57,"_",$B57), 'Srbench noise 0.01'!$A$1:$AH$1300, 16, FALSE),"")</f>
        <v>9</v>
      </c>
      <c r="W57" s="18">
        <f>_xlfn.IFNA(VLOOKUP(CONCATENATE($A57,"_",$B57), 'Srbench noise 0.01'!$A$1:$AH$1300, 18, FALSE),"")</f>
        <v>10.8</v>
      </c>
      <c r="X57" s="18" t="str">
        <f>_xlfn.IFNA(VLOOKUP(CONCATENATE($A57,"_",$B57), 'Srbench noise 0.01'!$A$1:$AH$1300, 28, FALSE),"")</f>
        <v>x0 - cos(x1)/x0</v>
      </c>
      <c r="Y57" s="18">
        <f t="shared" si="6"/>
        <v>1</v>
      </c>
      <c r="Z57" s="18">
        <f t="shared" si="7"/>
        <v>1</v>
      </c>
      <c r="AA57" s="4">
        <f t="shared" si="8"/>
        <v>1</v>
      </c>
    </row>
    <row r="58" spans="1:27" x14ac:dyDescent="0.25">
      <c r="A58" t="s">
        <v>8</v>
      </c>
      <c r="B58">
        <v>15795</v>
      </c>
      <c r="C58" t="str">
        <f>VLOOKUP(A58,'srbench true models'!$A$1:$B$133,2,FALSE)</f>
        <v xml:space="preserve"> x - cos(y)/x</v>
      </c>
      <c r="D58" s="3">
        <f>_xlfn.IFNA(VLOOKUP(CONCATENATE($A58,"_",$B58), 'Srbench noise 0'!$A$1:$AH$1300, 32, FALSE),"")</f>
        <v>1</v>
      </c>
      <c r="E58" s="18">
        <f>_xlfn.IFNA(VLOOKUP(CONCATENATE($A58,"_",$B58), 'Srbench noise 0'!$A$1:$AH$1300, 34, FALSE),"")</f>
        <v>0</v>
      </c>
      <c r="F58" s="18">
        <f>_xlfn.IFNA(VLOOKUP(CONCATENATE($A58,"_",$B58), 'Srbench noise 0'!$A$1:$AH$1300, 16, FALSE),"")</f>
        <v>9</v>
      </c>
      <c r="G58" s="18">
        <f>_xlfn.IFNA(VLOOKUP(CONCATENATE($A58,"_",$B58), 'Srbench noise 0'!$A$1:$AH$1300, 18, FALSE),"")</f>
        <v>53.2</v>
      </c>
      <c r="H58" s="18" t="str">
        <f>_xlfn.IFNA(VLOOKUP(CONCATENATE($A58,"_",$B58), 'Srbench noise 0'!$A$1:$AH$1300, 28, FALSE),"")</f>
        <v>x0 - cos(x1)/x0</v>
      </c>
      <c r="I58" s="18">
        <f t="shared" si="0"/>
        <v>1</v>
      </c>
      <c r="J58" s="1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0.99998644000000003</v>
      </c>
      <c r="M58" s="18">
        <f>_xlfn.IFNA(VLOOKUP(CONCATENATE($A58,"_",$B58), 'Srbench noise 0.001'!$A$1:$AH$1300, 34, FALSE),"")</f>
        <v>4.1727700000000001E-3</v>
      </c>
      <c r="N58" s="18">
        <f>_xlfn.IFNA(VLOOKUP(CONCATENATE($A58,"_",$B58), 'Srbench noise 0.001'!$A$1:$AH$1300, 16, FALSE),"")</f>
        <v>13</v>
      </c>
      <c r="O58" s="18">
        <f>_xlfn.IFNA(VLOOKUP(CONCATENATE($A58,"_",$B58), 'Srbench noise 0.001'!$A$1:$AH$1300, 18, FALSE),"")</f>
        <v>48.9</v>
      </c>
      <c r="P58" s="18" t="str">
        <f>_xlfn.IFNA(VLOOKUP(CONCATENATE($A58,"_",$B58), 'Srbench noise 0.001'!$A$1:$AH$1300, 28, FALSE),"")</f>
        <v>x0 - 1000.796*cos(x1)/(1000*x0 + 1)</v>
      </c>
      <c r="Q58" s="18">
        <f t="shared" si="3"/>
        <v>1</v>
      </c>
      <c r="R58" s="18">
        <f t="shared" si="4"/>
        <v>0</v>
      </c>
      <c r="S58" s="4">
        <f t="shared" si="9"/>
        <v>0</v>
      </c>
      <c r="T58" s="3">
        <f>_xlfn.IFNA(VLOOKUP(CONCATENATE($A58,"_",$B58), 'Srbench noise 0.01'!$A$1:$AH$1300, 32, FALSE),"")</f>
        <v>0.50740026000000005</v>
      </c>
      <c r="U58" s="18">
        <f>_xlfn.IFNA(VLOOKUP(CONCATENATE($A58,"_",$B58), 'Srbench noise 0.01'!$A$1:$AH$1300, 34, FALSE),"")</f>
        <v>0.79543763999999995</v>
      </c>
      <c r="V58" s="18">
        <f>_xlfn.IFNA(VLOOKUP(CONCATENATE($A58,"_",$B58), 'Srbench noise 0.01'!$A$1:$AH$1300, 16, FALSE),"")</f>
        <v>28</v>
      </c>
      <c r="W58" s="18">
        <f>_xlfn.IFNA(VLOOKUP(CONCATENATE($A58,"_",$B58), 'Srbench noise 0.01'!$A$1:$AH$1300, 18, FALSE),"")</f>
        <v>23.9</v>
      </c>
      <c r="X58" s="18" t="str">
        <f>_xlfn.IFNA(VLOOKUP(CONCATENATE($A58,"_",$B58), 'Srbench noise 0.01'!$A$1:$AH$1300, 28, FALSE),"")</f>
        <v>0.09*x0**2 - 1.15*cos(1.62/x0) + 4.53 - 8.28/(0.5*x0 - 0.25*cos(x1) + 1)**2</v>
      </c>
      <c r="Y58" s="18">
        <f t="shared" si="6"/>
        <v>0</v>
      </c>
      <c r="Z58" s="18">
        <f t="shared" si="7"/>
        <v>0</v>
      </c>
      <c r="AA58" s="4">
        <f t="shared" si="8"/>
        <v>0</v>
      </c>
    </row>
    <row r="59" spans="1:27" x14ac:dyDescent="0.25">
      <c r="A59" t="s">
        <v>8</v>
      </c>
      <c r="B59">
        <v>16850</v>
      </c>
      <c r="C59" t="str">
        <f>VLOOKUP(A59,'srbench true models'!$A$1:$B$133,2,FALSE)</f>
        <v xml:space="preserve"> x - cos(y)/x</v>
      </c>
      <c r="D59" s="3">
        <f>_xlfn.IFNA(VLOOKUP(CONCATENATE($A59,"_",$B59), 'Srbench noise 0'!$A$1:$AH$1300, 32, FALSE),"")</f>
        <v>1</v>
      </c>
      <c r="E59" s="18">
        <f>_xlfn.IFNA(VLOOKUP(CONCATENATE($A59,"_",$B59), 'Srbench noise 0'!$A$1:$AH$1300, 34, FALSE),"")</f>
        <v>0</v>
      </c>
      <c r="F59" s="18">
        <f>_xlfn.IFNA(VLOOKUP(CONCATENATE($A59,"_",$B59), 'Srbench noise 0'!$A$1:$AH$1300, 16, FALSE),"")</f>
        <v>9</v>
      </c>
      <c r="G59" s="18">
        <f>_xlfn.IFNA(VLOOKUP(CONCATENATE($A59,"_",$B59), 'Srbench noise 0'!$A$1:$AH$1300, 18, FALSE),"")</f>
        <v>34.4</v>
      </c>
      <c r="H59" s="18" t="str">
        <f>_xlfn.IFNA(VLOOKUP(CONCATENATE($A59,"_",$B59), 'Srbench noise 0'!$A$1:$AH$1300, 28, FALSE),"")</f>
        <v>x0 - cos(x1)/x0</v>
      </c>
      <c r="I59" s="18">
        <f t="shared" si="0"/>
        <v>1</v>
      </c>
      <c r="J59" s="18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0.99999947</v>
      </c>
      <c r="M59" s="18">
        <f>_xlfn.IFNA(VLOOKUP(CONCATENATE($A59,"_",$B59), 'Srbench noise 0.001'!$A$1:$AH$1300, 34, FALSE),"")</f>
        <v>6.8066999999999997E-4</v>
      </c>
      <c r="N59" s="18">
        <f>_xlfn.IFNA(VLOOKUP(CONCATENATE($A59,"_",$B59), 'Srbench noise 0.001'!$A$1:$AH$1300, 16, FALSE),"")</f>
        <v>9</v>
      </c>
      <c r="O59" s="18">
        <f>_xlfn.IFNA(VLOOKUP(CONCATENATE($A59,"_",$B59), 'Srbench noise 0.001'!$A$1:$AH$1300, 18, FALSE),"")</f>
        <v>33.6</v>
      </c>
      <c r="P59" s="18" t="str">
        <f>_xlfn.IFNA(VLOOKUP(CONCATENATE($A59,"_",$B59), 'Srbench noise 0.001'!$A$1:$AH$1300, 28, FALSE),"")</f>
        <v>x0 - 0.999*cos(x1)/x0</v>
      </c>
      <c r="Q59" s="18">
        <f t="shared" si="3"/>
        <v>1</v>
      </c>
      <c r="R59" s="18" t="str">
        <f t="shared" si="4"/>
        <v>?</v>
      </c>
      <c r="S59" s="4">
        <v>1</v>
      </c>
      <c r="T59" s="3">
        <f>_xlfn.IFNA(VLOOKUP(CONCATENATE($A59,"_",$B59), 'Srbench noise 0.01'!$A$1:$AH$1300, 32, FALSE),"")</f>
        <v>0.99952090000000005</v>
      </c>
      <c r="U59" s="18">
        <f>_xlfn.IFNA(VLOOKUP(CONCATENATE($A59,"_",$B59), 'Srbench noise 0.01'!$A$1:$AH$1300, 34, FALSE),"")</f>
        <v>2.042016E-2</v>
      </c>
      <c r="V59" s="18">
        <f>_xlfn.IFNA(VLOOKUP(CONCATENATE($A59,"_",$B59), 'Srbench noise 0.01'!$A$1:$AH$1300, 16, FALSE),"")</f>
        <v>9</v>
      </c>
      <c r="W59" s="18">
        <f>_xlfn.IFNA(VLOOKUP(CONCATENATE($A59,"_",$B59), 'Srbench noise 0.01'!$A$1:$AH$1300, 18, FALSE),"")</f>
        <v>8.6999999999999993</v>
      </c>
      <c r="X59" s="18" t="str">
        <f>_xlfn.IFNA(VLOOKUP(CONCATENATE($A59,"_",$B59), 'Srbench noise 0.01'!$A$1:$AH$1300, 28, FALSE),"")</f>
        <v>x0 - 0.97*cos(x1)/x0</v>
      </c>
      <c r="Y59" s="18">
        <f t="shared" si="6"/>
        <v>1</v>
      </c>
      <c r="Z59" s="18">
        <f t="shared" si="7"/>
        <v>0</v>
      </c>
      <c r="AA59" s="4">
        <f t="shared" si="8"/>
        <v>0</v>
      </c>
    </row>
    <row r="60" spans="1:27" x14ac:dyDescent="0.25">
      <c r="A60" t="s">
        <v>8</v>
      </c>
      <c r="B60">
        <v>21962</v>
      </c>
      <c r="C60" t="str">
        <f>VLOOKUP(A60,'srbench true models'!$A$1:$B$133,2,FALSE)</f>
        <v xml:space="preserve"> x - cos(y)/x</v>
      </c>
      <c r="D60" s="3">
        <f>_xlfn.IFNA(VLOOKUP(CONCATENATE($A60,"_",$B60), 'Srbench noise 0'!$A$1:$AH$1300, 32, FALSE),"")</f>
        <v>1</v>
      </c>
      <c r="E60" s="18">
        <f>_xlfn.IFNA(VLOOKUP(CONCATENATE($A60,"_",$B60), 'Srbench noise 0'!$A$1:$AH$1300, 34, FALSE),"")</f>
        <v>0</v>
      </c>
      <c r="F60" s="18">
        <f>_xlfn.IFNA(VLOOKUP(CONCATENATE($A60,"_",$B60), 'Srbench noise 0'!$A$1:$AH$1300, 16, FALSE),"")</f>
        <v>9</v>
      </c>
      <c r="G60" s="18">
        <f>_xlfn.IFNA(VLOOKUP(CONCATENATE($A60,"_",$B60), 'Srbench noise 0'!$A$1:$AH$1300, 18, FALSE),"")</f>
        <v>27.2</v>
      </c>
      <c r="H60" s="18" t="str">
        <f>_xlfn.IFNA(VLOOKUP(CONCATENATE($A60,"_",$B60), 'Srbench noise 0'!$A$1:$AH$1300, 28, FALSE),"")</f>
        <v>x0 - cos(x1)/x0</v>
      </c>
      <c r="I60" s="18">
        <f t="shared" si="0"/>
        <v>1</v>
      </c>
      <c r="J60" s="18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1</v>
      </c>
      <c r="M60" s="18">
        <f>_xlfn.IFNA(VLOOKUP(CONCATENATE($A60,"_",$B60), 'Srbench noise 0.001'!$A$1:$AH$1300, 34, FALSE),"")</f>
        <v>0</v>
      </c>
      <c r="N60" s="18">
        <f>_xlfn.IFNA(VLOOKUP(CONCATENATE($A60,"_",$B60), 'Srbench noise 0.001'!$A$1:$AH$1300, 16, FALSE),"")</f>
        <v>9</v>
      </c>
      <c r="O60" s="18">
        <f>_xlfn.IFNA(VLOOKUP(CONCATENATE($A60,"_",$B60), 'Srbench noise 0.001'!$A$1:$AH$1300, 18, FALSE),"")</f>
        <v>48</v>
      </c>
      <c r="P60" s="18" t="str">
        <f>_xlfn.IFNA(VLOOKUP(CONCATENATE($A60,"_",$B60), 'Srbench noise 0.001'!$A$1:$AH$1300, 28, FALSE),"")</f>
        <v>x0 - cos(x1)/x0</v>
      </c>
      <c r="Q60" s="18">
        <f t="shared" si="3"/>
        <v>1</v>
      </c>
      <c r="R60" s="18">
        <f t="shared" si="4"/>
        <v>1</v>
      </c>
      <c r="S60" s="4">
        <f t="shared" si="9"/>
        <v>1</v>
      </c>
      <c r="T60" s="3">
        <f>_xlfn.IFNA(VLOOKUP(CONCATENATE($A60,"_",$B60), 'Srbench noise 0.01'!$A$1:$AH$1300, 32, FALSE),"")</f>
        <v>1</v>
      </c>
      <c r="U60" s="18">
        <f>_xlfn.IFNA(VLOOKUP(CONCATENATE($A60,"_",$B60), 'Srbench noise 0.01'!$A$1:$AH$1300, 34, FALSE),"")</f>
        <v>0</v>
      </c>
      <c r="V60" s="18">
        <f>_xlfn.IFNA(VLOOKUP(CONCATENATE($A60,"_",$B60), 'Srbench noise 0.01'!$A$1:$AH$1300, 16, FALSE),"")</f>
        <v>9</v>
      </c>
      <c r="W60" s="18">
        <f>_xlfn.IFNA(VLOOKUP(CONCATENATE($A60,"_",$B60), 'Srbench noise 0.01'!$A$1:$AH$1300, 18, FALSE),"")</f>
        <v>45.9</v>
      </c>
      <c r="X60" s="18" t="str">
        <f>_xlfn.IFNA(VLOOKUP(CONCATENATE($A60,"_",$B60), 'Srbench noise 0.01'!$A$1:$AH$1300, 28, FALSE),"")</f>
        <v>x0 - cos(x1)/x0</v>
      </c>
      <c r="Y60" s="18">
        <f t="shared" si="6"/>
        <v>1</v>
      </c>
      <c r="Z60" s="18">
        <f t="shared" si="7"/>
        <v>1</v>
      </c>
      <c r="AA60" s="4">
        <f t="shared" si="8"/>
        <v>1</v>
      </c>
    </row>
    <row r="61" spans="1:27" x14ac:dyDescent="0.25">
      <c r="A61" t="s">
        <v>8</v>
      </c>
      <c r="B61">
        <v>23654</v>
      </c>
      <c r="C61" t="str">
        <f>VLOOKUP(A61,'srbench true models'!$A$1:$B$133,2,FALSE)</f>
        <v xml:space="preserve"> x - cos(y)/x</v>
      </c>
      <c r="D61" s="3">
        <f>_xlfn.IFNA(VLOOKUP(CONCATENATE($A61,"_",$B61), 'Srbench noise 0'!$A$1:$AH$1300, 32, FALSE),"")</f>
        <v>1</v>
      </c>
      <c r="E61" s="18">
        <f>_xlfn.IFNA(VLOOKUP(CONCATENATE($A61,"_",$B61), 'Srbench noise 0'!$A$1:$AH$1300, 34, FALSE),"")</f>
        <v>0</v>
      </c>
      <c r="F61" s="18">
        <f>_xlfn.IFNA(VLOOKUP(CONCATENATE($A61,"_",$B61), 'Srbench noise 0'!$A$1:$AH$1300, 16, FALSE),"")</f>
        <v>11</v>
      </c>
      <c r="G61" s="18">
        <f>_xlfn.IFNA(VLOOKUP(CONCATENATE($A61,"_",$B61), 'Srbench noise 0'!$A$1:$AH$1300, 18, FALSE),"")</f>
        <v>113</v>
      </c>
      <c r="H61" s="18" t="str">
        <f>_xlfn.IFNA(VLOOKUP(CONCATENATE($A61,"_",$B61), 'Srbench noise 0'!$A$1:$AH$1300, 28, FALSE),"")</f>
        <v>x0 - sin(x1 - 4.71238898)/x0</v>
      </c>
      <c r="I61" s="18">
        <f t="shared" ref="I61:I124" si="10">IF(D61&gt;0.999,1,0)</f>
        <v>1</v>
      </c>
      <c r="J61" s="18">
        <f t="shared" ref="J61:J124" si="11">IF(AND(D61=1, E61&lt;0.000001),1,IF(AND(D61&gt;0.999,E61&lt;0.001),"?",0))</f>
        <v>1</v>
      </c>
      <c r="K61" s="4">
        <f t="shared" ref="K61:K124" si="12">IF(J61&lt;&gt;"?",J61,"")</f>
        <v>1</v>
      </c>
      <c r="L61" s="3">
        <f>_xlfn.IFNA(VLOOKUP(CONCATENATE($A61,"_",$B61), 'Srbench noise 0.001'!$A$1:$AH$1300, 32, FALSE),"")</f>
        <v>0.99953599999999998</v>
      </c>
      <c r="M61" s="18">
        <f>_xlfn.IFNA(VLOOKUP(CONCATENATE($A61,"_",$B61), 'Srbench noise 0.001'!$A$1:$AH$1300, 34, FALSE),"")</f>
        <v>1.8584449999999999E-2</v>
      </c>
      <c r="N61" s="18">
        <f>_xlfn.IFNA(VLOOKUP(CONCATENATE($A61,"_",$B61), 'Srbench noise 0.001'!$A$1:$AH$1300, 16, FALSE),"")</f>
        <v>13</v>
      </c>
      <c r="O61" s="18">
        <f>_xlfn.IFNA(VLOOKUP(CONCATENATE($A61,"_",$B61), 'Srbench noise 0.001'!$A$1:$AH$1300, 18, FALSE),"")</f>
        <v>94.2</v>
      </c>
      <c r="P61" s="18" t="str">
        <f>_xlfn.IFNA(VLOOKUP(CONCATENATE($A61,"_",$B61), 'Srbench noise 0.001'!$A$1:$AH$1300, 28, FALSE),"")</f>
        <v>0.998*x0 - 1.001*sin(x1 + 1.6)/x0</v>
      </c>
      <c r="Q61" s="18">
        <f t="shared" ref="Q61:Q124" si="13">IF(L61&gt;0.999,1,0)</f>
        <v>1</v>
      </c>
      <c r="R61" s="18">
        <f t="shared" ref="R61:R124" si="14">IF(AND(L61=1, M61&lt;0.000001),1,IF(AND(L61&gt;0.999,M61&lt;0.001),"?",0))</f>
        <v>0</v>
      </c>
      <c r="S61" s="4">
        <f t="shared" si="9"/>
        <v>0</v>
      </c>
      <c r="T61" s="3">
        <f>_xlfn.IFNA(VLOOKUP(CONCATENATE($A61,"_",$B61), 'Srbench noise 0.01'!$A$1:$AH$1300, 32, FALSE),"")</f>
        <v>0.99956330999999998</v>
      </c>
      <c r="U61" s="18">
        <f>_xlfn.IFNA(VLOOKUP(CONCATENATE($A61,"_",$B61), 'Srbench noise 0.01'!$A$1:$AH$1300, 34, FALSE),"")</f>
        <v>1.802925E-2</v>
      </c>
      <c r="V61" s="18">
        <f>_xlfn.IFNA(VLOOKUP(CONCATENATE($A61,"_",$B61), 'Srbench noise 0.01'!$A$1:$AH$1300, 16, FALSE),"")</f>
        <v>10</v>
      </c>
      <c r="W61" s="18">
        <f>_xlfn.IFNA(VLOOKUP(CONCATENATE($A61,"_",$B61), 'Srbench noise 0.01'!$A$1:$AH$1300, 18, FALSE),"")</f>
        <v>93.5</v>
      </c>
      <c r="X61" s="18" t="str">
        <f>_xlfn.IFNA(VLOOKUP(CONCATENATE($A61,"_",$B61), 'Srbench noise 0.01'!$A$1:$AH$1300, 28, FALSE),"")</f>
        <v>x0 + sin(x1 - 1.6)/x0</v>
      </c>
      <c r="Y61" s="18">
        <f t="shared" ref="Y61:Y124" si="15">IF(T61&gt;0.999,1,0)</f>
        <v>1</v>
      </c>
      <c r="Z61" s="18">
        <f t="shared" ref="Z61:Z124" si="16">IF(AND(T61=1, U61&lt;0.000001),1,IF(AND(T61&gt;0.999,U61&lt;0.001),"?",0))</f>
        <v>0</v>
      </c>
      <c r="AA61" s="4">
        <f t="shared" si="8"/>
        <v>0</v>
      </c>
    </row>
    <row r="62" spans="1:27" x14ac:dyDescent="0.25">
      <c r="A62" t="s">
        <v>8</v>
      </c>
      <c r="B62">
        <v>28020</v>
      </c>
      <c r="C62" t="str">
        <f>VLOOKUP(A62,'srbench true models'!$A$1:$B$133,2,FALSE)</f>
        <v xml:space="preserve"> x - cos(y)/x</v>
      </c>
      <c r="D62" s="3">
        <f>_xlfn.IFNA(VLOOKUP(CONCATENATE($A62,"_",$B62), 'Srbench noise 0'!$A$1:$AH$1300, 32, FALSE),"")</f>
        <v>1</v>
      </c>
      <c r="E62" s="18">
        <f>_xlfn.IFNA(VLOOKUP(CONCATENATE($A62,"_",$B62), 'Srbench noise 0'!$A$1:$AH$1300, 34, FALSE),"")</f>
        <v>0</v>
      </c>
      <c r="F62" s="18">
        <f>_xlfn.IFNA(VLOOKUP(CONCATENATE($A62,"_",$B62), 'Srbench noise 0'!$A$1:$AH$1300, 16, FALSE),"")</f>
        <v>9</v>
      </c>
      <c r="G62" s="18">
        <f>_xlfn.IFNA(VLOOKUP(CONCATENATE($A62,"_",$B62), 'Srbench noise 0'!$A$1:$AH$1300, 18, FALSE),"")</f>
        <v>96.4</v>
      </c>
      <c r="H62" s="18" t="str">
        <f>_xlfn.IFNA(VLOOKUP(CONCATENATE($A62,"_",$B62), 'Srbench noise 0'!$A$1:$AH$1300, 28, FALSE),"")</f>
        <v>x0 - cos(x1)/x0</v>
      </c>
      <c r="I62" s="18">
        <f t="shared" si="10"/>
        <v>1</v>
      </c>
      <c r="J62" s="18">
        <f t="shared" si="11"/>
        <v>1</v>
      </c>
      <c r="K62" s="4">
        <f t="shared" si="12"/>
        <v>1</v>
      </c>
      <c r="L62" s="3">
        <f>_xlfn.IFNA(VLOOKUP(CONCATENATE($A62,"_",$B62), 'Srbench noise 0.001'!$A$1:$AH$1300, 32, FALSE),"")</f>
        <v>0.99999983000000003</v>
      </c>
      <c r="M62" s="18">
        <f>_xlfn.IFNA(VLOOKUP(CONCATENATE($A62,"_",$B62), 'Srbench noise 0.001'!$A$1:$AH$1300, 34, FALSE),"")</f>
        <v>4.1491E-4</v>
      </c>
      <c r="N62" s="18">
        <f>_xlfn.IFNA(VLOOKUP(CONCATENATE($A62,"_",$B62), 'Srbench noise 0.001'!$A$1:$AH$1300, 16, FALSE),"")</f>
        <v>9</v>
      </c>
      <c r="O62" s="18">
        <f>_xlfn.IFNA(VLOOKUP(CONCATENATE($A62,"_",$B62), 'Srbench noise 0.001'!$A$1:$AH$1300, 18, FALSE),"")</f>
        <v>91.6</v>
      </c>
      <c r="P62" s="18" t="str">
        <f>_xlfn.IFNA(VLOOKUP(CONCATENATE($A62,"_",$B62), 'Srbench noise 0.001'!$A$1:$AH$1300, 28, FALSE),"")</f>
        <v>x0 - 0.999*cos(x1)/x0</v>
      </c>
      <c r="Q62" s="18">
        <f t="shared" si="13"/>
        <v>1</v>
      </c>
      <c r="R62" s="18" t="str">
        <f t="shared" si="14"/>
        <v>?</v>
      </c>
      <c r="S62" s="4">
        <v>1</v>
      </c>
      <c r="T62" s="3">
        <f>_xlfn.IFNA(VLOOKUP(CONCATENATE($A62,"_",$B62), 'Srbench noise 0.01'!$A$1:$AH$1300, 32, FALSE),"")</f>
        <v>0.99998253000000004</v>
      </c>
      <c r="U62" s="18">
        <f>_xlfn.IFNA(VLOOKUP(CONCATENATE($A62,"_",$B62), 'Srbench noise 0.01'!$A$1:$AH$1300, 34, FALSE),"")</f>
        <v>4.1491399999999999E-3</v>
      </c>
      <c r="V62" s="18">
        <f>_xlfn.IFNA(VLOOKUP(CONCATENATE($A62,"_",$B62), 'Srbench noise 0.01'!$A$1:$AH$1300, 16, FALSE),"")</f>
        <v>9</v>
      </c>
      <c r="W62" s="18">
        <f>_xlfn.IFNA(VLOOKUP(CONCATENATE($A62,"_",$B62), 'Srbench noise 0.01'!$A$1:$AH$1300, 18, FALSE),"")</f>
        <v>90.9</v>
      </c>
      <c r="X62" s="18" t="str">
        <f>_xlfn.IFNA(VLOOKUP(CONCATENATE($A62,"_",$B62), 'Srbench noise 0.01'!$A$1:$AH$1300, 28, FALSE),"")</f>
        <v>x0 - 0.99*cos(x1)/x0</v>
      </c>
      <c r="Y62" s="18">
        <f t="shared" si="15"/>
        <v>1</v>
      </c>
      <c r="Z62" s="18">
        <f t="shared" si="16"/>
        <v>0</v>
      </c>
      <c r="AA62" s="4">
        <f t="shared" si="8"/>
        <v>0</v>
      </c>
    </row>
    <row r="63" spans="1:27" x14ac:dyDescent="0.25">
      <c r="A63" t="s">
        <v>8</v>
      </c>
      <c r="B63">
        <v>29910</v>
      </c>
      <c r="C63" t="str">
        <f>VLOOKUP(A63,'srbench true models'!$A$1:$B$133,2,FALSE)</f>
        <v xml:space="preserve"> x - cos(y)/x</v>
      </c>
      <c r="D63" s="3">
        <f>_xlfn.IFNA(VLOOKUP(CONCATENATE($A63,"_",$B63), 'Srbench noise 0'!$A$1:$AH$1300, 32, FALSE),"")</f>
        <v>1</v>
      </c>
      <c r="E63" s="18">
        <f>_xlfn.IFNA(VLOOKUP(CONCATENATE($A63,"_",$B63), 'Srbench noise 0'!$A$1:$AH$1300, 34, FALSE),"")</f>
        <v>0</v>
      </c>
      <c r="F63" s="18">
        <f>_xlfn.IFNA(VLOOKUP(CONCATENATE($A63,"_",$B63), 'Srbench noise 0'!$A$1:$AH$1300, 16, FALSE),"")</f>
        <v>9</v>
      </c>
      <c r="G63" s="18">
        <f>_xlfn.IFNA(VLOOKUP(CONCATENATE($A63,"_",$B63), 'Srbench noise 0'!$A$1:$AH$1300, 18, FALSE),"")</f>
        <v>19.2</v>
      </c>
      <c r="H63" s="18" t="str">
        <f>_xlfn.IFNA(VLOOKUP(CONCATENATE($A63,"_",$B63), 'Srbench noise 0'!$A$1:$AH$1300, 28, FALSE),"")</f>
        <v>x0 - cos(x1)/x0</v>
      </c>
      <c r="I63" s="18">
        <f t="shared" si="10"/>
        <v>1</v>
      </c>
      <c r="J63" s="18">
        <f t="shared" si="11"/>
        <v>1</v>
      </c>
      <c r="K63" s="4">
        <f t="shared" si="12"/>
        <v>1</v>
      </c>
      <c r="L63" s="3">
        <f>_xlfn.IFNA(VLOOKUP(CONCATENATE($A63,"_",$B63), 'Srbench noise 0.001'!$A$1:$AH$1300, 32, FALSE),"")</f>
        <v>0.99947242000000003</v>
      </c>
      <c r="M63" s="18">
        <f>_xlfn.IFNA(VLOOKUP(CONCATENATE($A63,"_",$B63), 'Srbench noise 0.001'!$A$1:$AH$1300, 34, FALSE),"")</f>
        <v>2.199193E-2</v>
      </c>
      <c r="N63" s="18">
        <f>_xlfn.IFNA(VLOOKUP(CONCATENATE($A63,"_",$B63), 'Srbench noise 0.001'!$A$1:$AH$1300, 16, FALSE),"")</f>
        <v>13</v>
      </c>
      <c r="O63" s="18">
        <f>_xlfn.IFNA(VLOOKUP(CONCATENATE($A63,"_",$B63), 'Srbench noise 0.001'!$A$1:$AH$1300, 18, FALSE),"")</f>
        <v>16</v>
      </c>
      <c r="P63" s="18" t="str">
        <f>_xlfn.IFNA(VLOOKUP(CONCATENATE($A63,"_",$B63), 'Srbench noise 0.001'!$A$1:$AH$1300, 28, FALSE),"")</f>
        <v>0.999*x0 - 0.993*sin(x1 + 1.6)/x0</v>
      </c>
      <c r="Q63" s="18">
        <f t="shared" si="13"/>
        <v>1</v>
      </c>
      <c r="R63" s="18">
        <f t="shared" si="14"/>
        <v>0</v>
      </c>
      <c r="S63" s="4">
        <f t="shared" si="9"/>
        <v>0</v>
      </c>
      <c r="T63" s="3">
        <f>_xlfn.IFNA(VLOOKUP(CONCATENATE($A63,"_",$B63), 'Srbench noise 0.01'!$A$1:$AH$1300, 32, FALSE),"")</f>
        <v>0.99941983000000001</v>
      </c>
      <c r="U63" s="18">
        <f>_xlfn.IFNA(VLOOKUP(CONCATENATE($A63,"_",$B63), 'Srbench noise 0.01'!$A$1:$AH$1300, 34, FALSE),"")</f>
        <v>2.3062039999999999E-2</v>
      </c>
      <c r="V63" s="18">
        <f>_xlfn.IFNA(VLOOKUP(CONCATENATE($A63,"_",$B63), 'Srbench noise 0.01'!$A$1:$AH$1300, 16, FALSE),"")</f>
        <v>11</v>
      </c>
      <c r="W63" s="18">
        <f>_xlfn.IFNA(VLOOKUP(CONCATENATE($A63,"_",$B63), 'Srbench noise 0.01'!$A$1:$AH$1300, 18, FALSE),"")</f>
        <v>14.7</v>
      </c>
      <c r="X63" s="18" t="str">
        <f>_xlfn.IFNA(VLOOKUP(CONCATENATE($A63,"_",$B63), 'Srbench noise 0.01'!$A$1:$AH$1300, 28, FALSE),"")</f>
        <v>x0 - 0.99*sin(x1 + 1.6)/x0</v>
      </c>
      <c r="Y63" s="18">
        <f t="shared" si="15"/>
        <v>1</v>
      </c>
      <c r="Z63" s="18">
        <f t="shared" si="16"/>
        <v>0</v>
      </c>
      <c r="AA63" s="4">
        <f t="shared" si="8"/>
        <v>0</v>
      </c>
    </row>
    <row r="64" spans="1:27" x14ac:dyDescent="0.25">
      <c r="A64" t="s">
        <v>18</v>
      </c>
      <c r="B64">
        <v>860</v>
      </c>
      <c r="C64" t="str">
        <f>VLOOKUP(A64,'srbench true models'!$A$1:$B$133,2,FALSE)</f>
        <v xml:space="preserve"> 3  * x - 2  * x * y - x**2</v>
      </c>
      <c r="D64" s="3">
        <f>_xlfn.IFNA(VLOOKUP(CONCATENATE($A64,"_",$B64), 'Srbench noise 0'!$A$1:$AH$1300, 32, FALSE),"")</f>
        <v>1</v>
      </c>
      <c r="E64" s="18">
        <f>_xlfn.IFNA(VLOOKUP(CONCATENATE($A64,"_",$B64), 'Srbench noise 0'!$A$1:$AH$1300, 34, FALSE),"")</f>
        <v>0</v>
      </c>
      <c r="F64" s="18">
        <f>_xlfn.IFNA(VLOOKUP(CONCATENATE($A64,"_",$B64), 'Srbench noise 0'!$A$1:$AH$1300, 16, FALSE),"")</f>
        <v>13</v>
      </c>
      <c r="G64" s="18">
        <f>_xlfn.IFNA(VLOOKUP(CONCATENATE($A64,"_",$B64), 'Srbench noise 0'!$A$1:$AH$1300, 18, FALSE),"")</f>
        <v>202.1</v>
      </c>
      <c r="H64" s="18" t="str">
        <f>_xlfn.IFNA(VLOOKUP(CONCATENATE($A64,"_",$B64), 'Srbench noise 0'!$A$1:$AH$1300, 28, FALSE),"")</f>
        <v>-x0**2 - 2*x0*x1 + 3*x0</v>
      </c>
      <c r="I64" s="18">
        <f t="shared" si="10"/>
        <v>1</v>
      </c>
      <c r="J64" s="18">
        <f t="shared" si="11"/>
        <v>1</v>
      </c>
      <c r="K64" s="4">
        <f t="shared" si="12"/>
        <v>1</v>
      </c>
      <c r="L64" s="3">
        <f>_xlfn.IFNA(VLOOKUP(CONCATENATE($A64,"_",$B64), 'Srbench noise 0.001'!$A$1:$AH$1300, 32, FALSE),"")</f>
        <v>0.34868859000000002</v>
      </c>
      <c r="M64" s="18">
        <f>_xlfn.IFNA(VLOOKUP(CONCATENATE($A64,"_",$B64), 'Srbench noise 0.001'!$A$1:$AH$1300, 34, FALSE),"")</f>
        <v>5.7794548700000004</v>
      </c>
      <c r="N64" s="18">
        <f>_xlfn.IFNA(VLOOKUP(CONCATENATE($A64,"_",$B64), 'Srbench noise 0.001'!$A$1:$AH$1300, 16, FALSE),"")</f>
        <v>11</v>
      </c>
      <c r="O64" s="18">
        <f>_xlfn.IFNA(VLOOKUP(CONCATENATE($A64,"_",$B64), 'Srbench noise 0.001'!$A$1:$AH$1300, 18, FALSE),"")</f>
        <v>6.7</v>
      </c>
      <c r="P64" s="18" t="str">
        <f>_xlfn.IFNA(VLOOKUP(CONCATENATE($A64,"_",$B64), 'Srbench noise 0.001'!$A$1:$AH$1300, 28, FALSE),"")</f>
        <v>-2.129*x0*x1 + 2.726*x0*sin(x1) + 0.015</v>
      </c>
      <c r="Q64" s="18">
        <f t="shared" si="13"/>
        <v>0</v>
      </c>
      <c r="R64" s="18">
        <f t="shared" si="14"/>
        <v>0</v>
      </c>
      <c r="S64" s="4">
        <f t="shared" si="9"/>
        <v>0</v>
      </c>
      <c r="T64" s="3">
        <f>_xlfn.IFNA(VLOOKUP(CONCATENATE($A64,"_",$B64), 'Srbench noise 0.01'!$A$1:$AH$1300, 32, FALSE),"")</f>
        <v>0.34850628</v>
      </c>
      <c r="U64" s="18">
        <f>_xlfn.IFNA(VLOOKUP(CONCATENATE($A64,"_",$B64), 'Srbench noise 0.01'!$A$1:$AH$1300, 34, FALSE),"")</f>
        <v>5.78026368</v>
      </c>
      <c r="V64" s="18">
        <f>_xlfn.IFNA(VLOOKUP(CONCATENATE($A64,"_",$B64), 'Srbench noise 0.01'!$A$1:$AH$1300, 16, FALSE),"")</f>
        <v>11</v>
      </c>
      <c r="W64" s="18">
        <f>_xlfn.IFNA(VLOOKUP(CONCATENATE($A64,"_",$B64), 'Srbench noise 0.01'!$A$1:$AH$1300, 18, FALSE),"")</f>
        <v>6.5</v>
      </c>
      <c r="X64" s="18" t="str">
        <f>_xlfn.IFNA(VLOOKUP(CONCATENATE($A64,"_",$B64), 'Srbench noise 0.01'!$A$1:$AH$1300, 28, FALSE),"")</f>
        <v>-2.13*x0*x1 + 2.73*x0*sin(x1) + 0.01</v>
      </c>
      <c r="Y64" s="18">
        <f t="shared" si="15"/>
        <v>0</v>
      </c>
      <c r="Z64" s="18">
        <f t="shared" si="16"/>
        <v>0</v>
      </c>
      <c r="AA64" s="4">
        <f t="shared" si="8"/>
        <v>0</v>
      </c>
    </row>
    <row r="65" spans="1:27" x14ac:dyDescent="0.25">
      <c r="A65" t="s">
        <v>18</v>
      </c>
      <c r="B65">
        <v>4426</v>
      </c>
      <c r="C65" t="str">
        <f>VLOOKUP(A65,'srbench true models'!$A$1:$B$133,2,FALSE)</f>
        <v xml:space="preserve"> 3  * x - 2  * x * y - x**2</v>
      </c>
      <c r="D65" s="3">
        <f>_xlfn.IFNA(VLOOKUP(CONCATENATE($A65,"_",$B65), 'Srbench noise 0'!$A$1:$AH$1300, 32, FALSE),"")</f>
        <v>1</v>
      </c>
      <c r="E65" s="18">
        <f>_xlfn.IFNA(VLOOKUP(CONCATENATE($A65,"_",$B65), 'Srbench noise 0'!$A$1:$AH$1300, 34, FALSE),"")</f>
        <v>0</v>
      </c>
      <c r="F65" s="18">
        <f>_xlfn.IFNA(VLOOKUP(CONCATENATE($A65,"_",$B65), 'Srbench noise 0'!$A$1:$AH$1300, 16, FALSE),"")</f>
        <v>14</v>
      </c>
      <c r="G65" s="18">
        <f>_xlfn.IFNA(VLOOKUP(CONCATENATE($A65,"_",$B65), 'Srbench noise 0'!$A$1:$AH$1300, 18, FALSE),"")</f>
        <v>408.2</v>
      </c>
      <c r="H65" s="18" t="str">
        <f>_xlfn.IFNA(VLOOKUP(CONCATENATE($A65,"_",$B65), 'Srbench noise 0'!$A$1:$AH$1300, 28, FALSE),"")</f>
        <v>3*x0 + x1**2 - (x0 + x1)**2</v>
      </c>
      <c r="I65" s="18">
        <f t="shared" si="10"/>
        <v>1</v>
      </c>
      <c r="J65" s="18">
        <f t="shared" si="11"/>
        <v>1</v>
      </c>
      <c r="K65" s="4">
        <f t="shared" si="12"/>
        <v>1</v>
      </c>
      <c r="L65" s="3">
        <f>_xlfn.IFNA(VLOOKUP(CONCATENATE($A65,"_",$B65), 'Srbench noise 0.001'!$A$1:$AH$1300, 32, FALSE),"")</f>
        <v>0.99536442999999997</v>
      </c>
      <c r="M65" s="18">
        <f>_xlfn.IFNA(VLOOKUP(CONCATENATE($A65,"_",$B65), 'Srbench noise 0.001'!$A$1:$AH$1300, 34, FALSE),"")</f>
        <v>1.170969E-2</v>
      </c>
      <c r="N65" s="18">
        <f>_xlfn.IFNA(VLOOKUP(CONCATENATE($A65,"_",$B65), 'Srbench noise 0.001'!$A$1:$AH$1300, 16, FALSE),"")</f>
        <v>34</v>
      </c>
      <c r="O65" s="18">
        <f>_xlfn.IFNA(VLOOKUP(CONCATENATE($A65,"_",$B65), 'Srbench noise 0.001'!$A$1:$AH$1300, 18, FALSE),"")</f>
        <v>185.2</v>
      </c>
      <c r="P65" s="18" t="str">
        <f>_xlfn.IFNA(VLOOKUP(CONCATENATE($A65,"_",$B65), 'Srbench noise 0.001'!$A$1:$AH$1300, 28, FALSE),"")</f>
        <v>-0.571*x0**2 - 0.12*x0*x1**3 - 0.479*x1**3 + 3.233*x1**2 - 7.113*x1 + 0.078*cos(x0*x1**2) + 5.051</v>
      </c>
      <c r="Q65" s="18">
        <f t="shared" si="13"/>
        <v>0</v>
      </c>
      <c r="R65" s="18">
        <f t="shared" si="14"/>
        <v>0</v>
      </c>
      <c r="S65" s="4">
        <f t="shared" si="9"/>
        <v>0</v>
      </c>
      <c r="T65" s="3">
        <f>_xlfn.IFNA(VLOOKUP(CONCATENATE($A65,"_",$B65), 'Srbench noise 0.01'!$A$1:$AH$1300, 32, FALSE),"")</f>
        <v>0.99786540999999995</v>
      </c>
      <c r="U65" s="18">
        <f>_xlfn.IFNA(VLOOKUP(CONCATENATE($A65,"_",$B65), 'Srbench noise 0.01'!$A$1:$AH$1300, 34, FALSE),"")</f>
        <v>7.9460499999999996E-3</v>
      </c>
      <c r="V65" s="18">
        <f>_xlfn.IFNA(VLOOKUP(CONCATENATE($A65,"_",$B65), 'Srbench noise 0.01'!$A$1:$AH$1300, 16, FALSE),"")</f>
        <v>13</v>
      </c>
      <c r="W65" s="18">
        <f>_xlfn.IFNA(VLOOKUP(CONCATENATE($A65,"_",$B65), 'Srbench noise 0.01'!$A$1:$AH$1300, 18, FALSE),"")</f>
        <v>1987.9</v>
      </c>
      <c r="X65" s="18" t="str">
        <f>_xlfn.IFNA(VLOOKUP(CONCATENATE($A65,"_",$B65), 'Srbench noise 0.01'!$A$1:$AH$1300, 28, FALSE),"")</f>
        <v>-0.97*x0**2 - 1.96*x0*x1 + 2.91*x0</v>
      </c>
      <c r="Y65" s="18">
        <f t="shared" si="15"/>
        <v>0</v>
      </c>
      <c r="Z65" s="18">
        <f t="shared" si="16"/>
        <v>0</v>
      </c>
      <c r="AA65" s="4">
        <f t="shared" si="8"/>
        <v>0</v>
      </c>
    </row>
    <row r="66" spans="1:27" x14ac:dyDescent="0.25">
      <c r="A66" t="s">
        <v>18</v>
      </c>
      <c r="B66">
        <v>5390</v>
      </c>
      <c r="C66" t="str">
        <f>VLOOKUP(A66,'srbench true models'!$A$1:$B$133,2,FALSE)</f>
        <v xml:space="preserve"> 3  * x - 2  * x * y - x**2</v>
      </c>
      <c r="D66" s="3">
        <f>_xlfn.IFNA(VLOOKUP(CONCATENATE($A66,"_",$B66), 'Srbench noise 0'!$A$1:$AH$1300, 32, FALSE),"")</f>
        <v>1</v>
      </c>
      <c r="E66" s="18">
        <f>_xlfn.IFNA(VLOOKUP(CONCATENATE($A66,"_",$B66), 'Srbench noise 0'!$A$1:$AH$1300, 34, FALSE),"")</f>
        <v>0</v>
      </c>
      <c r="F66" s="18">
        <f>_xlfn.IFNA(VLOOKUP(CONCATENATE($A66,"_",$B66), 'Srbench noise 0'!$A$1:$AH$1300, 16, FALSE),"")</f>
        <v>13</v>
      </c>
      <c r="G66" s="18">
        <f>_xlfn.IFNA(VLOOKUP(CONCATENATE($A66,"_",$B66), 'Srbench noise 0'!$A$1:$AH$1300, 18, FALSE),"")</f>
        <v>1781</v>
      </c>
      <c r="H66" s="18" t="str">
        <f>_xlfn.IFNA(VLOOKUP(CONCATENATE($A66,"_",$B66), 'Srbench noise 0'!$A$1:$AH$1300, 28, FALSE),"")</f>
        <v>-x0**2 - 2*x0*x1 + 3*x0</v>
      </c>
      <c r="I66" s="18">
        <f t="shared" si="10"/>
        <v>1</v>
      </c>
      <c r="J66" s="18">
        <f t="shared" si="11"/>
        <v>1</v>
      </c>
      <c r="K66" s="4">
        <f t="shared" si="12"/>
        <v>1</v>
      </c>
      <c r="L66" s="3">
        <f>_xlfn.IFNA(VLOOKUP(CONCATENATE($A66,"_",$B66), 'Srbench noise 0.001'!$A$1:$AH$1300, 32, FALSE),"")</f>
        <v>-0.18233609000000001</v>
      </c>
      <c r="M66" s="18">
        <f>_xlfn.IFNA(VLOOKUP(CONCATENATE($A66,"_",$B66), 'Srbench noise 0.001'!$A$1:$AH$1300, 34, FALSE),"")</f>
        <v>1.3731821099999999</v>
      </c>
      <c r="N66" s="18">
        <f>_xlfn.IFNA(VLOOKUP(CONCATENATE($A66,"_",$B66), 'Srbench noise 0.001'!$A$1:$AH$1300, 16, FALSE),"")</f>
        <v>25</v>
      </c>
      <c r="O66" s="18">
        <f>_xlfn.IFNA(VLOOKUP(CONCATENATE($A66,"_",$B66), 'Srbench noise 0.001'!$A$1:$AH$1300, 18, FALSE),"")</f>
        <v>14</v>
      </c>
      <c r="P66" s="18" t="str">
        <f>_xlfn.IFNA(VLOOKUP(CONCATENATE($A66,"_",$B66), 'Srbench noise 0.001'!$A$1:$AH$1300, 28, FALSE),"")</f>
        <v>0.664*x0*x1 - 1.362*x1**2*sin(0.499*x0) - 0.029*exp(x0*x1 - x0) + 0.04</v>
      </c>
      <c r="Q66" s="18">
        <f t="shared" si="13"/>
        <v>0</v>
      </c>
      <c r="R66" s="18">
        <f t="shared" si="14"/>
        <v>0</v>
      </c>
      <c r="S66" s="4">
        <f t="shared" si="9"/>
        <v>0</v>
      </c>
      <c r="T66" s="3">
        <f>_xlfn.IFNA(VLOOKUP(CONCATENATE($A66,"_",$B66), 'Srbench noise 0.01'!$A$1:$AH$1300, 32, FALSE),"")</f>
        <v>-0.21627515</v>
      </c>
      <c r="U66" s="18">
        <f>_xlfn.IFNA(VLOOKUP(CONCATENATE($A66,"_",$B66), 'Srbench noise 0.01'!$A$1:$AH$1300, 34, FALSE),"")</f>
        <v>1.3927513300000001</v>
      </c>
      <c r="V66" s="18">
        <f>_xlfn.IFNA(VLOOKUP(CONCATENATE($A66,"_",$B66), 'Srbench noise 0.01'!$A$1:$AH$1300, 16, FALSE),"")</f>
        <v>25</v>
      </c>
      <c r="W66" s="18">
        <f>_xlfn.IFNA(VLOOKUP(CONCATENATE($A66,"_",$B66), 'Srbench noise 0.01'!$A$1:$AH$1300, 18, FALSE),"")</f>
        <v>13.3</v>
      </c>
      <c r="X66" s="18" t="str">
        <f>_xlfn.IFNA(VLOOKUP(CONCATENATE($A66,"_",$B66), 'Srbench noise 0.01'!$A$1:$AH$1300, 28, FALSE),"")</f>
        <v>0.72*x0*x1 - 1.4*x1**2*sin(0.5*x0) - 0.03*exp(x0*x1 - x0) + 0.03</v>
      </c>
      <c r="Y66" s="18">
        <f t="shared" si="15"/>
        <v>0</v>
      </c>
      <c r="Z66" s="18">
        <f t="shared" si="16"/>
        <v>0</v>
      </c>
      <c r="AA66" s="4">
        <f t="shared" ref="AA66:AA129" si="17">IF(Z66&lt;&gt;"?",Z66,"")</f>
        <v>0</v>
      </c>
    </row>
    <row r="67" spans="1:27" x14ac:dyDescent="0.25">
      <c r="A67" t="s">
        <v>18</v>
      </c>
      <c r="B67">
        <v>14423</v>
      </c>
      <c r="C67" t="str">
        <f>VLOOKUP(A67,'srbench true models'!$A$1:$B$133,2,FALSE)</f>
        <v xml:space="preserve"> 3  * x - 2  * x * y - x**2</v>
      </c>
      <c r="D67" s="3">
        <f>_xlfn.IFNA(VLOOKUP(CONCATENATE($A67,"_",$B67), 'Srbench noise 0'!$A$1:$AH$1300, 32, FALSE),"")</f>
        <v>1</v>
      </c>
      <c r="E67" s="18">
        <f>_xlfn.IFNA(VLOOKUP(CONCATENATE($A67,"_",$B67), 'Srbench noise 0'!$A$1:$AH$1300, 34, FALSE),"")</f>
        <v>0</v>
      </c>
      <c r="F67" s="18">
        <f>_xlfn.IFNA(VLOOKUP(CONCATENATE($A67,"_",$B67), 'Srbench noise 0'!$A$1:$AH$1300, 16, FALSE),"")</f>
        <v>13</v>
      </c>
      <c r="G67" s="18">
        <f>_xlfn.IFNA(VLOOKUP(CONCATENATE($A67,"_",$B67), 'Srbench noise 0'!$A$1:$AH$1300, 18, FALSE),"")</f>
        <v>212.1</v>
      </c>
      <c r="H67" s="18" t="str">
        <f>_xlfn.IFNA(VLOOKUP(CONCATENATE($A67,"_",$B67), 'Srbench noise 0'!$A$1:$AH$1300, 28, FALSE),"")</f>
        <v>-x0**2 - 2*x0*x1 + 3*x0</v>
      </c>
      <c r="I67" s="18">
        <f t="shared" si="10"/>
        <v>1</v>
      </c>
      <c r="J67" s="18">
        <f t="shared" si="11"/>
        <v>1</v>
      </c>
      <c r="K67" s="4">
        <f t="shared" si="12"/>
        <v>1</v>
      </c>
      <c r="L67" s="3">
        <f>_xlfn.IFNA(VLOOKUP(CONCATENATE($A67,"_",$B67), 'Srbench noise 0.001'!$A$1:$AH$1300, 32, FALSE),"")</f>
        <v>-647.21852028000001</v>
      </c>
      <c r="M67" s="18">
        <f>_xlfn.IFNA(VLOOKUP(CONCATENATE($A67,"_",$B67), 'Srbench noise 0.001'!$A$1:$AH$1300, 34, FALSE),"")</f>
        <v>32.977982769999997</v>
      </c>
      <c r="N67" s="18">
        <f>_xlfn.IFNA(VLOOKUP(CONCATENATE($A67,"_",$B67), 'Srbench noise 0.001'!$A$1:$AH$1300, 16, FALSE),"")</f>
        <v>19</v>
      </c>
      <c r="O67" s="18">
        <f>_xlfn.IFNA(VLOOKUP(CONCATENATE($A67,"_",$B67), 'Srbench noise 0.001'!$A$1:$AH$1300, 18, FALSE),"")</f>
        <v>11.5</v>
      </c>
      <c r="P67" s="18" t="str">
        <f>_xlfn.IFNA(VLOOKUP(CONCATENATE($A67,"_",$B67), 'Srbench noise 0.001'!$A$1:$AH$1300, 28, FALSE),"")</f>
        <v>-0.024*x0 + 180.191*cos(0.073*exp(x0*x1 - 1.2*sin(x0))) - 179.723</v>
      </c>
      <c r="Q67" s="18">
        <f t="shared" si="13"/>
        <v>0</v>
      </c>
      <c r="R67" s="18">
        <f t="shared" si="14"/>
        <v>0</v>
      </c>
      <c r="S67" s="4">
        <f t="shared" si="9"/>
        <v>0</v>
      </c>
      <c r="T67" s="3">
        <f>_xlfn.IFNA(VLOOKUP(CONCATENATE($A67,"_",$B67), 'Srbench noise 0.01'!$A$1:$AH$1300, 32, FALSE),"")</f>
        <v>-122.10595775</v>
      </c>
      <c r="U67" s="18">
        <f>_xlfn.IFNA(VLOOKUP(CONCATENATE($A67,"_",$B67), 'Srbench noise 0.01'!$A$1:$AH$1300, 34, FALSE),"")</f>
        <v>14.371526660000001</v>
      </c>
      <c r="V67" s="18">
        <f>_xlfn.IFNA(VLOOKUP(CONCATENATE($A67,"_",$B67), 'Srbench noise 0.01'!$A$1:$AH$1300, 16, FALSE),"")</f>
        <v>19</v>
      </c>
      <c r="W67" s="18">
        <f>_xlfn.IFNA(VLOOKUP(CONCATENATE($A67,"_",$B67), 'Srbench noise 0.01'!$A$1:$AH$1300, 18, FALSE),"")</f>
        <v>9.6999999999999993</v>
      </c>
      <c r="X67" s="18" t="str">
        <f>_xlfn.IFNA(VLOOKUP(CONCATENATE($A67,"_",$B67), 'Srbench noise 0.01'!$A$1:$AH$1300, 28, FALSE),"")</f>
        <v>-0.04*x0 + 83.22*cos(0.12*exp(x0*x1 - 1.2*sin(x0))) - 82.62</v>
      </c>
      <c r="Y67" s="18">
        <f t="shared" si="15"/>
        <v>0</v>
      </c>
      <c r="Z67" s="18">
        <f t="shared" si="16"/>
        <v>0</v>
      </c>
      <c r="AA67" s="4">
        <f t="shared" si="17"/>
        <v>0</v>
      </c>
    </row>
    <row r="68" spans="1:27" x14ac:dyDescent="0.25">
      <c r="A68" t="s">
        <v>18</v>
      </c>
      <c r="B68">
        <v>15795</v>
      </c>
      <c r="C68" t="str">
        <f>VLOOKUP(A68,'srbench true models'!$A$1:$B$133,2,FALSE)</f>
        <v xml:space="preserve"> 3  * x - 2  * x * y - x**2</v>
      </c>
      <c r="D68" s="3">
        <f>_xlfn.IFNA(VLOOKUP(CONCATENATE($A68,"_",$B68), 'Srbench noise 0'!$A$1:$AH$1300, 32, FALSE),"")</f>
        <v>1</v>
      </c>
      <c r="E68" s="18">
        <f>_xlfn.IFNA(VLOOKUP(CONCATENATE($A68,"_",$B68), 'Srbench noise 0'!$A$1:$AH$1300, 34, FALSE),"")</f>
        <v>0</v>
      </c>
      <c r="F68" s="18">
        <f>_xlfn.IFNA(VLOOKUP(CONCATENATE($A68,"_",$B68), 'Srbench noise 0'!$A$1:$AH$1300, 16, FALSE),"")</f>
        <v>13</v>
      </c>
      <c r="G68" s="18">
        <f>_xlfn.IFNA(VLOOKUP(CONCATENATE($A68,"_",$B68), 'Srbench noise 0'!$A$1:$AH$1300, 18, FALSE),"")</f>
        <v>6.7</v>
      </c>
      <c r="H68" s="18" t="str">
        <f>_xlfn.IFNA(VLOOKUP(CONCATENATE($A68,"_",$B68), 'Srbench noise 0'!$A$1:$AH$1300, 28, FALSE),"")</f>
        <v>-x0**2 - 2*x0*x1 + 3*x0</v>
      </c>
      <c r="I68" s="18">
        <f t="shared" si="10"/>
        <v>1</v>
      </c>
      <c r="J68" s="18">
        <f t="shared" si="11"/>
        <v>1</v>
      </c>
      <c r="K68" s="4">
        <f t="shared" si="12"/>
        <v>1</v>
      </c>
      <c r="L68" s="3">
        <f>_xlfn.IFNA(VLOOKUP(CONCATENATE($A68,"_",$B68), 'Srbench noise 0.001'!$A$1:$AH$1300, 32, FALSE),"")</f>
        <v>1</v>
      </c>
      <c r="M68" s="18">
        <f>_xlfn.IFNA(VLOOKUP(CONCATENATE($A68,"_",$B68), 'Srbench noise 0.001'!$A$1:$AH$1300, 34, FALSE),"")</f>
        <v>0</v>
      </c>
      <c r="N68" s="18">
        <f>_xlfn.IFNA(VLOOKUP(CONCATENATE($A68,"_",$B68), 'Srbench noise 0.001'!$A$1:$AH$1300, 16, FALSE),"")</f>
        <v>13</v>
      </c>
      <c r="O68" s="18">
        <f>_xlfn.IFNA(VLOOKUP(CONCATENATE($A68,"_",$B68), 'Srbench noise 0.001'!$A$1:$AH$1300, 18, FALSE),"")</f>
        <v>6.8</v>
      </c>
      <c r="P68" s="18" t="str">
        <f>_xlfn.IFNA(VLOOKUP(CONCATENATE($A68,"_",$B68), 'Srbench noise 0.001'!$A$1:$AH$1300, 28, FALSE),"")</f>
        <v>-x0**2 - 2*x0*x1 + 3*x0</v>
      </c>
      <c r="Q68" s="18">
        <f t="shared" si="13"/>
        <v>1</v>
      </c>
      <c r="R68" s="18">
        <f t="shared" si="14"/>
        <v>1</v>
      </c>
      <c r="S68" s="4">
        <f t="shared" si="9"/>
        <v>1</v>
      </c>
      <c r="T68" s="3">
        <f>_xlfn.IFNA(VLOOKUP(CONCATENATE($A68,"_",$B68), 'Srbench noise 0.01'!$A$1:$AH$1300, 32, FALSE),"")</f>
        <v>1</v>
      </c>
      <c r="U68" s="18">
        <f>_xlfn.IFNA(VLOOKUP(CONCATENATE($A68,"_",$B68), 'Srbench noise 0.01'!$A$1:$AH$1300, 34, FALSE),"")</f>
        <v>0</v>
      </c>
      <c r="V68" s="18">
        <f>_xlfn.IFNA(VLOOKUP(CONCATENATE($A68,"_",$B68), 'Srbench noise 0.01'!$A$1:$AH$1300, 16, FALSE),"")</f>
        <v>13</v>
      </c>
      <c r="W68" s="18">
        <f>_xlfn.IFNA(VLOOKUP(CONCATENATE($A68,"_",$B68), 'Srbench noise 0.01'!$A$1:$AH$1300, 18, FALSE),"")</f>
        <v>7.5</v>
      </c>
      <c r="X68" s="18" t="str">
        <f>_xlfn.IFNA(VLOOKUP(CONCATENATE($A68,"_",$B68), 'Srbench noise 0.01'!$A$1:$AH$1300, 28, FALSE),"")</f>
        <v>-x0**2 - 2*x0*x1 + 3*x0</v>
      </c>
      <c r="Y68" s="18">
        <f t="shared" si="15"/>
        <v>1</v>
      </c>
      <c r="Z68" s="18">
        <f t="shared" si="16"/>
        <v>1</v>
      </c>
      <c r="AA68" s="4">
        <f t="shared" si="17"/>
        <v>1</v>
      </c>
    </row>
    <row r="69" spans="1:27" x14ac:dyDescent="0.25">
      <c r="A69" t="s">
        <v>18</v>
      </c>
      <c r="B69">
        <v>16850</v>
      </c>
      <c r="C69" t="str">
        <f>VLOOKUP(A69,'srbench true models'!$A$1:$B$133,2,FALSE)</f>
        <v xml:space="preserve"> 3  * x - 2  * x * y - x**2</v>
      </c>
      <c r="D69" s="3">
        <f>_xlfn.IFNA(VLOOKUP(CONCATENATE($A69,"_",$B69), 'Srbench noise 0'!$A$1:$AH$1300, 32, FALSE),"")</f>
        <v>1</v>
      </c>
      <c r="E69" s="18">
        <f>_xlfn.IFNA(VLOOKUP(CONCATENATE($A69,"_",$B69), 'Srbench noise 0'!$A$1:$AH$1300, 34, FALSE),"")</f>
        <v>0</v>
      </c>
      <c r="F69" s="18">
        <f>_xlfn.IFNA(VLOOKUP(CONCATENATE($A69,"_",$B69), 'Srbench noise 0'!$A$1:$AH$1300, 16, FALSE),"")</f>
        <v>13</v>
      </c>
      <c r="G69" s="18">
        <f>_xlfn.IFNA(VLOOKUP(CONCATENATE($A69,"_",$B69), 'Srbench noise 0'!$A$1:$AH$1300, 18, FALSE),"")</f>
        <v>565.29999999999995</v>
      </c>
      <c r="H69" s="18" t="str">
        <f>_xlfn.IFNA(VLOOKUP(CONCATENATE($A69,"_",$B69), 'Srbench noise 0'!$A$1:$AH$1300, 28, FALSE),"")</f>
        <v>-x0**2 - 2*x0*x1 + 3*x0</v>
      </c>
      <c r="I69" s="18">
        <f t="shared" si="10"/>
        <v>1</v>
      </c>
      <c r="J69" s="18">
        <f t="shared" si="11"/>
        <v>1</v>
      </c>
      <c r="K69" s="4">
        <f t="shared" si="12"/>
        <v>1</v>
      </c>
      <c r="L69" s="3">
        <f>_xlfn.IFNA(VLOOKUP(CONCATENATE($A69,"_",$B69), 'Srbench noise 0.001'!$A$1:$AH$1300, 32, FALSE),"")</f>
        <v>0.99999917000000005</v>
      </c>
      <c r="M69" s="18">
        <f>_xlfn.IFNA(VLOOKUP(CONCATENATE($A69,"_",$B69), 'Srbench noise 0.001'!$A$1:$AH$1300, 34, FALSE),"")</f>
        <v>6.6147999999999997E-3</v>
      </c>
      <c r="N69" s="18">
        <f>_xlfn.IFNA(VLOOKUP(CONCATENATE($A69,"_",$B69), 'Srbench noise 0.001'!$A$1:$AH$1300, 16, FALSE),"")</f>
        <v>13</v>
      </c>
      <c r="O69" s="18">
        <f>_xlfn.IFNA(VLOOKUP(CONCATENATE($A69,"_",$B69), 'Srbench noise 0.001'!$A$1:$AH$1300, 18, FALSE),"")</f>
        <v>467</v>
      </c>
      <c r="P69" s="18" t="str">
        <f>_xlfn.IFNA(VLOOKUP(CONCATENATE($A69,"_",$B69), 'Srbench noise 0.001'!$A$1:$AH$1300, 28, FALSE),"")</f>
        <v>-0.999*x0**2 - 1.999*x0*x1 + 2.998*x0</v>
      </c>
      <c r="Q69" s="18">
        <f t="shared" si="13"/>
        <v>1</v>
      </c>
      <c r="R69" s="18">
        <f t="shared" si="14"/>
        <v>0</v>
      </c>
      <c r="S69" s="4">
        <f t="shared" si="9"/>
        <v>0</v>
      </c>
      <c r="T69" s="3">
        <f>_xlfn.IFNA(VLOOKUP(CONCATENATE($A69,"_",$B69), 'Srbench noise 0.01'!$A$1:$AH$1300, 32, FALSE),"")</f>
        <v>-1037965639912950</v>
      </c>
      <c r="U69" s="18">
        <f>_xlfn.IFNA(VLOOKUP(CONCATENATE($A69,"_",$B69), 'Srbench noise 0.01'!$A$1:$AH$1300, 34, FALSE),"")</f>
        <v>233543112.19851199</v>
      </c>
      <c r="V69" s="18">
        <f>_xlfn.IFNA(VLOOKUP(CONCATENATE($A69,"_",$B69), 'Srbench noise 0.01'!$A$1:$AH$1300, 16, FALSE),"")</f>
        <v>20</v>
      </c>
      <c r="W69" s="18">
        <f>_xlfn.IFNA(VLOOKUP(CONCATENATE($A69,"_",$B69), 'Srbench noise 0.01'!$A$1:$AH$1300, 18, FALSE),"")</f>
        <v>35.700000000000003</v>
      </c>
      <c r="X69" s="18" t="str">
        <f>_xlfn.IFNA(VLOOKUP(CONCATENATE($A69,"_",$B69), 'Srbench noise 0.01'!$A$1:$AH$1300, 28, FALSE),"")</f>
        <v>-0.03*31.42**(x0*sin(x1)) - 0.83*x0*x1**2 + 1.1*x0*x1 + 0.03</v>
      </c>
      <c r="Y69" s="18">
        <f t="shared" si="15"/>
        <v>0</v>
      </c>
      <c r="Z69" s="18">
        <f t="shared" si="16"/>
        <v>0</v>
      </c>
      <c r="AA69" s="4">
        <f t="shared" si="17"/>
        <v>0</v>
      </c>
    </row>
    <row r="70" spans="1:27" x14ac:dyDescent="0.25">
      <c r="A70" t="s">
        <v>18</v>
      </c>
      <c r="B70">
        <v>21962</v>
      </c>
      <c r="C70" t="str">
        <f>VLOOKUP(A70,'srbench true models'!$A$1:$B$133,2,FALSE)</f>
        <v xml:space="preserve"> 3  * x - 2  * x * y - x**2</v>
      </c>
      <c r="D70" s="3">
        <f>_xlfn.IFNA(VLOOKUP(CONCATENATE($A70,"_",$B70), 'Srbench noise 0'!$A$1:$AH$1300, 32, FALSE),"")</f>
        <v>1</v>
      </c>
      <c r="E70" s="18">
        <f>_xlfn.IFNA(VLOOKUP(CONCATENATE($A70,"_",$B70), 'Srbench noise 0'!$A$1:$AH$1300, 34, FALSE),"")</f>
        <v>0</v>
      </c>
      <c r="F70" s="18">
        <f>_xlfn.IFNA(VLOOKUP(CONCATENATE($A70,"_",$B70), 'Srbench noise 0'!$A$1:$AH$1300, 16, FALSE),"")</f>
        <v>13</v>
      </c>
      <c r="G70" s="18">
        <f>_xlfn.IFNA(VLOOKUP(CONCATENATE($A70,"_",$B70), 'Srbench noise 0'!$A$1:$AH$1300, 18, FALSE),"")</f>
        <v>8.8000000000000007</v>
      </c>
      <c r="H70" s="18" t="str">
        <f>_xlfn.IFNA(VLOOKUP(CONCATENATE($A70,"_",$B70), 'Srbench noise 0'!$A$1:$AH$1300, 28, FALSE),"")</f>
        <v>-x0**2 - 2*x0*x1 + 3*x0</v>
      </c>
      <c r="I70" s="18">
        <f t="shared" si="10"/>
        <v>1</v>
      </c>
      <c r="J70" s="18">
        <f t="shared" si="11"/>
        <v>1</v>
      </c>
      <c r="K70" s="4">
        <f t="shared" si="12"/>
        <v>1</v>
      </c>
      <c r="L70" s="3">
        <f>_xlfn.IFNA(VLOOKUP(CONCATENATE($A70,"_",$B70), 'Srbench noise 0.001'!$A$1:$AH$1300, 32, FALSE),"")</f>
        <v>0.99999916</v>
      </c>
      <c r="M70" s="18">
        <f>_xlfn.IFNA(VLOOKUP(CONCATENATE($A70,"_",$B70), 'Srbench noise 0.001'!$A$1:$AH$1300, 34, FALSE),"")</f>
        <v>6.5698700000000002E-3</v>
      </c>
      <c r="N70" s="18">
        <f>_xlfn.IFNA(VLOOKUP(CONCATENATE($A70,"_",$B70), 'Srbench noise 0.001'!$A$1:$AH$1300, 16, FALSE),"")</f>
        <v>13</v>
      </c>
      <c r="O70" s="18">
        <f>_xlfn.IFNA(VLOOKUP(CONCATENATE($A70,"_",$B70), 'Srbench noise 0.001'!$A$1:$AH$1300, 18, FALSE),"")</f>
        <v>8</v>
      </c>
      <c r="P70" s="18" t="str">
        <f>_xlfn.IFNA(VLOOKUP(CONCATENATE($A70,"_",$B70), 'Srbench noise 0.001'!$A$1:$AH$1300, 28, FALSE),"")</f>
        <v>-1.001*x0**2 - 2.002*x0*x1 + 3.004*x0</v>
      </c>
      <c r="Q70" s="18">
        <f t="shared" si="13"/>
        <v>1</v>
      </c>
      <c r="R70" s="18">
        <f t="shared" si="14"/>
        <v>0</v>
      </c>
      <c r="S70" s="4">
        <f t="shared" si="9"/>
        <v>0</v>
      </c>
      <c r="T70" s="3">
        <f>_xlfn.IFNA(VLOOKUP(CONCATENATE($A70,"_",$B70), 'Srbench noise 0.01'!$A$1:$AH$1300, 32, FALSE),"")</f>
        <v>-28.619359939999999</v>
      </c>
      <c r="U70" s="18">
        <f>_xlfn.IFNA(VLOOKUP(CONCATENATE($A70,"_",$B70), 'Srbench noise 0.01'!$A$1:$AH$1300, 34, FALSE),"")</f>
        <v>38.979506540000003</v>
      </c>
      <c r="V70" s="18">
        <f>_xlfn.IFNA(VLOOKUP(CONCATENATE($A70,"_",$B70), 'Srbench noise 0.01'!$A$1:$AH$1300, 16, FALSE),"")</f>
        <v>16</v>
      </c>
      <c r="W70" s="18">
        <f>_xlfn.IFNA(VLOOKUP(CONCATENATE($A70,"_",$B70), 'Srbench noise 0.01'!$A$1:$AH$1300, 18, FALSE),"")</f>
        <v>5.8</v>
      </c>
      <c r="X70" s="18" t="str">
        <f>_xlfn.IFNA(VLOOKUP(CONCATENATE($A70,"_",$B70), 'Srbench noise 0.01'!$A$1:$AH$1300, 28, FALSE),"")</f>
        <v>-1.1*x0*x1 + 0.35*x0 - 0.94*x1 - 0.15*exp(x0) + 2.03</v>
      </c>
      <c r="Y70" s="18">
        <f t="shared" si="15"/>
        <v>0</v>
      </c>
      <c r="Z70" s="18">
        <f t="shared" si="16"/>
        <v>0</v>
      </c>
      <c r="AA70" s="4">
        <f t="shared" si="17"/>
        <v>0</v>
      </c>
    </row>
    <row r="71" spans="1:27" x14ac:dyDescent="0.25">
      <c r="A71" t="s">
        <v>18</v>
      </c>
      <c r="B71">
        <v>23654</v>
      </c>
      <c r="C71" t="str">
        <f>VLOOKUP(A71,'srbench true models'!$A$1:$B$133,2,FALSE)</f>
        <v xml:space="preserve"> 3  * x - 2  * x * y - x**2</v>
      </c>
      <c r="D71" s="3">
        <f>_xlfn.IFNA(VLOOKUP(CONCATENATE($A71,"_",$B71), 'Srbench noise 0'!$A$1:$AH$1300, 32, FALSE),"")</f>
        <v>1</v>
      </c>
      <c r="E71" s="18">
        <f>_xlfn.IFNA(VLOOKUP(CONCATENATE($A71,"_",$B71), 'Srbench noise 0'!$A$1:$AH$1300, 34, FALSE),"")</f>
        <v>0</v>
      </c>
      <c r="F71" s="18">
        <f>_xlfn.IFNA(VLOOKUP(CONCATENATE($A71,"_",$B71), 'Srbench noise 0'!$A$1:$AH$1300, 16, FALSE),"")</f>
        <v>13</v>
      </c>
      <c r="G71" s="18">
        <f>_xlfn.IFNA(VLOOKUP(CONCATENATE($A71,"_",$B71), 'Srbench noise 0'!$A$1:$AH$1300, 18, FALSE),"")</f>
        <v>7.9</v>
      </c>
      <c r="H71" s="18" t="str">
        <f>_xlfn.IFNA(VLOOKUP(CONCATENATE($A71,"_",$B71), 'Srbench noise 0'!$A$1:$AH$1300, 28, FALSE),"")</f>
        <v>-x0**2 - 2*x0*x1 + 3*x0</v>
      </c>
      <c r="I71" s="18">
        <f t="shared" si="10"/>
        <v>1</v>
      </c>
      <c r="J71" s="18">
        <f t="shared" si="11"/>
        <v>1</v>
      </c>
      <c r="K71" s="4">
        <f t="shared" si="12"/>
        <v>1</v>
      </c>
      <c r="L71" s="3">
        <f>_xlfn.IFNA(VLOOKUP(CONCATENATE($A71,"_",$B71), 'Srbench noise 0.001'!$A$1:$AH$1300, 32, FALSE),"")</f>
        <v>0.94511681000000003</v>
      </c>
      <c r="M71" s="18">
        <f>_xlfn.IFNA(VLOOKUP(CONCATENATE($A71,"_",$B71), 'Srbench noise 0.001'!$A$1:$AH$1300, 34, FALSE),"")</f>
        <v>8.4999080000000005E-2</v>
      </c>
      <c r="N71" s="18">
        <f>_xlfn.IFNA(VLOOKUP(CONCATENATE($A71,"_",$B71), 'Srbench noise 0.001'!$A$1:$AH$1300, 16, FALSE),"")</f>
        <v>26</v>
      </c>
      <c r="O71" s="18">
        <f>_xlfn.IFNA(VLOOKUP(CONCATENATE($A71,"_",$B71), 'Srbench noise 0.001'!$A$1:$AH$1300, 18, FALSE),"")</f>
        <v>29.9</v>
      </c>
      <c r="P71" s="18" t="str">
        <f>_xlfn.IFNA(VLOOKUP(CONCATENATE($A71,"_",$B71), 'Srbench noise 0.001'!$A$1:$AH$1300, 28, FALSE),"")</f>
        <v>-0.452*x0**2*x1 - 1.773*x0 - 1.322*x1 - 96.789*exp(-x1 - 3.142/x1) + 5.365</v>
      </c>
      <c r="Q71" s="18">
        <f t="shared" si="13"/>
        <v>0</v>
      </c>
      <c r="R71" s="18">
        <f t="shared" si="14"/>
        <v>0</v>
      </c>
      <c r="S71" s="4">
        <f t="shared" si="9"/>
        <v>0</v>
      </c>
      <c r="T71" s="3">
        <f>_xlfn.IFNA(VLOOKUP(CONCATENATE($A71,"_",$B71), 'Srbench noise 0.01'!$A$1:$AH$1300, 32, FALSE),"")</f>
        <v>0.97709528000000001</v>
      </c>
      <c r="U71" s="18">
        <f>_xlfn.IFNA(VLOOKUP(CONCATENATE($A71,"_",$B71), 'Srbench noise 0.01'!$A$1:$AH$1300, 34, FALSE),"")</f>
        <v>5.49107E-2</v>
      </c>
      <c r="V71" s="18">
        <f>_xlfn.IFNA(VLOOKUP(CONCATENATE($A71,"_",$B71), 'Srbench noise 0.01'!$A$1:$AH$1300, 16, FALSE),"")</f>
        <v>40</v>
      </c>
      <c r="W71" s="18">
        <f>_xlfn.IFNA(VLOOKUP(CONCATENATE($A71,"_",$B71), 'Srbench noise 0.01'!$A$1:$AH$1300, 18, FALSE),"")</f>
        <v>60.1</v>
      </c>
      <c r="X71" s="18" t="str">
        <f>_xlfn.IFNA(VLOOKUP(CONCATENATE($A71,"_",$B71), 'Srbench noise 0.01'!$A$1:$AH$1300, 28, FALSE),"")</f>
        <v>-0.73*x0**2*x1 + 81.47*x0*x1*exp(-1.2*x0 - 3.14*x1) - 0.96*x0*x1*exp(-1.2*x0) + 0.82*exp(x0*x1 - 1.2*x0 - 1.57*x1)</v>
      </c>
      <c r="Y71" s="18">
        <f t="shared" si="15"/>
        <v>0</v>
      </c>
      <c r="Z71" s="18">
        <f t="shared" si="16"/>
        <v>0</v>
      </c>
      <c r="AA71" s="4">
        <f t="shared" si="17"/>
        <v>0</v>
      </c>
    </row>
    <row r="72" spans="1:27" x14ac:dyDescent="0.25">
      <c r="A72" t="s">
        <v>18</v>
      </c>
      <c r="B72">
        <v>28020</v>
      </c>
      <c r="C72" t="str">
        <f>VLOOKUP(A72,'srbench true models'!$A$1:$B$133,2,FALSE)</f>
        <v xml:space="preserve"> 3  * x - 2  * x * y - x**2</v>
      </c>
      <c r="D72" s="3">
        <f>_xlfn.IFNA(VLOOKUP(CONCATENATE($A72,"_",$B72), 'Srbench noise 0'!$A$1:$AH$1300, 32, FALSE),"")</f>
        <v>1</v>
      </c>
      <c r="E72" s="18">
        <f>_xlfn.IFNA(VLOOKUP(CONCATENATE($A72,"_",$B72), 'Srbench noise 0'!$A$1:$AH$1300, 34, FALSE),"")</f>
        <v>0</v>
      </c>
      <c r="F72" s="18">
        <f>_xlfn.IFNA(VLOOKUP(CONCATENATE($A72,"_",$B72), 'Srbench noise 0'!$A$1:$AH$1300, 16, FALSE),"")</f>
        <v>13</v>
      </c>
      <c r="G72" s="18">
        <f>_xlfn.IFNA(VLOOKUP(CONCATENATE($A72,"_",$B72), 'Srbench noise 0'!$A$1:$AH$1300, 18, FALSE),"")</f>
        <v>8.9</v>
      </c>
      <c r="H72" s="18" t="str">
        <f>_xlfn.IFNA(VLOOKUP(CONCATENATE($A72,"_",$B72), 'Srbench noise 0'!$A$1:$AH$1300, 28, FALSE),"")</f>
        <v>-x0**2 - 2*x0*x1 + 3*x0</v>
      </c>
      <c r="I72" s="18">
        <f t="shared" si="10"/>
        <v>1</v>
      </c>
      <c r="J72" s="18">
        <f t="shared" si="11"/>
        <v>1</v>
      </c>
      <c r="K72" s="4">
        <f t="shared" si="12"/>
        <v>1</v>
      </c>
      <c r="L72" s="3">
        <f>_xlfn.IFNA(VLOOKUP(CONCATENATE($A72,"_",$B72), 'Srbench noise 0.001'!$A$1:$AH$1300, 32, FALSE),"")</f>
        <v>1</v>
      </c>
      <c r="M72" s="18">
        <f>_xlfn.IFNA(VLOOKUP(CONCATENATE($A72,"_",$B72), 'Srbench noise 0.001'!$A$1:$AH$1300, 34, FALSE),"")</f>
        <v>0</v>
      </c>
      <c r="N72" s="18">
        <f>_xlfn.IFNA(VLOOKUP(CONCATENATE($A72,"_",$B72), 'Srbench noise 0.001'!$A$1:$AH$1300, 16, FALSE),"")</f>
        <v>13</v>
      </c>
      <c r="O72" s="18">
        <f>_xlfn.IFNA(VLOOKUP(CONCATENATE($A72,"_",$B72), 'Srbench noise 0.001'!$A$1:$AH$1300, 18, FALSE),"")</f>
        <v>7.6</v>
      </c>
      <c r="P72" s="18" t="str">
        <f>_xlfn.IFNA(VLOOKUP(CONCATENATE($A72,"_",$B72), 'Srbench noise 0.001'!$A$1:$AH$1300, 28, FALSE),"")</f>
        <v>-x0**2 - 2*x0*x1 + 3*x0</v>
      </c>
      <c r="Q72" s="18">
        <f t="shared" si="13"/>
        <v>1</v>
      </c>
      <c r="R72" s="18">
        <f t="shared" si="14"/>
        <v>1</v>
      </c>
      <c r="S72" s="4">
        <f t="shared" ref="S72:S123" si="18">IF(R72&lt;&gt;"?",R72,"")</f>
        <v>1</v>
      </c>
      <c r="T72" s="3">
        <f>_xlfn.IFNA(VLOOKUP(CONCATENATE($A72,"_",$B72), 'Srbench noise 0.01'!$A$1:$AH$1300, 32, FALSE),"")</f>
        <v>1</v>
      </c>
      <c r="U72" s="18">
        <f>_xlfn.IFNA(VLOOKUP(CONCATENATE($A72,"_",$B72), 'Srbench noise 0.01'!$A$1:$AH$1300, 34, FALSE),"")</f>
        <v>0</v>
      </c>
      <c r="V72" s="18">
        <f>_xlfn.IFNA(VLOOKUP(CONCATENATE($A72,"_",$B72), 'Srbench noise 0.01'!$A$1:$AH$1300, 16, FALSE),"")</f>
        <v>13</v>
      </c>
      <c r="W72" s="18">
        <f>_xlfn.IFNA(VLOOKUP(CONCATENATE($A72,"_",$B72), 'Srbench noise 0.01'!$A$1:$AH$1300, 18, FALSE),"")</f>
        <v>7.4</v>
      </c>
      <c r="X72" s="18" t="str">
        <f>_xlfn.IFNA(VLOOKUP(CONCATENATE($A72,"_",$B72), 'Srbench noise 0.01'!$A$1:$AH$1300, 28, FALSE),"")</f>
        <v>-x0**2 - 2*x0*x1 + 3*x0</v>
      </c>
      <c r="Y72" s="18">
        <f t="shared" si="15"/>
        <v>1</v>
      </c>
      <c r="Z72" s="18">
        <f t="shared" si="16"/>
        <v>1</v>
      </c>
      <c r="AA72" s="4">
        <f t="shared" si="17"/>
        <v>1</v>
      </c>
    </row>
    <row r="73" spans="1:27" x14ac:dyDescent="0.25">
      <c r="A73" t="s">
        <v>18</v>
      </c>
      <c r="B73">
        <v>29910</v>
      </c>
      <c r="C73" t="str">
        <f>VLOOKUP(A73,'srbench true models'!$A$1:$B$133,2,FALSE)</f>
        <v xml:space="preserve"> 3  * x - 2  * x * y - x**2</v>
      </c>
      <c r="D73" s="3">
        <f>_xlfn.IFNA(VLOOKUP(CONCATENATE($A73,"_",$B73), 'Srbench noise 0'!$A$1:$AH$1300, 32, FALSE),"")</f>
        <v>1</v>
      </c>
      <c r="E73" s="18">
        <f>_xlfn.IFNA(VLOOKUP(CONCATENATE($A73,"_",$B73), 'Srbench noise 0'!$A$1:$AH$1300, 34, FALSE),"")</f>
        <v>0</v>
      </c>
      <c r="F73" s="18">
        <f>_xlfn.IFNA(VLOOKUP(CONCATENATE($A73,"_",$B73), 'Srbench noise 0'!$A$1:$AH$1300, 16, FALSE),"")</f>
        <v>13</v>
      </c>
      <c r="G73" s="18">
        <f>_xlfn.IFNA(VLOOKUP(CONCATENATE($A73,"_",$B73), 'Srbench noise 0'!$A$1:$AH$1300, 18, FALSE),"")</f>
        <v>808.9</v>
      </c>
      <c r="H73" s="18" t="str">
        <f>_xlfn.IFNA(VLOOKUP(CONCATENATE($A73,"_",$B73), 'Srbench noise 0'!$A$1:$AH$1300, 28, FALSE),"")</f>
        <v>-x0**2 - 2*x0*x1 + 3*x0</v>
      </c>
      <c r="I73" s="18">
        <f t="shared" si="10"/>
        <v>1</v>
      </c>
      <c r="J73" s="18">
        <f t="shared" si="11"/>
        <v>1</v>
      </c>
      <c r="K73" s="4">
        <f t="shared" si="12"/>
        <v>1</v>
      </c>
      <c r="L73" s="3">
        <f>_xlfn.IFNA(VLOOKUP(CONCATENATE($A73,"_",$B73), 'Srbench noise 0.001'!$A$1:$AH$1300, 32, FALSE),"")</f>
        <v>-8.1636623200000002</v>
      </c>
      <c r="M73" s="18">
        <f>_xlfn.IFNA(VLOOKUP(CONCATENATE($A73,"_",$B73), 'Srbench noise 0.001'!$A$1:$AH$1300, 34, FALSE),"")</f>
        <v>5.42804003</v>
      </c>
      <c r="N73" s="18">
        <f>_xlfn.IFNA(VLOOKUP(CONCATENATE($A73,"_",$B73), 'Srbench noise 0.001'!$A$1:$AH$1300, 16, FALSE),"")</f>
        <v>16</v>
      </c>
      <c r="O73" s="18">
        <f>_xlfn.IFNA(VLOOKUP(CONCATENATE($A73,"_",$B73), 'Srbench noise 0.001'!$A$1:$AH$1300, 18, FALSE),"")</f>
        <v>28</v>
      </c>
      <c r="P73" s="18" t="str">
        <f>_xlfn.IFNA(VLOOKUP(CONCATENATE($A73,"_",$B73), 'Srbench noise 0.001'!$A$1:$AH$1300, 28, FALSE),"")</f>
        <v>-0.892*x0**2*x1**2 + 1.442*sin(x0)**2 - 0.054</v>
      </c>
      <c r="Q73" s="18">
        <f t="shared" si="13"/>
        <v>0</v>
      </c>
      <c r="R73" s="18">
        <f t="shared" si="14"/>
        <v>0</v>
      </c>
      <c r="S73" s="4">
        <f t="shared" si="18"/>
        <v>0</v>
      </c>
      <c r="T73" s="3">
        <f>_xlfn.IFNA(VLOOKUP(CONCATENATE($A73,"_",$B73), 'Srbench noise 0.01'!$A$1:$AH$1300, 32, FALSE),"")</f>
        <v>-44.730250259999998</v>
      </c>
      <c r="U73" s="18">
        <f>_xlfn.IFNA(VLOOKUP(CONCATENATE($A73,"_",$B73), 'Srbench noise 0.01'!$A$1:$AH$1300, 34, FALSE),"")</f>
        <v>12.125796960000001</v>
      </c>
      <c r="V73" s="18">
        <f>_xlfn.IFNA(VLOOKUP(CONCATENATE($A73,"_",$B73), 'Srbench noise 0.01'!$A$1:$AH$1300, 16, FALSE),"")</f>
        <v>24</v>
      </c>
      <c r="W73" s="18">
        <f>_xlfn.IFNA(VLOOKUP(CONCATENATE($A73,"_",$B73), 'Srbench noise 0.01'!$A$1:$AH$1300, 18, FALSE),"")</f>
        <v>20.3</v>
      </c>
      <c r="X73" s="18" t="str">
        <f>_xlfn.IFNA(VLOOKUP(CONCATENATE($A73,"_",$B73), 'Srbench noise 0.01'!$A$1:$AH$1300, 28, FALSE),"")</f>
        <v>1.7*x0**2*x1**2*sin(x0) - 1.96*x0**2*x1**2 + 0.79*sin(x0) - 0.04</v>
      </c>
      <c r="Y73" s="18">
        <f t="shared" si="15"/>
        <v>0</v>
      </c>
      <c r="Z73" s="18">
        <f t="shared" si="16"/>
        <v>0</v>
      </c>
      <c r="AA73" s="4">
        <f t="shared" si="17"/>
        <v>0</v>
      </c>
    </row>
    <row r="74" spans="1:27" x14ac:dyDescent="0.25">
      <c r="A74" t="s">
        <v>16</v>
      </c>
      <c r="B74">
        <v>860</v>
      </c>
      <c r="C74" t="str">
        <f>VLOOKUP(A74,'srbench true models'!$A$1:$B$133,2,FALSE)</f>
        <v xml:space="preserve"> 2 * y - x * y - y**2</v>
      </c>
      <c r="D74" s="3">
        <f>_xlfn.IFNA(VLOOKUP(CONCATENATE($A74,"_",$B74), 'Srbench noise 0'!$A$1:$AH$1300, 32, FALSE),"")</f>
        <v>1</v>
      </c>
      <c r="E74" s="18">
        <f>_xlfn.IFNA(VLOOKUP(CONCATENATE($A74,"_",$B74), 'Srbench noise 0'!$A$1:$AH$1300, 34, FALSE),"")</f>
        <v>0</v>
      </c>
      <c r="F74" s="18">
        <f>_xlfn.IFNA(VLOOKUP(CONCATENATE($A74,"_",$B74), 'Srbench noise 0'!$A$1:$AH$1300, 16, FALSE),"")</f>
        <v>13</v>
      </c>
      <c r="G74" s="18">
        <f>_xlfn.IFNA(VLOOKUP(CONCATENATE($A74,"_",$B74), 'Srbench noise 0'!$A$1:$AH$1300, 18, FALSE),"")</f>
        <v>37.299999999999997</v>
      </c>
      <c r="H74" s="18" t="str">
        <f>_xlfn.IFNA(VLOOKUP(CONCATENATE($A74,"_",$B74), 'Srbench noise 0'!$A$1:$AH$1300, 28, FALSE),"")</f>
        <v>-x0*x1 - x1**2 + 2*x1</v>
      </c>
      <c r="I74" s="18">
        <f t="shared" si="10"/>
        <v>1</v>
      </c>
      <c r="J74" s="18">
        <f t="shared" si="11"/>
        <v>1</v>
      </c>
      <c r="K74" s="4">
        <f t="shared" si="12"/>
        <v>1</v>
      </c>
      <c r="L74" s="3">
        <f>_xlfn.IFNA(VLOOKUP(CONCATENATE($A74,"_",$B74), 'Srbench noise 0.001'!$A$1:$AH$1300, 32, FALSE),"")</f>
        <v>0.98287484000000003</v>
      </c>
      <c r="M74" s="18">
        <f>_xlfn.IFNA(VLOOKUP(CONCATENATE($A74,"_",$B74), 'Srbench noise 0.001'!$A$1:$AH$1300, 34, FALSE),"")</f>
        <v>0.20916514</v>
      </c>
      <c r="N74" s="18">
        <f>_xlfn.IFNA(VLOOKUP(CONCATENATE($A74,"_",$B74), 'Srbench noise 0.001'!$A$1:$AH$1300, 16, FALSE),"")</f>
        <v>19</v>
      </c>
      <c r="O74" s="18">
        <f>_xlfn.IFNA(VLOOKUP(CONCATENATE($A74,"_",$B74), 'Srbench noise 0.001'!$A$1:$AH$1300, 18, FALSE),"")</f>
        <v>9.6</v>
      </c>
      <c r="P74" s="18" t="str">
        <f>_xlfn.IFNA(VLOOKUP(CONCATENATE($A74,"_",$B74), 'Srbench noise 0.001'!$A$1:$AH$1300, 28, FALSE),"")</f>
        <v>-0.176*x0*(-x1 - 1)**2 - 1.364*x1 + 1.109*cos(x0) + 1.629</v>
      </c>
      <c r="Q74" s="18">
        <f t="shared" si="13"/>
        <v>0</v>
      </c>
      <c r="R74" s="18">
        <f t="shared" si="14"/>
        <v>0</v>
      </c>
      <c r="S74" s="4">
        <f t="shared" si="18"/>
        <v>0</v>
      </c>
      <c r="T74" s="3">
        <f>_xlfn.IFNA(VLOOKUP(CONCATENATE($A74,"_",$B74), 'Srbench noise 0.01'!$A$1:$AH$1300, 32, FALSE),"")</f>
        <v>0.98700663</v>
      </c>
      <c r="U74" s="18">
        <f>_xlfn.IFNA(VLOOKUP(CONCATENATE($A74,"_",$B74), 'Srbench noise 0.01'!$A$1:$AH$1300, 34, FALSE),"")</f>
        <v>0.18219353999999999</v>
      </c>
      <c r="V74" s="18">
        <f>_xlfn.IFNA(VLOOKUP(CONCATENATE($A74,"_",$B74), 'Srbench noise 0.01'!$A$1:$AH$1300, 16, FALSE),"")</f>
        <v>19</v>
      </c>
      <c r="W74" s="18">
        <f>_xlfn.IFNA(VLOOKUP(CONCATENATE($A74,"_",$B74), 'Srbench noise 0.01'!$A$1:$AH$1300, 18, FALSE),"")</f>
        <v>10.5</v>
      </c>
      <c r="X74" s="18" t="str">
        <f>_xlfn.IFNA(VLOOKUP(CONCATENATE($A74,"_",$B74), 'Srbench noise 0.01'!$A$1:$AH$1300, 28, FALSE),"")</f>
        <v>-0.18*x0*(-x1 - 1)**2 - 1.36*x1 + 1.11*cos(x0) + 1.63</v>
      </c>
      <c r="Y74" s="18">
        <f t="shared" si="15"/>
        <v>0</v>
      </c>
      <c r="Z74" s="18">
        <f t="shared" si="16"/>
        <v>0</v>
      </c>
      <c r="AA74" s="4">
        <f t="shared" si="17"/>
        <v>0</v>
      </c>
    </row>
    <row r="75" spans="1:27" x14ac:dyDescent="0.25">
      <c r="A75" t="s">
        <v>16</v>
      </c>
      <c r="B75">
        <v>4426</v>
      </c>
      <c r="C75" t="str">
        <f>VLOOKUP(A75,'srbench true models'!$A$1:$B$133,2,FALSE)</f>
        <v xml:space="preserve"> 2 * y - x * y - y**2</v>
      </c>
      <c r="D75" s="3">
        <f>_xlfn.IFNA(VLOOKUP(CONCATENATE($A75,"_",$B75), 'Srbench noise 0'!$A$1:$AH$1300, 32, FALSE),"")</f>
        <v>1</v>
      </c>
      <c r="E75" s="18">
        <f>_xlfn.IFNA(VLOOKUP(CONCATENATE($A75,"_",$B75), 'Srbench noise 0'!$A$1:$AH$1300, 34, FALSE),"")</f>
        <v>0</v>
      </c>
      <c r="F75" s="18">
        <f>_xlfn.IFNA(VLOOKUP(CONCATENATE($A75,"_",$B75), 'Srbench noise 0'!$A$1:$AH$1300, 16, FALSE),"")</f>
        <v>13</v>
      </c>
      <c r="G75" s="18">
        <f>_xlfn.IFNA(VLOOKUP(CONCATENATE($A75,"_",$B75), 'Srbench noise 0'!$A$1:$AH$1300, 18, FALSE),"")</f>
        <v>149.4</v>
      </c>
      <c r="H75" s="18" t="str">
        <f>_xlfn.IFNA(VLOOKUP(CONCATENATE($A75,"_",$B75), 'Srbench noise 0'!$A$1:$AH$1300, 28, FALSE),"")</f>
        <v>-x0*x1 - x1**2 + 2*x1</v>
      </c>
      <c r="I75" s="18">
        <f t="shared" si="10"/>
        <v>1</v>
      </c>
      <c r="J75" s="18">
        <f t="shared" si="11"/>
        <v>1</v>
      </c>
      <c r="K75" s="4">
        <f t="shared" si="12"/>
        <v>1</v>
      </c>
      <c r="L75" s="3">
        <f>_xlfn.IFNA(VLOOKUP(CONCATENATE($A75,"_",$B75), 'Srbench noise 0.001'!$A$1:$AH$1300, 32, FALSE),"")</f>
        <v>0.99496015000000004</v>
      </c>
      <c r="M75" s="18">
        <f>_xlfn.IFNA(VLOOKUP(CONCATENATE($A75,"_",$B75), 'Srbench noise 0.001'!$A$1:$AH$1300, 34, FALSE),"")</f>
        <v>7.3921799999999999E-3</v>
      </c>
      <c r="N75" s="18">
        <f>_xlfn.IFNA(VLOOKUP(CONCATENATE($A75,"_",$B75), 'Srbench noise 0.001'!$A$1:$AH$1300, 16, FALSE),"")</f>
        <v>34</v>
      </c>
      <c r="O75" s="18">
        <f>_xlfn.IFNA(VLOOKUP(CONCATENATE($A75,"_",$B75), 'Srbench noise 0.001'!$A$1:$AH$1300, 18, FALSE),"")</f>
        <v>84.6</v>
      </c>
      <c r="P75" s="18" t="str">
        <f>_xlfn.IFNA(VLOOKUP(CONCATENATE($A75,"_",$B75), 'Srbench noise 0.001'!$A$1:$AH$1300, 28, FALSE),"")</f>
        <v>-0.086*x0**3*x1**3 + 0.334*x0**2 - 1.588*x0 - 0.442*x1**2 - 0.008*(x0*x1**3)**(1/x0) + 1.765</v>
      </c>
      <c r="Q75" s="18">
        <f t="shared" si="13"/>
        <v>0</v>
      </c>
      <c r="R75" s="18">
        <f t="shared" si="14"/>
        <v>0</v>
      </c>
      <c r="S75" s="4">
        <f t="shared" si="18"/>
        <v>0</v>
      </c>
      <c r="T75" s="3">
        <f>_xlfn.IFNA(VLOOKUP(CONCATENATE($A75,"_",$B75), 'Srbench noise 0.01'!$A$1:$AH$1300, 32, FALSE),"")</f>
        <v>0.45983014</v>
      </c>
      <c r="U75" s="18">
        <f>_xlfn.IFNA(VLOOKUP(CONCATENATE($A75,"_",$B75), 'Srbench noise 0.01'!$A$1:$AH$1300, 34, FALSE),"")</f>
        <v>7.6529479999999997E-2</v>
      </c>
      <c r="V75" s="18">
        <f>_xlfn.IFNA(VLOOKUP(CONCATENATE($A75,"_",$B75), 'Srbench noise 0.01'!$A$1:$AH$1300, 16, FALSE),"")</f>
        <v>49</v>
      </c>
      <c r="W75" s="18">
        <f>_xlfn.IFNA(VLOOKUP(CONCATENATE($A75,"_",$B75), 'Srbench noise 0.01'!$A$1:$AH$1300, 18, FALSE),"")</f>
        <v>50.7</v>
      </c>
      <c r="X75" s="18" t="str">
        <f>_xlfn.IFNA(VLOOKUP(CONCATENATE($A75,"_",$B75), 'Srbench noise 0.01'!$A$1:$AH$1300, 28, FALSE),"")</f>
        <v>-1.78*x0**3*x1**3 - 0.29*x0**2*x1**3 + 0.99*x0**x1*x1**3 + 0.89*x0**(x1 + 3)*x1**3 - 0.16*(x0*x1**3)**(0.5/x0) + 0.01</v>
      </c>
      <c r="Y75" s="18">
        <f t="shared" si="15"/>
        <v>0</v>
      </c>
      <c r="Z75" s="18">
        <f t="shared" si="16"/>
        <v>0</v>
      </c>
      <c r="AA75" s="4">
        <f t="shared" si="17"/>
        <v>0</v>
      </c>
    </row>
    <row r="76" spans="1:27" x14ac:dyDescent="0.25">
      <c r="A76" t="s">
        <v>16</v>
      </c>
      <c r="B76">
        <v>5390</v>
      </c>
      <c r="C76" t="str">
        <f>VLOOKUP(A76,'srbench true models'!$A$1:$B$133,2,FALSE)</f>
        <v xml:space="preserve"> 2 * y - x * y - y**2</v>
      </c>
      <c r="D76" s="3">
        <f>_xlfn.IFNA(VLOOKUP(CONCATENATE($A76,"_",$B76), 'Srbench noise 0'!$A$1:$AH$1300, 32, FALSE),"")</f>
        <v>1</v>
      </c>
      <c r="E76" s="18">
        <f>_xlfn.IFNA(VLOOKUP(CONCATENATE($A76,"_",$B76), 'Srbench noise 0'!$A$1:$AH$1300, 34, FALSE),"")</f>
        <v>0</v>
      </c>
      <c r="F76" s="18">
        <f>_xlfn.IFNA(VLOOKUP(CONCATENATE($A76,"_",$B76), 'Srbench noise 0'!$A$1:$AH$1300, 16, FALSE),"")</f>
        <v>13</v>
      </c>
      <c r="G76" s="18">
        <f>_xlfn.IFNA(VLOOKUP(CONCATENATE($A76,"_",$B76), 'Srbench noise 0'!$A$1:$AH$1300, 18, FALSE),"")</f>
        <v>4.4000000000000004</v>
      </c>
      <c r="H76" s="18" t="str">
        <f>_xlfn.IFNA(VLOOKUP(CONCATENATE($A76,"_",$B76), 'Srbench noise 0'!$A$1:$AH$1300, 28, FALSE),"")</f>
        <v>-x0*x1 - x1**2 + 2*x1</v>
      </c>
      <c r="I76" s="18">
        <f t="shared" si="10"/>
        <v>1</v>
      </c>
      <c r="J76" s="18">
        <f t="shared" si="11"/>
        <v>1</v>
      </c>
      <c r="K76" s="4">
        <f t="shared" si="12"/>
        <v>1</v>
      </c>
      <c r="L76" s="3">
        <f>_xlfn.IFNA(VLOOKUP(CONCATENATE($A76,"_",$B76), 'Srbench noise 0.001'!$A$1:$AH$1300, 32, FALSE),"")</f>
        <v>0.99995758000000001</v>
      </c>
      <c r="M76" s="18">
        <f>_xlfn.IFNA(VLOOKUP(CONCATENATE($A76,"_",$B76), 'Srbench noise 0.001'!$A$1:$AH$1300, 34, FALSE),"")</f>
        <v>3.2037900000000002E-3</v>
      </c>
      <c r="N76" s="18">
        <f>_xlfn.IFNA(VLOOKUP(CONCATENATE($A76,"_",$B76), 'Srbench noise 0.001'!$A$1:$AH$1300, 16, FALSE),"")</f>
        <v>13</v>
      </c>
      <c r="O76" s="18">
        <f>_xlfn.IFNA(VLOOKUP(CONCATENATE($A76,"_",$B76), 'Srbench noise 0.001'!$A$1:$AH$1300, 18, FALSE),"")</f>
        <v>4.5999999999999996</v>
      </c>
      <c r="P76" s="18" t="str">
        <f>_xlfn.IFNA(VLOOKUP(CONCATENATE($A76,"_",$B76), 'Srbench noise 0.001'!$A$1:$AH$1300, 28, FALSE),"")</f>
        <v>-x0*x1 - x1**2 + 1.998*x1</v>
      </c>
      <c r="Q76" s="18">
        <f t="shared" si="13"/>
        <v>1</v>
      </c>
      <c r="R76" s="18">
        <f t="shared" si="14"/>
        <v>0</v>
      </c>
      <c r="S76" s="4">
        <f t="shared" si="18"/>
        <v>0</v>
      </c>
      <c r="T76" s="3">
        <f>_xlfn.IFNA(VLOOKUP(CONCATENATE($A76,"_",$B76), 'Srbench noise 0.01'!$A$1:$AH$1300, 32, FALSE),"")</f>
        <v>1</v>
      </c>
      <c r="U76" s="18">
        <f>_xlfn.IFNA(VLOOKUP(CONCATENATE($A76,"_",$B76), 'Srbench noise 0.01'!$A$1:$AH$1300, 34, FALSE),"")</f>
        <v>0</v>
      </c>
      <c r="V76" s="18">
        <f>_xlfn.IFNA(VLOOKUP(CONCATENATE($A76,"_",$B76), 'Srbench noise 0.01'!$A$1:$AH$1300, 16, FALSE),"")</f>
        <v>13</v>
      </c>
      <c r="W76" s="18">
        <f>_xlfn.IFNA(VLOOKUP(CONCATENATE($A76,"_",$B76), 'Srbench noise 0.01'!$A$1:$AH$1300, 18, FALSE),"")</f>
        <v>6.6</v>
      </c>
      <c r="X76" s="18" t="str">
        <f>_xlfn.IFNA(VLOOKUP(CONCATENATE($A76,"_",$B76), 'Srbench noise 0.01'!$A$1:$AH$1300, 28, FALSE),"")</f>
        <v>-x0*x1 - x1**2 + 2*x1</v>
      </c>
      <c r="Y76" s="18">
        <f t="shared" si="15"/>
        <v>1</v>
      </c>
      <c r="Z76" s="18">
        <f t="shared" si="16"/>
        <v>1</v>
      </c>
      <c r="AA76" s="4">
        <f t="shared" si="17"/>
        <v>1</v>
      </c>
    </row>
    <row r="77" spans="1:27" x14ac:dyDescent="0.25">
      <c r="A77" t="s">
        <v>16</v>
      </c>
      <c r="B77">
        <v>14423</v>
      </c>
      <c r="C77" t="str">
        <f>VLOOKUP(A77,'srbench true models'!$A$1:$B$133,2,FALSE)</f>
        <v xml:space="preserve"> 2 * y - x * y - y**2</v>
      </c>
      <c r="D77" s="3">
        <f>_xlfn.IFNA(VLOOKUP(CONCATENATE($A77,"_",$B77), 'Srbench noise 0'!$A$1:$AH$1300, 32, FALSE),"")</f>
        <v>1</v>
      </c>
      <c r="E77" s="18">
        <f>_xlfn.IFNA(VLOOKUP(CONCATENATE($A77,"_",$B77), 'Srbench noise 0'!$A$1:$AH$1300, 34, FALSE),"")</f>
        <v>0</v>
      </c>
      <c r="F77" s="18">
        <f>_xlfn.IFNA(VLOOKUP(CONCATENATE($A77,"_",$B77), 'Srbench noise 0'!$A$1:$AH$1300, 16, FALSE),"")</f>
        <v>13</v>
      </c>
      <c r="G77" s="18">
        <f>_xlfn.IFNA(VLOOKUP(CONCATENATE($A77,"_",$B77), 'Srbench noise 0'!$A$1:$AH$1300, 18, FALSE),"")</f>
        <v>43.9</v>
      </c>
      <c r="H77" s="18" t="str">
        <f>_xlfn.IFNA(VLOOKUP(CONCATENATE($A77,"_",$B77), 'Srbench noise 0'!$A$1:$AH$1300, 28, FALSE),"")</f>
        <v>-x0*x1 - x1**2 + 2*x1</v>
      </c>
      <c r="I77" s="18">
        <f t="shared" si="10"/>
        <v>1</v>
      </c>
      <c r="J77" s="18">
        <f t="shared" si="11"/>
        <v>1</v>
      </c>
      <c r="K77" s="4">
        <f t="shared" si="12"/>
        <v>1</v>
      </c>
      <c r="L77" s="3">
        <f>_xlfn.IFNA(VLOOKUP(CONCATENATE($A77,"_",$B77), 'Srbench noise 0.001'!$A$1:$AH$1300, 32, FALSE),"")</f>
        <v>0.86126287000000001</v>
      </c>
      <c r="M77" s="18">
        <f>_xlfn.IFNA(VLOOKUP(CONCATENATE($A77,"_",$B77), 'Srbench noise 0.001'!$A$1:$AH$1300, 34, FALSE),"")</f>
        <v>0.17886519000000001</v>
      </c>
      <c r="N77" s="18">
        <f>_xlfn.IFNA(VLOOKUP(CONCATENATE($A77,"_",$B77), 'Srbench noise 0.001'!$A$1:$AH$1300, 16, FALSE),"")</f>
        <v>28</v>
      </c>
      <c r="O77" s="18">
        <f>_xlfn.IFNA(VLOOKUP(CONCATENATE($A77,"_",$B77), 'Srbench noise 0.001'!$A$1:$AH$1300, 18, FALSE),"")</f>
        <v>21.5</v>
      </c>
      <c r="P77" s="18" t="str">
        <f>_xlfn.IFNA(VLOOKUP(CONCATENATE($A77,"_",$B77), 'Srbench noise 0.001'!$A$1:$AH$1300, 28, FALSE),"")</f>
        <v>-0.394*x1 - 7.423*(0.5*x1*exp(x0) - x1 - 0.25*exp(x0) + 0.5*exp(x0 + x1))**0.125 + 9.092</v>
      </c>
      <c r="Q77" s="18">
        <f t="shared" si="13"/>
        <v>0</v>
      </c>
      <c r="R77" s="18">
        <f t="shared" si="14"/>
        <v>0</v>
      </c>
      <c r="S77" s="4">
        <f t="shared" si="18"/>
        <v>0</v>
      </c>
      <c r="T77" s="3">
        <f>_xlfn.IFNA(VLOOKUP(CONCATENATE($A77,"_",$B77), 'Srbench noise 0.01'!$A$1:$AH$1300, 32, FALSE),"")</f>
        <v>0.86908982999999995</v>
      </c>
      <c r="U77" s="18">
        <f>_xlfn.IFNA(VLOOKUP(CONCATENATE($A77,"_",$B77), 'Srbench noise 0.01'!$A$1:$AH$1300, 34, FALSE),"")</f>
        <v>0.17374654</v>
      </c>
      <c r="V77" s="18">
        <f>_xlfn.IFNA(VLOOKUP(CONCATENATE($A77,"_",$B77), 'Srbench noise 0.01'!$A$1:$AH$1300, 16, FALSE),"")</f>
        <v>28</v>
      </c>
      <c r="W77" s="18">
        <f>_xlfn.IFNA(VLOOKUP(CONCATENATE($A77,"_",$B77), 'Srbench noise 0.01'!$A$1:$AH$1300, 18, FALSE),"")</f>
        <v>21.1</v>
      </c>
      <c r="X77" s="18" t="str">
        <f>_xlfn.IFNA(VLOOKUP(CONCATENATE($A77,"_",$B77), 'Srbench noise 0.01'!$A$1:$AH$1300, 28, FALSE),"")</f>
        <v>-0.39*x1 - 7.42*(0.5*x1*exp(x0) - x1 - 0.25*exp(x0) + 0.5*exp(x0 + x1))**0.12 + 9.09</v>
      </c>
      <c r="Y77" s="18">
        <f t="shared" si="15"/>
        <v>0</v>
      </c>
      <c r="Z77" s="18">
        <f t="shared" si="16"/>
        <v>0</v>
      </c>
      <c r="AA77" s="4">
        <f t="shared" si="17"/>
        <v>0</v>
      </c>
    </row>
    <row r="78" spans="1:27" x14ac:dyDescent="0.25">
      <c r="A78" t="s">
        <v>16</v>
      </c>
      <c r="B78">
        <v>15795</v>
      </c>
      <c r="C78" t="str">
        <f>VLOOKUP(A78,'srbench true models'!$A$1:$B$133,2,FALSE)</f>
        <v xml:space="preserve"> 2 * y - x * y - y**2</v>
      </c>
      <c r="D78" s="3">
        <f>_xlfn.IFNA(VLOOKUP(CONCATENATE($A78,"_",$B78), 'Srbench noise 0'!$A$1:$AH$1300, 32, FALSE),"")</f>
        <v>1</v>
      </c>
      <c r="E78" s="18">
        <f>_xlfn.IFNA(VLOOKUP(CONCATENATE($A78,"_",$B78), 'Srbench noise 0'!$A$1:$AH$1300, 34, FALSE),"")</f>
        <v>0</v>
      </c>
      <c r="F78" s="18">
        <f>_xlfn.IFNA(VLOOKUP(CONCATENATE($A78,"_",$B78), 'Srbench noise 0'!$A$1:$AH$1300, 16, FALSE),"")</f>
        <v>13</v>
      </c>
      <c r="G78" s="18">
        <f>_xlfn.IFNA(VLOOKUP(CONCATENATE($A78,"_",$B78), 'Srbench noise 0'!$A$1:$AH$1300, 18, FALSE),"")</f>
        <v>4.3</v>
      </c>
      <c r="H78" s="18" t="str">
        <f>_xlfn.IFNA(VLOOKUP(CONCATENATE($A78,"_",$B78), 'Srbench noise 0'!$A$1:$AH$1300, 28, FALSE),"")</f>
        <v>-x0*x1 - x1**2 + 2*x1</v>
      </c>
      <c r="I78" s="18">
        <f t="shared" si="10"/>
        <v>1</v>
      </c>
      <c r="J78" s="18">
        <f t="shared" si="11"/>
        <v>1</v>
      </c>
      <c r="K78" s="4">
        <f t="shared" si="12"/>
        <v>1</v>
      </c>
      <c r="L78" s="3">
        <f>_xlfn.IFNA(VLOOKUP(CONCATENATE($A78,"_",$B78), 'Srbench noise 0.001'!$A$1:$AH$1300, 32, FALSE),"")</f>
        <v>0.99999934000000001</v>
      </c>
      <c r="M78" s="18">
        <f>_xlfn.IFNA(VLOOKUP(CONCATENATE($A78,"_",$B78), 'Srbench noise 0.001'!$A$1:$AH$1300, 34, FALSE),"")</f>
        <v>1.67596E-3</v>
      </c>
      <c r="N78" s="18">
        <f>_xlfn.IFNA(VLOOKUP(CONCATENATE($A78,"_",$B78), 'Srbench noise 0.001'!$A$1:$AH$1300, 16, FALSE),"")</f>
        <v>13</v>
      </c>
      <c r="O78" s="18">
        <f>_xlfn.IFNA(VLOOKUP(CONCATENATE($A78,"_",$B78), 'Srbench noise 0.001'!$A$1:$AH$1300, 18, FALSE),"")</f>
        <v>4.8</v>
      </c>
      <c r="P78" s="18" t="str">
        <f>_xlfn.IFNA(VLOOKUP(CONCATENATE($A78,"_",$B78), 'Srbench noise 0.001'!$A$1:$AH$1300, 28, FALSE),"")</f>
        <v>-x0*x1 - x1**2 + 2.001*x1</v>
      </c>
      <c r="Q78" s="18">
        <f t="shared" si="13"/>
        <v>1</v>
      </c>
      <c r="R78" s="18">
        <f t="shared" si="14"/>
        <v>0</v>
      </c>
      <c r="S78" s="4">
        <f t="shared" si="18"/>
        <v>0</v>
      </c>
      <c r="T78" s="3">
        <f>_xlfn.IFNA(VLOOKUP(CONCATENATE($A78,"_",$B78), 'Srbench noise 0.01'!$A$1:$AH$1300, 32, FALSE),"")</f>
        <v>0.99993403000000003</v>
      </c>
      <c r="U78" s="18">
        <f>_xlfn.IFNA(VLOOKUP(CONCATENATE($A78,"_",$B78), 'Srbench noise 0.01'!$A$1:$AH$1300, 34, FALSE),"")</f>
        <v>1.6759610000000001E-2</v>
      </c>
      <c r="V78" s="18">
        <f>_xlfn.IFNA(VLOOKUP(CONCATENATE($A78,"_",$B78), 'Srbench noise 0.01'!$A$1:$AH$1300, 16, FALSE),"")</f>
        <v>13</v>
      </c>
      <c r="W78" s="18">
        <f>_xlfn.IFNA(VLOOKUP(CONCATENATE($A78,"_",$B78), 'Srbench noise 0.01'!$A$1:$AH$1300, 18, FALSE),"")</f>
        <v>6.5</v>
      </c>
      <c r="X78" s="18" t="str">
        <f>_xlfn.IFNA(VLOOKUP(CONCATENATE($A78,"_",$B78), 'Srbench noise 0.01'!$A$1:$AH$1300, 28, FALSE),"")</f>
        <v>-x0*x1 - x1**2 + 1.99*x1</v>
      </c>
      <c r="Y78" s="18">
        <f t="shared" si="15"/>
        <v>1</v>
      </c>
      <c r="Z78" s="18">
        <f t="shared" si="16"/>
        <v>0</v>
      </c>
      <c r="AA78" s="4">
        <f t="shared" si="17"/>
        <v>0</v>
      </c>
    </row>
    <row r="79" spans="1:27" x14ac:dyDescent="0.25">
      <c r="A79" t="s">
        <v>16</v>
      </c>
      <c r="B79">
        <v>16850</v>
      </c>
      <c r="C79" t="str">
        <f>VLOOKUP(A79,'srbench true models'!$A$1:$B$133,2,FALSE)</f>
        <v xml:space="preserve"> 2 * y - x * y - y**2</v>
      </c>
      <c r="D79" s="3">
        <f>_xlfn.IFNA(VLOOKUP(CONCATENATE($A79,"_",$B79), 'Srbench noise 0'!$A$1:$AH$1300, 32, FALSE),"")</f>
        <v>1</v>
      </c>
      <c r="E79" s="18">
        <f>_xlfn.IFNA(VLOOKUP(CONCATENATE($A79,"_",$B79), 'Srbench noise 0'!$A$1:$AH$1300, 34, FALSE),"")</f>
        <v>0</v>
      </c>
      <c r="F79" s="18">
        <f>_xlfn.IFNA(VLOOKUP(CONCATENATE($A79,"_",$B79), 'Srbench noise 0'!$A$1:$AH$1300, 16, FALSE),"")</f>
        <v>13</v>
      </c>
      <c r="G79" s="18">
        <f>_xlfn.IFNA(VLOOKUP(CONCATENATE($A79,"_",$B79), 'Srbench noise 0'!$A$1:$AH$1300, 18, FALSE),"")</f>
        <v>85.9</v>
      </c>
      <c r="H79" s="18" t="str">
        <f>_xlfn.IFNA(VLOOKUP(CONCATENATE($A79,"_",$B79), 'Srbench noise 0'!$A$1:$AH$1300, 28, FALSE),"")</f>
        <v>-x0*x1 - x1**2 + 2*x1</v>
      </c>
      <c r="I79" s="18">
        <f t="shared" si="10"/>
        <v>1</v>
      </c>
      <c r="J79" s="18">
        <f t="shared" si="11"/>
        <v>1</v>
      </c>
      <c r="K79" s="4">
        <f t="shared" si="12"/>
        <v>1</v>
      </c>
      <c r="L79" s="3">
        <f>_xlfn.IFNA(VLOOKUP(CONCATENATE($A79,"_",$B79), 'Srbench noise 0.001'!$A$1:$AH$1300, 32, FALSE),"")</f>
        <v>1</v>
      </c>
      <c r="M79" s="18">
        <f>_xlfn.IFNA(VLOOKUP(CONCATENATE($A79,"_",$B79), 'Srbench noise 0.001'!$A$1:$AH$1300, 34, FALSE),"")</f>
        <v>0</v>
      </c>
      <c r="N79" s="18">
        <f>_xlfn.IFNA(VLOOKUP(CONCATENATE($A79,"_",$B79), 'Srbench noise 0.001'!$A$1:$AH$1300, 16, FALSE),"")</f>
        <v>13</v>
      </c>
      <c r="O79" s="18">
        <f>_xlfn.IFNA(VLOOKUP(CONCATENATE($A79,"_",$B79), 'Srbench noise 0.001'!$A$1:$AH$1300, 18, FALSE),"")</f>
        <v>85.8</v>
      </c>
      <c r="P79" s="18" t="str">
        <f>_xlfn.IFNA(VLOOKUP(CONCATENATE($A79,"_",$B79), 'Srbench noise 0.001'!$A$1:$AH$1300, 28, FALSE),"")</f>
        <v>-x0*x1 - x1**2 + 2*x1</v>
      </c>
      <c r="Q79" s="18">
        <f t="shared" si="13"/>
        <v>1</v>
      </c>
      <c r="R79" s="18">
        <f t="shared" si="14"/>
        <v>1</v>
      </c>
      <c r="S79" s="4">
        <f t="shared" si="18"/>
        <v>1</v>
      </c>
      <c r="T79" s="3">
        <f>_xlfn.IFNA(VLOOKUP(CONCATENATE($A79,"_",$B79), 'Srbench noise 0.01'!$A$1:$AH$1300, 32, FALSE),"")</f>
        <v>0.98815293000000004</v>
      </c>
      <c r="U79" s="18">
        <f>_xlfn.IFNA(VLOOKUP(CONCATENATE($A79,"_",$B79), 'Srbench noise 0.01'!$A$1:$AH$1300, 34, FALSE),"")</f>
        <v>0.17894405999999999</v>
      </c>
      <c r="V79" s="18">
        <f>_xlfn.IFNA(VLOOKUP(CONCATENATE($A79,"_",$B79), 'Srbench noise 0.01'!$A$1:$AH$1300, 16, FALSE),"")</f>
        <v>20</v>
      </c>
      <c r="W79" s="18">
        <f>_xlfn.IFNA(VLOOKUP(CONCATENATE($A79,"_",$B79), 'Srbench noise 0.01'!$A$1:$AH$1300, 18, FALSE),"")</f>
        <v>74.8</v>
      </c>
      <c r="X79" s="18" t="str">
        <f>_xlfn.IFNA(VLOOKUP(CONCATENATE($A79,"_",$B79), 'Srbench noise 0.01'!$A$1:$AH$1300, 28, FALSE),"")</f>
        <v>-1.73*x0*x1**0.5 + 0.29*x0 - 2.32*x1 + 5.62*sin(x1**0.5) - 0.9</v>
      </c>
      <c r="Y79" s="18">
        <f t="shared" si="15"/>
        <v>0</v>
      </c>
      <c r="Z79" s="18">
        <f t="shared" si="16"/>
        <v>0</v>
      </c>
      <c r="AA79" s="4">
        <f t="shared" si="17"/>
        <v>0</v>
      </c>
    </row>
    <row r="80" spans="1:27" x14ac:dyDescent="0.25">
      <c r="A80" t="s">
        <v>16</v>
      </c>
      <c r="B80">
        <v>21962</v>
      </c>
      <c r="C80" t="str">
        <f>VLOOKUP(A80,'srbench true models'!$A$1:$B$133,2,FALSE)</f>
        <v xml:space="preserve"> 2 * y - x * y - y**2</v>
      </c>
      <c r="D80" s="3">
        <f>_xlfn.IFNA(VLOOKUP(CONCATENATE($A80,"_",$B80), 'Srbench noise 0'!$A$1:$AH$1300, 32, FALSE),"")</f>
        <v>1</v>
      </c>
      <c r="E80" s="18">
        <f>_xlfn.IFNA(VLOOKUP(CONCATENATE($A80,"_",$B80), 'Srbench noise 0'!$A$1:$AH$1300, 34, FALSE),"")</f>
        <v>0</v>
      </c>
      <c r="F80" s="18">
        <f>_xlfn.IFNA(VLOOKUP(CONCATENATE($A80,"_",$B80), 'Srbench noise 0'!$A$1:$AH$1300, 16, FALSE),"")</f>
        <v>13</v>
      </c>
      <c r="G80" s="18">
        <f>_xlfn.IFNA(VLOOKUP(CONCATENATE($A80,"_",$B80), 'Srbench noise 0'!$A$1:$AH$1300, 18, FALSE),"")</f>
        <v>20.399999999999999</v>
      </c>
      <c r="H80" s="18" t="str">
        <f>_xlfn.IFNA(VLOOKUP(CONCATENATE($A80,"_",$B80), 'Srbench noise 0'!$A$1:$AH$1300, 28, FALSE),"")</f>
        <v>-x0*x1 - x1**2 + 2*x1</v>
      </c>
      <c r="I80" s="18">
        <f t="shared" si="10"/>
        <v>1</v>
      </c>
      <c r="J80" s="18">
        <f t="shared" si="11"/>
        <v>1</v>
      </c>
      <c r="K80" s="4">
        <f t="shared" si="12"/>
        <v>1</v>
      </c>
      <c r="L80" s="3">
        <f>_xlfn.IFNA(VLOOKUP(CONCATENATE($A80,"_",$B80), 'Srbench noise 0.001'!$A$1:$AH$1300, 32, FALSE),"")</f>
        <v>0.99999903999999995</v>
      </c>
      <c r="M80" s="18">
        <f>_xlfn.IFNA(VLOOKUP(CONCATENATE($A80,"_",$B80), 'Srbench noise 0.001'!$A$1:$AH$1300, 34, FALSE),"")</f>
        <v>1.5758199999999999E-3</v>
      </c>
      <c r="N80" s="18">
        <f>_xlfn.IFNA(VLOOKUP(CONCATENATE($A80,"_",$B80), 'Srbench noise 0.001'!$A$1:$AH$1300, 16, FALSE),"")</f>
        <v>13</v>
      </c>
      <c r="O80" s="18">
        <f>_xlfn.IFNA(VLOOKUP(CONCATENATE($A80,"_",$B80), 'Srbench noise 0.001'!$A$1:$AH$1300, 18, FALSE),"")</f>
        <v>21.9</v>
      </c>
      <c r="P80" s="18" t="str">
        <f>_xlfn.IFNA(VLOOKUP(CONCATENATE($A80,"_",$B80), 'Srbench noise 0.001'!$A$1:$AH$1300, 28, FALSE),"")</f>
        <v>-x0*x1 - 0.999*x1**2 + 1.999*x1</v>
      </c>
      <c r="Q80" s="18">
        <f t="shared" si="13"/>
        <v>1</v>
      </c>
      <c r="R80" s="18">
        <f t="shared" si="14"/>
        <v>0</v>
      </c>
      <c r="S80" s="4">
        <f t="shared" si="18"/>
        <v>0</v>
      </c>
      <c r="T80" s="3">
        <f>_xlfn.IFNA(VLOOKUP(CONCATENATE($A80,"_",$B80), 'Srbench noise 0.01'!$A$1:$AH$1300, 32, FALSE),"")</f>
        <v>-0.81604474999999999</v>
      </c>
      <c r="U80" s="18">
        <f>_xlfn.IFNA(VLOOKUP(CONCATENATE($A80,"_",$B80), 'Srbench noise 0.01'!$A$1:$AH$1300, 34, FALSE),"")</f>
        <v>2.1639647000000002</v>
      </c>
      <c r="V80" s="18">
        <f>_xlfn.IFNA(VLOOKUP(CONCATENATE($A80,"_",$B80), 'Srbench noise 0.01'!$A$1:$AH$1300, 16, FALSE),"")</f>
        <v>29</v>
      </c>
      <c r="W80" s="18">
        <f>_xlfn.IFNA(VLOOKUP(CONCATENATE($A80,"_",$B80), 'Srbench noise 0.01'!$A$1:$AH$1300, 18, FALSE),"")</f>
        <v>18.5</v>
      </c>
      <c r="X80" s="18" t="str">
        <f>_xlfn.IFNA(VLOOKUP(CONCATENATE($A80,"_",$B80), 'Srbench noise 0.01'!$A$1:$AH$1300, 28, FALSE),"")</f>
        <v>0.33*x0**2 - 1.79*x0 - 0.31*x1**2 - 0.57*x1 + 0.59*cos(0.43*x0**2*x1**2) + 1.8</v>
      </c>
      <c r="Y80" s="18">
        <f t="shared" si="15"/>
        <v>0</v>
      </c>
      <c r="Z80" s="18">
        <f t="shared" si="16"/>
        <v>0</v>
      </c>
      <c r="AA80" s="4">
        <f t="shared" si="17"/>
        <v>0</v>
      </c>
    </row>
    <row r="81" spans="1:27" x14ac:dyDescent="0.25">
      <c r="A81" t="s">
        <v>16</v>
      </c>
      <c r="B81">
        <v>23654</v>
      </c>
      <c r="C81" t="str">
        <f>VLOOKUP(A81,'srbench true models'!$A$1:$B$133,2,FALSE)</f>
        <v xml:space="preserve"> 2 * y - x * y - y**2</v>
      </c>
      <c r="D81" s="3">
        <f>_xlfn.IFNA(VLOOKUP(CONCATENATE($A81,"_",$B81), 'Srbench noise 0'!$A$1:$AH$1300, 32, FALSE),"")</f>
        <v>1</v>
      </c>
      <c r="E81" s="18">
        <f>_xlfn.IFNA(VLOOKUP(CONCATENATE($A81,"_",$B81), 'Srbench noise 0'!$A$1:$AH$1300, 34, FALSE),"")</f>
        <v>0</v>
      </c>
      <c r="F81" s="18">
        <f>_xlfn.IFNA(VLOOKUP(CONCATENATE($A81,"_",$B81), 'Srbench noise 0'!$A$1:$AH$1300, 16, FALSE),"")</f>
        <v>13</v>
      </c>
      <c r="G81" s="18">
        <f>_xlfn.IFNA(VLOOKUP(CONCATENATE($A81,"_",$B81), 'Srbench noise 0'!$A$1:$AH$1300, 18, FALSE),"")</f>
        <v>4.7</v>
      </c>
      <c r="H81" s="18" t="str">
        <f>_xlfn.IFNA(VLOOKUP(CONCATENATE($A81,"_",$B81), 'Srbench noise 0'!$A$1:$AH$1300, 28, FALSE),"")</f>
        <v>-x0*x1 - x1**2 + 2*x1</v>
      </c>
      <c r="I81" s="18">
        <f t="shared" si="10"/>
        <v>1</v>
      </c>
      <c r="J81" s="18">
        <f t="shared" si="11"/>
        <v>1</v>
      </c>
      <c r="K81" s="4">
        <f t="shared" si="12"/>
        <v>1</v>
      </c>
      <c r="L81" s="3">
        <f>_xlfn.IFNA(VLOOKUP(CONCATENATE($A81,"_",$B81), 'Srbench noise 0.001'!$A$1:$AH$1300, 32, FALSE),"")</f>
        <v>0.99996394</v>
      </c>
      <c r="M81" s="18">
        <f>_xlfn.IFNA(VLOOKUP(CONCATENATE($A81,"_",$B81), 'Srbench noise 0.001'!$A$1:$AH$1300, 34, FALSE),"")</f>
        <v>2.1753200000000001E-3</v>
      </c>
      <c r="N81" s="18">
        <f>_xlfn.IFNA(VLOOKUP(CONCATENATE($A81,"_",$B81), 'Srbench noise 0.001'!$A$1:$AH$1300, 16, FALSE),"")</f>
        <v>16</v>
      </c>
      <c r="O81" s="18">
        <f>_xlfn.IFNA(VLOOKUP(CONCATENATE($A81,"_",$B81), 'Srbench noise 0.001'!$A$1:$AH$1300, 18, FALSE),"")</f>
        <v>5.3</v>
      </c>
      <c r="P81" s="18" t="str">
        <f>_xlfn.IFNA(VLOOKUP(CONCATENATE($A81,"_",$B81), 'Srbench noise 0.001'!$A$1:$AH$1300, 28, FALSE),"")</f>
        <v>-1.001*x0*x1 + 0.001*x0 - 1.001*x1**2 + 2.003*x1</v>
      </c>
      <c r="Q81" s="18">
        <f t="shared" si="13"/>
        <v>1</v>
      </c>
      <c r="R81" s="18">
        <f t="shared" si="14"/>
        <v>0</v>
      </c>
      <c r="S81" s="4">
        <f t="shared" si="18"/>
        <v>0</v>
      </c>
      <c r="T81" s="3">
        <f>_xlfn.IFNA(VLOOKUP(CONCATENATE($A81,"_",$B81), 'Srbench noise 0.01'!$A$1:$AH$1300, 32, FALSE),"")</f>
        <v>0.99923790000000001</v>
      </c>
      <c r="U81" s="18">
        <f>_xlfn.IFNA(VLOOKUP(CONCATENATE($A81,"_",$B81), 'Srbench noise 0.01'!$A$1:$AH$1300, 34, FALSE),"")</f>
        <v>0.01</v>
      </c>
      <c r="V81" s="18">
        <f>_xlfn.IFNA(VLOOKUP(CONCATENATE($A81,"_",$B81), 'Srbench noise 0.01'!$A$1:$AH$1300, 16, FALSE),"")</f>
        <v>14</v>
      </c>
      <c r="W81" s="18">
        <f>_xlfn.IFNA(VLOOKUP(CONCATENATE($A81,"_",$B81), 'Srbench noise 0.01'!$A$1:$AH$1300, 18, FALSE),"")</f>
        <v>8.1999999999999993</v>
      </c>
      <c r="X81" s="18" t="str">
        <f>_xlfn.IFNA(VLOOKUP(CONCATENATE($A81,"_",$B81), 'Srbench noise 0.01'!$A$1:$AH$1300, 28, FALSE),"")</f>
        <v>-x0*x1 - x1**2 + 2*x1 + 0.01</v>
      </c>
      <c r="Y81" s="18">
        <f t="shared" si="15"/>
        <v>1</v>
      </c>
      <c r="Z81" s="18">
        <f t="shared" si="16"/>
        <v>0</v>
      </c>
      <c r="AA81" s="4">
        <f t="shared" si="17"/>
        <v>0</v>
      </c>
    </row>
    <row r="82" spans="1:27" x14ac:dyDescent="0.25">
      <c r="A82" t="s">
        <v>16</v>
      </c>
      <c r="B82">
        <v>28020</v>
      </c>
      <c r="C82" t="str">
        <f>VLOOKUP(A82,'srbench true models'!$A$1:$B$133,2,FALSE)</f>
        <v xml:space="preserve"> 2 * y - x * y - y**2</v>
      </c>
      <c r="D82" s="3">
        <f>_xlfn.IFNA(VLOOKUP(CONCATENATE($A82,"_",$B82), 'Srbench noise 0'!$A$1:$AH$1300, 32, FALSE),"")</f>
        <v>1</v>
      </c>
      <c r="E82" s="18">
        <f>_xlfn.IFNA(VLOOKUP(CONCATENATE($A82,"_",$B82), 'Srbench noise 0'!$A$1:$AH$1300, 34, FALSE),"")</f>
        <v>0</v>
      </c>
      <c r="F82" s="18">
        <f>_xlfn.IFNA(VLOOKUP(CONCATENATE($A82,"_",$B82), 'Srbench noise 0'!$A$1:$AH$1300, 16, FALSE),"")</f>
        <v>13</v>
      </c>
      <c r="G82" s="18">
        <f>_xlfn.IFNA(VLOOKUP(CONCATENATE($A82,"_",$B82), 'Srbench noise 0'!$A$1:$AH$1300, 18, FALSE),"")</f>
        <v>110.5</v>
      </c>
      <c r="H82" s="18" t="str">
        <f>_xlfn.IFNA(VLOOKUP(CONCATENATE($A82,"_",$B82), 'Srbench noise 0'!$A$1:$AH$1300, 28, FALSE),"")</f>
        <v>-x0*x1 - x1**2 + 2*x1</v>
      </c>
      <c r="I82" s="18">
        <f t="shared" si="10"/>
        <v>1</v>
      </c>
      <c r="J82" s="18">
        <f t="shared" si="11"/>
        <v>1</v>
      </c>
      <c r="K82" s="4">
        <f t="shared" si="12"/>
        <v>1</v>
      </c>
      <c r="L82" s="3">
        <f>_xlfn.IFNA(VLOOKUP(CONCATENATE($A82,"_",$B82), 'Srbench noise 0.001'!$A$1:$AH$1300, 32, FALSE),"")</f>
        <v>0.99344485999999999</v>
      </c>
      <c r="M82" s="18">
        <f>_xlfn.IFNA(VLOOKUP(CONCATENATE($A82,"_",$B82), 'Srbench noise 0.001'!$A$1:$AH$1300, 34, FALSE),"")</f>
        <v>0.13387516999999999</v>
      </c>
      <c r="N82" s="18">
        <f>_xlfn.IFNA(VLOOKUP(CONCATENATE($A82,"_",$B82), 'Srbench noise 0.001'!$A$1:$AH$1300, 16, FALSE),"")</f>
        <v>25</v>
      </c>
      <c r="O82" s="18">
        <f>_xlfn.IFNA(VLOOKUP(CONCATENATE($A82,"_",$B82), 'Srbench noise 0.001'!$A$1:$AH$1300, 18, FALSE),"")</f>
        <v>13.5</v>
      </c>
      <c r="P82" s="18" t="str">
        <f>_xlfn.IFNA(VLOOKUP(CONCATENATE($A82,"_",$B82), 'Srbench noise 0.001'!$A$1:$AH$1300, 28, FALSE),"")</f>
        <v>-2.034*x0*x1**0.5 + 1.023*x0 - 4.554*x1**0.5 - 0.777*x1 + 11.225*sin(x1**0.5) - 3.088</v>
      </c>
      <c r="Q82" s="18">
        <f t="shared" si="13"/>
        <v>0</v>
      </c>
      <c r="R82" s="18">
        <f t="shared" si="14"/>
        <v>0</v>
      </c>
      <c r="S82" s="4">
        <f t="shared" si="18"/>
        <v>0</v>
      </c>
      <c r="T82" s="3">
        <f>_xlfn.IFNA(VLOOKUP(CONCATENATE($A82,"_",$B82), 'Srbench noise 0.01'!$A$1:$AH$1300, 32, FALSE),"")</f>
        <v>0.99452119000000005</v>
      </c>
      <c r="U82" s="18">
        <f>_xlfn.IFNA(VLOOKUP(CONCATENATE($A82,"_",$B82), 'Srbench noise 0.01'!$A$1:$AH$1300, 34, FALSE),"")</f>
        <v>0.12239174999999999</v>
      </c>
      <c r="V82" s="18">
        <f>_xlfn.IFNA(VLOOKUP(CONCATENATE($A82,"_",$B82), 'Srbench noise 0.01'!$A$1:$AH$1300, 16, FALSE),"")</f>
        <v>25</v>
      </c>
      <c r="W82" s="18">
        <f>_xlfn.IFNA(VLOOKUP(CONCATENATE($A82,"_",$B82), 'Srbench noise 0.01'!$A$1:$AH$1300, 18, FALSE),"")</f>
        <v>13.2</v>
      </c>
      <c r="X82" s="18" t="str">
        <f>_xlfn.IFNA(VLOOKUP(CONCATENATE($A82,"_",$B82), 'Srbench noise 0.01'!$A$1:$AH$1300, 28, FALSE),"")</f>
        <v>-2.05*x0*x1**0.5 + 1.03*x0 - 4.5*x1**0.5 - 0.8*x1 + 11.23*sin(x1**0.5) - 3.12</v>
      </c>
      <c r="Y82" s="18">
        <f t="shared" si="15"/>
        <v>0</v>
      </c>
      <c r="Z82" s="18">
        <f t="shared" si="16"/>
        <v>0</v>
      </c>
      <c r="AA82" s="4">
        <f t="shared" si="17"/>
        <v>0</v>
      </c>
    </row>
    <row r="83" spans="1:27" x14ac:dyDescent="0.25">
      <c r="A83" t="s">
        <v>16</v>
      </c>
      <c r="B83">
        <v>29910</v>
      </c>
      <c r="C83" t="str">
        <f>VLOOKUP(A83,'srbench true models'!$A$1:$B$133,2,FALSE)</f>
        <v xml:space="preserve"> 2 * y - x * y - y**2</v>
      </c>
      <c r="D83" s="3">
        <f>_xlfn.IFNA(VLOOKUP(CONCATENATE($A83,"_",$B83), 'Srbench noise 0'!$A$1:$AH$1300, 32, FALSE),"")</f>
        <v>1</v>
      </c>
      <c r="E83" s="18">
        <f>_xlfn.IFNA(VLOOKUP(CONCATENATE($A83,"_",$B83), 'Srbench noise 0'!$A$1:$AH$1300, 34, FALSE),"")</f>
        <v>0</v>
      </c>
      <c r="F83" s="18">
        <f>_xlfn.IFNA(VLOOKUP(CONCATENATE($A83,"_",$B83), 'Srbench noise 0'!$A$1:$AH$1300, 16, FALSE),"")</f>
        <v>13</v>
      </c>
      <c r="G83" s="18">
        <f>_xlfn.IFNA(VLOOKUP(CONCATENATE($A83,"_",$B83), 'Srbench noise 0'!$A$1:$AH$1300, 18, FALSE),"")</f>
        <v>6.1</v>
      </c>
      <c r="H83" s="18" t="str">
        <f>_xlfn.IFNA(VLOOKUP(CONCATENATE($A83,"_",$B83), 'Srbench noise 0'!$A$1:$AH$1300, 28, FALSE),"")</f>
        <v>-x0*x1 - x1**2 + 2*x1</v>
      </c>
      <c r="I83" s="18">
        <f t="shared" si="10"/>
        <v>1</v>
      </c>
      <c r="J83" s="18">
        <f t="shared" si="11"/>
        <v>1</v>
      </c>
      <c r="K83" s="4">
        <f t="shared" si="12"/>
        <v>1</v>
      </c>
      <c r="L83" s="3">
        <f>_xlfn.IFNA(VLOOKUP(CONCATENATE($A83,"_",$B83), 'Srbench noise 0.001'!$A$1:$AH$1300, 32, FALSE),"")</f>
        <v>0.99999799</v>
      </c>
      <c r="M83" s="18">
        <f>_xlfn.IFNA(VLOOKUP(CONCATENATE($A83,"_",$B83), 'Srbench noise 0.001'!$A$1:$AH$1300, 34, FALSE),"")</f>
        <v>1.7121300000000001E-3</v>
      </c>
      <c r="N83" s="18">
        <f>_xlfn.IFNA(VLOOKUP(CONCATENATE($A83,"_",$B83), 'Srbench noise 0.001'!$A$1:$AH$1300, 16, FALSE),"")</f>
        <v>13</v>
      </c>
      <c r="O83" s="18">
        <f>_xlfn.IFNA(VLOOKUP(CONCATENATE($A83,"_",$B83), 'Srbench noise 0.001'!$A$1:$AH$1300, 18, FALSE),"")</f>
        <v>6</v>
      </c>
      <c r="P83" s="18" t="str">
        <f>_xlfn.IFNA(VLOOKUP(CONCATENATE($A83,"_",$B83), 'Srbench noise 0.001'!$A$1:$AH$1300, 28, FALSE),"")</f>
        <v>-x0*x1 - x1**2 + 2.001*x1</v>
      </c>
      <c r="Q83" s="18">
        <f t="shared" si="13"/>
        <v>1</v>
      </c>
      <c r="R83" s="18">
        <f t="shared" si="14"/>
        <v>0</v>
      </c>
      <c r="S83" s="4">
        <f t="shared" si="18"/>
        <v>0</v>
      </c>
      <c r="T83" s="3">
        <f>_xlfn.IFNA(VLOOKUP(CONCATENATE($A83,"_",$B83), 'Srbench noise 0.01'!$A$1:$AH$1300, 32, FALSE),"")</f>
        <v>0.99979947999999996</v>
      </c>
      <c r="U83" s="18">
        <f>_xlfn.IFNA(VLOOKUP(CONCATENATE($A83,"_",$B83), 'Srbench noise 0.01'!$A$1:$AH$1300, 34, FALSE),"")</f>
        <v>1.7121259999999999E-2</v>
      </c>
      <c r="V83" s="18">
        <f>_xlfn.IFNA(VLOOKUP(CONCATENATE($A83,"_",$B83), 'Srbench noise 0.01'!$A$1:$AH$1300, 16, FALSE),"")</f>
        <v>13</v>
      </c>
      <c r="W83" s="18">
        <f>_xlfn.IFNA(VLOOKUP(CONCATENATE($A83,"_",$B83), 'Srbench noise 0.01'!$A$1:$AH$1300, 18, FALSE),"")</f>
        <v>7.7</v>
      </c>
      <c r="X83" s="18" t="str">
        <f>_xlfn.IFNA(VLOOKUP(CONCATENATE($A83,"_",$B83), 'Srbench noise 0.01'!$A$1:$AH$1300, 28, FALSE),"")</f>
        <v>-x0*x1 - x1**2 + 2.01*x1</v>
      </c>
      <c r="Y83" s="18">
        <f t="shared" si="15"/>
        <v>1</v>
      </c>
      <c r="Z83" s="18">
        <f t="shared" si="16"/>
        <v>0</v>
      </c>
      <c r="AA83" s="4">
        <f t="shared" si="17"/>
        <v>0</v>
      </c>
    </row>
    <row r="84" spans="1:27" x14ac:dyDescent="0.25">
      <c r="A84" t="s">
        <v>20</v>
      </c>
      <c r="B84">
        <v>860</v>
      </c>
      <c r="C84" t="str">
        <f>VLOOKUP(A84,'srbench true models'!$A$1:$B$133,2,FALSE)</f>
        <v xml:space="preserve"> x  * ( 4 - x - (y)/(1+x) )</v>
      </c>
      <c r="D84" s="3">
        <f>_xlfn.IFNA(VLOOKUP(CONCATENATE($A84,"_",$B84), 'Srbench noise 0'!$A$1:$AH$1300, 32, FALSE),"")</f>
        <v>1</v>
      </c>
      <c r="E84" s="18">
        <f>_xlfn.IFNA(VLOOKUP(CONCATENATE($A84,"_",$B84), 'Srbench noise 0'!$A$1:$AH$1300, 34, FALSE),"")</f>
        <v>0</v>
      </c>
      <c r="F84" s="18">
        <f>_xlfn.IFNA(VLOOKUP(CONCATENATE($A84,"_",$B84), 'Srbench noise 0'!$A$1:$AH$1300, 16, FALSE),"")</f>
        <v>18</v>
      </c>
      <c r="G84" s="18">
        <f>_xlfn.IFNA(VLOOKUP(CONCATENATE($A84,"_",$B84), 'Srbench noise 0'!$A$1:$AH$1300, 18, FALSE),"")</f>
        <v>1135.2</v>
      </c>
      <c r="H84" s="18" t="str">
        <f>_xlfn.IFNA(VLOOKUP(CONCATENATE($A84,"_",$B84), 'Srbench noise 0'!$A$1:$AH$1300, 28, FALSE),"")</f>
        <v>-x0**2 - x0*x1/(x0 + 1) + 4*x0</v>
      </c>
      <c r="I84" s="18">
        <f t="shared" si="10"/>
        <v>1</v>
      </c>
      <c r="J84" s="18">
        <f t="shared" si="11"/>
        <v>1</v>
      </c>
      <c r="K84" s="4">
        <f t="shared" si="12"/>
        <v>1</v>
      </c>
      <c r="L84" s="3">
        <f>_xlfn.IFNA(VLOOKUP(CONCATENATE($A84,"_",$B84), 'Srbench noise 0.001'!$A$1:$AH$1300, 32, FALSE),"")</f>
        <v>0.98512142999999996</v>
      </c>
      <c r="M84" s="18">
        <f>_xlfn.IFNA(VLOOKUP(CONCATENATE($A84,"_",$B84), 'Srbench noise 0.001'!$A$1:$AH$1300, 34, FALSE),"")</f>
        <v>0.25654315</v>
      </c>
      <c r="N84" s="18">
        <f>_xlfn.IFNA(VLOOKUP(CONCATENATE($A84,"_",$B84), 'Srbench noise 0.001'!$A$1:$AH$1300, 16, FALSE),"")</f>
        <v>28</v>
      </c>
      <c r="O84" s="18">
        <f>_xlfn.IFNA(VLOOKUP(CONCATENATE($A84,"_",$B84), 'Srbench noise 0.001'!$A$1:$AH$1300, 18, FALSE),"")</f>
        <v>63.8</v>
      </c>
      <c r="P84" s="18" t="str">
        <f>_xlfn.IFNA(VLOOKUP(CONCATENATE($A84,"_",$B84), 'Srbench noise 0.001'!$A$1:$AH$1300, 28, FALSE),"")</f>
        <v>0.144*x0**2*x1 + 0.289*x0**2 + 2.742*x0 + 0.38*x1 - 0.136*(x0 + x1**0.5)**3 - 0.4</v>
      </c>
      <c r="Q84" s="18">
        <f t="shared" si="13"/>
        <v>0</v>
      </c>
      <c r="R84" s="18">
        <f t="shared" si="14"/>
        <v>0</v>
      </c>
      <c r="S84" s="4">
        <f t="shared" si="18"/>
        <v>0</v>
      </c>
      <c r="T84" s="3">
        <f>_xlfn.IFNA(VLOOKUP(CONCATENATE($A84,"_",$B84), 'Srbench noise 0.01'!$A$1:$AH$1300, 32, FALSE),"")</f>
        <v>0.97386521999999998</v>
      </c>
      <c r="U84" s="18">
        <f>_xlfn.IFNA(VLOOKUP(CONCATENATE($A84,"_",$B84), 'Srbench noise 0.01'!$A$1:$AH$1300, 34, FALSE),"")</f>
        <v>0.34000805000000001</v>
      </c>
      <c r="V84" s="18">
        <f>_xlfn.IFNA(VLOOKUP(CONCATENATE($A84,"_",$B84), 'Srbench noise 0.01'!$A$1:$AH$1300, 16, FALSE),"")</f>
        <v>27</v>
      </c>
      <c r="W84" s="18">
        <f>_xlfn.IFNA(VLOOKUP(CONCATENATE($A84,"_",$B84), 'Srbench noise 0.01'!$A$1:$AH$1300, 18, FALSE),"")</f>
        <v>36.9</v>
      </c>
      <c r="X84" s="18" t="str">
        <f>_xlfn.IFNA(VLOOKUP(CONCATENATE($A84,"_",$B84), 'Srbench noise 0.01'!$A$1:$AH$1300, 28, FALSE),"")</f>
        <v>-0.08*x0**3 - 0.79*x0 + 6.62*x0/x1 + 0.08*x1 + 3.46*cos(0.01*x1**2) - 3.69</v>
      </c>
      <c r="Y84" s="18">
        <f t="shared" si="15"/>
        <v>0</v>
      </c>
      <c r="Z84" s="18">
        <f t="shared" si="16"/>
        <v>0</v>
      </c>
      <c r="AA84" s="4">
        <f t="shared" si="17"/>
        <v>0</v>
      </c>
    </row>
    <row r="85" spans="1:27" x14ac:dyDescent="0.25">
      <c r="A85" t="s">
        <v>20</v>
      </c>
      <c r="B85">
        <v>4426</v>
      </c>
      <c r="C85" t="str">
        <f>VLOOKUP(A85,'srbench true models'!$A$1:$B$133,2,FALSE)</f>
        <v xml:space="preserve"> x  * ( 4 - x - (y)/(1+x) )</v>
      </c>
      <c r="D85" s="3">
        <f>_xlfn.IFNA(VLOOKUP(CONCATENATE($A85,"_",$B85), 'Srbench noise 0'!$A$1:$AH$1300, 32, FALSE),"")</f>
        <v>1</v>
      </c>
      <c r="E85" s="18">
        <f>_xlfn.IFNA(VLOOKUP(CONCATENATE($A85,"_",$B85), 'Srbench noise 0'!$A$1:$AH$1300, 34, FALSE),"")</f>
        <v>0</v>
      </c>
      <c r="F85" s="18">
        <f>_xlfn.IFNA(VLOOKUP(CONCATENATE($A85,"_",$B85), 'Srbench noise 0'!$A$1:$AH$1300, 16, FALSE),"")</f>
        <v>22</v>
      </c>
      <c r="G85" s="18">
        <f>_xlfn.IFNA(VLOOKUP(CONCATENATE($A85,"_",$B85), 'Srbench noise 0'!$A$1:$AH$1300, 18, FALSE),"")</f>
        <v>1413.2</v>
      </c>
      <c r="H85" s="18" t="str">
        <f>_xlfn.IFNA(VLOOKUP(CONCATENATE($A85,"_",$B85), 'Srbench noise 0'!$A$1:$AH$1300, 28, FALSE),"")</f>
        <v>-x0**2 + 4*x0 - x1 - x1/(-x0 - 1)</v>
      </c>
      <c r="I85" s="18">
        <f t="shared" si="10"/>
        <v>1</v>
      </c>
      <c r="J85" s="18">
        <f t="shared" si="11"/>
        <v>1</v>
      </c>
      <c r="K85" s="4">
        <f t="shared" si="12"/>
        <v>1</v>
      </c>
      <c r="L85" s="3">
        <f>_xlfn.IFNA(VLOOKUP(CONCATENATE($A85,"_",$B85), 'Srbench noise 0.001'!$A$1:$AH$1300, 32, FALSE),"")</f>
        <v>0.99902157999999996</v>
      </c>
      <c r="M85" s="18">
        <f>_xlfn.IFNA(VLOOKUP(CONCATENATE($A85,"_",$B85), 'Srbench noise 0.001'!$A$1:$AH$1300, 34, FALSE),"")</f>
        <v>2.64677E-2</v>
      </c>
      <c r="N85" s="18">
        <f>_xlfn.IFNA(VLOOKUP(CONCATENATE($A85,"_",$B85), 'Srbench noise 0.001'!$A$1:$AH$1300, 16, FALSE),"")</f>
        <v>38</v>
      </c>
      <c r="O85" s="18">
        <f>_xlfn.IFNA(VLOOKUP(CONCATENATE($A85,"_",$B85), 'Srbench noise 0.001'!$A$1:$AH$1300, 18, FALSE),"")</f>
        <v>39.5</v>
      </c>
      <c r="P85" s="18" t="str">
        <f>_xlfn.IFNA(VLOOKUP(CONCATENATE($A85,"_",$B85), 'Srbench noise 0.001'!$A$1:$AH$1300, 28, FALSE),"")</f>
        <v>(-0.603*x0**2.5 + (-0.567*x0**0.5*x1 + 1.839*x0**0.5 + 0.595*x0**2 + 1.313*x0 + 3.397)*exp(0.022*x1) - 3.673)*exp(-0.022*x1)</v>
      </c>
      <c r="Q85" s="18">
        <f t="shared" si="13"/>
        <v>1</v>
      </c>
      <c r="R85" s="18">
        <f t="shared" si="14"/>
        <v>0</v>
      </c>
      <c r="S85" s="4">
        <f t="shared" si="18"/>
        <v>0</v>
      </c>
      <c r="T85" s="3">
        <f>_xlfn.IFNA(VLOOKUP(CONCATENATE($A85,"_",$B85), 'Srbench noise 0.01'!$A$1:$AH$1300, 32, FALSE),"")</f>
        <v>0.98565999999999998</v>
      </c>
      <c r="U85" s="18">
        <f>_xlfn.IFNA(VLOOKUP(CONCATENATE($A85,"_",$B85), 'Srbench noise 0.01'!$A$1:$AH$1300, 34, FALSE),"")</f>
        <v>0.1013278</v>
      </c>
      <c r="V85" s="18">
        <f>_xlfn.IFNA(VLOOKUP(CONCATENATE($A85,"_",$B85), 'Srbench noise 0.01'!$A$1:$AH$1300, 16, FALSE),"")</f>
        <v>16</v>
      </c>
      <c r="W85" s="18">
        <f>_xlfn.IFNA(VLOOKUP(CONCATENATE($A85,"_",$B85), 'Srbench noise 0.01'!$A$1:$AH$1300, 18, FALSE),"")</f>
        <v>6.5</v>
      </c>
      <c r="X85" s="18" t="str">
        <f>_xlfn.IFNA(VLOOKUP(CONCATENATE($A85,"_",$B85), 'Srbench noise 0.01'!$A$1:$AH$1300, 28, FALSE),"")</f>
        <v>-0.47*x0**0.5*x1 - 0.8*x0**2 + 3.47*x0 + 0.18</v>
      </c>
      <c r="Y85" s="18">
        <f t="shared" si="15"/>
        <v>0</v>
      </c>
      <c r="Z85" s="18">
        <f t="shared" si="16"/>
        <v>0</v>
      </c>
      <c r="AA85" s="4">
        <f t="shared" si="17"/>
        <v>0</v>
      </c>
    </row>
    <row r="86" spans="1:27" x14ac:dyDescent="0.25">
      <c r="A86" t="s">
        <v>20</v>
      </c>
      <c r="B86">
        <v>5390</v>
      </c>
      <c r="C86" t="str">
        <f>VLOOKUP(A86,'srbench true models'!$A$1:$B$133,2,FALSE)</f>
        <v xml:space="preserve"> x  * ( 4 - x - (y)/(1+x) )</v>
      </c>
      <c r="D86" s="3">
        <f>_xlfn.IFNA(VLOOKUP(CONCATENATE($A86,"_",$B86), 'Srbench noise 0'!$A$1:$AH$1300, 32, FALSE),"")</f>
        <v>0.99998160000000003</v>
      </c>
      <c r="E86" s="18">
        <f>_xlfn.IFNA(VLOOKUP(CONCATENATE($A86,"_",$B86), 'Srbench noise 0'!$A$1:$AH$1300, 34, FALSE),"")</f>
        <v>1.313806E-2</v>
      </c>
      <c r="F86" s="18">
        <f>_xlfn.IFNA(VLOOKUP(CONCATENATE($A86,"_",$B86), 'Srbench noise 0'!$A$1:$AH$1300, 16, FALSE),"")</f>
        <v>31</v>
      </c>
      <c r="G86" s="18">
        <f>_xlfn.IFNA(VLOOKUP(CONCATENATE($A86,"_",$B86), 'Srbench noise 0'!$A$1:$AH$1300, 18, FALSE),"")</f>
        <v>2770.3</v>
      </c>
      <c r="H86" s="18" t="str">
        <f>_xlfn.IFNA(VLOOKUP(CONCATENATE($A86,"_",$B86), 'Srbench noise 0'!$A$1:$AH$1300, 28, FALSE),"")</f>
        <v>0.04681294*x0*x1*log(x0) - 0.1524357*x0*x1 - 0.44874838*x1 + 0.4455233*x1*exp(-1.5*x0) - 3.98474879*(1 - 0.5*x0)**2 + 3.99119233</v>
      </c>
      <c r="I86" s="18">
        <f t="shared" si="10"/>
        <v>1</v>
      </c>
      <c r="J86" s="18">
        <f t="shared" si="11"/>
        <v>0</v>
      </c>
      <c r="K86" s="4">
        <f t="shared" si="12"/>
        <v>0</v>
      </c>
      <c r="L86" s="3">
        <f>_xlfn.IFNA(VLOOKUP(CONCATENATE($A86,"_",$B86), 'Srbench noise 0.001'!$A$1:$AH$1300, 32, FALSE),"")</f>
        <v>0.98868328000000005</v>
      </c>
      <c r="M86" s="18">
        <f>_xlfn.IFNA(VLOOKUP(CONCATENATE($A86,"_",$B86), 'Srbench noise 0.001'!$A$1:$AH$1300, 34, FALSE),"")</f>
        <v>0.32580566999999999</v>
      </c>
      <c r="N86" s="18">
        <f>_xlfn.IFNA(VLOOKUP(CONCATENATE($A86,"_",$B86), 'Srbench noise 0.001'!$A$1:$AH$1300, 16, FALSE),"")</f>
        <v>29</v>
      </c>
      <c r="O86" s="18">
        <f>_xlfn.IFNA(VLOOKUP(CONCATENATE($A86,"_",$B86), 'Srbench noise 0.001'!$A$1:$AH$1300, 18, FALSE),"")</f>
        <v>431.1</v>
      </c>
      <c r="P86" s="18" t="str">
        <f>_xlfn.IFNA(VLOOKUP(CONCATENATE($A86,"_",$B86), 'Srbench noise 0.001'!$A$1:$AH$1300, 28, FALSE),"")</f>
        <v>-0.839*2**x0 + 6.202*x0/x1 - 0.046*x1**2 + 0.339*x1 + 0.076*exp(x0) + 0.073*cos(x1) + 0.219</v>
      </c>
      <c r="Q86" s="18">
        <f t="shared" si="13"/>
        <v>0</v>
      </c>
      <c r="R86" s="18">
        <f t="shared" si="14"/>
        <v>0</v>
      </c>
      <c r="S86" s="4">
        <f t="shared" si="18"/>
        <v>0</v>
      </c>
      <c r="T86" s="3">
        <f>_xlfn.IFNA(VLOOKUP(CONCATENATE($A86,"_",$B86), 'Srbench noise 0.01'!$A$1:$AH$1300, 32, FALSE),"")</f>
        <v>0.98493757000000004</v>
      </c>
      <c r="U86" s="18">
        <f>_xlfn.IFNA(VLOOKUP(CONCATENATE($A86,"_",$B86), 'Srbench noise 0.01'!$A$1:$AH$1300, 34, FALSE),"")</f>
        <v>0.37587714</v>
      </c>
      <c r="V86" s="18">
        <f>_xlfn.IFNA(VLOOKUP(CONCATENATE($A86,"_",$B86), 'Srbench noise 0.01'!$A$1:$AH$1300, 16, FALSE),"")</f>
        <v>24</v>
      </c>
      <c r="W86" s="18">
        <f>_xlfn.IFNA(VLOOKUP(CONCATENATE($A86,"_",$B86), 'Srbench noise 0.01'!$A$1:$AH$1300, 18, FALSE),"")</f>
        <v>29.1</v>
      </c>
      <c r="X86" s="18" t="str">
        <f>_xlfn.IFNA(VLOOKUP(CONCATENATE($A86,"_",$B86), 'Srbench noise 0.01'!$A$1:$AH$1300, 28, FALSE),"")</f>
        <v>-1.03*x1 - 1.16*exp(0.5*x0) + 16.03 - 101.8/(x0 + x1 + 3.14) + 14.02/x1</v>
      </c>
      <c r="Y86" s="18">
        <f t="shared" si="15"/>
        <v>0</v>
      </c>
      <c r="Z86" s="18">
        <f t="shared" si="16"/>
        <v>0</v>
      </c>
      <c r="AA86" s="4">
        <f t="shared" si="17"/>
        <v>0</v>
      </c>
    </row>
    <row r="87" spans="1:27" x14ac:dyDescent="0.25">
      <c r="A87" t="s">
        <v>20</v>
      </c>
      <c r="B87">
        <v>14423</v>
      </c>
      <c r="C87" t="str">
        <f>VLOOKUP(A87,'srbench true models'!$A$1:$B$133,2,FALSE)</f>
        <v xml:space="preserve"> x  * ( 4 - x - (y)/(1+x) )</v>
      </c>
      <c r="D87" s="3">
        <f>_xlfn.IFNA(VLOOKUP(CONCATENATE($A87,"_",$B87), 'Srbench noise 0'!$A$1:$AH$1300, 32, FALSE),"")</f>
        <v>1</v>
      </c>
      <c r="E87" s="18">
        <f>_xlfn.IFNA(VLOOKUP(CONCATENATE($A87,"_",$B87), 'Srbench noise 0'!$A$1:$AH$1300, 34, FALSE),"")</f>
        <v>0</v>
      </c>
      <c r="F87" s="18">
        <f>_xlfn.IFNA(VLOOKUP(CONCATENATE($A87,"_",$B87), 'Srbench noise 0'!$A$1:$AH$1300, 16, FALSE),"")</f>
        <v>19</v>
      </c>
      <c r="G87" s="18">
        <f>_xlfn.IFNA(VLOOKUP(CONCATENATE($A87,"_",$B87), 'Srbench noise 0'!$A$1:$AH$1300, 18, FALSE),"")</f>
        <v>2355.6</v>
      </c>
      <c r="H87" s="18" t="str">
        <f>_xlfn.IFNA(VLOOKUP(CONCATENATE($A87,"_",$B87), 'Srbench noise 0'!$A$1:$AH$1300, 28, FALSE),"")</f>
        <v>-x0**2 + 4*x0 - x1 + x1/(x0 + 1)</v>
      </c>
      <c r="I87" s="18">
        <f t="shared" si="10"/>
        <v>1</v>
      </c>
      <c r="J87" s="18">
        <f t="shared" si="11"/>
        <v>1</v>
      </c>
      <c r="K87" s="4">
        <f t="shared" si="12"/>
        <v>1</v>
      </c>
      <c r="L87" s="3">
        <f>_xlfn.IFNA(VLOOKUP(CONCATENATE($A87,"_",$B87), 'Srbench noise 0.001'!$A$1:$AH$1300, 32, FALSE),"")</f>
        <v>0.97268891999999996</v>
      </c>
      <c r="M87" s="18">
        <f>_xlfn.IFNA(VLOOKUP(CONCATENATE($A87,"_",$B87), 'Srbench noise 0.001'!$A$1:$AH$1300, 34, FALSE),"")</f>
        <v>0.50022736000000001</v>
      </c>
      <c r="N87" s="18">
        <f>_xlfn.IFNA(VLOOKUP(CONCATENATE($A87,"_",$B87), 'Srbench noise 0.001'!$A$1:$AH$1300, 16, FALSE),"")</f>
        <v>45</v>
      </c>
      <c r="O87" s="18">
        <f>_xlfn.IFNA(VLOOKUP(CONCATENATE($A87,"_",$B87), 'Srbench noise 0.001'!$A$1:$AH$1300, 18, FALSE),"")</f>
        <v>134</v>
      </c>
      <c r="P87" s="18" t="str">
        <f>_xlfn.IFNA(VLOOKUP(CONCATENATE($A87,"_",$B87), 'Srbench noise 0.001'!$A$1:$AH$1300, 28, FALSE),"")</f>
        <v>-0.141*x0*exp(x0)**0.5 - 0.006*x1**2*(x0*x1)**0.5 + 0.023*x1**2 - 0.564*x1 - 0.564*cos(x0 + 5) + 5.145 - 6.346*(log(x1) + cos(x0 + 1))/x1</v>
      </c>
      <c r="Q87" s="18">
        <f t="shared" si="13"/>
        <v>0</v>
      </c>
      <c r="R87" s="18">
        <f t="shared" si="14"/>
        <v>0</v>
      </c>
      <c r="S87" s="4">
        <f t="shared" si="18"/>
        <v>0</v>
      </c>
      <c r="T87" s="3">
        <f>_xlfn.IFNA(VLOOKUP(CONCATENATE($A87,"_",$B87), 'Srbench noise 0.01'!$A$1:$AH$1300, 32, FALSE),"")</f>
        <v>0.91393893999999998</v>
      </c>
      <c r="U87" s="18">
        <f>_xlfn.IFNA(VLOOKUP(CONCATENATE($A87,"_",$B87), 'Srbench noise 0.01'!$A$1:$AH$1300, 34, FALSE),"")</f>
        <v>0.88797630999999999</v>
      </c>
      <c r="V87" s="18">
        <f>_xlfn.IFNA(VLOOKUP(CONCATENATE($A87,"_",$B87), 'Srbench noise 0.01'!$A$1:$AH$1300, 16, FALSE),"")</f>
        <v>18</v>
      </c>
      <c r="W87" s="18">
        <f>_xlfn.IFNA(VLOOKUP(CONCATENATE($A87,"_",$B87), 'Srbench noise 0.01'!$A$1:$AH$1300, 18, FALSE),"")</f>
        <v>19.8</v>
      </c>
      <c r="X87" s="18" t="str">
        <f>_xlfn.IFNA(VLOOKUP(CONCATENATE($A87,"_",$B87), 'Srbench noise 0.01'!$A$1:$AH$1300, 28, FALSE),"")</f>
        <v>-1.28*x0 + 8.25*x0/x1 + 0.17 - 0.42*exp(x0)/x1</v>
      </c>
      <c r="Y87" s="18">
        <f t="shared" si="15"/>
        <v>0</v>
      </c>
      <c r="Z87" s="18">
        <f t="shared" si="16"/>
        <v>0</v>
      </c>
      <c r="AA87" s="4">
        <f t="shared" si="17"/>
        <v>0</v>
      </c>
    </row>
    <row r="88" spans="1:27" x14ac:dyDescent="0.25">
      <c r="A88" t="s">
        <v>20</v>
      </c>
      <c r="B88">
        <v>15795</v>
      </c>
      <c r="C88" t="str">
        <f>VLOOKUP(A88,'srbench true models'!$A$1:$B$133,2,FALSE)</f>
        <v xml:space="preserve"> x  * ( 4 - x - (y)/(1+x) )</v>
      </c>
      <c r="D88" s="3">
        <f>_xlfn.IFNA(VLOOKUP(CONCATENATE($A88,"_",$B88), 'Srbench noise 0'!$A$1:$AH$1300, 32, FALSE),"")</f>
        <v>1</v>
      </c>
      <c r="E88" s="18">
        <f>_xlfn.IFNA(VLOOKUP(CONCATENATE($A88,"_",$B88), 'Srbench noise 0'!$A$1:$AH$1300, 34, FALSE),"")</f>
        <v>0</v>
      </c>
      <c r="F88" s="18">
        <f>_xlfn.IFNA(VLOOKUP(CONCATENATE($A88,"_",$B88), 'Srbench noise 0'!$A$1:$AH$1300, 16, FALSE),"")</f>
        <v>19</v>
      </c>
      <c r="G88" s="18">
        <f>_xlfn.IFNA(VLOOKUP(CONCATENATE($A88,"_",$B88), 'Srbench noise 0'!$A$1:$AH$1300, 18, FALSE),"")</f>
        <v>655.7</v>
      </c>
      <c r="H88" s="18" t="str">
        <f>_xlfn.IFNA(VLOOKUP(CONCATENATE($A88,"_",$B88), 'Srbench noise 0'!$A$1:$AH$1300, 28, FALSE),"")</f>
        <v>-x0**2 + 4*x0 - x1 + x1/(x0 + 1)</v>
      </c>
      <c r="I88" s="18">
        <f t="shared" si="10"/>
        <v>1</v>
      </c>
      <c r="J88" s="18">
        <f t="shared" si="11"/>
        <v>1</v>
      </c>
      <c r="K88" s="4">
        <f t="shared" si="12"/>
        <v>1</v>
      </c>
      <c r="L88" s="3">
        <f>_xlfn.IFNA(VLOOKUP(CONCATENATE($A88,"_",$B88), 'Srbench noise 0.001'!$A$1:$AH$1300, 32, FALSE),"")</f>
        <v>0.99876955000000001</v>
      </c>
      <c r="M88" s="18">
        <f>_xlfn.IFNA(VLOOKUP(CONCATENATE($A88,"_",$B88), 'Srbench noise 0.001'!$A$1:$AH$1300, 34, FALSE),"")</f>
        <v>0.11076867</v>
      </c>
      <c r="N88" s="18">
        <f>_xlfn.IFNA(VLOOKUP(CONCATENATE($A88,"_",$B88), 'Srbench noise 0.001'!$A$1:$AH$1300, 16, FALSE),"")</f>
        <v>37</v>
      </c>
      <c r="O88" s="18">
        <f>_xlfn.IFNA(VLOOKUP(CONCATENATE($A88,"_",$B88), 'Srbench noise 0.001'!$A$1:$AH$1300, 18, FALSE),"")</f>
        <v>104.1</v>
      </c>
      <c r="P88" s="18" t="str">
        <f>_xlfn.IFNA(VLOOKUP(CONCATENATE($A88,"_",$B88), 'Srbench noise 0.001'!$A$1:$AH$1300, 28, FALSE),"")</f>
        <v>0.099*x0**3 - 0.412*x0*x1 + 11.199*x0 + 0.638*x1*exp(0.261*x0) - 0.923*x1 + 0.287*x1*exp(-2.88*x0) - 27.937*exp(0.261*x0) + 27.945</v>
      </c>
      <c r="Q88" s="18">
        <f t="shared" si="13"/>
        <v>0</v>
      </c>
      <c r="R88" s="18">
        <f t="shared" si="14"/>
        <v>0</v>
      </c>
      <c r="S88" s="4">
        <f t="shared" si="18"/>
        <v>0</v>
      </c>
      <c r="T88" s="3">
        <f>_xlfn.IFNA(VLOOKUP(CONCATENATE($A88,"_",$B88), 'Srbench noise 0.01'!$A$1:$AH$1300, 32, FALSE),"")</f>
        <v>0.92245825999999997</v>
      </c>
      <c r="U88" s="18">
        <f>_xlfn.IFNA(VLOOKUP(CONCATENATE($A88,"_",$B88), 'Srbench noise 0.01'!$A$1:$AH$1300, 34, FALSE),"")</f>
        <v>0.87933064999999999</v>
      </c>
      <c r="V88" s="18">
        <f>_xlfn.IFNA(VLOOKUP(CONCATENATE($A88,"_",$B88), 'Srbench noise 0.01'!$A$1:$AH$1300, 16, FALSE),"")</f>
        <v>27</v>
      </c>
      <c r="W88" s="18">
        <f>_xlfn.IFNA(VLOOKUP(CONCATENATE($A88,"_",$B88), 'Srbench noise 0.01'!$A$1:$AH$1300, 18, FALSE),"")</f>
        <v>40</v>
      </c>
      <c r="X88" s="18" t="str">
        <f>_xlfn.IFNA(VLOOKUP(CONCATENATE($A88,"_",$B88), 'Srbench noise 0.01'!$A$1:$AH$1300, 28, FALSE),"")</f>
        <v>-0.08*x0**3 + 12.44*x0/x1**2 - 0.32*x1**2 + 0.84*(0.5*x1 + 1)**2 - 2.33</v>
      </c>
      <c r="Y88" s="18">
        <f t="shared" si="15"/>
        <v>0</v>
      </c>
      <c r="Z88" s="18">
        <f t="shared" si="16"/>
        <v>0</v>
      </c>
      <c r="AA88" s="4">
        <f t="shared" si="17"/>
        <v>0</v>
      </c>
    </row>
    <row r="89" spans="1:27" x14ac:dyDescent="0.25">
      <c r="A89" t="s">
        <v>20</v>
      </c>
      <c r="B89">
        <v>16850</v>
      </c>
      <c r="C89" t="str">
        <f>VLOOKUP(A89,'srbench true models'!$A$1:$B$133,2,FALSE)</f>
        <v xml:space="preserve"> x  * ( 4 - x - (y)/(1+x) )</v>
      </c>
      <c r="D89" s="3">
        <f>_xlfn.IFNA(VLOOKUP(CONCATENATE($A89,"_",$B89), 'Srbench noise 0'!$A$1:$AH$1300, 32, FALSE),"")</f>
        <v>0.27239140000000001</v>
      </c>
      <c r="E89" s="18">
        <f>_xlfn.IFNA(VLOOKUP(CONCATENATE($A89,"_",$B89), 'Srbench noise 0'!$A$1:$AH$1300, 34, FALSE),"")</f>
        <v>2.87181861</v>
      </c>
      <c r="F89" s="18">
        <f>_xlfn.IFNA(VLOOKUP(CONCATENATE($A89,"_",$B89), 'Srbench noise 0'!$A$1:$AH$1300, 16, FALSE),"")</f>
        <v>31</v>
      </c>
      <c r="G89" s="18">
        <f>_xlfn.IFNA(VLOOKUP(CONCATENATE($A89,"_",$B89), 'Srbench noise 0'!$A$1:$AH$1300, 18, FALSE),"")</f>
        <v>2708.6</v>
      </c>
      <c r="H89" s="18" t="str">
        <f>_xlfn.IFNA(VLOOKUP(CONCATENATE($A89,"_",$B89), 'Srbench noise 0'!$A$1:$AH$1300, 28, FALSE),"")</f>
        <v>-0.02288434*2**x0*x0**0.5*x1 + 0.4664607*x0*x1 - 1.33383976*x1*log(x0 + 1) + 2.06760744*log(x0 + 1) + 1.87467298*sin(x0)</v>
      </c>
      <c r="I89" s="18">
        <f t="shared" si="10"/>
        <v>0</v>
      </c>
      <c r="J89" s="18">
        <f t="shared" si="11"/>
        <v>0</v>
      </c>
      <c r="K89" s="4">
        <f t="shared" si="12"/>
        <v>0</v>
      </c>
      <c r="L89" s="3">
        <f>_xlfn.IFNA(VLOOKUP(CONCATENATE($A89,"_",$B89), 'Srbench noise 0.001'!$A$1:$AH$1300, 32, FALSE),"")</f>
        <v>0.96803941999999998</v>
      </c>
      <c r="M89" s="18">
        <f>_xlfn.IFNA(VLOOKUP(CONCATENATE($A89,"_",$B89), 'Srbench noise 0.001'!$A$1:$AH$1300, 34, FALSE),"")</f>
        <v>0.60188763999999995</v>
      </c>
      <c r="N89" s="18">
        <f>_xlfn.IFNA(VLOOKUP(CONCATENATE($A89,"_",$B89), 'Srbench noise 0.001'!$A$1:$AH$1300, 16, FALSE),"")</f>
        <v>35</v>
      </c>
      <c r="O89" s="18">
        <f>_xlfn.IFNA(VLOOKUP(CONCATENATE($A89,"_",$B89), 'Srbench noise 0.001'!$A$1:$AH$1300, 18, FALSE),"")</f>
        <v>632</v>
      </c>
      <c r="P89" s="18" t="str">
        <f>_xlfn.IFNA(VLOOKUP(CONCATENATE($A89,"_",$B89), 'Srbench noise 0.001'!$A$1:$AH$1300, 28, FALSE),"")</f>
        <v>-0.109*x0**3 - 3.841*x0/(x0 + log(x1)) - 0.006*x1**0.5*(x1 + log(x0))**2 - 13.843*x1/(x0 + x1) + 13.867</v>
      </c>
      <c r="Q89" s="18">
        <f t="shared" si="13"/>
        <v>0</v>
      </c>
      <c r="R89" s="18">
        <f t="shared" si="14"/>
        <v>0</v>
      </c>
      <c r="S89" s="4">
        <f t="shared" si="18"/>
        <v>0</v>
      </c>
      <c r="T89" s="3">
        <f>_xlfn.IFNA(VLOOKUP(CONCATENATE($A89,"_",$B89), 'Srbench noise 0.01'!$A$1:$AH$1300, 32, FALSE),"")</f>
        <v>-6.425372E-2</v>
      </c>
      <c r="U89" s="18">
        <f>_xlfn.IFNA(VLOOKUP(CONCATENATE($A89,"_",$B89), 'Srbench noise 0.01'!$A$1:$AH$1300, 34, FALSE),"")</f>
        <v>3.4732071000000002</v>
      </c>
      <c r="V89" s="18">
        <f>_xlfn.IFNA(VLOOKUP(CONCATENATE($A89,"_",$B89), 'Srbench noise 0.01'!$A$1:$AH$1300, 16, FALSE),"")</f>
        <v>19</v>
      </c>
      <c r="W89" s="18">
        <f>_xlfn.IFNA(VLOOKUP(CONCATENATE($A89,"_",$B89), 'Srbench noise 0.01'!$A$1:$AH$1300, 18, FALSE),"")</f>
        <v>40.200000000000003</v>
      </c>
      <c r="X89" s="18" t="str">
        <f>_xlfn.IFNA(VLOOKUP(CONCATENATE($A89,"_",$B89), 'Srbench noise 0.01'!$A$1:$AH$1300, 28, FALSE),"")</f>
        <v>(-2.15*x0**2 + 14.69*x0 + 0.27*x1**2 - 2.01)/x1**2</v>
      </c>
      <c r="Y89" s="18">
        <f t="shared" si="15"/>
        <v>0</v>
      </c>
      <c r="Z89" s="18">
        <f t="shared" si="16"/>
        <v>0</v>
      </c>
      <c r="AA89" s="4">
        <f t="shared" si="17"/>
        <v>0</v>
      </c>
    </row>
    <row r="90" spans="1:27" x14ac:dyDescent="0.25">
      <c r="A90" t="s">
        <v>20</v>
      </c>
      <c r="B90">
        <v>21962</v>
      </c>
      <c r="C90" t="str">
        <f>VLOOKUP(A90,'srbench true models'!$A$1:$B$133,2,FALSE)</f>
        <v xml:space="preserve"> x  * ( 4 - x - (y)/(1+x) )</v>
      </c>
      <c r="D90" s="3">
        <f>_xlfn.IFNA(VLOOKUP(CONCATENATE($A90,"_",$B90), 'Srbench noise 0'!$A$1:$AH$1300, 32, FALSE),"")</f>
        <v>0.99961637000000003</v>
      </c>
      <c r="E90" s="18">
        <f>_xlfn.IFNA(VLOOKUP(CONCATENATE($A90,"_",$B90), 'Srbench noise 0'!$A$1:$AH$1300, 34, FALSE),"")</f>
        <v>4.3851099999999997E-2</v>
      </c>
      <c r="F90" s="18">
        <f>_xlfn.IFNA(VLOOKUP(CONCATENATE($A90,"_",$B90), 'Srbench noise 0'!$A$1:$AH$1300, 16, FALSE),"")</f>
        <v>26</v>
      </c>
      <c r="G90" s="18">
        <f>_xlfn.IFNA(VLOOKUP(CONCATENATE($A90,"_",$B90), 'Srbench noise 0'!$A$1:$AH$1300, 18, FALSE),"")</f>
        <v>2661.7</v>
      </c>
      <c r="H90" s="18" t="str">
        <f>_xlfn.IFNA(VLOOKUP(CONCATENATE($A90,"_",$B90), 'Srbench noise 0'!$A$1:$AH$1300, 28, FALSE),"")</f>
        <v>-0.15944179*x0**0.5*x1 - 1.01800636*x0**2 + 4.03851758*x0 - 1.06351515*x1*cos(0.5**x0) + 0.59019728*x1 - 0.00970132</v>
      </c>
      <c r="I90" s="18">
        <f t="shared" si="10"/>
        <v>1</v>
      </c>
      <c r="J90" s="18">
        <f t="shared" si="11"/>
        <v>0</v>
      </c>
      <c r="K90" s="4">
        <f t="shared" si="12"/>
        <v>0</v>
      </c>
      <c r="L90" s="3">
        <f>_xlfn.IFNA(VLOOKUP(CONCATENATE($A90,"_",$B90), 'Srbench noise 0.001'!$A$1:$AH$1300, 32, FALSE),"")</f>
        <v>0.95378819000000004</v>
      </c>
      <c r="M90" s="18">
        <f>_xlfn.IFNA(VLOOKUP(CONCATENATE($A90,"_",$B90), 'Srbench noise 0.001'!$A$1:$AH$1300, 34, FALSE),"")</f>
        <v>0.48128203000000003</v>
      </c>
      <c r="N90" s="18">
        <f>_xlfn.IFNA(VLOOKUP(CONCATENATE($A90,"_",$B90), 'Srbench noise 0.001'!$A$1:$AH$1300, 16, FALSE),"")</f>
        <v>35</v>
      </c>
      <c r="O90" s="18">
        <f>_xlfn.IFNA(VLOOKUP(CONCATENATE($A90,"_",$B90), 'Srbench noise 0.001'!$A$1:$AH$1300, 18, FALSE),"")</f>
        <v>259.10000000000002</v>
      </c>
      <c r="P90" s="18" t="str">
        <f>_xlfn.IFNA(VLOOKUP(CONCATENATE($A90,"_",$B90), 'Srbench noise 0.001'!$A$1:$AH$1300, 28, FALSE),"")</f>
        <v>-0.5*x0**0.5*x1 + 1.957*x0**0.5 - 0.22*x0**2 + 0.005*x1**2 - 1.19*cos(x0 + (x0/x1)**0.5) + 1.103</v>
      </c>
      <c r="Q90" s="18">
        <f t="shared" si="13"/>
        <v>0</v>
      </c>
      <c r="R90" s="18">
        <f t="shared" si="14"/>
        <v>0</v>
      </c>
      <c r="S90" s="4">
        <f t="shared" si="18"/>
        <v>0</v>
      </c>
      <c r="T90" s="3">
        <f>_xlfn.IFNA(VLOOKUP(CONCATENATE($A90,"_",$B90), 'Srbench noise 0.01'!$A$1:$AH$1300, 32, FALSE),"")</f>
        <v>0.73399742000000001</v>
      </c>
      <c r="U90" s="18">
        <f>_xlfn.IFNA(VLOOKUP(CONCATENATE($A90,"_",$B90), 'Srbench noise 0.01'!$A$1:$AH$1300, 34, FALSE),"")</f>
        <v>1.1546917699999999</v>
      </c>
      <c r="V90" s="18">
        <f>_xlfn.IFNA(VLOOKUP(CONCATENATE($A90,"_",$B90), 'Srbench noise 0.01'!$A$1:$AH$1300, 16, FALSE),"")</f>
        <v>27</v>
      </c>
      <c r="W90" s="18">
        <f>_xlfn.IFNA(VLOOKUP(CONCATENATE($A90,"_",$B90), 'Srbench noise 0.01'!$A$1:$AH$1300, 18, FALSE),"")</f>
        <v>21.4</v>
      </c>
      <c r="X90" s="18" t="str">
        <f>_xlfn.IFNA(VLOOKUP(CONCATENATE($A90,"_",$B90), 'Srbench noise 0.01'!$A$1:$AH$1300, 28, FALSE),"")</f>
        <v>-0.28*x0*x1 + 1.76*x0 - 0.19*x1 - 1.61*sin(3.03*(1 - x0)**4/x1**2) + 1.08</v>
      </c>
      <c r="Y90" s="18">
        <f t="shared" si="15"/>
        <v>0</v>
      </c>
      <c r="Z90" s="18">
        <f t="shared" si="16"/>
        <v>0</v>
      </c>
      <c r="AA90" s="4">
        <f t="shared" si="17"/>
        <v>0</v>
      </c>
    </row>
    <row r="91" spans="1:27" x14ac:dyDescent="0.25">
      <c r="A91" t="s">
        <v>20</v>
      </c>
      <c r="B91">
        <v>23654</v>
      </c>
      <c r="C91" t="str">
        <f>VLOOKUP(A91,'srbench true models'!$A$1:$B$133,2,FALSE)</f>
        <v xml:space="preserve"> x  * ( 4 - x - (y)/(1+x) )</v>
      </c>
      <c r="D91" s="3">
        <f>_xlfn.IFNA(VLOOKUP(CONCATENATE($A91,"_",$B91), 'Srbench noise 0'!$A$1:$AH$1300, 32, FALSE),"")</f>
        <v>1</v>
      </c>
      <c r="E91" s="18">
        <f>_xlfn.IFNA(VLOOKUP(CONCATENATE($A91,"_",$B91), 'Srbench noise 0'!$A$1:$AH$1300, 34, FALSE),"")</f>
        <v>0</v>
      </c>
      <c r="F91" s="18">
        <f>_xlfn.IFNA(VLOOKUP(CONCATENATE($A91,"_",$B91), 'Srbench noise 0'!$A$1:$AH$1300, 16, FALSE),"")</f>
        <v>19</v>
      </c>
      <c r="G91" s="18">
        <f>_xlfn.IFNA(VLOOKUP(CONCATENATE($A91,"_",$B91), 'Srbench noise 0'!$A$1:$AH$1300, 18, FALSE),"")</f>
        <v>1392.2</v>
      </c>
      <c r="H91" s="18" t="str">
        <f>_xlfn.IFNA(VLOOKUP(CONCATENATE($A91,"_",$B91), 'Srbench noise 0'!$A$1:$AH$1300, 28, FALSE),"")</f>
        <v>-x0**2 + 4*x0 - x1 + x1/(x0 + 1)</v>
      </c>
      <c r="I91" s="18">
        <f t="shared" si="10"/>
        <v>1</v>
      </c>
      <c r="J91" s="18">
        <f t="shared" si="11"/>
        <v>1</v>
      </c>
      <c r="K91" s="4">
        <f t="shared" si="12"/>
        <v>1</v>
      </c>
      <c r="L91" s="3">
        <f>_xlfn.IFNA(VLOOKUP(CONCATENATE($A91,"_",$B91), 'Srbench noise 0.001'!$A$1:$AH$1300, 32, FALSE),"")</f>
        <v>0.99775426</v>
      </c>
      <c r="M91" s="18">
        <f>_xlfn.IFNA(VLOOKUP(CONCATENATE($A91,"_",$B91), 'Srbench noise 0.001'!$A$1:$AH$1300, 34, FALSE),"")</f>
        <v>6.5093799999999993E-2</v>
      </c>
      <c r="N91" s="18">
        <f>_xlfn.IFNA(VLOOKUP(CONCATENATE($A91,"_",$B91), 'Srbench noise 0.001'!$A$1:$AH$1300, 16, FALSE),"")</f>
        <v>26</v>
      </c>
      <c r="O91" s="18">
        <f>_xlfn.IFNA(VLOOKUP(CONCATENATE($A91,"_",$B91), 'Srbench noise 0.001'!$A$1:$AH$1300, 18, FALSE),"")</f>
        <v>17.7</v>
      </c>
      <c r="P91" s="18" t="str">
        <f>_xlfn.IFNA(VLOOKUP(CONCATENATE($A91,"_",$B91), 'Srbench noise 0.001'!$A$1:$AH$1300, 28, FALSE),"")</f>
        <v>-1.016*x0**2 + 4.056*x0 - 0.782*x1 - 1.759 + 8.106/(x0 + 10/(x1 + 2))</v>
      </c>
      <c r="Q91" s="18">
        <f t="shared" si="13"/>
        <v>0</v>
      </c>
      <c r="R91" s="18">
        <f t="shared" si="14"/>
        <v>0</v>
      </c>
      <c r="S91" s="4">
        <f t="shared" si="18"/>
        <v>0</v>
      </c>
      <c r="T91" s="3">
        <f>_xlfn.IFNA(VLOOKUP(CONCATENATE($A91,"_",$B91), 'Srbench noise 0.01'!$A$1:$AH$1300, 32, FALSE),"")</f>
        <v>0.99700058999999996</v>
      </c>
      <c r="U91" s="18">
        <f>_xlfn.IFNA(VLOOKUP(CONCATENATE($A91,"_",$B91), 'Srbench noise 0.01'!$A$1:$AH$1300, 34, FALSE),"")</f>
        <v>7.5227580000000002E-2</v>
      </c>
      <c r="V91" s="18">
        <f>_xlfn.IFNA(VLOOKUP(CONCATENATE($A91,"_",$B91), 'Srbench noise 0.01'!$A$1:$AH$1300, 16, FALSE),"")</f>
        <v>26</v>
      </c>
      <c r="W91" s="18">
        <f>_xlfn.IFNA(VLOOKUP(CONCATENATE($A91,"_",$B91), 'Srbench noise 0.01'!$A$1:$AH$1300, 18, FALSE),"")</f>
        <v>16.7</v>
      </c>
      <c r="X91" s="18" t="str">
        <f>_xlfn.IFNA(VLOOKUP(CONCATENATE($A91,"_",$B91), 'Srbench noise 0.01'!$A$1:$AH$1300, 28, FALSE),"")</f>
        <v>-1.01*x0**2 + 4.05*x0 - 0.78*x1 - 1.73 + 8.06/(x0 + 10/(x1 + 2))</v>
      </c>
      <c r="Y91" s="18">
        <f t="shared" si="15"/>
        <v>0</v>
      </c>
      <c r="Z91" s="18">
        <f t="shared" si="16"/>
        <v>0</v>
      </c>
      <c r="AA91" s="4">
        <f t="shared" si="17"/>
        <v>0</v>
      </c>
    </row>
    <row r="92" spans="1:27" x14ac:dyDescent="0.25">
      <c r="A92" t="s">
        <v>20</v>
      </c>
      <c r="B92">
        <v>28020</v>
      </c>
      <c r="C92" t="str">
        <f>VLOOKUP(A92,'srbench true models'!$A$1:$B$133,2,FALSE)</f>
        <v xml:space="preserve"> x  * ( 4 - x - (y)/(1+x) )</v>
      </c>
      <c r="D92" s="3">
        <f>_xlfn.IFNA(VLOOKUP(CONCATENATE($A92,"_",$B92), 'Srbench noise 0'!$A$1:$AH$1300, 32, FALSE),"")</f>
        <v>0.99971463000000005</v>
      </c>
      <c r="E92" s="18">
        <f>_xlfn.IFNA(VLOOKUP(CONCATENATE($A92,"_",$B92), 'Srbench noise 0'!$A$1:$AH$1300, 34, FALSE),"")</f>
        <v>4.0750660000000001E-2</v>
      </c>
      <c r="F92" s="18">
        <f>_xlfn.IFNA(VLOOKUP(CONCATENATE($A92,"_",$B92), 'Srbench noise 0'!$A$1:$AH$1300, 16, FALSE),"")</f>
        <v>28</v>
      </c>
      <c r="G92" s="18">
        <f>_xlfn.IFNA(VLOOKUP(CONCATENATE($A92,"_",$B92), 'Srbench noise 0'!$A$1:$AH$1300, 18, FALSE),"")</f>
        <v>2916.5</v>
      </c>
      <c r="H92" s="18" t="str">
        <f>_xlfn.IFNA(VLOOKUP(CONCATENATE($A92,"_",$B92), 'Srbench noise 0'!$A$1:$AH$1300, 28, FALSE),"")</f>
        <v>-0.1143136*x0**3 + 0.22591474*x0*x1*log(x0) - 0.49416511*x0*x1 - 0.45182948*x0*log(x0) + 2.46315712*x0 + 0.73755942*sin(x0)</v>
      </c>
      <c r="I92" s="18">
        <f t="shared" si="10"/>
        <v>1</v>
      </c>
      <c r="J92" s="18">
        <f t="shared" si="11"/>
        <v>0</v>
      </c>
      <c r="K92" s="4">
        <f t="shared" si="12"/>
        <v>0</v>
      </c>
      <c r="L92" s="3">
        <f>_xlfn.IFNA(VLOOKUP(CONCATENATE($A92,"_",$B92), 'Srbench noise 0.001'!$A$1:$AH$1300, 32, FALSE),"")</f>
        <v>0.99848963999999996</v>
      </c>
      <c r="M92" s="18">
        <f>_xlfn.IFNA(VLOOKUP(CONCATENATE($A92,"_",$B92), 'Srbench noise 0.001'!$A$1:$AH$1300, 34, FALSE),"")</f>
        <v>9.3750319999999998E-2</v>
      </c>
      <c r="N92" s="18">
        <f>_xlfn.IFNA(VLOOKUP(CONCATENATE($A92,"_",$B92), 'Srbench noise 0.001'!$A$1:$AH$1300, 16, FALSE),"")</f>
        <v>31</v>
      </c>
      <c r="O92" s="18">
        <f>_xlfn.IFNA(VLOOKUP(CONCATENATE($A92,"_",$B92), 'Srbench noise 0.001'!$A$1:$AH$1300, 18, FALSE),"")</f>
        <v>21.9</v>
      </c>
      <c r="P92" s="18" t="str">
        <f>_xlfn.IFNA(VLOOKUP(CONCATENATE($A92,"_",$B92), 'Srbench noise 0.001'!$A$1:$AH$1300, 28, FALSE),"")</f>
        <v>-0.355*x0**3/log(x1**2) - 0.839*x0*log(x1**2) + 3.471*x0 - 0.035*x1**2 + 0.256*x1 - 0.444</v>
      </c>
      <c r="Q92" s="18">
        <f t="shared" si="13"/>
        <v>0</v>
      </c>
      <c r="R92" s="18">
        <f t="shared" si="14"/>
        <v>0</v>
      </c>
      <c r="S92" s="4">
        <f t="shared" si="18"/>
        <v>0</v>
      </c>
      <c r="T92" s="3">
        <f>_xlfn.IFNA(VLOOKUP(CONCATENATE($A92,"_",$B92), 'Srbench noise 0.01'!$A$1:$AH$1300, 32, FALSE),"")</f>
        <v>0.99133020000000005</v>
      </c>
      <c r="U92" s="18">
        <f>_xlfn.IFNA(VLOOKUP(CONCATENATE($A92,"_",$B92), 'Srbench noise 0.01'!$A$1:$AH$1300, 34, FALSE),"")</f>
        <v>0.22461397</v>
      </c>
      <c r="V92" s="18">
        <f>_xlfn.IFNA(VLOOKUP(CONCATENATE($A92,"_",$B92), 'Srbench noise 0.01'!$A$1:$AH$1300, 16, FALSE),"")</f>
        <v>31</v>
      </c>
      <c r="W92" s="18">
        <f>_xlfn.IFNA(VLOOKUP(CONCATENATE($A92,"_",$B92), 'Srbench noise 0.01'!$A$1:$AH$1300, 18, FALSE),"")</f>
        <v>22.9</v>
      </c>
      <c r="X92" s="18" t="str">
        <f>_xlfn.IFNA(VLOOKUP(CONCATENATE($A92,"_",$B92), 'Srbench noise 0.01'!$A$1:$AH$1300, 28, FALSE),"")</f>
        <v>-0.36*x0**3/log(x1**2) - 0.84*x0*log(x1**2) + 3.48*x0 + 1.61*cos(0.01*x1**2) - 1.6</v>
      </c>
      <c r="Y92" s="18">
        <f t="shared" si="15"/>
        <v>0</v>
      </c>
      <c r="Z92" s="18">
        <f t="shared" si="16"/>
        <v>0</v>
      </c>
      <c r="AA92" s="4">
        <f t="shared" si="17"/>
        <v>0</v>
      </c>
    </row>
    <row r="93" spans="1:27" x14ac:dyDescent="0.25">
      <c r="A93" t="s">
        <v>20</v>
      </c>
      <c r="B93">
        <v>29910</v>
      </c>
      <c r="C93" t="str">
        <f>VLOOKUP(A93,'srbench true models'!$A$1:$B$133,2,FALSE)</f>
        <v xml:space="preserve"> x  * ( 4 - x - (y)/(1+x) )</v>
      </c>
      <c r="D93" s="3">
        <f>_xlfn.IFNA(VLOOKUP(CONCATENATE($A93,"_",$B93), 'Srbench noise 0'!$A$1:$AH$1300, 32, FALSE),"")</f>
        <v>1</v>
      </c>
      <c r="E93" s="18">
        <f>_xlfn.IFNA(VLOOKUP(CONCATENATE($A93,"_",$B93), 'Srbench noise 0'!$A$1:$AH$1300, 34, FALSE),"")</f>
        <v>0</v>
      </c>
      <c r="F93" s="18">
        <f>_xlfn.IFNA(VLOOKUP(CONCATENATE($A93,"_",$B93), 'Srbench noise 0'!$A$1:$AH$1300, 16, FALSE),"")</f>
        <v>19</v>
      </c>
      <c r="G93" s="18">
        <f>_xlfn.IFNA(VLOOKUP(CONCATENATE($A93,"_",$B93), 'Srbench noise 0'!$A$1:$AH$1300, 18, FALSE),"")</f>
        <v>846.3</v>
      </c>
      <c r="H93" s="18" t="str">
        <f>_xlfn.IFNA(VLOOKUP(CONCATENATE($A93,"_",$B93), 'Srbench noise 0'!$A$1:$AH$1300, 28, FALSE),"")</f>
        <v>-x0**2 + 4*x0 - x1 + x1/(x0 + 1)</v>
      </c>
      <c r="I93" s="18">
        <f t="shared" si="10"/>
        <v>1</v>
      </c>
      <c r="J93" s="18">
        <f t="shared" si="11"/>
        <v>1</v>
      </c>
      <c r="K93" s="4">
        <f t="shared" si="12"/>
        <v>1</v>
      </c>
      <c r="L93" s="3">
        <f>_xlfn.IFNA(VLOOKUP(CONCATENATE($A93,"_",$B93), 'Srbench noise 0.001'!$A$1:$AH$1300, 32, FALSE),"")</f>
        <v>0.97772888000000002</v>
      </c>
      <c r="M93" s="18">
        <f>_xlfn.IFNA(VLOOKUP(CONCATENATE($A93,"_",$B93), 'Srbench noise 0.001'!$A$1:$AH$1300, 34, FALSE),"")</f>
        <v>0.35075150999999999</v>
      </c>
      <c r="N93" s="18">
        <f>_xlfn.IFNA(VLOOKUP(CONCATENATE($A93,"_",$B93), 'Srbench noise 0.001'!$A$1:$AH$1300, 16, FALSE),"")</f>
        <v>29</v>
      </c>
      <c r="O93" s="18">
        <f>_xlfn.IFNA(VLOOKUP(CONCATENATE($A93,"_",$B93), 'Srbench noise 0.001'!$A$1:$AH$1300, 18, FALSE),"")</f>
        <v>47.2</v>
      </c>
      <c r="P93" s="18" t="str">
        <f>_xlfn.IFNA(VLOOKUP(CONCATENATE($A93,"_",$B93), 'Srbench noise 0.001'!$A$1:$AH$1300, 28, FALSE),"")</f>
        <v>-0.254*x0**3 + 0.098*x0**2*x1 - 0.503*x0*x1 + 2.833*x0 - 0.006*x1**2 + 0.038*exp(x0) + 0.032</v>
      </c>
      <c r="Q93" s="18">
        <f t="shared" si="13"/>
        <v>0</v>
      </c>
      <c r="R93" s="18">
        <f t="shared" si="14"/>
        <v>0</v>
      </c>
      <c r="S93" s="4">
        <f t="shared" si="18"/>
        <v>0</v>
      </c>
      <c r="T93" s="3">
        <f>_xlfn.IFNA(VLOOKUP(CONCATENATE($A93,"_",$B93), 'Srbench noise 0.01'!$A$1:$AH$1300, 32, FALSE),"")</f>
        <v>0.86335024999999999</v>
      </c>
      <c r="U93" s="18">
        <f>_xlfn.IFNA(VLOOKUP(CONCATENATE($A93,"_",$B93), 'Srbench noise 0.01'!$A$1:$AH$1300, 34, FALSE),"")</f>
        <v>0.86882616000000001</v>
      </c>
      <c r="V93" s="18">
        <f>_xlfn.IFNA(VLOOKUP(CONCATENATE($A93,"_",$B93), 'Srbench noise 0.01'!$A$1:$AH$1300, 16, FALSE),"")</f>
        <v>25</v>
      </c>
      <c r="W93" s="18">
        <f>_xlfn.IFNA(VLOOKUP(CONCATENATE($A93,"_",$B93), 'Srbench noise 0.01'!$A$1:$AH$1300, 18, FALSE),"")</f>
        <v>20.3</v>
      </c>
      <c r="X93" s="18" t="str">
        <f>_xlfn.IFNA(VLOOKUP(CONCATENATE($A93,"_",$B93), 'Srbench noise 0.01'!$A$1:$AH$1300, 28, FALSE),"")</f>
        <v>-0.4*x0*x1 + 3.16*x0 - 0.01*x1**2 + 0.03*x1*exp(x0) - 0.45*exp(0.96*x0) + 0.46</v>
      </c>
      <c r="Y93" s="18">
        <f t="shared" si="15"/>
        <v>0</v>
      </c>
      <c r="Z93" s="18">
        <f t="shared" si="16"/>
        <v>0</v>
      </c>
      <c r="AA93" s="4">
        <f t="shared" si="17"/>
        <v>0</v>
      </c>
    </row>
    <row r="94" spans="1:27" x14ac:dyDescent="0.25">
      <c r="A94" t="s">
        <v>17</v>
      </c>
      <c r="B94">
        <v>860</v>
      </c>
      <c r="C94" t="str">
        <f>VLOOKUP(A94,'srbench true models'!$A$1:$B$133,2,FALSE)</f>
        <v xml:space="preserve"> y * ( (x)/(1+x) - 0.075 * y )</v>
      </c>
      <c r="D94" s="3">
        <f>_xlfn.IFNA(VLOOKUP(CONCATENATE($A94,"_",$B94), 'Srbench noise 0'!$A$1:$AH$1300, 32, FALSE),"")</f>
        <v>1</v>
      </c>
      <c r="E94" s="18">
        <f>_xlfn.IFNA(VLOOKUP(CONCATENATE($A94,"_",$B94), 'Srbench noise 0'!$A$1:$AH$1300, 34, FALSE),"")</f>
        <v>0</v>
      </c>
      <c r="F94" s="18">
        <f>_xlfn.IFNA(VLOOKUP(CONCATENATE($A94,"_",$B94), 'Srbench noise 0'!$A$1:$AH$1300, 16, FALSE),"")</f>
        <v>19</v>
      </c>
      <c r="G94" s="18">
        <f>_xlfn.IFNA(VLOOKUP(CONCATENATE($A94,"_",$B94), 'Srbench noise 0'!$A$1:$AH$1300, 18, FALSE),"")</f>
        <v>177.8</v>
      </c>
      <c r="H94" s="18" t="str">
        <f>_xlfn.IFNA(VLOOKUP(CONCATENATE($A94,"_",$B94), 'Srbench noise 0'!$A$1:$AH$1300, 28, FALSE),"")</f>
        <v>-0.075*x1**2 + 1/(1/x1 + 1/(x0*x1))</v>
      </c>
      <c r="I94" s="18">
        <f t="shared" si="10"/>
        <v>1</v>
      </c>
      <c r="J94" s="18">
        <f t="shared" si="11"/>
        <v>1</v>
      </c>
      <c r="K94" s="4">
        <f t="shared" si="12"/>
        <v>1</v>
      </c>
      <c r="L94" s="3">
        <f>_xlfn.IFNA(VLOOKUP(CONCATENATE($A94,"_",$B94), 'Srbench noise 0.001'!$A$1:$AH$1300, 32, FALSE),"")</f>
        <v>0.99789485</v>
      </c>
      <c r="M94" s="18">
        <f>_xlfn.IFNA(VLOOKUP(CONCATENATE($A94,"_",$B94), 'Srbench noise 0.001'!$A$1:$AH$1300, 34, FALSE),"")</f>
        <v>7.4838589999999997E-2</v>
      </c>
      <c r="N94" s="18">
        <f>_xlfn.IFNA(VLOOKUP(CONCATENATE($A94,"_",$B94), 'Srbench noise 0.001'!$A$1:$AH$1300, 16, FALSE),"")</f>
        <v>45</v>
      </c>
      <c r="O94" s="18">
        <f>_xlfn.IFNA(VLOOKUP(CONCATENATE($A94,"_",$B94), 'Srbench noise 0.001'!$A$1:$AH$1300, 18, FALSE),"")</f>
        <v>380.8</v>
      </c>
      <c r="P94" s="18" t="str">
        <f>_xlfn.IFNA(VLOOKUP(CONCATENATE($A94,"_",$B94), 'Srbench noise 0.001'!$A$1:$AH$1300, 28, FALSE),"")</f>
        <v>0.414*x0 - 1.228*x1 + 10.225*x1/(x1 + 1 + x1/x0 + 1/x0) - 2.536*cos(log(-x0 + x1)) + 4.161 - 13.505/(x1 + 1 + 3/x0)</v>
      </c>
      <c r="Q94" s="18">
        <f t="shared" si="13"/>
        <v>0</v>
      </c>
      <c r="R94" s="18">
        <f t="shared" si="14"/>
        <v>0</v>
      </c>
      <c r="S94" s="4">
        <f t="shared" si="18"/>
        <v>0</v>
      </c>
      <c r="T94" s="3">
        <f>_xlfn.IFNA(VLOOKUP(CONCATENATE($A94,"_",$B94), 'Srbench noise 0.01'!$A$1:$AH$1300, 32, FALSE),"")</f>
        <v>0.99247145000000003</v>
      </c>
      <c r="U94" s="18">
        <f>_xlfn.IFNA(VLOOKUP(CONCATENATE($A94,"_",$B94), 'Srbench noise 0.01'!$A$1:$AH$1300, 34, FALSE),"")</f>
        <v>0.14152717000000001</v>
      </c>
      <c r="V94" s="18">
        <f>_xlfn.IFNA(VLOOKUP(CONCATENATE($A94,"_",$B94), 'Srbench noise 0.01'!$A$1:$AH$1300, 16, FALSE),"")</f>
        <v>32</v>
      </c>
      <c r="W94" s="18">
        <f>_xlfn.IFNA(VLOOKUP(CONCATENATE($A94,"_",$B94), 'Srbench noise 0.01'!$A$1:$AH$1300, 18, FALSE),"")</f>
        <v>24.9</v>
      </c>
      <c r="X94" s="18" t="str">
        <f>_xlfn.IFNA(VLOOKUP(CONCATENATE($A94,"_",$B94), 'Srbench noise 0.01'!$A$1:$AH$1300, 28, FALSE),"")</f>
        <v>(-6.45*x0 + x1*(3.85*x0*cos(1.77*(0.32*x0 + 1)**0.5) + 5.53*x0 - 0.84*x1 + 2.96) - 3.26)/x1</v>
      </c>
      <c r="Y94" s="18">
        <f t="shared" si="15"/>
        <v>0</v>
      </c>
      <c r="Z94" s="18">
        <f t="shared" si="16"/>
        <v>0</v>
      </c>
      <c r="AA94" s="4">
        <f t="shared" si="17"/>
        <v>0</v>
      </c>
    </row>
    <row r="95" spans="1:27" x14ac:dyDescent="0.25">
      <c r="A95" t="s">
        <v>17</v>
      </c>
      <c r="B95">
        <v>4426</v>
      </c>
      <c r="C95" t="str">
        <f>VLOOKUP(A95,'srbench true models'!$A$1:$B$133,2,FALSE)</f>
        <v xml:space="preserve"> y * ( (x)/(1+x) - 0.075 * y )</v>
      </c>
      <c r="D95" s="3">
        <f>_xlfn.IFNA(VLOOKUP(CONCATENATE($A95,"_",$B95), 'Srbench noise 0'!$A$1:$AH$1300, 32, FALSE),"")</f>
        <v>1</v>
      </c>
      <c r="E95" s="18">
        <f>_xlfn.IFNA(VLOOKUP(CONCATENATE($A95,"_",$B95), 'Srbench noise 0'!$A$1:$AH$1300, 34, FALSE),"")</f>
        <v>0</v>
      </c>
      <c r="F95" s="18">
        <f>_xlfn.IFNA(VLOOKUP(CONCATENATE($A95,"_",$B95), 'Srbench noise 0'!$A$1:$AH$1300, 16, FALSE),"")</f>
        <v>19</v>
      </c>
      <c r="G95" s="18">
        <f>_xlfn.IFNA(VLOOKUP(CONCATENATE($A95,"_",$B95), 'Srbench noise 0'!$A$1:$AH$1300, 18, FALSE),"")</f>
        <v>50.4</v>
      </c>
      <c r="H95" s="18" t="str">
        <f>_xlfn.IFNA(VLOOKUP(CONCATENATE($A95,"_",$B95), 'Srbench noise 0'!$A$1:$AH$1300, 28, FALSE),"")</f>
        <v>x0/(x0/x1 + 1/x1) - 0.075*x1**2</v>
      </c>
      <c r="I95" s="18">
        <f t="shared" si="10"/>
        <v>1</v>
      </c>
      <c r="J95" s="18">
        <f t="shared" si="11"/>
        <v>1</v>
      </c>
      <c r="K95" s="4">
        <f t="shared" si="12"/>
        <v>1</v>
      </c>
      <c r="L95" s="3">
        <f>_xlfn.IFNA(VLOOKUP(CONCATENATE($A95,"_",$B95), 'Srbench noise 0.001'!$A$1:$AH$1300, 32, FALSE),"")</f>
        <v>0.99999771999999998</v>
      </c>
      <c r="M95" s="18">
        <f>_xlfn.IFNA(VLOOKUP(CONCATENATE($A95,"_",$B95), 'Srbench noise 0.001'!$A$1:$AH$1300, 34, FALSE),"")</f>
        <v>2.3957100000000001E-3</v>
      </c>
      <c r="N95" s="18">
        <f>_xlfn.IFNA(VLOOKUP(CONCATENATE($A95,"_",$B95), 'Srbench noise 0.001'!$A$1:$AH$1300, 16, FALSE),"")</f>
        <v>20</v>
      </c>
      <c r="O95" s="18">
        <f>_xlfn.IFNA(VLOOKUP(CONCATENATE($A95,"_",$B95), 'Srbench noise 0.001'!$A$1:$AH$1300, 18, FALSE),"")</f>
        <v>44.6</v>
      </c>
      <c r="P95" s="18" t="str">
        <f>_xlfn.IFNA(VLOOKUP(CONCATENATE($A95,"_",$B95), 'Srbench noise 0.001'!$A$1:$AH$1300, 28, FALSE),"")</f>
        <v>1.001*x0/(x0/x1 + 1/x1) - 0.075*x1**2</v>
      </c>
      <c r="Q95" s="18">
        <f t="shared" si="13"/>
        <v>1</v>
      </c>
      <c r="R95" s="18">
        <f t="shared" si="14"/>
        <v>0</v>
      </c>
      <c r="S95" s="4">
        <f t="shared" si="18"/>
        <v>0</v>
      </c>
      <c r="T95" s="3">
        <f>_xlfn.IFNA(VLOOKUP(CONCATENATE($A95,"_",$B95), 'Srbench noise 0.01'!$A$1:$AH$1300, 32, FALSE),"")</f>
        <v>0.99719806</v>
      </c>
      <c r="U95" s="18">
        <f>_xlfn.IFNA(VLOOKUP(CONCATENATE($A95,"_",$B95), 'Srbench noise 0.01'!$A$1:$AH$1300, 34, FALSE),"")</f>
        <v>8.3984290000000003E-2</v>
      </c>
      <c r="V95" s="18">
        <f>_xlfn.IFNA(VLOOKUP(CONCATENATE($A95,"_",$B95), 'Srbench noise 0.01'!$A$1:$AH$1300, 16, FALSE),"")</f>
        <v>29</v>
      </c>
      <c r="W95" s="18">
        <f>_xlfn.IFNA(VLOOKUP(CONCATENATE($A95,"_",$B95), 'Srbench noise 0.01'!$A$1:$AH$1300, 18, FALSE),"")</f>
        <v>28.5</v>
      </c>
      <c r="X95" s="18" t="str">
        <f>_xlfn.IFNA(VLOOKUP(CONCATENATE($A95,"_",$B95), 'Srbench noise 0.01'!$A$1:$AH$1300, 28, FALSE),"")</f>
        <v>0.32*x0 + 7.65*x0/(x0 + 10/(-x0 + x1)) - 0.98*x1 + 3.98 - 4.98/x1</v>
      </c>
      <c r="Y95" s="18">
        <f t="shared" si="15"/>
        <v>0</v>
      </c>
      <c r="Z95" s="18">
        <f t="shared" si="16"/>
        <v>0</v>
      </c>
      <c r="AA95" s="4">
        <f t="shared" si="17"/>
        <v>0</v>
      </c>
    </row>
    <row r="96" spans="1:27" x14ac:dyDescent="0.25">
      <c r="A96" t="s">
        <v>17</v>
      </c>
      <c r="B96">
        <v>5390</v>
      </c>
      <c r="C96" t="str">
        <f>VLOOKUP(A96,'srbench true models'!$A$1:$B$133,2,FALSE)</f>
        <v xml:space="preserve"> y * ( (x)/(1+x) - 0.075 * y )</v>
      </c>
      <c r="D96" s="3">
        <f>_xlfn.IFNA(VLOOKUP(CONCATENATE($A96,"_",$B96), 'Srbench noise 0'!$A$1:$AH$1300, 32, FALSE),"")</f>
        <v>1</v>
      </c>
      <c r="E96" s="18">
        <f>_xlfn.IFNA(VLOOKUP(CONCATENATE($A96,"_",$B96), 'Srbench noise 0'!$A$1:$AH$1300, 34, FALSE),"")</f>
        <v>0</v>
      </c>
      <c r="F96" s="18">
        <f>_xlfn.IFNA(VLOOKUP(CONCATENATE($A96,"_",$B96), 'Srbench noise 0'!$A$1:$AH$1300, 16, FALSE),"")</f>
        <v>15</v>
      </c>
      <c r="G96" s="18">
        <f>_xlfn.IFNA(VLOOKUP(CONCATENATE($A96,"_",$B96), 'Srbench noise 0'!$A$1:$AH$1300, 18, FALSE),"")</f>
        <v>1772.6</v>
      </c>
      <c r="H96" s="18" t="str">
        <f>_xlfn.IFNA(VLOOKUP(CONCATENATE($A96,"_",$B96), 'Srbench noise 0'!$A$1:$AH$1300, 28, FALSE),"")</f>
        <v>-0.075*x1**2 + x1 - x1/(x0 + 1)</v>
      </c>
      <c r="I96" s="18">
        <f t="shared" si="10"/>
        <v>1</v>
      </c>
      <c r="J96" s="18">
        <f t="shared" si="11"/>
        <v>1</v>
      </c>
      <c r="K96" s="4">
        <f t="shared" si="12"/>
        <v>1</v>
      </c>
      <c r="L96" s="3">
        <f>_xlfn.IFNA(VLOOKUP(CONCATENATE($A96,"_",$B96), 'Srbench noise 0.001'!$A$1:$AH$1300, 32, FALSE),"")</f>
        <v>0.99879342999999998</v>
      </c>
      <c r="M96" s="18">
        <f>_xlfn.IFNA(VLOOKUP(CONCATENATE($A96,"_",$B96), 'Srbench noise 0.001'!$A$1:$AH$1300, 34, FALSE),"")</f>
        <v>5.908356E-2</v>
      </c>
      <c r="N96" s="18">
        <f>_xlfn.IFNA(VLOOKUP(CONCATENATE($A96,"_",$B96), 'Srbench noise 0.001'!$A$1:$AH$1300, 16, FALSE),"")</f>
        <v>36</v>
      </c>
      <c r="O96" s="18">
        <f>_xlfn.IFNA(VLOOKUP(CONCATENATE($A96,"_",$B96), 'Srbench noise 0.001'!$A$1:$AH$1300, 18, FALSE),"")</f>
        <v>84.1</v>
      </c>
      <c r="P96" s="18" t="str">
        <f>_xlfn.IFNA(VLOOKUP(CONCATENATE($A96,"_",$B96), 'Srbench noise 0.001'!$A$1:$AH$1300, 28, FALSE),"")</f>
        <v>2.157*x0 + 9.567*x1**0.5 + 14.694*x1*cos(x0/(x0 + x1)) - 17.057*x1 - 7.433 - 7.816/(x0 + 3.142/log(x1))</v>
      </c>
      <c r="Q96" s="18">
        <f t="shared" si="13"/>
        <v>0</v>
      </c>
      <c r="R96" s="18">
        <f t="shared" si="14"/>
        <v>0</v>
      </c>
      <c r="S96" s="4">
        <f t="shared" si="18"/>
        <v>0</v>
      </c>
      <c r="T96" s="3">
        <f>_xlfn.IFNA(VLOOKUP(CONCATENATE($A96,"_",$B96), 'Srbench noise 0.01'!$A$1:$AH$1300, 32, FALSE),"")</f>
        <v>0.99419033999999995</v>
      </c>
      <c r="U96" s="18">
        <f>_xlfn.IFNA(VLOOKUP(CONCATENATE($A96,"_",$B96), 'Srbench noise 0.01'!$A$1:$AH$1300, 34, FALSE),"")</f>
        <v>0.12964807</v>
      </c>
      <c r="V96" s="18">
        <f>_xlfn.IFNA(VLOOKUP(CONCATENATE($A96,"_",$B96), 'Srbench noise 0.01'!$A$1:$AH$1300, 16, FALSE),"")</f>
        <v>28</v>
      </c>
      <c r="W96" s="18">
        <f>_xlfn.IFNA(VLOOKUP(CONCATENATE($A96,"_",$B96), 'Srbench noise 0.01'!$A$1:$AH$1300, 18, FALSE),"")</f>
        <v>21.5</v>
      </c>
      <c r="X96" s="18" t="str">
        <f>_xlfn.IFNA(VLOOKUP(CONCATENATE($A96,"_",$B96), 'Srbench noise 0.01'!$A$1:$AH$1300, 28, FALSE),"")</f>
        <v>(-6.45*x0 + x1*(1.98*x0*cos(x0**0.5 + 0.5) + 3.74*x0 - 0.88*x1 + 3.3) - 4.06)/x1</v>
      </c>
      <c r="Y96" s="18">
        <f t="shared" si="15"/>
        <v>0</v>
      </c>
      <c r="Z96" s="18">
        <f t="shared" si="16"/>
        <v>0</v>
      </c>
      <c r="AA96" s="4">
        <f t="shared" si="17"/>
        <v>0</v>
      </c>
    </row>
    <row r="97" spans="1:27" x14ac:dyDescent="0.25">
      <c r="A97" t="s">
        <v>17</v>
      </c>
      <c r="B97">
        <v>14423</v>
      </c>
      <c r="C97" t="str">
        <f>VLOOKUP(A97,'srbench true models'!$A$1:$B$133,2,FALSE)</f>
        <v xml:space="preserve"> y * ( (x)/(1+x) - 0.075 * y )</v>
      </c>
      <c r="D97" s="3">
        <f>_xlfn.IFNA(VLOOKUP(CONCATENATE($A97,"_",$B97), 'Srbench noise 0'!$A$1:$AH$1300, 32, FALSE),"")</f>
        <v>1</v>
      </c>
      <c r="E97" s="18">
        <f>_xlfn.IFNA(VLOOKUP(CONCATENATE($A97,"_",$B97), 'Srbench noise 0'!$A$1:$AH$1300, 34, FALSE),"")</f>
        <v>0</v>
      </c>
      <c r="F97" s="18">
        <f>_xlfn.IFNA(VLOOKUP(CONCATENATE($A97,"_",$B97), 'Srbench noise 0'!$A$1:$AH$1300, 16, FALSE),"")</f>
        <v>15</v>
      </c>
      <c r="G97" s="18">
        <f>_xlfn.IFNA(VLOOKUP(CONCATENATE($A97,"_",$B97), 'Srbench noise 0'!$A$1:$AH$1300, 18, FALSE),"")</f>
        <v>817.4</v>
      </c>
      <c r="H97" s="18" t="str">
        <f>_xlfn.IFNA(VLOOKUP(CONCATENATE($A97,"_",$B97), 'Srbench noise 0'!$A$1:$AH$1300, 28, FALSE),"")</f>
        <v>-0.075*x1**2 + x1 - x1/(x0 + 1)</v>
      </c>
      <c r="I97" s="18">
        <f t="shared" si="10"/>
        <v>1</v>
      </c>
      <c r="J97" s="18">
        <f t="shared" si="11"/>
        <v>1</v>
      </c>
      <c r="K97" s="4">
        <f t="shared" si="12"/>
        <v>1</v>
      </c>
      <c r="L97" s="3">
        <f>_xlfn.IFNA(VLOOKUP(CONCATENATE($A97,"_",$B97), 'Srbench noise 0.001'!$A$1:$AH$1300, 32, FALSE),"")</f>
        <v>0.99516567</v>
      </c>
      <c r="M97" s="18">
        <f>_xlfn.IFNA(VLOOKUP(CONCATENATE($A97,"_",$B97), 'Srbench noise 0.001'!$A$1:$AH$1300, 34, FALSE),"")</f>
        <v>0.1020195</v>
      </c>
      <c r="N97" s="18">
        <f>_xlfn.IFNA(VLOOKUP(CONCATENATE($A97,"_",$B97), 'Srbench noise 0.001'!$A$1:$AH$1300, 16, FALSE),"")</f>
        <v>28</v>
      </c>
      <c r="O97" s="18">
        <f>_xlfn.IFNA(VLOOKUP(CONCATENATE($A97,"_",$B97), 'Srbench noise 0.001'!$A$1:$AH$1300, 18, FALSE),"")</f>
        <v>26.2</v>
      </c>
      <c r="P97" s="18" t="str">
        <f>_xlfn.IFNA(VLOOKUP(CONCATENATE($A97,"_",$B97), 'Srbench noise 0.001'!$A$1:$AH$1300, 28, FALSE),"")</f>
        <v>-1.536*x0 + 1.917*x1**0.5 - 0.23*x1 - 0.29*x1**1.5 + 2.455*(x0*x1 + x0 + 0.878)**0.5 - 4.117</v>
      </c>
      <c r="Q97" s="18">
        <f t="shared" si="13"/>
        <v>0</v>
      </c>
      <c r="R97" s="18">
        <f t="shared" si="14"/>
        <v>0</v>
      </c>
      <c r="S97" s="4">
        <f t="shared" si="18"/>
        <v>0</v>
      </c>
      <c r="T97" s="3">
        <f>_xlfn.IFNA(VLOOKUP(CONCATENATE($A97,"_",$B97), 'Srbench noise 0.01'!$A$1:$AH$1300, 32, FALSE),"")</f>
        <v>0.98408207999999997</v>
      </c>
      <c r="U97" s="18">
        <f>_xlfn.IFNA(VLOOKUP(CONCATENATE($A97,"_",$B97), 'Srbench noise 0.01'!$A$1:$AH$1300, 34, FALSE),"")</f>
        <v>0.18512207999999999</v>
      </c>
      <c r="V97" s="18">
        <f>_xlfn.IFNA(VLOOKUP(CONCATENATE($A97,"_",$B97), 'Srbench noise 0.01'!$A$1:$AH$1300, 16, FALSE),"")</f>
        <v>24</v>
      </c>
      <c r="W97" s="18">
        <f>_xlfn.IFNA(VLOOKUP(CONCATENATE($A97,"_",$B97), 'Srbench noise 0.01'!$A$1:$AH$1300, 18, FALSE),"")</f>
        <v>9.9</v>
      </c>
      <c r="X97" s="18" t="str">
        <f>_xlfn.IFNA(VLOOKUP(CONCATENATE($A97,"_",$B97), 'Srbench noise 0.01'!$A$1:$AH$1300, 28, FALSE),"")</f>
        <v>-0.97*x0 - 1.24*x1 + 2.07*(x0*x1 - x0)**0.5 + 5.43 - 7.96/x1</v>
      </c>
      <c r="Y97" s="18">
        <f t="shared" si="15"/>
        <v>0</v>
      </c>
      <c r="Z97" s="18">
        <f t="shared" si="16"/>
        <v>0</v>
      </c>
      <c r="AA97" s="4">
        <f t="shared" si="17"/>
        <v>0</v>
      </c>
    </row>
    <row r="98" spans="1:27" x14ac:dyDescent="0.25">
      <c r="A98" t="s">
        <v>17</v>
      </c>
      <c r="B98">
        <v>15795</v>
      </c>
      <c r="C98" t="str">
        <f>VLOOKUP(A98,'srbench true models'!$A$1:$B$133,2,FALSE)</f>
        <v xml:space="preserve"> y * ( (x)/(1+x) - 0.075 * y )</v>
      </c>
      <c r="D98" s="3">
        <f>_xlfn.IFNA(VLOOKUP(CONCATENATE($A98,"_",$B98), 'Srbench noise 0'!$A$1:$AH$1300, 32, FALSE),"")</f>
        <v>1</v>
      </c>
      <c r="E98" s="18">
        <f>_xlfn.IFNA(VLOOKUP(CONCATENATE($A98,"_",$B98), 'Srbench noise 0'!$A$1:$AH$1300, 34, FALSE),"")</f>
        <v>0</v>
      </c>
      <c r="F98" s="18">
        <f>_xlfn.IFNA(VLOOKUP(CONCATENATE($A98,"_",$B98), 'Srbench noise 0'!$A$1:$AH$1300, 16, FALSE),"")</f>
        <v>15</v>
      </c>
      <c r="G98" s="18">
        <f>_xlfn.IFNA(VLOOKUP(CONCATENATE($A98,"_",$B98), 'Srbench noise 0'!$A$1:$AH$1300, 18, FALSE),"")</f>
        <v>55.9</v>
      </c>
      <c r="H98" s="18" t="str">
        <f>_xlfn.IFNA(VLOOKUP(CONCATENATE($A98,"_",$B98), 'Srbench noise 0'!$A$1:$AH$1300, 28, FALSE),"")</f>
        <v>-0.075*x1**2 + x1 - x1/(x0 + 1)</v>
      </c>
      <c r="I98" s="18">
        <f t="shared" si="10"/>
        <v>1</v>
      </c>
      <c r="J98" s="18">
        <f t="shared" si="11"/>
        <v>1</v>
      </c>
      <c r="K98" s="4">
        <f t="shared" si="12"/>
        <v>1</v>
      </c>
      <c r="L98" s="3">
        <f>_xlfn.IFNA(VLOOKUP(CONCATENATE($A98,"_",$B98), 'Srbench noise 0.001'!$A$1:$AH$1300, 32, FALSE),"")</f>
        <v>1</v>
      </c>
      <c r="M98" s="18">
        <f>_xlfn.IFNA(VLOOKUP(CONCATENATE($A98,"_",$B98), 'Srbench noise 0.001'!$A$1:$AH$1300, 34, FALSE),"")</f>
        <v>0</v>
      </c>
      <c r="N98" s="18">
        <f>_xlfn.IFNA(VLOOKUP(CONCATENATE($A98,"_",$B98), 'Srbench noise 0.001'!$A$1:$AH$1300, 16, FALSE),"")</f>
        <v>15</v>
      </c>
      <c r="O98" s="18">
        <f>_xlfn.IFNA(VLOOKUP(CONCATENATE($A98,"_",$B98), 'Srbench noise 0.001'!$A$1:$AH$1300, 18, FALSE),"")</f>
        <v>54.8</v>
      </c>
      <c r="P98" s="18" t="str">
        <f>_xlfn.IFNA(VLOOKUP(CONCATENATE($A98,"_",$B98), 'Srbench noise 0.001'!$A$1:$AH$1300, 28, FALSE),"")</f>
        <v>-0.075*x1**2 + x1 - x1/(x0 + 1)</v>
      </c>
      <c r="Q98" s="18">
        <f t="shared" si="13"/>
        <v>1</v>
      </c>
      <c r="R98" s="18">
        <f t="shared" si="14"/>
        <v>1</v>
      </c>
      <c r="S98" s="4">
        <f t="shared" si="18"/>
        <v>1</v>
      </c>
      <c r="T98" s="3">
        <f>_xlfn.IFNA(VLOOKUP(CONCATENATE($A98,"_",$B98), 'Srbench noise 0.01'!$A$1:$AH$1300, 32, FALSE),"")</f>
        <v>0.99075564999999999</v>
      </c>
      <c r="U98" s="18">
        <f>_xlfn.IFNA(VLOOKUP(CONCATENATE($A98,"_",$B98), 'Srbench noise 0.01'!$A$1:$AH$1300, 34, FALSE),"")</f>
        <v>0.14475009</v>
      </c>
      <c r="V98" s="18">
        <f>_xlfn.IFNA(VLOOKUP(CONCATENATE($A98,"_",$B98), 'Srbench noise 0.01'!$A$1:$AH$1300, 16, FALSE),"")</f>
        <v>31</v>
      </c>
      <c r="W98" s="18">
        <f>_xlfn.IFNA(VLOOKUP(CONCATENATE($A98,"_",$B98), 'Srbench noise 0.01'!$A$1:$AH$1300, 18, FALSE),"")</f>
        <v>53.4</v>
      </c>
      <c r="X98" s="18" t="str">
        <f>_xlfn.IFNA(VLOOKUP(CONCATENATE($A98,"_",$B98), 'Srbench noise 0.01'!$A$1:$AH$1300, 28, FALSE),"")</f>
        <v>0.89*x1 - 0.5*x1**1.5 + 0.55*(x0**0.5*x1**2 + x0 + x0**(-2))**0.5 - 0.57 - 0.55/x0</v>
      </c>
      <c r="Y98" s="18">
        <f t="shared" si="15"/>
        <v>0</v>
      </c>
      <c r="Z98" s="18">
        <f t="shared" si="16"/>
        <v>0</v>
      </c>
      <c r="AA98" s="4">
        <f t="shared" si="17"/>
        <v>0</v>
      </c>
    </row>
    <row r="99" spans="1:27" x14ac:dyDescent="0.25">
      <c r="A99" t="s">
        <v>17</v>
      </c>
      <c r="B99">
        <v>16850</v>
      </c>
      <c r="C99" t="str">
        <f>VLOOKUP(A99,'srbench true models'!$A$1:$B$133,2,FALSE)</f>
        <v xml:space="preserve"> y * ( (x)/(1+x) - 0.075 * y )</v>
      </c>
      <c r="D99" s="3">
        <f>_xlfn.IFNA(VLOOKUP(CONCATENATE($A99,"_",$B99), 'Srbench noise 0'!$A$1:$AH$1300, 32, FALSE),"")</f>
        <v>0.99978579000000001</v>
      </c>
      <c r="E99" s="18">
        <f>_xlfn.IFNA(VLOOKUP(CONCATENATE($A99,"_",$B99), 'Srbench noise 0'!$A$1:$AH$1300, 34, FALSE),"")</f>
        <v>2.3095089999999999E-2</v>
      </c>
      <c r="F99" s="18">
        <f>_xlfn.IFNA(VLOOKUP(CONCATENATE($A99,"_",$B99), 'Srbench noise 0'!$A$1:$AH$1300, 16, FALSE),"")</f>
        <v>35</v>
      </c>
      <c r="G99" s="18">
        <f>_xlfn.IFNA(VLOOKUP(CONCATENATE($A99,"_",$B99), 'Srbench noise 0'!$A$1:$AH$1300, 18, FALSE),"")</f>
        <v>2586.6</v>
      </c>
      <c r="H99" s="18" t="str">
        <f>_xlfn.IFNA(VLOOKUP(CONCATENATE($A99,"_",$B99), 'Srbench noise 0'!$A$1:$AH$1300, 28, FALSE),"")</f>
        <v>-0.03192215*x1 + 0.09690633*(x0*x1**2)**0.5*cos(log(x0)) + 0.4767343*(x0*x1**2)**0.5 - 0.07550987*(0.24145301*x0 + x1)**2 - 0.00733722</v>
      </c>
      <c r="I99" s="18">
        <f t="shared" si="10"/>
        <v>1</v>
      </c>
      <c r="J99" s="18">
        <f t="shared" si="11"/>
        <v>0</v>
      </c>
      <c r="K99" s="4">
        <f t="shared" si="12"/>
        <v>0</v>
      </c>
      <c r="L99" s="3">
        <f>_xlfn.IFNA(VLOOKUP(CONCATENATE($A99,"_",$B99), 'Srbench noise 0.001'!$A$1:$AH$1300, 32, FALSE),"")</f>
        <v>0.99735936999999997</v>
      </c>
      <c r="M99" s="18">
        <f>_xlfn.IFNA(VLOOKUP(CONCATENATE($A99,"_",$B99), 'Srbench noise 0.001'!$A$1:$AH$1300, 34, FALSE),"")</f>
        <v>8.108804E-2</v>
      </c>
      <c r="N99" s="18">
        <f>_xlfn.IFNA(VLOOKUP(CONCATENATE($A99,"_",$B99), 'Srbench noise 0.001'!$A$1:$AH$1300, 16, FALSE),"")</f>
        <v>43</v>
      </c>
      <c r="O99" s="18">
        <f>_xlfn.IFNA(VLOOKUP(CONCATENATE($A99,"_",$B99), 'Srbench noise 0.001'!$A$1:$AH$1300, 18, FALSE),"")</f>
        <v>632.20000000000005</v>
      </c>
      <c r="P99" s="18" t="str">
        <f>_xlfn.IFNA(VLOOKUP(CONCATENATE($A99,"_",$B99), 'Srbench noise 0.001'!$A$1:$AH$1300, 28, FALSE),"")</f>
        <v>-0.242*x1**0.5*cos(x0) - 0.063*x1**2 + 0.224*(x0*x1*log(x1))**0.5*cos(log(x0)) + 0.702*(x0*x1*log(x1))**0.5 - 0.211*log(x1) + 0.564*cos(x0) - 0.117</v>
      </c>
      <c r="Q99" s="18">
        <f t="shared" si="13"/>
        <v>0</v>
      </c>
      <c r="R99" s="18">
        <f t="shared" si="14"/>
        <v>0</v>
      </c>
      <c r="S99" s="4">
        <f t="shared" si="18"/>
        <v>0</v>
      </c>
      <c r="T99" s="3">
        <f>_xlfn.IFNA(VLOOKUP(CONCATENATE($A99,"_",$B99), 'Srbench noise 0.01'!$A$1:$AH$1300, 32, FALSE),"")</f>
        <v>0.98165716000000003</v>
      </c>
      <c r="U99" s="18">
        <f>_xlfn.IFNA(VLOOKUP(CONCATENATE($A99,"_",$B99), 'Srbench noise 0.01'!$A$1:$AH$1300, 34, FALSE),"")</f>
        <v>0.21371585000000001</v>
      </c>
      <c r="V99" s="18">
        <f>_xlfn.IFNA(VLOOKUP(CONCATENATE($A99,"_",$B99), 'Srbench noise 0.01'!$A$1:$AH$1300, 16, FALSE),"")</f>
        <v>31</v>
      </c>
      <c r="W99" s="18">
        <f>_xlfn.IFNA(VLOOKUP(CONCATENATE($A99,"_",$B99), 'Srbench noise 0.01'!$A$1:$AH$1300, 18, FALSE),"")</f>
        <v>38.4</v>
      </c>
      <c r="X99" s="18" t="str">
        <f>_xlfn.IFNA(VLOOKUP(CONCATENATE($A99,"_",$B99), 'Srbench noise 0.01'!$A$1:$AH$1300, 28, FALSE),"")</f>
        <v>-1.39*x0**2/x1**2 - 0.04*x1**2 + 5.24 - 6.63/x1 - 1.52*log(x1**2)/2**x0</v>
      </c>
      <c r="Y99" s="18">
        <f t="shared" si="15"/>
        <v>0</v>
      </c>
      <c r="Z99" s="18">
        <f t="shared" si="16"/>
        <v>0</v>
      </c>
      <c r="AA99" s="4">
        <f t="shared" si="17"/>
        <v>0</v>
      </c>
    </row>
    <row r="100" spans="1:27" x14ac:dyDescent="0.25">
      <c r="A100" t="s">
        <v>17</v>
      </c>
      <c r="B100">
        <v>21962</v>
      </c>
      <c r="C100" t="str">
        <f>VLOOKUP(A100,'srbench true models'!$A$1:$B$133,2,FALSE)</f>
        <v xml:space="preserve"> y * ( (x)/(1+x) - 0.075 * y )</v>
      </c>
      <c r="D100" s="3">
        <f>_xlfn.IFNA(VLOOKUP(CONCATENATE($A100,"_",$B100), 'Srbench noise 0'!$A$1:$AH$1300, 32, FALSE),"")</f>
        <v>1</v>
      </c>
      <c r="E100" s="18">
        <f>_xlfn.IFNA(VLOOKUP(CONCATENATE($A100,"_",$B100), 'Srbench noise 0'!$A$1:$AH$1300, 34, FALSE),"")</f>
        <v>0</v>
      </c>
      <c r="F100" s="18">
        <f>_xlfn.IFNA(VLOOKUP(CONCATENATE($A100,"_",$B100), 'Srbench noise 0'!$A$1:$AH$1300, 16, FALSE),"")</f>
        <v>15</v>
      </c>
      <c r="G100" s="18">
        <f>_xlfn.IFNA(VLOOKUP(CONCATENATE($A100,"_",$B100), 'Srbench noise 0'!$A$1:$AH$1300, 18, FALSE),"")</f>
        <v>48.3</v>
      </c>
      <c r="H100" s="18" t="str">
        <f>_xlfn.IFNA(VLOOKUP(CONCATENATE($A100,"_",$B100), 'Srbench noise 0'!$A$1:$AH$1300, 28, FALSE),"")</f>
        <v>-0.075*x1**2 + x1 - x1/(x0 + 1)</v>
      </c>
      <c r="I100" s="18">
        <f t="shared" si="10"/>
        <v>1</v>
      </c>
      <c r="J100" s="18">
        <f t="shared" si="11"/>
        <v>1</v>
      </c>
      <c r="K100" s="4">
        <f t="shared" si="12"/>
        <v>1</v>
      </c>
      <c r="L100" s="3">
        <f>_xlfn.IFNA(VLOOKUP(CONCATENATE($A100,"_",$B100), 'Srbench noise 0.001'!$A$1:$AH$1300, 32, FALSE),"")</f>
        <v>0.85915074999999996</v>
      </c>
      <c r="M100" s="18">
        <f>_xlfn.IFNA(VLOOKUP(CONCATENATE($A100,"_",$B100), 'Srbench noise 0.001'!$A$1:$AH$1300, 34, FALSE),"")</f>
        <v>0.62241913999999998</v>
      </c>
      <c r="N100" s="18">
        <f>_xlfn.IFNA(VLOOKUP(CONCATENATE($A100,"_",$B100), 'Srbench noise 0.001'!$A$1:$AH$1300, 16, FALSE),"")</f>
        <v>31</v>
      </c>
      <c r="O100" s="18">
        <f>_xlfn.IFNA(VLOOKUP(CONCATENATE($A100,"_",$B100), 'Srbench noise 0.001'!$A$1:$AH$1300, 18, FALSE),"")</f>
        <v>104.2</v>
      </c>
      <c r="P100" s="18" t="str">
        <f>_xlfn.IFNA(VLOOKUP(CONCATENATE($A100,"_",$B100), 'Srbench noise 0.001'!$A$1:$AH$1300, 28, FALSE),"")</f>
        <v>0.004*x0*exp(x0) - 0.63*x0 - 0.093*x1**2 + 1.103*x1 - 4.8/(0.1*x0 + 1/(x1 + 2))**0.5 + 7.624</v>
      </c>
      <c r="Q100" s="18">
        <f t="shared" si="13"/>
        <v>0</v>
      </c>
      <c r="R100" s="18">
        <f t="shared" si="14"/>
        <v>0</v>
      </c>
      <c r="S100" s="4">
        <f t="shared" si="18"/>
        <v>0</v>
      </c>
      <c r="T100" s="3">
        <f>_xlfn.IFNA(VLOOKUP(CONCATENATE($A100,"_",$B100), 'Srbench noise 0.01'!$A$1:$AH$1300, 32, FALSE),"")</f>
        <v>0.99839902000000003</v>
      </c>
      <c r="U100" s="18">
        <f>_xlfn.IFNA(VLOOKUP(CONCATENATE($A100,"_",$B100), 'Srbench noise 0.01'!$A$1:$AH$1300, 34, FALSE),"")</f>
        <v>6.6358799999999996E-2</v>
      </c>
      <c r="V100" s="18">
        <f>_xlfn.IFNA(VLOOKUP(CONCATENATE($A100,"_",$B100), 'Srbench noise 0.01'!$A$1:$AH$1300, 16, FALSE),"")</f>
        <v>45</v>
      </c>
      <c r="W100" s="18">
        <f>_xlfn.IFNA(VLOOKUP(CONCATENATE($A100,"_",$B100), 'Srbench noise 0.01'!$A$1:$AH$1300, 18, FALSE),"")</f>
        <v>76.8</v>
      </c>
      <c r="X100" s="18" t="str">
        <f>_xlfn.IFNA(VLOOKUP(CONCATENATE($A100,"_",$B100), 'Srbench noise 0.01'!$A$1:$AH$1300, 28, FALSE),"")</f>
        <v>0.03*x0**2*log(x1) - 0.01*x1**2*log(x1) - 0.72*x1*exp(-x0/x1) + 0.55 + 3.97*exp(-x0/x1)*log(x1) - 2.99*exp(-x0)*log(x1)</v>
      </c>
      <c r="Y100" s="18">
        <f t="shared" si="15"/>
        <v>0</v>
      </c>
      <c r="Z100" s="18">
        <f t="shared" si="16"/>
        <v>0</v>
      </c>
      <c r="AA100" s="4">
        <f t="shared" si="17"/>
        <v>0</v>
      </c>
    </row>
    <row r="101" spans="1:27" x14ac:dyDescent="0.25">
      <c r="A101" t="s">
        <v>17</v>
      </c>
      <c r="B101">
        <v>23654</v>
      </c>
      <c r="C101" t="str">
        <f>VLOOKUP(A101,'srbench true models'!$A$1:$B$133,2,FALSE)</f>
        <v xml:space="preserve"> y * ( (x)/(1+x) - 0.075 * y )</v>
      </c>
      <c r="D101" s="3">
        <f>_xlfn.IFNA(VLOOKUP(CONCATENATE($A101,"_",$B101), 'Srbench noise 0'!$A$1:$AH$1300, 32, FALSE),"")</f>
        <v>1</v>
      </c>
      <c r="E101" s="18">
        <f>_xlfn.IFNA(VLOOKUP(CONCATENATE($A101,"_",$B101), 'Srbench noise 0'!$A$1:$AH$1300, 34, FALSE),"")</f>
        <v>0</v>
      </c>
      <c r="F101" s="18">
        <f>_xlfn.IFNA(VLOOKUP(CONCATENATE($A101,"_",$B101), 'Srbench noise 0'!$A$1:$AH$1300, 16, FALSE),"")</f>
        <v>14</v>
      </c>
      <c r="G101" s="18">
        <f>_xlfn.IFNA(VLOOKUP(CONCATENATE($A101,"_",$B101), 'Srbench noise 0'!$A$1:$AH$1300, 18, FALSE),"")</f>
        <v>61.8</v>
      </c>
      <c r="H101" s="18" t="str">
        <f>_xlfn.IFNA(VLOOKUP(CONCATENATE($A101,"_",$B101), 'Srbench noise 0'!$A$1:$AH$1300, 28, FALSE),"")</f>
        <v>x0*x1/(x0 + 1) - 0.075*x1**2</v>
      </c>
      <c r="I101" s="18">
        <f t="shared" si="10"/>
        <v>1</v>
      </c>
      <c r="J101" s="18">
        <f t="shared" si="11"/>
        <v>1</v>
      </c>
      <c r="K101" s="4">
        <f t="shared" si="12"/>
        <v>1</v>
      </c>
      <c r="L101" s="3">
        <f>_xlfn.IFNA(VLOOKUP(CONCATENATE($A101,"_",$B101), 'Srbench noise 0.001'!$A$1:$AH$1300, 32, FALSE),"")</f>
        <v>1</v>
      </c>
      <c r="M101" s="18">
        <f>_xlfn.IFNA(VLOOKUP(CONCATENATE($A101,"_",$B101), 'Srbench noise 0.001'!$A$1:$AH$1300, 34, FALSE),"")</f>
        <v>0</v>
      </c>
      <c r="N101" s="18">
        <f>_xlfn.IFNA(VLOOKUP(CONCATENATE($A101,"_",$B101), 'Srbench noise 0.001'!$A$1:$AH$1300, 16, FALSE),"")</f>
        <v>14</v>
      </c>
      <c r="O101" s="18">
        <f>_xlfn.IFNA(VLOOKUP(CONCATENATE($A101,"_",$B101), 'Srbench noise 0.001'!$A$1:$AH$1300, 18, FALSE),"")</f>
        <v>60.5</v>
      </c>
      <c r="P101" s="18" t="str">
        <f>_xlfn.IFNA(VLOOKUP(CONCATENATE($A101,"_",$B101), 'Srbench noise 0.001'!$A$1:$AH$1300, 28, FALSE),"")</f>
        <v>x0*x1/(x0 + 1) - 0.075*x1**2</v>
      </c>
      <c r="Q101" s="18">
        <f t="shared" si="13"/>
        <v>1</v>
      </c>
      <c r="R101" s="18">
        <f t="shared" si="14"/>
        <v>1</v>
      </c>
      <c r="S101" s="4">
        <f t="shared" si="18"/>
        <v>1</v>
      </c>
      <c r="T101" s="3">
        <f>_xlfn.IFNA(VLOOKUP(CONCATENATE($A101,"_",$B101), 'Srbench noise 0.01'!$A$1:$AH$1300, 32, FALSE),"")</f>
        <v>0.99639604999999998</v>
      </c>
      <c r="U101" s="18">
        <f>_xlfn.IFNA(VLOOKUP(CONCATENATE($A101,"_",$B101), 'Srbench noise 0.01'!$A$1:$AH$1300, 34, FALSE),"")</f>
        <v>8.9966539999999998E-2</v>
      </c>
      <c r="V101" s="18">
        <f>_xlfn.IFNA(VLOOKUP(CONCATENATE($A101,"_",$B101), 'Srbench noise 0.01'!$A$1:$AH$1300, 16, FALSE),"")</f>
        <v>30</v>
      </c>
      <c r="W101" s="18">
        <f>_xlfn.IFNA(VLOOKUP(CONCATENATE($A101,"_",$B101), 'Srbench noise 0.01'!$A$1:$AH$1300, 18, FALSE),"")</f>
        <v>38.6</v>
      </c>
      <c r="X101" s="18" t="str">
        <f>_xlfn.IFNA(VLOOKUP(CONCATENATE($A101,"_",$B101), 'Srbench noise 0.01'!$A$1:$AH$1300, 28, FALSE),"")</f>
        <v>0.13*x0 + 8.93*x0/(x0 + 0.5 + 10/(-0.9*x0 + x1)) - 0.92*x1 + 3.54 - 4.22/x1</v>
      </c>
      <c r="Y101" s="18">
        <f t="shared" si="15"/>
        <v>0</v>
      </c>
      <c r="Z101" s="18">
        <f t="shared" si="16"/>
        <v>0</v>
      </c>
      <c r="AA101" s="4">
        <f t="shared" si="17"/>
        <v>0</v>
      </c>
    </row>
    <row r="102" spans="1:27" x14ac:dyDescent="0.25">
      <c r="A102" t="s">
        <v>17</v>
      </c>
      <c r="B102">
        <v>28020</v>
      </c>
      <c r="C102" t="str">
        <f>VLOOKUP(A102,'srbench true models'!$A$1:$B$133,2,FALSE)</f>
        <v xml:space="preserve"> y * ( (x)/(1+x) - 0.075 * y )</v>
      </c>
      <c r="D102" s="3">
        <f>_xlfn.IFNA(VLOOKUP(CONCATENATE($A102,"_",$B102), 'Srbench noise 0'!$A$1:$AH$1300, 32, FALSE),"")</f>
        <v>1</v>
      </c>
      <c r="E102" s="18">
        <f>_xlfn.IFNA(VLOOKUP(CONCATENATE($A102,"_",$B102), 'Srbench noise 0'!$A$1:$AH$1300, 34, FALSE),"")</f>
        <v>0</v>
      </c>
      <c r="F102" s="18">
        <f>_xlfn.IFNA(VLOOKUP(CONCATENATE($A102,"_",$B102), 'Srbench noise 0'!$A$1:$AH$1300, 16, FALSE),"")</f>
        <v>15</v>
      </c>
      <c r="G102" s="18">
        <f>_xlfn.IFNA(VLOOKUP(CONCATENATE($A102,"_",$B102), 'Srbench noise 0'!$A$1:$AH$1300, 18, FALSE),"")</f>
        <v>1047.4000000000001</v>
      </c>
      <c r="H102" s="18" t="str">
        <f>_xlfn.IFNA(VLOOKUP(CONCATENATE($A102,"_",$B102), 'Srbench noise 0'!$A$1:$AH$1300, 28, FALSE),"")</f>
        <v>-0.075*x1**2 + x1 - x1/(x0 + 1)</v>
      </c>
      <c r="I102" s="18">
        <f t="shared" si="10"/>
        <v>1</v>
      </c>
      <c r="J102" s="18">
        <f t="shared" si="11"/>
        <v>1</v>
      </c>
      <c r="K102" s="4">
        <f t="shared" si="12"/>
        <v>1</v>
      </c>
      <c r="L102" s="3">
        <f>_xlfn.IFNA(VLOOKUP(CONCATENATE($A102,"_",$B102), 'Srbench noise 0.001'!$A$1:$AH$1300, 32, FALSE),"")</f>
        <v>0.99967174000000003</v>
      </c>
      <c r="M102" s="18">
        <f>_xlfn.IFNA(VLOOKUP(CONCATENATE($A102,"_",$B102), 'Srbench noise 0.001'!$A$1:$AH$1300, 34, FALSE),"")</f>
        <v>2.917755E-2</v>
      </c>
      <c r="N102" s="18">
        <f>_xlfn.IFNA(VLOOKUP(CONCATENATE($A102,"_",$B102), 'Srbench noise 0.001'!$A$1:$AH$1300, 16, FALSE),"")</f>
        <v>34</v>
      </c>
      <c r="O102" s="18">
        <f>_xlfn.IFNA(VLOOKUP(CONCATENATE($A102,"_",$B102), 'Srbench noise 0.001'!$A$1:$AH$1300, 18, FALSE),"")</f>
        <v>136.30000000000001</v>
      </c>
      <c r="P102" s="18" t="str">
        <f>_xlfn.IFNA(VLOOKUP(CONCATENATE($A102,"_",$B102), 'Srbench noise 0.001'!$A$1:$AH$1300, 28, FALSE),"")</f>
        <v>1.795*x0/x1**0.5 - 2.052*x0 - 0.065*x1**2 - 0.012*x1**(2 - x0) + 2.399*(x0*x1 + 1)**0.5 - 2.36</v>
      </c>
      <c r="Q102" s="18">
        <f t="shared" si="13"/>
        <v>1</v>
      </c>
      <c r="R102" s="18">
        <f t="shared" si="14"/>
        <v>0</v>
      </c>
      <c r="S102" s="4">
        <f t="shared" si="18"/>
        <v>0</v>
      </c>
      <c r="T102" s="3">
        <f>_xlfn.IFNA(VLOOKUP(CONCATENATE($A102,"_",$B102), 'Srbench noise 0.01'!$A$1:$AH$1300, 32, FALSE),"")</f>
        <v>0.98443705999999997</v>
      </c>
      <c r="U102" s="18">
        <f>_xlfn.IFNA(VLOOKUP(CONCATENATE($A102,"_",$B102), 'Srbench noise 0.01'!$A$1:$AH$1300, 34, FALSE),"")</f>
        <v>0.20090195999999999</v>
      </c>
      <c r="V102" s="18">
        <f>_xlfn.IFNA(VLOOKUP(CONCATENATE($A102,"_",$B102), 'Srbench noise 0.01'!$A$1:$AH$1300, 16, FALSE),"")</f>
        <v>25</v>
      </c>
      <c r="W102" s="18">
        <f>_xlfn.IFNA(VLOOKUP(CONCATENATE($A102,"_",$B102), 'Srbench noise 0.01'!$A$1:$AH$1300, 18, FALSE),"")</f>
        <v>16.100000000000001</v>
      </c>
      <c r="X102" s="18" t="str">
        <f>_xlfn.IFNA(VLOOKUP(CONCATENATE($A102,"_",$B102), 'Srbench noise 0.01'!$A$1:$AH$1300, 28, FALSE),"")</f>
        <v>-2.13*x0 + 2.33*x0/x1 - 0.07*x1**2 + 2.9*(x0*x1 + 1)**0.5 - 2.92</v>
      </c>
      <c r="Y102" s="18">
        <f t="shared" si="15"/>
        <v>0</v>
      </c>
      <c r="Z102" s="18">
        <f t="shared" si="16"/>
        <v>0</v>
      </c>
      <c r="AA102" s="4">
        <f t="shared" si="17"/>
        <v>0</v>
      </c>
    </row>
    <row r="103" spans="1:27" x14ac:dyDescent="0.25">
      <c r="A103" t="s">
        <v>17</v>
      </c>
      <c r="B103">
        <v>29910</v>
      </c>
      <c r="C103" t="str">
        <f>VLOOKUP(A103,'srbench true models'!$A$1:$B$133,2,FALSE)</f>
        <v xml:space="preserve"> y * ( (x)/(1+x) - 0.075 * y )</v>
      </c>
      <c r="D103" s="3">
        <f>_xlfn.IFNA(VLOOKUP(CONCATENATE($A103,"_",$B103), 'Srbench noise 0'!$A$1:$AH$1300, 32, FALSE),"")</f>
        <v>1</v>
      </c>
      <c r="E103" s="18">
        <f>_xlfn.IFNA(VLOOKUP(CONCATENATE($A103,"_",$B103), 'Srbench noise 0'!$A$1:$AH$1300, 34, FALSE),"")</f>
        <v>0</v>
      </c>
      <c r="F103" s="18">
        <f>_xlfn.IFNA(VLOOKUP(CONCATENATE($A103,"_",$B103), 'Srbench noise 0'!$A$1:$AH$1300, 16, FALSE),"")</f>
        <v>15</v>
      </c>
      <c r="G103" s="18">
        <f>_xlfn.IFNA(VLOOKUP(CONCATENATE($A103,"_",$B103), 'Srbench noise 0'!$A$1:$AH$1300, 18, FALSE),"")</f>
        <v>364.9</v>
      </c>
      <c r="H103" s="18" t="str">
        <f>_xlfn.IFNA(VLOOKUP(CONCATENATE($A103,"_",$B103), 'Srbench noise 0'!$A$1:$AH$1300, 28, FALSE),"")</f>
        <v>-0.075*x1**2 + x1 - x1/(x0 + 1)</v>
      </c>
      <c r="I103" s="18">
        <f t="shared" si="10"/>
        <v>1</v>
      </c>
      <c r="J103" s="18">
        <f t="shared" si="11"/>
        <v>1</v>
      </c>
      <c r="K103" s="4">
        <f t="shared" si="12"/>
        <v>1</v>
      </c>
      <c r="L103" s="3">
        <f>_xlfn.IFNA(VLOOKUP(CONCATENATE($A103,"_",$B103), 'Srbench noise 0.001'!$A$1:$AH$1300, 32, FALSE),"")</f>
        <v>0.99837275000000003</v>
      </c>
      <c r="M103" s="18">
        <f>_xlfn.IFNA(VLOOKUP(CONCATENATE($A103,"_",$B103), 'Srbench noise 0.001'!$A$1:$AH$1300, 34, FALSE),"")</f>
        <v>6.3274999999999998E-2</v>
      </c>
      <c r="N103" s="18">
        <f>_xlfn.IFNA(VLOOKUP(CONCATENATE($A103,"_",$B103), 'Srbench noise 0.001'!$A$1:$AH$1300, 16, FALSE),"")</f>
        <v>36</v>
      </c>
      <c r="O103" s="18">
        <f>_xlfn.IFNA(VLOOKUP(CONCATENATE($A103,"_",$B103), 'Srbench noise 0.001'!$A$1:$AH$1300, 18, FALSE),"")</f>
        <v>153.30000000000001</v>
      </c>
      <c r="P103" s="18" t="str">
        <f>_xlfn.IFNA(VLOOKUP(CONCATENATE($A103,"_",$B103), 'Srbench noise 0.001'!$A$1:$AH$1300, 28, FALSE),"")</f>
        <v>-92.088*x0**2/(10*x0 + x1) + 9.294*x0 - 1.733*x1 + 6.154*log(x1 + 1) - 4.677 + 2.05/(10*x0*x1 + x1)</v>
      </c>
      <c r="Q103" s="18">
        <f t="shared" si="13"/>
        <v>0</v>
      </c>
      <c r="R103" s="18">
        <f t="shared" si="14"/>
        <v>0</v>
      </c>
      <c r="S103" s="4">
        <f t="shared" si="18"/>
        <v>0</v>
      </c>
      <c r="T103" s="3">
        <f>_xlfn.IFNA(VLOOKUP(CONCATENATE($A103,"_",$B103), 'Srbench noise 0.01'!$A$1:$AH$1300, 32, FALSE),"")</f>
        <v>0.99575919000000002</v>
      </c>
      <c r="U103" s="18">
        <f>_xlfn.IFNA(VLOOKUP(CONCATENATE($A103,"_",$B103), 'Srbench noise 0.01'!$A$1:$AH$1300, 34, FALSE),"")</f>
        <v>0.10214777</v>
      </c>
      <c r="V103" s="18">
        <f>_xlfn.IFNA(VLOOKUP(CONCATENATE($A103,"_",$B103), 'Srbench noise 0.01'!$A$1:$AH$1300, 16, FALSE),"")</f>
        <v>35</v>
      </c>
      <c r="W103" s="18">
        <f>_xlfn.IFNA(VLOOKUP(CONCATENATE($A103,"_",$B103), 'Srbench noise 0.01'!$A$1:$AH$1300, 18, FALSE),"")</f>
        <v>40.5</v>
      </c>
      <c r="X103" s="18" t="str">
        <f>_xlfn.IFNA(VLOOKUP(CONCATENATE($A103,"_",$B103), 'Srbench noise 0.01'!$A$1:$AH$1300, 28, FALSE),"")</f>
        <v>-41.61*x0**2/(6.28*x0 + x1) + 6.59*x0 - 1.5*x1 - 4.22*log(1/x1) - 1.67 + 2.32/(3.14*x0 + x1)</v>
      </c>
      <c r="Y103" s="18">
        <f t="shared" si="15"/>
        <v>0</v>
      </c>
      <c r="Z103" s="18">
        <f t="shared" si="16"/>
        <v>0</v>
      </c>
      <c r="AA103" s="4">
        <f t="shared" si="17"/>
        <v>0</v>
      </c>
    </row>
    <row r="104" spans="1:27" x14ac:dyDescent="0.25">
      <c r="A104" t="s">
        <v>12</v>
      </c>
      <c r="B104">
        <v>860</v>
      </c>
      <c r="C104" t="str">
        <f>VLOOKUP(A104,'srbench true models'!$A$1:$B$133,2,FALSE)</f>
        <v xml:space="preserve"> cot(y) * cos(x)</v>
      </c>
      <c r="D104" s="3">
        <f>_xlfn.IFNA(VLOOKUP(CONCATENATE($A104,"_",$B104), 'Srbench noise 0'!$A$1:$AH$1300, 32, FALSE),"")</f>
        <v>-2.35761105</v>
      </c>
      <c r="E104" s="18">
        <f>_xlfn.IFNA(VLOOKUP(CONCATENATE($A104,"_",$B104), 'Srbench noise 0'!$A$1:$AH$1300, 34, FALSE),"")</f>
        <v>1.2004191399999999</v>
      </c>
      <c r="F104" s="18">
        <f>_xlfn.IFNA(VLOOKUP(CONCATENATE($A104,"_",$B104), 'Srbench noise 0'!$A$1:$AH$1300, 16, FALSE),"")</f>
        <v>32</v>
      </c>
      <c r="G104" s="18">
        <f>_xlfn.IFNA(VLOOKUP(CONCATENATE($A104,"_",$B104), 'Srbench noise 0'!$A$1:$AH$1300, 18, FALSE),"")</f>
        <v>2602.8000000000002</v>
      </c>
      <c r="H104" s="18" t="str">
        <f>_xlfn.IFNA(VLOOKUP(CONCATENATE($A104,"_",$B104), 'Srbench noise 0'!$A$1:$AH$1300, 28, FALSE),"")</f>
        <v>-2.29086984*x0*cos(0.5/x1) + 2.21379827*x0 + 0.10007165*x1 - 1.04881651*cos(0.9486833/x0) - 2.46079883*cos(cos(x1)**2) + 3.51861854</v>
      </c>
      <c r="I104" s="18">
        <f t="shared" si="10"/>
        <v>0</v>
      </c>
      <c r="J104" s="18">
        <f t="shared" si="11"/>
        <v>0</v>
      </c>
      <c r="K104" s="4">
        <f t="shared" si="12"/>
        <v>0</v>
      </c>
      <c r="L104" s="3">
        <f>_xlfn.IFNA(VLOOKUP(CONCATENATE($A104,"_",$B104), 'Srbench noise 0.001'!$A$1:$AH$1300, 32, FALSE),"")</f>
        <v>-2.3571724000000001</v>
      </c>
      <c r="M104" s="18">
        <f>_xlfn.IFNA(VLOOKUP(CONCATENATE($A104,"_",$B104), 'Srbench noise 0.001'!$A$1:$AH$1300, 34, FALSE),"")</f>
        <v>1.20034072</v>
      </c>
      <c r="N104" s="18">
        <f>_xlfn.IFNA(VLOOKUP(CONCATENATE($A104,"_",$B104), 'Srbench noise 0.001'!$A$1:$AH$1300, 16, FALSE),"")</f>
        <v>32</v>
      </c>
      <c r="O104" s="18">
        <f>_xlfn.IFNA(VLOOKUP(CONCATENATE($A104,"_",$B104), 'Srbench noise 0.001'!$A$1:$AH$1300, 18, FALSE),"")</f>
        <v>2566.1999999999998</v>
      </c>
      <c r="P104" s="18" t="str">
        <f>_xlfn.IFNA(VLOOKUP(CONCATENATE($A104,"_",$B104), 'Srbench noise 0.001'!$A$1:$AH$1300, 28, FALSE),"")</f>
        <v>-2.291*x0*cos(0.5/x1) + 2.214*x0 + 0.1*x1 - 1.049*cos(0.949/x0) - 2.459*cos(cos(x1)**2) + 3.517</v>
      </c>
      <c r="Q104" s="18">
        <f t="shared" si="13"/>
        <v>0</v>
      </c>
      <c r="R104" s="18">
        <f t="shared" si="14"/>
        <v>0</v>
      </c>
      <c r="S104" s="4">
        <f t="shared" si="18"/>
        <v>0</v>
      </c>
      <c r="T104" s="3">
        <f>_xlfn.IFNA(VLOOKUP(CONCATENATE($A104,"_",$B104), 'Srbench noise 0.01'!$A$1:$AH$1300, 32, FALSE),"")</f>
        <v>-2.3497775299999999</v>
      </c>
      <c r="U104" s="18">
        <f>_xlfn.IFNA(VLOOKUP(CONCATENATE($A104,"_",$B104), 'Srbench noise 0.01'!$A$1:$AH$1300, 34, FALSE),"")</f>
        <v>1.19901799</v>
      </c>
      <c r="V104" s="18">
        <f>_xlfn.IFNA(VLOOKUP(CONCATENATE($A104,"_",$B104), 'Srbench noise 0.01'!$A$1:$AH$1300, 16, FALSE),"")</f>
        <v>32</v>
      </c>
      <c r="W104" s="18">
        <f>_xlfn.IFNA(VLOOKUP(CONCATENATE($A104,"_",$B104), 'Srbench noise 0.01'!$A$1:$AH$1300, 18, FALSE),"")</f>
        <v>41.3</v>
      </c>
      <c r="X104" s="18" t="str">
        <f>_xlfn.IFNA(VLOOKUP(CONCATENATE($A104,"_",$B104), 'Srbench noise 0.01'!$A$1:$AH$1300, 28, FALSE),"")</f>
        <v>-2.29*x0*cos(0.5/x1) + 2.21*x0 + 0.1*x1 - 1.05*cos(0.95/x0) - 2.44*cos(cos(x1)**2) + 3.5</v>
      </c>
      <c r="Y104" s="18">
        <f t="shared" si="15"/>
        <v>0</v>
      </c>
      <c r="Z104" s="18">
        <f t="shared" si="16"/>
        <v>0</v>
      </c>
      <c r="AA104" s="4">
        <f t="shared" si="17"/>
        <v>0</v>
      </c>
    </row>
    <row r="105" spans="1:27" x14ac:dyDescent="0.25">
      <c r="A105" t="s">
        <v>12</v>
      </c>
      <c r="B105">
        <v>4426</v>
      </c>
      <c r="C105" t="str">
        <f>VLOOKUP(A105,'srbench true models'!$A$1:$B$133,2,FALSE)</f>
        <v xml:space="preserve"> cot(y) * cos(x)</v>
      </c>
      <c r="D105" s="3">
        <f>_xlfn.IFNA(VLOOKUP(CONCATENATE($A105,"_",$B105), 'Srbench noise 0'!$A$1:$AH$1300, 32, FALSE),"")</f>
        <v>0.90056546999999998</v>
      </c>
      <c r="E105" s="18">
        <f>_xlfn.IFNA(VLOOKUP(CONCATENATE($A105,"_",$B105), 'Srbench noise 0'!$A$1:$AH$1300, 34, FALSE),"")</f>
        <v>0.23291856999999999</v>
      </c>
      <c r="F105" s="18">
        <f>_xlfn.IFNA(VLOOKUP(CONCATENATE($A105,"_",$B105), 'Srbench noise 0'!$A$1:$AH$1300, 16, FALSE),"")</f>
        <v>23</v>
      </c>
      <c r="G105" s="18">
        <f>_xlfn.IFNA(VLOOKUP(CONCATENATE($A105,"_",$B105), 'Srbench noise 0'!$A$1:$AH$1300, 18, FALSE),"")</f>
        <v>2205.8000000000002</v>
      </c>
      <c r="H105" s="18" t="str">
        <f>_xlfn.IFNA(VLOOKUP(CONCATENATE($A105,"_",$B105), 'Srbench noise 0'!$A$1:$AH$1300, 28, FALSE),"")</f>
        <v>0.00010429*x1**10 + 0.1605575*x1 + 3.06307103*cos(0.5/x1) - 2.91479255 - 0.40029613/x1</v>
      </c>
      <c r="I105" s="18">
        <f t="shared" si="10"/>
        <v>0</v>
      </c>
      <c r="J105" s="18">
        <f t="shared" si="11"/>
        <v>0</v>
      </c>
      <c r="K105" s="4">
        <f t="shared" si="12"/>
        <v>0</v>
      </c>
      <c r="L105" s="3">
        <f>_xlfn.IFNA(VLOOKUP(CONCATENATE($A105,"_",$B105), 'Srbench noise 0.001'!$A$1:$AH$1300, 32, FALSE),"")</f>
        <v>0.60372935999999999</v>
      </c>
      <c r="M105" s="18">
        <f>_xlfn.IFNA(VLOOKUP(CONCATENATE($A105,"_",$B105), 'Srbench noise 0.001'!$A$1:$AH$1300, 34, FALSE),"")</f>
        <v>0.46497697999999998</v>
      </c>
      <c r="N105" s="18">
        <f>_xlfn.IFNA(VLOOKUP(CONCATENATE($A105,"_",$B105), 'Srbench noise 0.001'!$A$1:$AH$1300, 16, FALSE),"")</f>
        <v>18</v>
      </c>
      <c r="O105" s="18">
        <f>_xlfn.IFNA(VLOOKUP(CONCATENATE($A105,"_",$B105), 'Srbench noise 0.001'!$A$1:$AH$1300, 18, FALSE),"")</f>
        <v>1786.2</v>
      </c>
      <c r="P105" s="18" t="str">
        <f>_xlfn.IFNA(VLOOKUP(CONCATENATE($A105,"_",$B105), 'Srbench noise 0.001'!$A$1:$AH$1300, 28, FALSE),"")</f>
        <v>0.161*x1 + 3.063*cos(0.5/x1) - 2.915 - 0.4/x1</v>
      </c>
      <c r="Q105" s="18">
        <f t="shared" si="13"/>
        <v>0</v>
      </c>
      <c r="R105" s="18">
        <f t="shared" si="14"/>
        <v>0</v>
      </c>
      <c r="S105" s="4">
        <f t="shared" si="18"/>
        <v>0</v>
      </c>
      <c r="T105" s="3">
        <f>_xlfn.IFNA(VLOOKUP(CONCATENATE($A105,"_",$B105), 'Srbench noise 0.01'!$A$1:$AH$1300, 32, FALSE),"")</f>
        <v>0.60653577000000003</v>
      </c>
      <c r="U105" s="18">
        <f>_xlfn.IFNA(VLOOKUP(CONCATENATE($A105,"_",$B105), 'Srbench noise 0.01'!$A$1:$AH$1300, 34, FALSE),"")</f>
        <v>0.46332756000000003</v>
      </c>
      <c r="V105" s="18">
        <f>_xlfn.IFNA(VLOOKUP(CONCATENATE($A105,"_",$B105), 'Srbench noise 0.01'!$A$1:$AH$1300, 16, FALSE),"")</f>
        <v>18</v>
      </c>
      <c r="W105" s="18">
        <f>_xlfn.IFNA(VLOOKUP(CONCATENATE($A105,"_",$B105), 'Srbench noise 0.01'!$A$1:$AH$1300, 18, FALSE),"")</f>
        <v>1740.3</v>
      </c>
      <c r="X105" s="18" t="str">
        <f>_xlfn.IFNA(VLOOKUP(CONCATENATE($A105,"_",$B105), 'Srbench noise 0.01'!$A$1:$AH$1300, 28, FALSE),"")</f>
        <v>0.16*x1 + 3.07*cos(0.5/x1) - 2.92 - 0.4/x1</v>
      </c>
      <c r="Y105" s="18">
        <f t="shared" si="15"/>
        <v>0</v>
      </c>
      <c r="Z105" s="18">
        <f t="shared" si="16"/>
        <v>0</v>
      </c>
      <c r="AA105" s="4">
        <f t="shared" si="17"/>
        <v>0</v>
      </c>
    </row>
    <row r="106" spans="1:27" x14ac:dyDescent="0.25">
      <c r="A106" t="s">
        <v>12</v>
      </c>
      <c r="B106">
        <v>5390</v>
      </c>
      <c r="C106" t="str">
        <f>VLOOKUP(A106,'srbench true models'!$A$1:$B$133,2,FALSE)</f>
        <v xml:space="preserve"> cot(y) * cos(x)</v>
      </c>
      <c r="D106" s="3">
        <f>_xlfn.IFNA(VLOOKUP(CONCATENATE($A106,"_",$B106), 'Srbench noise 0'!$A$1:$AH$1300, 32, FALSE),"")</f>
        <v>0.94010044000000004</v>
      </c>
      <c r="E106" s="18">
        <f>_xlfn.IFNA(VLOOKUP(CONCATENATE($A106,"_",$B106), 'Srbench noise 0'!$A$1:$AH$1300, 34, FALSE),"")</f>
        <v>0.15972090999999999</v>
      </c>
      <c r="F106" s="18">
        <f>_xlfn.IFNA(VLOOKUP(CONCATENATE($A106,"_",$B106), 'Srbench noise 0'!$A$1:$AH$1300, 16, FALSE),"")</f>
        <v>29</v>
      </c>
      <c r="G106" s="18">
        <f>_xlfn.IFNA(VLOOKUP(CONCATENATE($A106,"_",$B106), 'Srbench noise 0'!$A$1:$AH$1300, 18, FALSE),"")</f>
        <v>2447.1</v>
      </c>
      <c r="H106" s="18" t="str">
        <f>_xlfn.IFNA(VLOOKUP(CONCATENATE($A106,"_",$B106), 'Srbench noise 0'!$A$1:$AH$1300, 28, FALSE),"")</f>
        <v>-1.08927913*exp(1/x1) + 0.00129637*exp(x1**2) - 6.15e-6*exp(3.14159265*x0*x1) + 1.3506047 + 1.91621348/(x1 + sin(x1))</v>
      </c>
      <c r="I106" s="18">
        <f t="shared" si="10"/>
        <v>0</v>
      </c>
      <c r="J106" s="18">
        <f t="shared" si="11"/>
        <v>0</v>
      </c>
      <c r="K106" s="4">
        <f t="shared" si="12"/>
        <v>0</v>
      </c>
      <c r="L106" s="3">
        <f>_xlfn.IFNA(VLOOKUP(CONCATENATE($A106,"_",$B106), 'Srbench noise 0.001'!$A$1:$AH$1300, 32, FALSE),"")</f>
        <v>0.92572425999999997</v>
      </c>
      <c r="M106" s="18">
        <f>_xlfn.IFNA(VLOOKUP(CONCATENATE($A106,"_",$B106), 'Srbench noise 0.001'!$A$1:$AH$1300, 34, FALSE),"")</f>
        <v>0.17785802000000001</v>
      </c>
      <c r="N106" s="18">
        <f>_xlfn.IFNA(VLOOKUP(CONCATENATE($A106,"_",$B106), 'Srbench noise 0.001'!$A$1:$AH$1300, 16, FALSE),"")</f>
        <v>22</v>
      </c>
      <c r="O106" s="18">
        <f>_xlfn.IFNA(VLOOKUP(CONCATENATE($A106,"_",$B106), 'Srbench noise 0.001'!$A$1:$AH$1300, 18, FALSE),"")</f>
        <v>2322</v>
      </c>
      <c r="P106" s="18" t="str">
        <f>_xlfn.IFNA(VLOOKUP(CONCATENATE($A106,"_",$B106), 'Srbench noise 0.001'!$A$1:$AH$1300, 28, FALSE),"")</f>
        <v>-1.089*exp(1/x1) + 0.001*exp(x1**2) + 1.35 + 1.916/(x1 + sin(x1))</v>
      </c>
      <c r="Q106" s="18">
        <f t="shared" si="13"/>
        <v>0</v>
      </c>
      <c r="R106" s="18">
        <f t="shared" si="14"/>
        <v>0</v>
      </c>
      <c r="S106" s="4">
        <f t="shared" si="18"/>
        <v>0</v>
      </c>
      <c r="T106" s="3">
        <f>_xlfn.IFNA(VLOOKUP(CONCATENATE($A106,"_",$B106), 'Srbench noise 0.01'!$A$1:$AH$1300, 32, FALSE),"")</f>
        <v>0.82707233999999996</v>
      </c>
      <c r="U106" s="18">
        <f>_xlfn.IFNA(VLOOKUP(CONCATENATE($A106,"_",$B106), 'Srbench noise 0.01'!$A$1:$AH$1300, 34, FALSE),"")</f>
        <v>0.27138272000000002</v>
      </c>
      <c r="V106" s="18">
        <f>_xlfn.IFNA(VLOOKUP(CONCATENATE($A106,"_",$B106), 'Srbench noise 0.01'!$A$1:$AH$1300, 16, FALSE),"")</f>
        <v>28</v>
      </c>
      <c r="W106" s="18">
        <f>_xlfn.IFNA(VLOOKUP(CONCATENATE($A106,"_",$B106), 'Srbench noise 0.01'!$A$1:$AH$1300, 18, FALSE),"")</f>
        <v>2261.3000000000002</v>
      </c>
      <c r="X106" s="18" t="str">
        <f>_xlfn.IFNA(VLOOKUP(CONCATENATE($A106,"_",$B106), 'Srbench noise 0.01'!$A$1:$AH$1300, 28, FALSE),"")</f>
        <v>-0.01*x0**2*exp(1/(x1 - 0.5))*sin(x1) + 0.27*sin(x1) + 0.28 - 0.17*sin(x1)**2/x1**4</v>
      </c>
      <c r="Y106" s="18">
        <f t="shared" si="15"/>
        <v>0</v>
      </c>
      <c r="Z106" s="18">
        <f t="shared" si="16"/>
        <v>0</v>
      </c>
      <c r="AA106" s="4">
        <f t="shared" si="17"/>
        <v>0</v>
      </c>
    </row>
    <row r="107" spans="1:27" x14ac:dyDescent="0.25">
      <c r="A107" t="s">
        <v>12</v>
      </c>
      <c r="B107">
        <v>14423</v>
      </c>
      <c r="C107" t="str">
        <f>VLOOKUP(A107,'srbench true models'!$A$1:$B$133,2,FALSE)</f>
        <v xml:space="preserve"> cot(y) * cos(x)</v>
      </c>
      <c r="D107" s="3">
        <f>_xlfn.IFNA(VLOOKUP(CONCATENATE($A107,"_",$B107), 'Srbench noise 0'!$A$1:$AH$1300, 32, FALSE),"")</f>
        <v>0.98570106999999996</v>
      </c>
      <c r="E107" s="18">
        <f>_xlfn.IFNA(VLOOKUP(CONCATENATE($A107,"_",$B107), 'Srbench noise 0'!$A$1:$AH$1300, 34, FALSE),"")</f>
        <v>8.7036810000000006E-2</v>
      </c>
      <c r="F107" s="18">
        <f>_xlfn.IFNA(VLOOKUP(CONCATENATE($A107,"_",$B107), 'Srbench noise 0'!$A$1:$AH$1300, 16, FALSE),"")</f>
        <v>22</v>
      </c>
      <c r="G107" s="18">
        <f>_xlfn.IFNA(VLOOKUP(CONCATENATE($A107,"_",$B107), 'Srbench noise 0'!$A$1:$AH$1300, 18, FALSE),"")</f>
        <v>1923.2</v>
      </c>
      <c r="H107" s="18" t="str">
        <f>_xlfn.IFNA(VLOOKUP(CONCATENATE($A107,"_",$B107), 'Srbench noise 0'!$A$1:$AH$1300, 28, FALSE),"")</f>
        <v>1.7e-7*x1**16 + 0.13858974*exp(x1) - 0.2560492 - 0.35307898/sin(x1) - 0.23474272/x1**2</v>
      </c>
      <c r="I107" s="18">
        <f t="shared" si="10"/>
        <v>0</v>
      </c>
      <c r="J107" s="18">
        <f t="shared" si="11"/>
        <v>0</v>
      </c>
      <c r="K107" s="4">
        <f t="shared" si="12"/>
        <v>0</v>
      </c>
      <c r="L107" s="3">
        <f>_xlfn.IFNA(VLOOKUP(CONCATENATE($A107,"_",$B107), 'Srbench noise 0.001'!$A$1:$AH$1300, 32, FALSE),"")</f>
        <v>0.83737808000000002</v>
      </c>
      <c r="M107" s="18">
        <f>_xlfn.IFNA(VLOOKUP(CONCATENATE($A107,"_",$B107), 'Srbench noise 0.001'!$A$1:$AH$1300, 34, FALSE),"")</f>
        <v>0.29352203999999998</v>
      </c>
      <c r="N107" s="18">
        <f>_xlfn.IFNA(VLOOKUP(CONCATENATE($A107,"_",$B107), 'Srbench noise 0.001'!$A$1:$AH$1300, 16, FALSE),"")</f>
        <v>17</v>
      </c>
      <c r="O107" s="18">
        <f>_xlfn.IFNA(VLOOKUP(CONCATENATE($A107,"_",$B107), 'Srbench noise 0.001'!$A$1:$AH$1300, 18, FALSE),"")</f>
        <v>1800</v>
      </c>
      <c r="P107" s="18" t="str">
        <f>_xlfn.IFNA(VLOOKUP(CONCATENATE($A107,"_",$B107), 'Srbench noise 0.001'!$A$1:$AH$1300, 28, FALSE),"")</f>
        <v>0.139*exp(x1) - 0.256 - 0.353/sin(x1) - 0.235/x1**2</v>
      </c>
      <c r="Q107" s="18">
        <f t="shared" si="13"/>
        <v>0</v>
      </c>
      <c r="R107" s="18">
        <f t="shared" si="14"/>
        <v>0</v>
      </c>
      <c r="S107" s="4">
        <f t="shared" si="18"/>
        <v>0</v>
      </c>
      <c r="T107" s="3">
        <f>_xlfn.IFNA(VLOOKUP(CONCATENATE($A107,"_",$B107), 'Srbench noise 0.01'!$A$1:$AH$1300, 32, FALSE),"")</f>
        <v>-237.68989594999999</v>
      </c>
      <c r="U107" s="18">
        <f>_xlfn.IFNA(VLOOKUP(CONCATENATE($A107,"_",$B107), 'Srbench noise 0.01'!$A$1:$AH$1300, 34, FALSE),"")</f>
        <v>11.245226300000001</v>
      </c>
      <c r="V107" s="18">
        <f>_xlfn.IFNA(VLOOKUP(CONCATENATE($A107,"_",$B107), 'Srbench noise 0.01'!$A$1:$AH$1300, 16, FALSE),"")</f>
        <v>32</v>
      </c>
      <c r="W107" s="18">
        <f>_xlfn.IFNA(VLOOKUP(CONCATENATE($A107,"_",$B107), 'Srbench noise 0.01'!$A$1:$AH$1300, 18, FALSE),"")</f>
        <v>1702.7</v>
      </c>
      <c r="X107" s="18" t="str">
        <f>_xlfn.IFNA(VLOOKUP(CONCATENATE($A107,"_",$B107), 'Srbench noise 0.01'!$A$1:$AH$1300, 28, FALSE),"")</f>
        <v>0.26*x1 - 1.15*(x0**(-2))**0.5*cos(x1) - 0.12*sin(x1**2 + 10) + 0.1 - 0.62/x1 - 0.23/x1**2</v>
      </c>
      <c r="Y107" s="18">
        <f t="shared" si="15"/>
        <v>0</v>
      </c>
      <c r="Z107" s="18">
        <f t="shared" si="16"/>
        <v>0</v>
      </c>
      <c r="AA107" s="4">
        <f t="shared" si="17"/>
        <v>0</v>
      </c>
    </row>
    <row r="108" spans="1:27" x14ac:dyDescent="0.25">
      <c r="A108" t="s">
        <v>12</v>
      </c>
      <c r="B108">
        <v>15795</v>
      </c>
      <c r="C108" t="str">
        <f>VLOOKUP(A108,'srbench true models'!$A$1:$B$133,2,FALSE)</f>
        <v xml:space="preserve"> cot(y) * cos(x)</v>
      </c>
      <c r="D108" s="3">
        <f>_xlfn.IFNA(VLOOKUP(CONCATENATE($A108,"_",$B108), 'Srbench noise 0'!$A$1:$AH$1300, 32, FALSE),"")</f>
        <v>0.99444452999999999</v>
      </c>
      <c r="E108" s="18">
        <f>_xlfn.IFNA(VLOOKUP(CONCATENATE($A108,"_",$B108), 'Srbench noise 0'!$A$1:$AH$1300, 34, FALSE),"")</f>
        <v>6.7049259999999999E-2</v>
      </c>
      <c r="F108" s="18">
        <f>_xlfn.IFNA(VLOOKUP(CONCATENATE($A108,"_",$B108), 'Srbench noise 0'!$A$1:$AH$1300, 16, FALSE),"")</f>
        <v>36</v>
      </c>
      <c r="G108" s="18">
        <f>_xlfn.IFNA(VLOOKUP(CONCATENATE($A108,"_",$B108), 'Srbench noise 0'!$A$1:$AH$1300, 18, FALSE),"")</f>
        <v>2393.8000000000002</v>
      </c>
      <c r="H108" s="18" t="str">
        <f>_xlfn.IFNA(VLOOKUP(CONCATENATE($A108,"_",$B108), 'Srbench noise 0'!$A$1:$AH$1300, 28, FALSE),"")</f>
        <v>-0.02067104*x0 + 0.15144209*x1 - 0.20336002 + 0.43993862/sin(x1)**2 - 0.41658978/(x1 + sin(1/(x0 - 1 + 0.5/x1))) - 0.64247573/x1**2</v>
      </c>
      <c r="I108" s="18">
        <f t="shared" si="10"/>
        <v>0</v>
      </c>
      <c r="J108" s="18">
        <f t="shared" si="11"/>
        <v>0</v>
      </c>
      <c r="K108" s="4">
        <f t="shared" si="12"/>
        <v>0</v>
      </c>
      <c r="L108" s="3">
        <f>_xlfn.IFNA(VLOOKUP(CONCATENATE($A108,"_",$B108), 'Srbench noise 0.001'!$A$1:$AH$1300, 32, FALSE),"")</f>
        <v>0.99428406999999996</v>
      </c>
      <c r="M108" s="18">
        <f>_xlfn.IFNA(VLOOKUP(CONCATENATE($A108,"_",$B108), 'Srbench noise 0.001'!$A$1:$AH$1300, 34, FALSE),"")</f>
        <v>6.8010689999999999E-2</v>
      </c>
      <c r="N108" s="18">
        <f>_xlfn.IFNA(VLOOKUP(CONCATENATE($A108,"_",$B108), 'Srbench noise 0.001'!$A$1:$AH$1300, 16, FALSE),"")</f>
        <v>36</v>
      </c>
      <c r="O108" s="18">
        <f>_xlfn.IFNA(VLOOKUP(CONCATENATE($A108,"_",$B108), 'Srbench noise 0.001'!$A$1:$AH$1300, 18, FALSE),"")</f>
        <v>2352.6999999999998</v>
      </c>
      <c r="P108" s="18" t="str">
        <f>_xlfn.IFNA(VLOOKUP(CONCATENATE($A108,"_",$B108), 'Srbench noise 0.001'!$A$1:$AH$1300, 28, FALSE),"")</f>
        <v>-0.021*x0 + 0.151*x1 - 0.203 + 0.44/sin(x1)**2 - 0.417/(x1 + sin(1/(x0 - 1 + 0.5/x1))) - 0.643/x1**2</v>
      </c>
      <c r="Q108" s="18">
        <f t="shared" si="13"/>
        <v>0</v>
      </c>
      <c r="R108" s="18">
        <f t="shared" si="14"/>
        <v>0</v>
      </c>
      <c r="S108" s="4">
        <f t="shared" si="18"/>
        <v>0</v>
      </c>
      <c r="T108" s="3">
        <f>_xlfn.IFNA(VLOOKUP(CONCATENATE($A108,"_",$B108), 'Srbench noise 0.01'!$A$1:$AH$1300, 32, FALSE),"")</f>
        <v>0.99512537999999995</v>
      </c>
      <c r="U108" s="18">
        <f>_xlfn.IFNA(VLOOKUP(CONCATENATE($A108,"_",$B108), 'Srbench noise 0.01'!$A$1:$AH$1300, 34, FALSE),"")</f>
        <v>6.2806440000000005E-2</v>
      </c>
      <c r="V108" s="18">
        <f>_xlfn.IFNA(VLOOKUP(CONCATENATE($A108,"_",$B108), 'Srbench noise 0.01'!$A$1:$AH$1300, 16, FALSE),"")</f>
        <v>36</v>
      </c>
      <c r="W108" s="18">
        <f>_xlfn.IFNA(VLOOKUP(CONCATENATE($A108,"_",$B108), 'Srbench noise 0.01'!$A$1:$AH$1300, 18, FALSE),"")</f>
        <v>2268.1</v>
      </c>
      <c r="X108" s="18" t="str">
        <f>_xlfn.IFNA(VLOOKUP(CONCATENATE($A108,"_",$B108), 'Srbench noise 0.01'!$A$1:$AH$1300, 28, FALSE),"")</f>
        <v>-0.02*x0 + 0.15*x1 - 0.2 + 0.44/sin(x1)**2 - 0.42/(x1 + sin(1/(x0 - 1 + 0.5/x1))) - 0.64/x1**2</v>
      </c>
      <c r="Y108" s="18">
        <f t="shared" si="15"/>
        <v>0</v>
      </c>
      <c r="Z108" s="18">
        <f t="shared" si="16"/>
        <v>0</v>
      </c>
      <c r="AA108" s="4">
        <f t="shared" si="17"/>
        <v>0</v>
      </c>
    </row>
    <row r="109" spans="1:27" x14ac:dyDescent="0.25">
      <c r="A109" t="s">
        <v>12</v>
      </c>
      <c r="B109">
        <v>16850</v>
      </c>
      <c r="C109" t="str">
        <f>VLOOKUP(A109,'srbench true models'!$A$1:$B$133,2,FALSE)</f>
        <v xml:space="preserve"> cot(y) * cos(x)</v>
      </c>
      <c r="D109" s="3">
        <f>_xlfn.IFNA(VLOOKUP(CONCATENATE($A109,"_",$B109), 'Srbench noise 0'!$A$1:$AH$1300, 32, FALSE),"")</f>
        <v>0.94580633999999997</v>
      </c>
      <c r="E109" s="18">
        <f>_xlfn.IFNA(VLOOKUP(CONCATENATE($A109,"_",$B109), 'Srbench noise 0'!$A$1:$AH$1300, 34, FALSE),"")</f>
        <v>8.6526210000000006E-2</v>
      </c>
      <c r="F109" s="18">
        <f>_xlfn.IFNA(VLOOKUP(CONCATENATE($A109,"_",$B109), 'Srbench noise 0'!$A$1:$AH$1300, 16, FALSE),"")</f>
        <v>22</v>
      </c>
      <c r="G109" s="18">
        <f>_xlfn.IFNA(VLOOKUP(CONCATENATE($A109,"_",$B109), 'Srbench noise 0'!$A$1:$AH$1300, 18, FALSE),"")</f>
        <v>2127.1</v>
      </c>
      <c r="H109" s="18" t="str">
        <f>_xlfn.IFNA(VLOOKUP(CONCATENATE($A109,"_",$B109), 'Srbench noise 0'!$A$1:$AH$1300, 28, FALSE),"")</f>
        <v>1.292e-5*x1**12 + 0.12348388*x1 + 0.23993385 - 2.04639122/(x1 - 0.25) + 1.79087907/x1</v>
      </c>
      <c r="I109" s="18">
        <f t="shared" si="10"/>
        <v>0</v>
      </c>
      <c r="J109" s="18">
        <f t="shared" si="11"/>
        <v>0</v>
      </c>
      <c r="K109" s="4">
        <f t="shared" si="12"/>
        <v>0</v>
      </c>
      <c r="L109" s="3">
        <f>_xlfn.IFNA(VLOOKUP(CONCATENATE($A109,"_",$B109), 'Srbench noise 0.001'!$A$1:$AH$1300, 32, FALSE),"")</f>
        <v>0.25467037999999997</v>
      </c>
      <c r="M109" s="18">
        <f>_xlfn.IFNA(VLOOKUP(CONCATENATE($A109,"_",$B109), 'Srbench noise 0.001'!$A$1:$AH$1300, 34, FALSE),"")</f>
        <v>0.32088368</v>
      </c>
      <c r="N109" s="18">
        <f>_xlfn.IFNA(VLOOKUP(CONCATENATE($A109,"_",$B109), 'Srbench noise 0.001'!$A$1:$AH$1300, 16, FALSE),"")</f>
        <v>17</v>
      </c>
      <c r="O109" s="18">
        <f>_xlfn.IFNA(VLOOKUP(CONCATENATE($A109,"_",$B109), 'Srbench noise 0.001'!$A$1:$AH$1300, 18, FALSE),"")</f>
        <v>1949.2</v>
      </c>
      <c r="P109" s="18" t="str">
        <f>_xlfn.IFNA(VLOOKUP(CONCATENATE($A109,"_",$B109), 'Srbench noise 0.001'!$A$1:$AH$1300, 28, FALSE),"")</f>
        <v>0.123*x1 + 0.24 - 2.046/(x1 - 0.25) + 1.791/x1</v>
      </c>
      <c r="Q109" s="18">
        <f t="shared" si="13"/>
        <v>0</v>
      </c>
      <c r="R109" s="18">
        <f t="shared" si="14"/>
        <v>0</v>
      </c>
      <c r="S109" s="4">
        <f t="shared" si="18"/>
        <v>0</v>
      </c>
      <c r="T109" s="3">
        <f>_xlfn.IFNA(VLOOKUP(CONCATENATE($A109,"_",$B109), 'Srbench noise 0.01'!$A$1:$AH$1300, 32, FALSE),"")</f>
        <v>0.26031124999999999</v>
      </c>
      <c r="U109" s="18">
        <f>_xlfn.IFNA(VLOOKUP(CONCATENATE($A109,"_",$B109), 'Srbench noise 0.01'!$A$1:$AH$1300, 34, FALSE),"")</f>
        <v>0.31966709999999998</v>
      </c>
      <c r="V109" s="18">
        <f>_xlfn.IFNA(VLOOKUP(CONCATENATE($A109,"_",$B109), 'Srbench noise 0.01'!$A$1:$AH$1300, 16, FALSE),"")</f>
        <v>17</v>
      </c>
      <c r="W109" s="18">
        <f>_xlfn.IFNA(VLOOKUP(CONCATENATE($A109,"_",$B109), 'Srbench noise 0.01'!$A$1:$AH$1300, 18, FALSE),"")</f>
        <v>1820.1</v>
      </c>
      <c r="X109" s="18" t="str">
        <f>_xlfn.IFNA(VLOOKUP(CONCATENATE($A109,"_",$B109), 'Srbench noise 0.01'!$A$1:$AH$1300, 28, FALSE),"")</f>
        <v>0.12*x1 + 0.24 - 2.04/(x1 - 0.25) + 1.79/x1</v>
      </c>
      <c r="Y109" s="18">
        <f t="shared" si="15"/>
        <v>0</v>
      </c>
      <c r="Z109" s="18">
        <f t="shared" si="16"/>
        <v>0</v>
      </c>
      <c r="AA109" s="4">
        <f t="shared" si="17"/>
        <v>0</v>
      </c>
    </row>
    <row r="110" spans="1:27" x14ac:dyDescent="0.25">
      <c r="A110" t="s">
        <v>12</v>
      </c>
      <c r="B110">
        <v>21962</v>
      </c>
      <c r="C110" t="str">
        <f>VLOOKUP(A110,'srbench true models'!$A$1:$B$133,2,FALSE)</f>
        <v xml:space="preserve"> cot(y) * cos(x)</v>
      </c>
      <c r="D110" s="3">
        <f>_xlfn.IFNA(VLOOKUP(CONCATENATE($A110,"_",$B110), 'Srbench noise 0'!$A$1:$AH$1300, 32, FALSE),"")</f>
        <v>1</v>
      </c>
      <c r="E110" s="18">
        <f>_xlfn.IFNA(VLOOKUP(CONCATENATE($A110,"_",$B110), 'Srbench noise 0'!$A$1:$AH$1300, 34, FALSE),"")</f>
        <v>0</v>
      </c>
      <c r="F110" s="18">
        <f>_xlfn.IFNA(VLOOKUP(CONCATENATE($A110,"_",$B110), 'Srbench noise 0'!$A$1:$AH$1300, 16, FALSE),"")</f>
        <v>7</v>
      </c>
      <c r="G110" s="18">
        <f>_xlfn.IFNA(VLOOKUP(CONCATENATE($A110,"_",$B110), 'Srbench noise 0'!$A$1:$AH$1300, 18, FALSE),"")</f>
        <v>1352.3</v>
      </c>
      <c r="H110" s="18" t="str">
        <f>_xlfn.IFNA(VLOOKUP(CONCATENATE($A110,"_",$B110), 'Srbench noise 0'!$A$1:$AH$1300, 28, FALSE),"")</f>
        <v>cos(x0)/tan(x1)</v>
      </c>
      <c r="I110" s="18">
        <f t="shared" si="10"/>
        <v>1</v>
      </c>
      <c r="J110" s="18">
        <f t="shared" si="11"/>
        <v>1</v>
      </c>
      <c r="K110" s="4">
        <f t="shared" si="12"/>
        <v>1</v>
      </c>
      <c r="L110" s="3">
        <f>_xlfn.IFNA(VLOOKUP(CONCATENATE($A110,"_",$B110), 'Srbench noise 0.001'!$A$1:$AH$1300, 32, FALSE),"")</f>
        <v>-2.9428536699999999</v>
      </c>
      <c r="M110" s="18">
        <f>_xlfn.IFNA(VLOOKUP(CONCATENATE($A110,"_",$B110), 'Srbench noise 0.001'!$A$1:$AH$1300, 34, FALSE),"")</f>
        <v>0.86622644000000004</v>
      </c>
      <c r="N110" s="18">
        <f>_xlfn.IFNA(VLOOKUP(CONCATENATE($A110,"_",$B110), 'Srbench noise 0.001'!$A$1:$AH$1300, 16, FALSE),"")</f>
        <v>33</v>
      </c>
      <c r="O110" s="18">
        <f>_xlfn.IFNA(VLOOKUP(CONCATENATE($A110,"_",$B110), 'Srbench noise 0.001'!$A$1:$AH$1300, 18, FALSE),"")</f>
        <v>978.8</v>
      </c>
      <c r="P110" s="18" t="str">
        <f>_xlfn.IFNA(VLOOKUP(CONCATENATE($A110,"_",$B110), 'Srbench noise 0.001'!$A$1:$AH$1300, 28, FALSE),"")</f>
        <v>-0.509*x1*cos(x0) - 0.086*cos(x0) - 0.063 + 1.193*cos(x0)/x1 + 0.034/x1**2 - 0.172*x1*sin(x0**(-2))/x0**2</v>
      </c>
      <c r="Q110" s="18">
        <f t="shared" si="13"/>
        <v>0</v>
      </c>
      <c r="R110" s="18">
        <f t="shared" si="14"/>
        <v>0</v>
      </c>
      <c r="S110" s="4">
        <f t="shared" si="18"/>
        <v>0</v>
      </c>
      <c r="T110" s="3">
        <f>_xlfn.IFNA(VLOOKUP(CONCATENATE($A110,"_",$B110), 'Srbench noise 0.01'!$A$1:$AH$1300, 32, FALSE),"")</f>
        <v>0.28398813000000001</v>
      </c>
      <c r="U110" s="18">
        <f>_xlfn.IFNA(VLOOKUP(CONCATENATE($A110,"_",$B110), 'Srbench noise 0.01'!$A$1:$AH$1300, 34, FALSE),"")</f>
        <v>0.36913583999999999</v>
      </c>
      <c r="V110" s="18">
        <f>_xlfn.IFNA(VLOOKUP(CONCATENATE($A110,"_",$B110), 'Srbench noise 0.01'!$A$1:$AH$1300, 16, FALSE),"")</f>
        <v>22</v>
      </c>
      <c r="W110" s="18">
        <f>_xlfn.IFNA(VLOOKUP(CONCATENATE($A110,"_",$B110), 'Srbench noise 0.01'!$A$1:$AH$1300, 18, FALSE),"")</f>
        <v>126</v>
      </c>
      <c r="X110" s="18" t="str">
        <f>_xlfn.IFNA(VLOOKUP(CONCATENATE($A110,"_",$B110), 'Srbench noise 0.01'!$A$1:$AH$1300, 28, FALSE),"")</f>
        <v>-0.04*x0*(x1 + 1) - 0.03 + 0.3/(0.5 - x1) - 0.18/x1**2</v>
      </c>
      <c r="Y110" s="18">
        <f t="shared" si="15"/>
        <v>0</v>
      </c>
      <c r="Z110" s="18">
        <f t="shared" si="16"/>
        <v>0</v>
      </c>
      <c r="AA110" s="4">
        <f t="shared" si="17"/>
        <v>0</v>
      </c>
    </row>
    <row r="111" spans="1:27" x14ac:dyDescent="0.25">
      <c r="A111" t="s">
        <v>12</v>
      </c>
      <c r="B111">
        <v>23654</v>
      </c>
      <c r="C111" t="str">
        <f>VLOOKUP(A111,'srbench true models'!$A$1:$B$133,2,FALSE)</f>
        <v xml:space="preserve"> cot(y) * cos(x)</v>
      </c>
      <c r="D111" s="3">
        <f>_xlfn.IFNA(VLOOKUP(CONCATENATE($A111,"_",$B111), 'Srbench noise 0'!$A$1:$AH$1300, 32, FALSE),"")</f>
        <v>0.97052384999999997</v>
      </c>
      <c r="E111" s="18">
        <f>_xlfn.IFNA(VLOOKUP(CONCATENATE($A111,"_",$B111), 'Srbench noise 0'!$A$1:$AH$1300, 34, FALSE),"")</f>
        <v>0.12428982</v>
      </c>
      <c r="F111" s="18">
        <f>_xlfn.IFNA(VLOOKUP(CONCATENATE($A111,"_",$B111), 'Srbench noise 0'!$A$1:$AH$1300, 16, FALSE),"")</f>
        <v>30</v>
      </c>
      <c r="G111" s="18">
        <f>_xlfn.IFNA(VLOOKUP(CONCATENATE($A111,"_",$B111), 'Srbench noise 0'!$A$1:$AH$1300, 18, FALSE),"")</f>
        <v>2444.9</v>
      </c>
      <c r="H111" s="18" t="str">
        <f>_xlfn.IFNA(VLOOKUP(CONCATENATE($A111,"_",$B111), 'Srbench noise 0'!$A$1:$AH$1300, 28, FALSE),"")</f>
        <v>9.082e-5*x1**10 + 0.07943245 - 0.09370455/(x0*x1 + 1) - 0.45250837*cos(x1)/(x1 - 0.5) - 0.18760354/x1**2</v>
      </c>
      <c r="I111" s="18">
        <f t="shared" si="10"/>
        <v>0</v>
      </c>
      <c r="J111" s="18">
        <f t="shared" si="11"/>
        <v>0</v>
      </c>
      <c r="K111" s="4">
        <f t="shared" si="12"/>
        <v>0</v>
      </c>
      <c r="L111" s="3">
        <f>_xlfn.IFNA(VLOOKUP(CONCATENATE($A111,"_",$B111), 'Srbench noise 0.001'!$A$1:$AH$1300, 32, FALSE),"")</f>
        <v>0.59397701000000003</v>
      </c>
      <c r="M111" s="18">
        <f>_xlfn.IFNA(VLOOKUP(CONCATENATE($A111,"_",$B111), 'Srbench noise 0.001'!$A$1:$AH$1300, 34, FALSE),"")</f>
        <v>0.46129153000000001</v>
      </c>
      <c r="N111" s="18">
        <f>_xlfn.IFNA(VLOOKUP(CONCATENATE($A111,"_",$B111), 'Srbench noise 0.001'!$A$1:$AH$1300, 16, FALSE),"")</f>
        <v>25</v>
      </c>
      <c r="O111" s="18">
        <f>_xlfn.IFNA(VLOOKUP(CONCATENATE($A111,"_",$B111), 'Srbench noise 0.001'!$A$1:$AH$1300, 18, FALSE),"")</f>
        <v>2576.9</v>
      </c>
      <c r="P111" s="18" t="str">
        <f>_xlfn.IFNA(VLOOKUP(CONCATENATE($A111,"_",$B111), 'Srbench noise 0.001'!$A$1:$AH$1300, 28, FALSE),"")</f>
        <v>0.08 - 0.094/(x0*x1 + 1) - 0.453*cos(x1)/(x1 - 0.5) - 0.188/x1**2</v>
      </c>
      <c r="Q111" s="18">
        <f t="shared" si="13"/>
        <v>0</v>
      </c>
      <c r="R111" s="18">
        <f t="shared" si="14"/>
        <v>0</v>
      </c>
      <c r="S111" s="4">
        <f t="shared" si="18"/>
        <v>0</v>
      </c>
      <c r="T111" s="3">
        <f>_xlfn.IFNA(VLOOKUP(CONCATENATE($A111,"_",$B111), 'Srbench noise 0.01'!$A$1:$AH$1300, 32, FALSE),"")</f>
        <v>-5.4655990000000002E-2</v>
      </c>
      <c r="U111" s="18">
        <f>_xlfn.IFNA(VLOOKUP(CONCATENATE($A111,"_",$B111), 'Srbench noise 0.01'!$A$1:$AH$1300, 34, FALSE),"")</f>
        <v>0.74345653</v>
      </c>
      <c r="V111" s="18">
        <f>_xlfn.IFNA(VLOOKUP(CONCATENATE($A111,"_",$B111), 'Srbench noise 0.01'!$A$1:$AH$1300, 16, FALSE),"")</f>
        <v>16</v>
      </c>
      <c r="W111" s="18">
        <f>_xlfn.IFNA(VLOOKUP(CONCATENATE($A111,"_",$B111), 'Srbench noise 0.01'!$A$1:$AH$1300, 18, FALSE),"")</f>
        <v>240.9</v>
      </c>
      <c r="X111" s="18" t="str">
        <f>_xlfn.IFNA(VLOOKUP(CONCATENATE($A111,"_",$B111), 'Srbench noise 0.01'!$A$1:$AH$1300, 28, FALSE),"")</f>
        <v>0.37*x1 + 0.21 - 0.58/sin(x1) - 0.48/x1**2</v>
      </c>
      <c r="Y111" s="18">
        <f t="shared" si="15"/>
        <v>0</v>
      </c>
      <c r="Z111" s="18">
        <f t="shared" si="16"/>
        <v>0</v>
      </c>
      <c r="AA111" s="4">
        <f t="shared" si="17"/>
        <v>0</v>
      </c>
    </row>
    <row r="112" spans="1:27" x14ac:dyDescent="0.25">
      <c r="A112" t="s">
        <v>12</v>
      </c>
      <c r="B112">
        <v>28020</v>
      </c>
      <c r="C112" t="str">
        <f>VLOOKUP(A112,'srbench true models'!$A$1:$B$133,2,FALSE)</f>
        <v xml:space="preserve"> cot(y) * cos(x)</v>
      </c>
      <c r="D112" s="3">
        <f>_xlfn.IFNA(VLOOKUP(CONCATENATE($A112,"_",$B112), 'Srbench noise 0'!$A$1:$AH$1300, 32, FALSE),"")</f>
        <v>0.95050071000000003</v>
      </c>
      <c r="E112" s="18">
        <f>_xlfn.IFNA(VLOOKUP(CONCATENATE($A112,"_",$B112), 'Srbench noise 0'!$A$1:$AH$1300, 34, FALSE),"")</f>
        <v>8.1761780000000006E-2</v>
      </c>
      <c r="F112" s="18">
        <f>_xlfn.IFNA(VLOOKUP(CONCATENATE($A112,"_",$B112), 'Srbench noise 0'!$A$1:$AH$1300, 16, FALSE),"")</f>
        <v>38</v>
      </c>
      <c r="G112" s="18">
        <f>_xlfn.IFNA(VLOOKUP(CONCATENATE($A112,"_",$B112), 'Srbench noise 0'!$A$1:$AH$1300, 18, FALSE),"")</f>
        <v>1757.7</v>
      </c>
      <c r="H112" s="18" t="str">
        <f>_xlfn.IFNA(VLOOKUP(CONCATENATE($A112,"_",$B112), 'Srbench noise 0'!$A$1:$AH$1300, 28, FALSE),"")</f>
        <v>-2.72e-6*x1*(0**x1)**0.5 + 0.08873255*exp(x1) - 0.1218518 - 0.23968678/(x1 + 1/(x0 - x1 - 0.8)) - 0.13436029/x1 - 0.19503085/x1**2</v>
      </c>
      <c r="I112" s="18">
        <f t="shared" si="10"/>
        <v>0</v>
      </c>
      <c r="J112" s="18">
        <f t="shared" si="11"/>
        <v>0</v>
      </c>
      <c r="K112" s="4">
        <f t="shared" si="12"/>
        <v>0</v>
      </c>
      <c r="L112" s="3">
        <f>_xlfn.IFNA(VLOOKUP(CONCATENATE($A112,"_",$B112), 'Srbench noise 0.001'!$A$1:$AH$1300, 32, FALSE),"")</f>
        <v>0.92415570000000002</v>
      </c>
      <c r="M112" s="18">
        <f>_xlfn.IFNA(VLOOKUP(CONCATENATE($A112,"_",$B112), 'Srbench noise 0.001'!$A$1:$AH$1300, 34, FALSE),"")</f>
        <v>0.10120742000000001</v>
      </c>
      <c r="N112" s="18">
        <f>_xlfn.IFNA(VLOOKUP(CONCATENATE($A112,"_",$B112), 'Srbench noise 0.001'!$A$1:$AH$1300, 16, FALSE),"")</f>
        <v>35</v>
      </c>
      <c r="O112" s="18">
        <f>_xlfn.IFNA(VLOOKUP(CONCATENATE($A112,"_",$B112), 'Srbench noise 0.001'!$A$1:$AH$1300, 18, FALSE),"")</f>
        <v>1677.5</v>
      </c>
      <c r="P112" s="18" t="str">
        <f>_xlfn.IFNA(VLOOKUP(CONCATENATE($A112,"_",$B112), 'Srbench noise 0.001'!$A$1:$AH$1300, 28, FALSE),"")</f>
        <v>-0.194*2**x1/x1**2 + 0.071*3**x1 + 0.001*exp(x1**2) - 0.078 - 0.22/(x1 + 1/(x0 - x1 - 0.8))</v>
      </c>
      <c r="Q112" s="18">
        <f t="shared" si="13"/>
        <v>0</v>
      </c>
      <c r="R112" s="18">
        <f t="shared" si="14"/>
        <v>0</v>
      </c>
      <c r="S112" s="4">
        <f t="shared" si="18"/>
        <v>0</v>
      </c>
      <c r="T112" s="3">
        <f>_xlfn.IFNA(VLOOKUP(CONCATENATE($A112,"_",$B112), 'Srbench noise 0.01'!$A$1:$AH$1300, 32, FALSE),"")</f>
        <v>0.34858253</v>
      </c>
      <c r="U112" s="18">
        <f>_xlfn.IFNA(VLOOKUP(CONCATENATE($A112,"_",$B112), 'Srbench noise 0.01'!$A$1:$AH$1300, 34, FALSE),"")</f>
        <v>0.29660645000000002</v>
      </c>
      <c r="V112" s="18">
        <f>_xlfn.IFNA(VLOOKUP(CONCATENATE($A112,"_",$B112), 'Srbench noise 0.01'!$A$1:$AH$1300, 16, FALSE),"")</f>
        <v>19</v>
      </c>
      <c r="W112" s="18">
        <f>_xlfn.IFNA(VLOOKUP(CONCATENATE($A112,"_",$B112), 'Srbench noise 0.01'!$A$1:$AH$1300, 18, FALSE),"")</f>
        <v>1862.9</v>
      </c>
      <c r="X112" s="18" t="str">
        <f>_xlfn.IFNA(VLOOKUP(CONCATENATE($A112,"_",$B112), 'Srbench noise 0.01'!$A$1:$AH$1300, 28, FALSE),"")</f>
        <v>-0.79*sin(x1**(-2))*sin(x1 + 0.8)**2 + 0.26 - 0.17/x1**2</v>
      </c>
      <c r="Y112" s="18">
        <f t="shared" si="15"/>
        <v>0</v>
      </c>
      <c r="Z112" s="18">
        <f t="shared" si="16"/>
        <v>0</v>
      </c>
      <c r="AA112" s="4">
        <f t="shared" si="17"/>
        <v>0</v>
      </c>
    </row>
    <row r="113" spans="1:27" x14ac:dyDescent="0.25">
      <c r="A113" t="s">
        <v>12</v>
      </c>
      <c r="B113">
        <v>29910</v>
      </c>
      <c r="C113" t="str">
        <f>VLOOKUP(A113,'srbench true models'!$A$1:$B$133,2,FALSE)</f>
        <v xml:space="preserve"> cot(y) * cos(x)</v>
      </c>
      <c r="D113" s="3">
        <f>_xlfn.IFNA(VLOOKUP(CONCATENATE($A113,"_",$B113), 'Srbench noise 0'!$A$1:$AH$1300, 32, FALSE),"")</f>
        <v>0.87907787999999998</v>
      </c>
      <c r="E113" s="18">
        <f>_xlfn.IFNA(VLOOKUP(CONCATENATE($A113,"_",$B113), 'Srbench noise 0'!$A$1:$AH$1300, 34, FALSE),"")</f>
        <v>0.11097854</v>
      </c>
      <c r="F113" s="18">
        <f>_xlfn.IFNA(VLOOKUP(CONCATENATE($A113,"_",$B113), 'Srbench noise 0'!$A$1:$AH$1300, 16, FALSE),"")</f>
        <v>25</v>
      </c>
      <c r="G113" s="18">
        <f>_xlfn.IFNA(VLOOKUP(CONCATENATE($A113,"_",$B113), 'Srbench noise 0'!$A$1:$AH$1300, 18, FALSE),"")</f>
        <v>2194</v>
      </c>
      <c r="H113" s="18" t="str">
        <f>_xlfn.IFNA(VLOOKUP(CONCATENATE($A113,"_",$B113), 'Srbench noise 0'!$A$1:$AH$1300, 28, FALSE),"")</f>
        <v>0.33484979*x1 + 1.33157833*sin(sin(x1) + 100)**2 - 1.03004821 + 0.55031346/sin(x1)**2 - 0.70825456/x1**2</v>
      </c>
      <c r="I113" s="18">
        <f t="shared" si="10"/>
        <v>0</v>
      </c>
      <c r="J113" s="18">
        <f t="shared" si="11"/>
        <v>0</v>
      </c>
      <c r="K113" s="4">
        <f t="shared" si="12"/>
        <v>0</v>
      </c>
      <c r="L113" s="3">
        <f>_xlfn.IFNA(VLOOKUP(CONCATENATE($A113,"_",$B113), 'Srbench noise 0.001'!$A$1:$AH$1300, 32, FALSE),"")</f>
        <v>0.87935872999999998</v>
      </c>
      <c r="M113" s="18">
        <f>_xlfn.IFNA(VLOOKUP(CONCATENATE($A113,"_",$B113), 'Srbench noise 0.001'!$A$1:$AH$1300, 34, FALSE),"")</f>
        <v>0.11084959</v>
      </c>
      <c r="N113" s="18">
        <f>_xlfn.IFNA(VLOOKUP(CONCATENATE($A113,"_",$B113), 'Srbench noise 0.001'!$A$1:$AH$1300, 16, FALSE),"")</f>
        <v>25</v>
      </c>
      <c r="O113" s="18">
        <f>_xlfn.IFNA(VLOOKUP(CONCATENATE($A113,"_",$B113), 'Srbench noise 0.001'!$A$1:$AH$1300, 18, FALSE),"")</f>
        <v>1887.1</v>
      </c>
      <c r="P113" s="18" t="str">
        <f>_xlfn.IFNA(VLOOKUP(CONCATENATE($A113,"_",$B113), 'Srbench noise 0.001'!$A$1:$AH$1300, 28, FALSE),"")</f>
        <v>0.335*x1 + 1.332*sin(sin(x1) + 100)**2 - 1.031 + 0.55/sin(x1)**2 - 0.708/x1**2</v>
      </c>
      <c r="Q113" s="18">
        <f t="shared" si="13"/>
        <v>0</v>
      </c>
      <c r="R113" s="18">
        <f t="shared" si="14"/>
        <v>0</v>
      </c>
      <c r="S113" s="4">
        <f t="shared" si="18"/>
        <v>0</v>
      </c>
      <c r="T113" s="3">
        <f>_xlfn.IFNA(VLOOKUP(CONCATENATE($A113,"_",$B113), 'Srbench noise 0.01'!$A$1:$AH$1300, 32, FALSE),"")</f>
        <v>5.9373330000000002E-2</v>
      </c>
      <c r="U113" s="18">
        <f>_xlfn.IFNA(VLOOKUP(CONCATENATE($A113,"_",$B113), 'Srbench noise 0.01'!$A$1:$AH$1300, 34, FALSE),"")</f>
        <v>0.30952432000000002</v>
      </c>
      <c r="V113" s="18">
        <f>_xlfn.IFNA(VLOOKUP(CONCATENATE($A113,"_",$B113), 'Srbench noise 0.01'!$A$1:$AH$1300, 16, FALSE),"")</f>
        <v>24</v>
      </c>
      <c r="W113" s="18">
        <f>_xlfn.IFNA(VLOOKUP(CONCATENATE($A113,"_",$B113), 'Srbench noise 0.01'!$A$1:$AH$1300, 18, FALSE),"")</f>
        <v>76.2</v>
      </c>
      <c r="X113" s="18" t="str">
        <f>_xlfn.IFNA(VLOOKUP(CONCATENATE($A113,"_",$B113), 'Srbench noise 0.01'!$A$1:$AH$1300, 28, FALSE),"")</f>
        <v>0.12*x1 + 0.1 + 0.25/(0.71 - x1) - 0.06*log(sin(x1)**10)/x1</v>
      </c>
      <c r="Y113" s="18">
        <f t="shared" si="15"/>
        <v>0</v>
      </c>
      <c r="Z113" s="18">
        <f t="shared" si="16"/>
        <v>0</v>
      </c>
      <c r="AA113" s="4">
        <f t="shared" si="17"/>
        <v>0</v>
      </c>
    </row>
    <row r="114" spans="1:27" x14ac:dyDescent="0.25">
      <c r="A114" t="s">
        <v>9</v>
      </c>
      <c r="B114">
        <v>860</v>
      </c>
      <c r="C114" t="str">
        <f>VLOOKUP(A114,'srbench true models'!$A$1:$B$133,2,FALSE)</f>
        <v xml:space="preserve"> (cos(y)**2 + 0.1 *  sin(y)**2) * sin(x)</v>
      </c>
      <c r="D114" s="3">
        <f>_xlfn.IFNA(VLOOKUP(CONCATENATE($A114,"_",$B114), 'Srbench noise 0'!$A$1:$AH$1300, 32, FALSE),"")</f>
        <v>1</v>
      </c>
      <c r="E114" s="18">
        <f>_xlfn.IFNA(VLOOKUP(CONCATENATE($A114,"_",$B114), 'Srbench noise 0'!$A$1:$AH$1300, 34, FALSE),"")</f>
        <v>0</v>
      </c>
      <c r="F114" s="18">
        <f>_xlfn.IFNA(VLOOKUP(CONCATENATE($A114,"_",$B114), 'Srbench noise 0'!$A$1:$AH$1300, 16, FALSE),"")</f>
        <v>11</v>
      </c>
      <c r="G114" s="18">
        <f>_xlfn.IFNA(VLOOKUP(CONCATENATE($A114,"_",$B114), 'Srbench noise 0'!$A$1:$AH$1300, 18, FALSE),"")</f>
        <v>275</v>
      </c>
      <c r="H114" s="18" t="str">
        <f>_xlfn.IFNA(VLOOKUP(CONCATENATE($A114,"_",$B114), 'Srbench noise 0'!$A$1:$AH$1300, 28, FALSE),"")</f>
        <v>(0.9*cos(x1)**2 + 0.1)*sin(x0)</v>
      </c>
      <c r="I114" s="18">
        <f t="shared" si="10"/>
        <v>1</v>
      </c>
      <c r="J114" s="18">
        <f t="shared" si="11"/>
        <v>1</v>
      </c>
      <c r="K114" s="4">
        <f t="shared" si="12"/>
        <v>1</v>
      </c>
      <c r="L114" s="3">
        <f>_xlfn.IFNA(VLOOKUP(CONCATENATE($A114,"_",$B114), 'Srbench noise 0.001'!$A$1:$AH$1300, 32, FALSE),"")</f>
        <v>1</v>
      </c>
      <c r="M114" s="18">
        <f>_xlfn.IFNA(VLOOKUP(CONCATENATE($A114,"_",$B114), 'Srbench noise 0.001'!$A$1:$AH$1300, 34, FALSE),"")</f>
        <v>0</v>
      </c>
      <c r="N114" s="18">
        <f>_xlfn.IFNA(VLOOKUP(CONCATENATE($A114,"_",$B114), 'Srbench noise 0.001'!$A$1:$AH$1300, 16, FALSE),"")</f>
        <v>11</v>
      </c>
      <c r="O114" s="18">
        <f>_xlfn.IFNA(VLOOKUP(CONCATENATE($A114,"_",$B114), 'Srbench noise 0.001'!$A$1:$AH$1300, 18, FALSE),"")</f>
        <v>282.7</v>
      </c>
      <c r="P114" s="18" t="str">
        <f>_xlfn.IFNA(VLOOKUP(CONCATENATE($A114,"_",$B114), 'Srbench noise 0.001'!$A$1:$AH$1300, 28, FALSE),"")</f>
        <v>(0.9*cos(x1)**2 + 0.1)*sin(x0)</v>
      </c>
      <c r="Q114" s="18">
        <f t="shared" si="13"/>
        <v>1</v>
      </c>
      <c r="R114" s="18">
        <f t="shared" si="14"/>
        <v>1</v>
      </c>
      <c r="S114" s="4">
        <f t="shared" si="18"/>
        <v>1</v>
      </c>
      <c r="T114" s="3">
        <f>_xlfn.IFNA(VLOOKUP(CONCATENATE($A114,"_",$B114), 'Srbench noise 0.01'!$A$1:$AH$1300, 32, FALSE),"")</f>
        <v>1</v>
      </c>
      <c r="U114" s="18">
        <f>_xlfn.IFNA(VLOOKUP(CONCATENATE($A114,"_",$B114), 'Srbench noise 0.01'!$A$1:$AH$1300, 34, FALSE),"")</f>
        <v>0</v>
      </c>
      <c r="V114" s="18">
        <f>_xlfn.IFNA(VLOOKUP(CONCATENATE($A114,"_",$B114), 'Srbench noise 0.01'!$A$1:$AH$1300, 16, FALSE),"")</f>
        <v>11</v>
      </c>
      <c r="W114" s="18">
        <f>_xlfn.IFNA(VLOOKUP(CONCATENATE($A114,"_",$B114), 'Srbench noise 0.01'!$A$1:$AH$1300, 18, FALSE),"")</f>
        <v>257.2</v>
      </c>
      <c r="X114" s="18" t="str">
        <f>_xlfn.IFNA(VLOOKUP(CONCATENATE($A114,"_",$B114), 'Srbench noise 0.01'!$A$1:$AH$1300, 28, FALSE),"")</f>
        <v>(0.9*cos(x1)**2 + 0.1)*sin(x0)</v>
      </c>
      <c r="Y114" s="18">
        <f t="shared" si="15"/>
        <v>1</v>
      </c>
      <c r="Z114" s="18">
        <f t="shared" si="16"/>
        <v>1</v>
      </c>
      <c r="AA114" s="4">
        <f t="shared" si="17"/>
        <v>1</v>
      </c>
    </row>
    <row r="115" spans="1:27" x14ac:dyDescent="0.25">
      <c r="A115" t="s">
        <v>9</v>
      </c>
      <c r="B115">
        <v>4426</v>
      </c>
      <c r="C115" t="str">
        <f>VLOOKUP(A115,'srbench true models'!$A$1:$B$133,2,FALSE)</f>
        <v xml:space="preserve"> (cos(y)**2 + 0.1 *  sin(y)**2) * sin(x)</v>
      </c>
      <c r="D115" s="3">
        <f>_xlfn.IFNA(VLOOKUP(CONCATENATE($A115,"_",$B115), 'Srbench noise 0'!$A$1:$AH$1300, 32, FALSE),"")</f>
        <v>1</v>
      </c>
      <c r="E115" s="18">
        <f>_xlfn.IFNA(VLOOKUP(CONCATENATE($A115,"_",$B115), 'Srbench noise 0'!$A$1:$AH$1300, 34, FALSE),"")</f>
        <v>0</v>
      </c>
      <c r="F115" s="18">
        <f>_xlfn.IFNA(VLOOKUP(CONCATENATE($A115,"_",$B115), 'Srbench noise 0'!$A$1:$AH$1300, 16, FALSE),"")</f>
        <v>11</v>
      </c>
      <c r="G115" s="18">
        <f>_xlfn.IFNA(VLOOKUP(CONCATENATE($A115,"_",$B115), 'Srbench noise 0'!$A$1:$AH$1300, 18, FALSE),"")</f>
        <v>615.6</v>
      </c>
      <c r="H115" s="18" t="str">
        <f>_xlfn.IFNA(VLOOKUP(CONCATENATE($A115,"_",$B115), 'Srbench noise 0'!$A$1:$AH$1300, 28, FALSE),"")</f>
        <v>(0.45*cos(2*x1) + 0.55)*sin(x0)</v>
      </c>
      <c r="I115" s="18">
        <f t="shared" si="10"/>
        <v>1</v>
      </c>
      <c r="J115" s="18">
        <f t="shared" si="11"/>
        <v>1</v>
      </c>
      <c r="K115" s="4">
        <f t="shared" si="12"/>
        <v>1</v>
      </c>
      <c r="L115" s="3">
        <f>_xlfn.IFNA(VLOOKUP(CONCATENATE($A115,"_",$B115), 'Srbench noise 0.001'!$A$1:$AH$1300, 32, FALSE),"")</f>
        <v>1</v>
      </c>
      <c r="M115" s="18">
        <f>_xlfn.IFNA(VLOOKUP(CONCATENATE($A115,"_",$B115), 'Srbench noise 0.001'!$A$1:$AH$1300, 34, FALSE),"")</f>
        <v>0</v>
      </c>
      <c r="N115" s="18">
        <f>_xlfn.IFNA(VLOOKUP(CONCATENATE($A115,"_",$B115), 'Srbench noise 0.001'!$A$1:$AH$1300, 16, FALSE),"")</f>
        <v>11</v>
      </c>
      <c r="O115" s="18">
        <f>_xlfn.IFNA(VLOOKUP(CONCATENATE($A115,"_",$B115), 'Srbench noise 0.001'!$A$1:$AH$1300, 18, FALSE),"")</f>
        <v>555.79999999999995</v>
      </c>
      <c r="P115" s="18" t="str">
        <f>_xlfn.IFNA(VLOOKUP(CONCATENATE($A115,"_",$B115), 'Srbench noise 0.001'!$A$1:$AH$1300, 28, FALSE),"")</f>
        <v>(0.45*cos(2*x1) + 0.55)*sin(x0)</v>
      </c>
      <c r="Q115" s="18">
        <f t="shared" si="13"/>
        <v>1</v>
      </c>
      <c r="R115" s="18">
        <f t="shared" si="14"/>
        <v>1</v>
      </c>
      <c r="S115" s="4">
        <f t="shared" si="18"/>
        <v>1</v>
      </c>
      <c r="T115" s="3">
        <f>_xlfn.IFNA(VLOOKUP(CONCATENATE($A115,"_",$B115), 'Srbench noise 0.01'!$A$1:$AH$1300, 32, FALSE),"")</f>
        <v>1</v>
      </c>
      <c r="U115" s="18">
        <f>_xlfn.IFNA(VLOOKUP(CONCATENATE($A115,"_",$B115), 'Srbench noise 0.01'!$A$1:$AH$1300, 34, FALSE),"")</f>
        <v>0</v>
      </c>
      <c r="V115" s="18">
        <f>_xlfn.IFNA(VLOOKUP(CONCATENATE($A115,"_",$B115), 'Srbench noise 0.01'!$A$1:$AH$1300, 16, FALSE),"")</f>
        <v>11</v>
      </c>
      <c r="W115" s="18">
        <f>_xlfn.IFNA(VLOOKUP(CONCATENATE($A115,"_",$B115), 'Srbench noise 0.01'!$A$1:$AH$1300, 18, FALSE),"")</f>
        <v>479.9</v>
      </c>
      <c r="X115" s="18" t="str">
        <f>_xlfn.IFNA(VLOOKUP(CONCATENATE($A115,"_",$B115), 'Srbench noise 0.01'!$A$1:$AH$1300, 28, FALSE),"")</f>
        <v>(0.45*cos(2*x1) + 0.55)*sin(x0)</v>
      </c>
      <c r="Y115" s="18">
        <f t="shared" si="15"/>
        <v>1</v>
      </c>
      <c r="Z115" s="18">
        <f t="shared" si="16"/>
        <v>1</v>
      </c>
      <c r="AA115" s="4">
        <f t="shared" si="17"/>
        <v>1</v>
      </c>
    </row>
    <row r="116" spans="1:27" x14ac:dyDescent="0.25">
      <c r="A116" t="s">
        <v>9</v>
      </c>
      <c r="B116">
        <v>5390</v>
      </c>
      <c r="C116" t="str">
        <f>VLOOKUP(A116,'srbench true models'!$A$1:$B$133,2,FALSE)</f>
        <v xml:space="preserve"> (cos(y)**2 + 0.1 *  sin(y)**2) * sin(x)</v>
      </c>
      <c r="D116" s="3">
        <f>_xlfn.IFNA(VLOOKUP(CONCATENATE($A116,"_",$B116), 'Srbench noise 0'!$A$1:$AH$1300, 32, FALSE),"")</f>
        <v>1</v>
      </c>
      <c r="E116" s="18">
        <f>_xlfn.IFNA(VLOOKUP(CONCATENATE($A116,"_",$B116), 'Srbench noise 0'!$A$1:$AH$1300, 34, FALSE),"")</f>
        <v>0</v>
      </c>
      <c r="F116" s="18">
        <f>_xlfn.IFNA(VLOOKUP(CONCATENATE($A116,"_",$B116), 'Srbench noise 0'!$A$1:$AH$1300, 16, FALSE),"")</f>
        <v>11</v>
      </c>
      <c r="G116" s="18">
        <f>_xlfn.IFNA(VLOOKUP(CONCATENATE($A116,"_",$B116), 'Srbench noise 0'!$A$1:$AH$1300, 18, FALSE),"")</f>
        <v>2109.8000000000002</v>
      </c>
      <c r="H116" s="18" t="str">
        <f>_xlfn.IFNA(VLOOKUP(CONCATENATE($A116,"_",$B116), 'Srbench noise 0'!$A$1:$AH$1300, 28, FALSE),"")</f>
        <v>(1 - 0.9*sin(x1)**2)*sin(x0)</v>
      </c>
      <c r="I116" s="18">
        <f t="shared" si="10"/>
        <v>1</v>
      </c>
      <c r="J116" s="18">
        <f t="shared" si="11"/>
        <v>1</v>
      </c>
      <c r="K116" s="4">
        <f t="shared" si="12"/>
        <v>1</v>
      </c>
      <c r="L116" s="3">
        <f>_xlfn.IFNA(VLOOKUP(CONCATENATE($A116,"_",$B116), 'Srbench noise 0.001'!$A$1:$AH$1300, 32, FALSE),"")</f>
        <v>1</v>
      </c>
      <c r="M116" s="18">
        <f>_xlfn.IFNA(VLOOKUP(CONCATENATE($A116,"_",$B116), 'Srbench noise 0.001'!$A$1:$AH$1300, 34, FALSE),"")</f>
        <v>0</v>
      </c>
      <c r="N116" s="18">
        <f>_xlfn.IFNA(VLOOKUP(CONCATENATE($A116,"_",$B116), 'Srbench noise 0.001'!$A$1:$AH$1300, 16, FALSE),"")</f>
        <v>13</v>
      </c>
      <c r="O116" s="18">
        <f>_xlfn.IFNA(VLOOKUP(CONCATENATE($A116,"_",$B116), 'Srbench noise 0.001'!$A$1:$AH$1300, 18, FALSE),"")</f>
        <v>927.1</v>
      </c>
      <c r="P116" s="18" t="str">
        <f>_xlfn.IFNA(VLOOKUP(CONCATENATE($A116,"_",$B116), 'Srbench noise 0.001'!$A$1:$AH$1300, 28, FALSE),"")</f>
        <v>(0.9*(cos(x1)**8)**0.25 + 0.1)*sin(x0)</v>
      </c>
      <c r="Q116" s="18">
        <f t="shared" si="13"/>
        <v>1</v>
      </c>
      <c r="R116" s="18">
        <f t="shared" si="14"/>
        <v>1</v>
      </c>
      <c r="S116" s="4">
        <f t="shared" si="18"/>
        <v>1</v>
      </c>
      <c r="T116" s="3">
        <f>_xlfn.IFNA(VLOOKUP(CONCATENATE($A116,"_",$B116), 'Srbench noise 0.01'!$A$1:$AH$1300, 32, FALSE),"")</f>
        <v>0.79213323000000002</v>
      </c>
      <c r="U116" s="18">
        <f>_xlfn.IFNA(VLOOKUP(CONCATENATE($A116,"_",$B116), 'Srbench noise 0.01'!$A$1:$AH$1300, 34, FALSE),"")</f>
        <v>0.10589517</v>
      </c>
      <c r="V116" s="18">
        <f>_xlfn.IFNA(VLOOKUP(CONCATENATE($A116,"_",$B116), 'Srbench noise 0.01'!$A$1:$AH$1300, 16, FALSE),"")</f>
        <v>32</v>
      </c>
      <c r="W116" s="18">
        <f>_xlfn.IFNA(VLOOKUP(CONCATENATE($A116,"_",$B116), 'Srbench noise 0.01'!$A$1:$AH$1300, 18, FALSE),"")</f>
        <v>848.8</v>
      </c>
      <c r="X116" s="18" t="str">
        <f>_xlfn.IFNA(VLOOKUP(CONCATENATE($A116,"_",$B116), 'Srbench noise 0.01'!$A$1:$AH$1300, 28, FALSE),"")</f>
        <v>0.21*x0 - 0.21*x0/sin(x1) - 0.05*x0/(0.2*sin(x1) + 1)**10 + 0.12*sin(x0) - 0.04 - 0.06/x1</v>
      </c>
      <c r="Y116" s="18">
        <f t="shared" si="15"/>
        <v>0</v>
      </c>
      <c r="Z116" s="18">
        <f t="shared" si="16"/>
        <v>0</v>
      </c>
      <c r="AA116" s="4">
        <f t="shared" si="17"/>
        <v>0</v>
      </c>
    </row>
    <row r="117" spans="1:27" x14ac:dyDescent="0.25">
      <c r="A117" t="s">
        <v>9</v>
      </c>
      <c r="B117">
        <v>14423</v>
      </c>
      <c r="C117" t="str">
        <f>VLOOKUP(A117,'srbench true models'!$A$1:$B$133,2,FALSE)</f>
        <v xml:space="preserve"> (cos(y)**2 + 0.1 *  sin(y)**2) * sin(x)</v>
      </c>
      <c r="D117" s="3">
        <f>_xlfn.IFNA(VLOOKUP(CONCATENATE($A117,"_",$B117), 'Srbench noise 0'!$A$1:$AH$1300, 32, FALSE),"")</f>
        <v>1</v>
      </c>
      <c r="E117" s="18">
        <f>_xlfn.IFNA(VLOOKUP(CONCATENATE($A117,"_",$B117), 'Srbench noise 0'!$A$1:$AH$1300, 34, FALSE),"")</f>
        <v>0</v>
      </c>
      <c r="F117" s="18">
        <f>_xlfn.IFNA(VLOOKUP(CONCATENATE($A117,"_",$B117), 'Srbench noise 0'!$A$1:$AH$1300, 16, FALSE),"")</f>
        <v>11</v>
      </c>
      <c r="G117" s="18">
        <f>_xlfn.IFNA(VLOOKUP(CONCATENATE($A117,"_",$B117), 'Srbench noise 0'!$A$1:$AH$1300, 18, FALSE),"")</f>
        <v>422.6</v>
      </c>
      <c r="H117" s="18" t="str">
        <f>_xlfn.IFNA(VLOOKUP(CONCATENATE($A117,"_",$B117), 'Srbench noise 0'!$A$1:$AH$1300, 28, FALSE),"")</f>
        <v>(1 - 0.9*sin(x1)**2)*sin(x0)</v>
      </c>
      <c r="I117" s="18">
        <f t="shared" si="10"/>
        <v>1</v>
      </c>
      <c r="J117" s="18">
        <f t="shared" si="11"/>
        <v>1</v>
      </c>
      <c r="K117" s="4">
        <f t="shared" si="12"/>
        <v>1</v>
      </c>
      <c r="L117" s="3">
        <f>_xlfn.IFNA(VLOOKUP(CONCATENATE($A117,"_",$B117), 'Srbench noise 0.001'!$A$1:$AH$1300, 32, FALSE),"")</f>
        <v>1</v>
      </c>
      <c r="M117" s="18">
        <f>_xlfn.IFNA(VLOOKUP(CONCATENATE($A117,"_",$B117), 'Srbench noise 0.001'!$A$1:$AH$1300, 34, FALSE),"")</f>
        <v>0</v>
      </c>
      <c r="N117" s="18">
        <f>_xlfn.IFNA(VLOOKUP(CONCATENATE($A117,"_",$B117), 'Srbench noise 0.001'!$A$1:$AH$1300, 16, FALSE),"")</f>
        <v>11</v>
      </c>
      <c r="O117" s="18">
        <f>_xlfn.IFNA(VLOOKUP(CONCATENATE($A117,"_",$B117), 'Srbench noise 0.001'!$A$1:$AH$1300, 18, FALSE),"")</f>
        <v>398.5</v>
      </c>
      <c r="P117" s="18" t="str">
        <f>_xlfn.IFNA(VLOOKUP(CONCATENATE($A117,"_",$B117), 'Srbench noise 0.001'!$A$1:$AH$1300, 28, FALSE),"")</f>
        <v>(1 - 0.9*sin(x1)**2)*sin(x0)</v>
      </c>
      <c r="Q117" s="18">
        <f t="shared" si="13"/>
        <v>1</v>
      </c>
      <c r="R117" s="18">
        <f t="shared" si="14"/>
        <v>1</v>
      </c>
      <c r="S117" s="4">
        <f t="shared" si="18"/>
        <v>1</v>
      </c>
      <c r="T117" s="3">
        <f>_xlfn.IFNA(VLOOKUP(CONCATENATE($A117,"_",$B117), 'Srbench noise 0.01'!$A$1:$AH$1300, 32, FALSE),"")</f>
        <v>0.83922070999999998</v>
      </c>
      <c r="U117" s="18">
        <f>_xlfn.IFNA(VLOOKUP(CONCATENATE($A117,"_",$B117), 'Srbench noise 0.01'!$A$1:$AH$1300, 34, FALSE),"")</f>
        <v>9.2368660000000005E-2</v>
      </c>
      <c r="V117" s="18">
        <f>_xlfn.IFNA(VLOOKUP(CONCATENATE($A117,"_",$B117), 'Srbench noise 0.01'!$A$1:$AH$1300, 16, FALSE),"")</f>
        <v>32</v>
      </c>
      <c r="W117" s="18">
        <f>_xlfn.IFNA(VLOOKUP(CONCATENATE($A117,"_",$B117), 'Srbench noise 0.01'!$A$1:$AH$1300, 18, FALSE),"")</f>
        <v>408.2</v>
      </c>
      <c r="X117" s="18" t="str">
        <f>_xlfn.IFNA(VLOOKUP(CONCATENATE($A117,"_",$B117), 'Srbench noise 0.01'!$A$1:$AH$1300, 28, FALSE),"")</f>
        <v>0.09*x0 - 0.07*x0/sin(x1) + 0.55*sin(2/x0)*sin(x1)**5 + 0.46*sin(x0 + 1/x0) - 0.e-2</v>
      </c>
      <c r="Y117" s="18">
        <f t="shared" si="15"/>
        <v>0</v>
      </c>
      <c r="Z117" s="18">
        <f t="shared" si="16"/>
        <v>0</v>
      </c>
      <c r="AA117" s="4">
        <f t="shared" si="17"/>
        <v>0</v>
      </c>
    </row>
    <row r="118" spans="1:27" x14ac:dyDescent="0.25">
      <c r="A118" t="s">
        <v>9</v>
      </c>
      <c r="B118">
        <v>15795</v>
      </c>
      <c r="C118" t="str">
        <f>VLOOKUP(A118,'srbench true models'!$A$1:$B$133,2,FALSE)</f>
        <v xml:space="preserve"> (cos(y)**2 + 0.1 *  sin(y)**2) * sin(x)</v>
      </c>
      <c r="D118" s="3">
        <f>_xlfn.IFNA(VLOOKUP(CONCATENATE($A118,"_",$B118), 'Srbench noise 0'!$A$1:$AH$1300, 32, FALSE),"")</f>
        <v>1</v>
      </c>
      <c r="E118" s="18">
        <f>_xlfn.IFNA(VLOOKUP(CONCATENATE($A118,"_",$B118), 'Srbench noise 0'!$A$1:$AH$1300, 34, FALSE),"")</f>
        <v>0</v>
      </c>
      <c r="F118" s="18">
        <f>_xlfn.IFNA(VLOOKUP(CONCATENATE($A118,"_",$B118), 'Srbench noise 0'!$A$1:$AH$1300, 16, FALSE),"")</f>
        <v>11</v>
      </c>
      <c r="G118" s="18">
        <f>_xlfn.IFNA(VLOOKUP(CONCATENATE($A118,"_",$B118), 'Srbench noise 0'!$A$1:$AH$1300, 18, FALSE),"")</f>
        <v>456.2</v>
      </c>
      <c r="H118" s="18" t="str">
        <f>_xlfn.IFNA(VLOOKUP(CONCATENATE($A118,"_",$B118), 'Srbench noise 0'!$A$1:$AH$1300, 28, FALSE),"")</f>
        <v>(1 - 0.9*sin(x1)**2)*sin(x0)</v>
      </c>
      <c r="I118" s="18">
        <f t="shared" si="10"/>
        <v>1</v>
      </c>
      <c r="J118" s="18">
        <f t="shared" si="11"/>
        <v>1</v>
      </c>
      <c r="K118" s="4">
        <f t="shared" si="12"/>
        <v>1</v>
      </c>
      <c r="L118" s="3">
        <f>_xlfn.IFNA(VLOOKUP(CONCATENATE($A118,"_",$B118), 'Srbench noise 0.001'!$A$1:$AH$1300, 32, FALSE),"")</f>
        <v>1</v>
      </c>
      <c r="M118" s="18">
        <f>_xlfn.IFNA(VLOOKUP(CONCATENATE($A118,"_",$B118), 'Srbench noise 0.001'!$A$1:$AH$1300, 34, FALSE),"")</f>
        <v>0</v>
      </c>
      <c r="N118" s="18">
        <f>_xlfn.IFNA(VLOOKUP(CONCATENATE($A118,"_",$B118), 'Srbench noise 0.001'!$A$1:$AH$1300, 16, FALSE),"")</f>
        <v>11</v>
      </c>
      <c r="O118" s="18">
        <f>_xlfn.IFNA(VLOOKUP(CONCATENATE($A118,"_",$B118), 'Srbench noise 0.001'!$A$1:$AH$1300, 18, FALSE),"")</f>
        <v>468.4</v>
      </c>
      <c r="P118" s="18" t="str">
        <f>_xlfn.IFNA(VLOOKUP(CONCATENATE($A118,"_",$B118), 'Srbench noise 0.001'!$A$1:$AH$1300, 28, FALSE),"")</f>
        <v>(1 - 0.9*sin(x1)**2)*sin(x0)</v>
      </c>
      <c r="Q118" s="18">
        <f t="shared" si="13"/>
        <v>1</v>
      </c>
      <c r="R118" s="18">
        <f t="shared" si="14"/>
        <v>1</v>
      </c>
      <c r="S118" s="4">
        <f t="shared" si="18"/>
        <v>1</v>
      </c>
      <c r="T118" s="3">
        <f>_xlfn.IFNA(VLOOKUP(CONCATENATE($A118,"_",$B118), 'Srbench noise 0.01'!$A$1:$AH$1300, 32, FALSE),"")</f>
        <v>1</v>
      </c>
      <c r="U118" s="18">
        <f>_xlfn.IFNA(VLOOKUP(CONCATENATE($A118,"_",$B118), 'Srbench noise 0.01'!$A$1:$AH$1300, 34, FALSE),"")</f>
        <v>0</v>
      </c>
      <c r="V118" s="18">
        <f>_xlfn.IFNA(VLOOKUP(CONCATENATE($A118,"_",$B118), 'Srbench noise 0.01'!$A$1:$AH$1300, 16, FALSE),"")</f>
        <v>11</v>
      </c>
      <c r="W118" s="18">
        <f>_xlfn.IFNA(VLOOKUP(CONCATENATE($A118,"_",$B118), 'Srbench noise 0.01'!$A$1:$AH$1300, 18, FALSE),"")</f>
        <v>486.8</v>
      </c>
      <c r="X118" s="18" t="str">
        <f>_xlfn.IFNA(VLOOKUP(CONCATENATE($A118,"_",$B118), 'Srbench noise 0.01'!$A$1:$AH$1300, 28, FALSE),"")</f>
        <v>(1 - 0.9*sin(x1)**2)*sin(x0)</v>
      </c>
      <c r="Y118" s="18">
        <f t="shared" si="15"/>
        <v>1</v>
      </c>
      <c r="Z118" s="18">
        <f t="shared" si="16"/>
        <v>1</v>
      </c>
      <c r="AA118" s="4">
        <f t="shared" si="17"/>
        <v>1</v>
      </c>
    </row>
    <row r="119" spans="1:27" x14ac:dyDescent="0.25">
      <c r="A119" t="s">
        <v>9</v>
      </c>
      <c r="B119">
        <v>16850</v>
      </c>
      <c r="C119" t="str">
        <f>VLOOKUP(A119,'srbench true models'!$A$1:$B$133,2,FALSE)</f>
        <v xml:space="preserve"> (cos(y)**2 + 0.1 *  sin(y)**2) * sin(x)</v>
      </c>
      <c r="D119" s="3">
        <f>_xlfn.IFNA(VLOOKUP(CONCATENATE($A119,"_",$B119), 'Srbench noise 0'!$A$1:$AH$1300, 32, FALSE),"")</f>
        <v>1</v>
      </c>
      <c r="E119" s="18">
        <f>_xlfn.IFNA(VLOOKUP(CONCATENATE($A119,"_",$B119), 'Srbench noise 0'!$A$1:$AH$1300, 34, FALSE),"")</f>
        <v>0</v>
      </c>
      <c r="F119" s="18">
        <f>_xlfn.IFNA(VLOOKUP(CONCATENATE($A119,"_",$B119), 'Srbench noise 0'!$A$1:$AH$1300, 16, FALSE),"")</f>
        <v>11</v>
      </c>
      <c r="G119" s="18">
        <f>_xlfn.IFNA(VLOOKUP(CONCATENATE($A119,"_",$B119), 'Srbench noise 0'!$A$1:$AH$1300, 18, FALSE),"")</f>
        <v>426.1</v>
      </c>
      <c r="H119" s="18" t="str">
        <f>_xlfn.IFNA(VLOOKUP(CONCATENATE($A119,"_",$B119), 'Srbench noise 0'!$A$1:$AH$1300, 28, FALSE),"")</f>
        <v>(1 - 0.9*sin(x1)**2)*sin(x0)</v>
      </c>
      <c r="I119" s="18">
        <f t="shared" si="10"/>
        <v>1</v>
      </c>
      <c r="J119" s="18">
        <f t="shared" si="11"/>
        <v>1</v>
      </c>
      <c r="K119" s="4">
        <f t="shared" si="12"/>
        <v>1</v>
      </c>
      <c r="L119" s="3">
        <f>_xlfn.IFNA(VLOOKUP(CONCATENATE($A119,"_",$B119), 'Srbench noise 0.001'!$A$1:$AH$1300, 32, FALSE),"")</f>
        <v>1</v>
      </c>
      <c r="M119" s="18">
        <f>_xlfn.IFNA(VLOOKUP(CONCATENATE($A119,"_",$B119), 'Srbench noise 0.001'!$A$1:$AH$1300, 34, FALSE),"")</f>
        <v>0</v>
      </c>
      <c r="N119" s="18">
        <f>_xlfn.IFNA(VLOOKUP(CONCATENATE($A119,"_",$B119), 'Srbench noise 0.001'!$A$1:$AH$1300, 16, FALSE),"")</f>
        <v>11</v>
      </c>
      <c r="O119" s="18">
        <f>_xlfn.IFNA(VLOOKUP(CONCATENATE($A119,"_",$B119), 'Srbench noise 0.001'!$A$1:$AH$1300, 18, FALSE),"")</f>
        <v>439</v>
      </c>
      <c r="P119" s="18" t="str">
        <f>_xlfn.IFNA(VLOOKUP(CONCATENATE($A119,"_",$B119), 'Srbench noise 0.001'!$A$1:$AH$1300, 28, FALSE),"")</f>
        <v>(1 - 0.9*sin(x1)**2)*sin(x0)</v>
      </c>
      <c r="Q119" s="18">
        <f t="shared" si="13"/>
        <v>1</v>
      </c>
      <c r="R119" s="18">
        <f t="shared" si="14"/>
        <v>1</v>
      </c>
      <c r="S119" s="4">
        <f t="shared" si="18"/>
        <v>1</v>
      </c>
      <c r="T119" s="3">
        <f>_xlfn.IFNA(VLOOKUP(CONCATENATE($A119,"_",$B119), 'Srbench noise 0.01'!$A$1:$AH$1300, 32, FALSE),"")</f>
        <v>1</v>
      </c>
      <c r="U119" s="18">
        <f>_xlfn.IFNA(VLOOKUP(CONCATENATE($A119,"_",$B119), 'Srbench noise 0.01'!$A$1:$AH$1300, 34, FALSE),"")</f>
        <v>0</v>
      </c>
      <c r="V119" s="18">
        <f>_xlfn.IFNA(VLOOKUP(CONCATENATE($A119,"_",$B119), 'Srbench noise 0.01'!$A$1:$AH$1300, 16, FALSE),"")</f>
        <v>11</v>
      </c>
      <c r="W119" s="18">
        <f>_xlfn.IFNA(VLOOKUP(CONCATENATE($A119,"_",$B119), 'Srbench noise 0.01'!$A$1:$AH$1300, 18, FALSE),"")</f>
        <v>974.6</v>
      </c>
      <c r="X119" s="18" t="str">
        <f>_xlfn.IFNA(VLOOKUP(CONCATENATE($A119,"_",$B119), 'Srbench noise 0.01'!$A$1:$AH$1300, 28, FALSE),"")</f>
        <v>(1 - 0.9*sin(x1)**2)*sin(x0)</v>
      </c>
      <c r="Y119" s="18">
        <f t="shared" si="15"/>
        <v>1</v>
      </c>
      <c r="Z119" s="18">
        <f t="shared" si="16"/>
        <v>1</v>
      </c>
      <c r="AA119" s="4">
        <f t="shared" si="17"/>
        <v>1</v>
      </c>
    </row>
    <row r="120" spans="1:27" x14ac:dyDescent="0.25">
      <c r="A120" t="s">
        <v>9</v>
      </c>
      <c r="B120">
        <v>21962</v>
      </c>
      <c r="C120" t="str">
        <f>VLOOKUP(A120,'srbench true models'!$A$1:$B$133,2,FALSE)</f>
        <v xml:space="preserve"> (cos(y)**2 + 0.1 *  sin(y)**2) * sin(x)</v>
      </c>
      <c r="D120" s="3">
        <f>_xlfn.IFNA(VLOOKUP(CONCATENATE($A120,"_",$B120), 'Srbench noise 0'!$A$1:$AH$1300, 32, FALSE),"")</f>
        <v>1</v>
      </c>
      <c r="E120" s="18">
        <f>_xlfn.IFNA(VLOOKUP(CONCATENATE($A120,"_",$B120), 'Srbench noise 0'!$A$1:$AH$1300, 34, FALSE),"")</f>
        <v>0</v>
      </c>
      <c r="F120" s="18">
        <f>_xlfn.IFNA(VLOOKUP(CONCATENATE($A120,"_",$B120), 'Srbench noise 0'!$A$1:$AH$1300, 16, FALSE),"")</f>
        <v>11</v>
      </c>
      <c r="G120" s="18">
        <f>_xlfn.IFNA(VLOOKUP(CONCATENATE($A120,"_",$B120), 'Srbench noise 0'!$A$1:$AH$1300, 18, FALSE),"")</f>
        <v>203.3</v>
      </c>
      <c r="H120" s="18" t="str">
        <f>_xlfn.IFNA(VLOOKUP(CONCATENATE($A120,"_",$B120), 'Srbench noise 0'!$A$1:$AH$1300, 28, FALSE),"")</f>
        <v>(1 - 0.9*sin(x1)**2)*sin(x0)</v>
      </c>
      <c r="I120" s="18">
        <f t="shared" si="10"/>
        <v>1</v>
      </c>
      <c r="J120" s="18">
        <f t="shared" si="11"/>
        <v>1</v>
      </c>
      <c r="K120" s="4">
        <f t="shared" si="12"/>
        <v>1</v>
      </c>
      <c r="L120" s="3">
        <f>_xlfn.IFNA(VLOOKUP(CONCATENATE($A120,"_",$B120), 'Srbench noise 0.001'!$A$1:$AH$1300, 32, FALSE),"")</f>
        <v>1</v>
      </c>
      <c r="M120" s="18">
        <f>_xlfn.IFNA(VLOOKUP(CONCATENATE($A120,"_",$B120), 'Srbench noise 0.001'!$A$1:$AH$1300, 34, FALSE),"")</f>
        <v>0</v>
      </c>
      <c r="N120" s="18">
        <f>_xlfn.IFNA(VLOOKUP(CONCATENATE($A120,"_",$B120), 'Srbench noise 0.001'!$A$1:$AH$1300, 16, FALSE),"")</f>
        <v>11</v>
      </c>
      <c r="O120" s="18">
        <f>_xlfn.IFNA(VLOOKUP(CONCATENATE($A120,"_",$B120), 'Srbench noise 0.001'!$A$1:$AH$1300, 18, FALSE),"")</f>
        <v>180.1</v>
      </c>
      <c r="P120" s="18" t="str">
        <f>_xlfn.IFNA(VLOOKUP(CONCATENATE($A120,"_",$B120), 'Srbench noise 0.001'!$A$1:$AH$1300, 28, FALSE),"")</f>
        <v>(1 - 0.9*sin(x1)**2)*sin(x0)</v>
      </c>
      <c r="Q120" s="18">
        <f t="shared" si="13"/>
        <v>1</v>
      </c>
      <c r="R120" s="18">
        <f t="shared" si="14"/>
        <v>1</v>
      </c>
      <c r="S120" s="4">
        <f t="shared" si="18"/>
        <v>1</v>
      </c>
      <c r="T120" s="3">
        <f>_xlfn.IFNA(VLOOKUP(CONCATENATE($A120,"_",$B120), 'Srbench noise 0.01'!$A$1:$AH$1300, 32, FALSE),"")</f>
        <v>1</v>
      </c>
      <c r="U120" s="18">
        <f>_xlfn.IFNA(VLOOKUP(CONCATENATE($A120,"_",$B120), 'Srbench noise 0.01'!$A$1:$AH$1300, 34, FALSE),"")</f>
        <v>0</v>
      </c>
      <c r="V120" s="18">
        <f>_xlfn.IFNA(VLOOKUP(CONCATENATE($A120,"_",$B120), 'Srbench noise 0.01'!$A$1:$AH$1300, 16, FALSE),"")</f>
        <v>11</v>
      </c>
      <c r="W120" s="18">
        <f>_xlfn.IFNA(VLOOKUP(CONCATENATE($A120,"_",$B120), 'Srbench noise 0.01'!$A$1:$AH$1300, 18, FALSE),"")</f>
        <v>178.3</v>
      </c>
      <c r="X120" s="18" t="str">
        <f>_xlfn.IFNA(VLOOKUP(CONCATENATE($A120,"_",$B120), 'Srbench noise 0.01'!$A$1:$AH$1300, 28, FALSE),"")</f>
        <v>(1 - 0.9*sin(x1)**2)*sin(x0)</v>
      </c>
      <c r="Y120" s="18">
        <f t="shared" si="15"/>
        <v>1</v>
      </c>
      <c r="Z120" s="18">
        <f t="shared" si="16"/>
        <v>1</v>
      </c>
      <c r="AA120" s="4">
        <f t="shared" si="17"/>
        <v>1</v>
      </c>
    </row>
    <row r="121" spans="1:27" x14ac:dyDescent="0.25">
      <c r="A121" t="s">
        <v>9</v>
      </c>
      <c r="B121">
        <v>23654</v>
      </c>
      <c r="C121" t="str">
        <f>VLOOKUP(A121,'srbench true models'!$A$1:$B$133,2,FALSE)</f>
        <v xml:space="preserve"> (cos(y)**2 + 0.1 *  sin(y)**2) * sin(x)</v>
      </c>
      <c r="D121" s="3">
        <f>_xlfn.IFNA(VLOOKUP(CONCATENATE($A121,"_",$B121), 'Srbench noise 0'!$A$1:$AH$1300, 32, FALSE),"")</f>
        <v>1</v>
      </c>
      <c r="E121" s="18">
        <f>_xlfn.IFNA(VLOOKUP(CONCATENATE($A121,"_",$B121), 'Srbench noise 0'!$A$1:$AH$1300, 34, FALSE),"")</f>
        <v>0</v>
      </c>
      <c r="F121" s="18">
        <f>_xlfn.IFNA(VLOOKUP(CONCATENATE($A121,"_",$B121), 'Srbench noise 0'!$A$1:$AH$1300, 16, FALSE),"")</f>
        <v>11</v>
      </c>
      <c r="G121" s="18">
        <f>_xlfn.IFNA(VLOOKUP(CONCATENATE($A121,"_",$B121), 'Srbench noise 0'!$A$1:$AH$1300, 18, FALSE),"")</f>
        <v>264</v>
      </c>
      <c r="H121" s="18" t="str">
        <f>_xlfn.IFNA(VLOOKUP(CONCATENATE($A121,"_",$B121), 'Srbench noise 0'!$A$1:$AH$1300, 28, FALSE),"")</f>
        <v>(1 - 0.9*sin(x1)**2)*sin(x0)</v>
      </c>
      <c r="I121" s="18">
        <f t="shared" si="10"/>
        <v>1</v>
      </c>
      <c r="J121" s="18">
        <f t="shared" si="11"/>
        <v>1</v>
      </c>
      <c r="K121" s="4">
        <f t="shared" si="12"/>
        <v>1</v>
      </c>
      <c r="L121" s="3">
        <f>_xlfn.IFNA(VLOOKUP(CONCATENATE($A121,"_",$B121), 'Srbench noise 0.001'!$A$1:$AH$1300, 32, FALSE),"")</f>
        <v>0.99904177999999999</v>
      </c>
      <c r="M121" s="18">
        <f>_xlfn.IFNA(VLOOKUP(CONCATENATE($A121,"_",$B121), 'Srbench noise 0.001'!$A$1:$AH$1300, 34, FALSE),"")</f>
        <v>8.0155699999999996E-3</v>
      </c>
      <c r="N121" s="18">
        <f>_xlfn.IFNA(VLOOKUP(CONCATENATE($A121,"_",$B121), 'Srbench noise 0.001'!$A$1:$AH$1300, 16, FALSE),"")</f>
        <v>14</v>
      </c>
      <c r="O121" s="18">
        <f>_xlfn.IFNA(VLOOKUP(CONCATENATE($A121,"_",$B121), 'Srbench noise 0.001'!$A$1:$AH$1300, 18, FALSE),"")</f>
        <v>278.8</v>
      </c>
      <c r="P121" s="18" t="str">
        <f>_xlfn.IFNA(VLOOKUP(CONCATENATE($A121,"_",$B121), 'Srbench noise 0.001'!$A$1:$AH$1300, 28, FALSE),"")</f>
        <v>-28.653*sin(x0)*sin(x1)*sin(0.031*sin(x1)) + sin(x0)</v>
      </c>
      <c r="Q121" s="18">
        <f t="shared" si="13"/>
        <v>1</v>
      </c>
      <c r="R121" s="18">
        <f t="shared" si="14"/>
        <v>0</v>
      </c>
      <c r="S121" s="4">
        <f t="shared" si="18"/>
        <v>0</v>
      </c>
      <c r="T121" s="3">
        <f>_xlfn.IFNA(VLOOKUP(CONCATENATE($A121,"_",$B121), 'Srbench noise 0.01'!$A$1:$AH$1300, 32, FALSE),"")</f>
        <v>-3.6067863600000001</v>
      </c>
      <c r="U121" s="18">
        <f>_xlfn.IFNA(VLOOKUP(CONCATENATE($A121,"_",$B121), 'Srbench noise 0.01'!$A$1:$AH$1300, 34, FALSE),"")</f>
        <v>0.55577617000000001</v>
      </c>
      <c r="V121" s="18">
        <f>_xlfn.IFNA(VLOOKUP(CONCATENATE($A121,"_",$B121), 'Srbench noise 0.01'!$A$1:$AH$1300, 16, FALSE),"")</f>
        <v>18</v>
      </c>
      <c r="W121" s="18">
        <f>_xlfn.IFNA(VLOOKUP(CONCATENATE($A121,"_",$B121), 'Srbench noise 0.01'!$A$1:$AH$1300, 18, FALSE),"")</f>
        <v>300.89999999999998</v>
      </c>
      <c r="X121" s="18" t="str">
        <f>_xlfn.IFNA(VLOOKUP(CONCATENATE($A121,"_",$B121), 'Srbench noise 0.01'!$A$1:$AH$1300, 28, FALSE),"")</f>
        <v>-54.04*sin(x0) + 175.19*sin(x0)*sin(0.31*sin(x1))/sin(x1)</v>
      </c>
      <c r="Y121" s="18">
        <f t="shared" si="15"/>
        <v>0</v>
      </c>
      <c r="Z121" s="18">
        <f t="shared" si="16"/>
        <v>0</v>
      </c>
      <c r="AA121" s="4">
        <f t="shared" si="17"/>
        <v>0</v>
      </c>
    </row>
    <row r="122" spans="1:27" x14ac:dyDescent="0.25">
      <c r="A122" t="s">
        <v>9</v>
      </c>
      <c r="B122">
        <v>28020</v>
      </c>
      <c r="C122" t="str">
        <f>VLOOKUP(A122,'srbench true models'!$A$1:$B$133,2,FALSE)</f>
        <v xml:space="preserve"> (cos(y)**2 + 0.1 *  sin(y)**2) * sin(x)</v>
      </c>
      <c r="D122" s="3">
        <f>_xlfn.IFNA(VLOOKUP(CONCATENATE($A122,"_",$B122), 'Srbench noise 0'!$A$1:$AH$1300, 32, FALSE),"")</f>
        <v>1</v>
      </c>
      <c r="E122" s="18">
        <f>_xlfn.IFNA(VLOOKUP(CONCATENATE($A122,"_",$B122), 'Srbench noise 0'!$A$1:$AH$1300, 34, FALSE),"")</f>
        <v>0</v>
      </c>
      <c r="F122" s="18">
        <f>_xlfn.IFNA(VLOOKUP(CONCATENATE($A122,"_",$B122), 'Srbench noise 0'!$A$1:$AH$1300, 16, FALSE),"")</f>
        <v>11</v>
      </c>
      <c r="G122" s="18">
        <f>_xlfn.IFNA(VLOOKUP(CONCATENATE($A122,"_",$B122), 'Srbench noise 0'!$A$1:$AH$1300, 18, FALSE),"")</f>
        <v>16.7</v>
      </c>
      <c r="H122" s="18" t="str">
        <f>_xlfn.IFNA(VLOOKUP(CONCATENATE($A122,"_",$B122), 'Srbench noise 0'!$A$1:$AH$1300, 28, FALSE),"")</f>
        <v>(0.45*cos(2*x1) + 0.55)*sin(x0)</v>
      </c>
      <c r="I122" s="18">
        <f t="shared" si="10"/>
        <v>1</v>
      </c>
      <c r="J122" s="18">
        <f t="shared" si="11"/>
        <v>1</v>
      </c>
      <c r="K122" s="4">
        <f t="shared" si="12"/>
        <v>1</v>
      </c>
      <c r="L122" s="3">
        <f>_xlfn.IFNA(VLOOKUP(CONCATENATE($A122,"_",$B122), 'Srbench noise 0.001'!$A$1:$AH$1300, 32, FALSE),"")</f>
        <v>1</v>
      </c>
      <c r="M122" s="18">
        <f>_xlfn.IFNA(VLOOKUP(CONCATENATE($A122,"_",$B122), 'Srbench noise 0.001'!$A$1:$AH$1300, 34, FALSE),"")</f>
        <v>0</v>
      </c>
      <c r="N122" s="18">
        <f>_xlfn.IFNA(VLOOKUP(CONCATENATE($A122,"_",$B122), 'Srbench noise 0.001'!$A$1:$AH$1300, 16, FALSE),"")</f>
        <v>11</v>
      </c>
      <c r="O122" s="18">
        <f>_xlfn.IFNA(VLOOKUP(CONCATENATE($A122,"_",$B122), 'Srbench noise 0.001'!$A$1:$AH$1300, 18, FALSE),"")</f>
        <v>16.600000000000001</v>
      </c>
      <c r="P122" s="18" t="str">
        <f>_xlfn.IFNA(VLOOKUP(CONCATENATE($A122,"_",$B122), 'Srbench noise 0.001'!$A$1:$AH$1300, 28, FALSE),"")</f>
        <v>(0.45*cos(2*x1) + 0.55)*sin(x0)</v>
      </c>
      <c r="Q122" s="18">
        <f t="shared" si="13"/>
        <v>1</v>
      </c>
      <c r="R122" s="18">
        <f t="shared" si="14"/>
        <v>1</v>
      </c>
      <c r="S122" s="4">
        <f t="shared" si="18"/>
        <v>1</v>
      </c>
      <c r="T122" s="3">
        <f>_xlfn.IFNA(VLOOKUP(CONCATENATE($A122,"_",$B122), 'Srbench noise 0.01'!$A$1:$AH$1300, 32, FALSE),"")</f>
        <v>1</v>
      </c>
      <c r="U122" s="18">
        <f>_xlfn.IFNA(VLOOKUP(CONCATENATE($A122,"_",$B122), 'Srbench noise 0.01'!$A$1:$AH$1300, 34, FALSE),"")</f>
        <v>0</v>
      </c>
      <c r="V122" s="18">
        <f>_xlfn.IFNA(VLOOKUP(CONCATENATE($A122,"_",$B122), 'Srbench noise 0.01'!$A$1:$AH$1300, 16, FALSE),"")</f>
        <v>11</v>
      </c>
      <c r="W122" s="18">
        <f>_xlfn.IFNA(VLOOKUP(CONCATENATE($A122,"_",$B122), 'Srbench noise 0.01'!$A$1:$AH$1300, 18, FALSE),"")</f>
        <v>16.399999999999999</v>
      </c>
      <c r="X122" s="18" t="str">
        <f>_xlfn.IFNA(VLOOKUP(CONCATENATE($A122,"_",$B122), 'Srbench noise 0.01'!$A$1:$AH$1300, 28, FALSE),"")</f>
        <v>(0.45*cos(2*x1) + 0.55)*sin(x0)</v>
      </c>
      <c r="Y122" s="18">
        <f t="shared" si="15"/>
        <v>1</v>
      </c>
      <c r="Z122" s="18">
        <f t="shared" si="16"/>
        <v>1</v>
      </c>
      <c r="AA122" s="4">
        <f t="shared" si="17"/>
        <v>1</v>
      </c>
    </row>
    <row r="123" spans="1:27" x14ac:dyDescent="0.25">
      <c r="A123" t="s">
        <v>9</v>
      </c>
      <c r="B123">
        <v>29910</v>
      </c>
      <c r="C123" t="str">
        <f>VLOOKUP(A123,'srbench true models'!$A$1:$B$133,2,FALSE)</f>
        <v xml:space="preserve"> (cos(y)**2 + 0.1 *  sin(y)**2) * sin(x)</v>
      </c>
      <c r="D123" s="3">
        <f>_xlfn.IFNA(VLOOKUP(CONCATENATE($A123,"_",$B123), 'Srbench noise 0'!$A$1:$AH$1300, 32, FALSE),"")</f>
        <v>1</v>
      </c>
      <c r="E123" s="18">
        <f>_xlfn.IFNA(VLOOKUP(CONCATENATE($A123,"_",$B123), 'Srbench noise 0'!$A$1:$AH$1300, 34, FALSE),"")</f>
        <v>0</v>
      </c>
      <c r="F123" s="18">
        <f>_xlfn.IFNA(VLOOKUP(CONCATENATE($A123,"_",$B123), 'Srbench noise 0'!$A$1:$AH$1300, 16, FALSE),"")</f>
        <v>11</v>
      </c>
      <c r="G123" s="18">
        <f>_xlfn.IFNA(VLOOKUP(CONCATENATE($A123,"_",$B123), 'Srbench noise 0'!$A$1:$AH$1300, 18, FALSE),"")</f>
        <v>799.7</v>
      </c>
      <c r="H123" s="18" t="str">
        <f>_xlfn.IFNA(VLOOKUP(CONCATENATE($A123,"_",$B123), 'Srbench noise 0'!$A$1:$AH$1300, 28, FALSE),"")</f>
        <v>(1 - 0.9*sin(x1)**2)*sin(x0)</v>
      </c>
      <c r="I123" s="18">
        <f t="shared" si="10"/>
        <v>1</v>
      </c>
      <c r="J123" s="18">
        <f t="shared" si="11"/>
        <v>1</v>
      </c>
      <c r="K123" s="4">
        <f t="shared" si="12"/>
        <v>1</v>
      </c>
      <c r="L123" s="3">
        <f>_xlfn.IFNA(VLOOKUP(CONCATENATE($A123,"_",$B123), 'Srbench noise 0.001'!$A$1:$AH$1300, 32, FALSE),"")</f>
        <v>1</v>
      </c>
      <c r="M123" s="18">
        <f>_xlfn.IFNA(VLOOKUP(CONCATENATE($A123,"_",$B123), 'Srbench noise 0.001'!$A$1:$AH$1300, 34, FALSE),"")</f>
        <v>0</v>
      </c>
      <c r="N123" s="18">
        <f>_xlfn.IFNA(VLOOKUP(CONCATENATE($A123,"_",$B123), 'Srbench noise 0.001'!$A$1:$AH$1300, 16, FALSE),"")</f>
        <v>11</v>
      </c>
      <c r="O123" s="18">
        <f>_xlfn.IFNA(VLOOKUP(CONCATENATE($A123,"_",$B123), 'Srbench noise 0.001'!$A$1:$AH$1300, 18, FALSE),"")</f>
        <v>772.2</v>
      </c>
      <c r="P123" s="18" t="str">
        <f>_xlfn.IFNA(VLOOKUP(CONCATENATE($A123,"_",$B123), 'Srbench noise 0.001'!$A$1:$AH$1300, 28, FALSE),"")</f>
        <v>(1 - 0.9*sin(x1)**2)*sin(x0)</v>
      </c>
      <c r="Q123" s="18">
        <f t="shared" si="13"/>
        <v>1</v>
      </c>
      <c r="R123" s="18">
        <f t="shared" si="14"/>
        <v>1</v>
      </c>
      <c r="S123" s="4">
        <f t="shared" si="18"/>
        <v>1</v>
      </c>
      <c r="T123" s="3">
        <f>_xlfn.IFNA(VLOOKUP(CONCATENATE($A123,"_",$B123), 'Srbench noise 0.01'!$A$1:$AH$1300, 32, FALSE),"")</f>
        <v>0.38574994000000001</v>
      </c>
      <c r="U123" s="18">
        <f>_xlfn.IFNA(VLOOKUP(CONCATENATE($A123,"_",$B123), 'Srbench noise 0.01'!$A$1:$AH$1300, 34, FALSE),"")</f>
        <v>0.18829192</v>
      </c>
      <c r="V123" s="18">
        <f>_xlfn.IFNA(VLOOKUP(CONCATENATE($A123,"_",$B123), 'Srbench noise 0.01'!$A$1:$AH$1300, 16, FALSE),"")</f>
        <v>38</v>
      </c>
      <c r="W123" s="18">
        <f>_xlfn.IFNA(VLOOKUP(CONCATENATE($A123,"_",$B123), 'Srbench noise 0.01'!$A$1:$AH$1300, 18, FALSE),"")</f>
        <v>2800.8</v>
      </c>
      <c r="X123" s="18" t="str">
        <f>_xlfn.IFNA(VLOOKUP(CONCATENATE($A123,"_",$B123), 'Srbench noise 0.01'!$A$1:$AH$1300, 28, FALSE),"")</f>
        <v>-0.05*x1 + 0.57*sin(1/x0) - 0.45*cos(1.11*x1 + 1 + 1/x0)**2 + 0.27 + 0.03/(x0 + x1) - 0.09/(x0 + 3.14)</v>
      </c>
      <c r="Y123" s="18">
        <f t="shared" si="15"/>
        <v>0</v>
      </c>
      <c r="Z123" s="18">
        <f t="shared" si="16"/>
        <v>0</v>
      </c>
      <c r="AA123" s="4">
        <f t="shared" si="17"/>
        <v>0</v>
      </c>
    </row>
    <row r="124" spans="1:27" x14ac:dyDescent="0.25">
      <c r="A124" t="s">
        <v>19</v>
      </c>
      <c r="B124">
        <v>860</v>
      </c>
      <c r="C124" t="str">
        <f>VLOOKUP(A124,'srbench true models'!$A$1:$B$133,2,FALSE)</f>
        <v xml:space="preserve"> 10 *  (y - (1)/(3) * (x**3-x))</v>
      </c>
      <c r="D124" s="3">
        <f>_xlfn.IFNA(VLOOKUP(CONCATENATE($A124,"_",$B124), 'Srbench noise 0'!$A$1:$AH$1300, 32, FALSE),"")</f>
        <v>1</v>
      </c>
      <c r="E124" s="18">
        <f>_xlfn.IFNA(VLOOKUP(CONCATENATE($A124,"_",$B124), 'Srbench noise 0'!$A$1:$AH$1300, 34, FALSE),"")</f>
        <v>0</v>
      </c>
      <c r="F124" s="18">
        <f>_xlfn.IFNA(VLOOKUP(CONCATENATE($A124,"_",$B124), 'Srbench noise 0'!$A$1:$AH$1300, 16, FALSE),"")</f>
        <v>12</v>
      </c>
      <c r="G124" s="18">
        <f>_xlfn.IFNA(VLOOKUP(CONCATENATE($A124,"_",$B124), 'Srbench noise 0'!$A$1:$AH$1300, 18, FALSE),"")</f>
        <v>236</v>
      </c>
      <c r="H124" s="18" t="str">
        <f>_xlfn.IFNA(VLOOKUP(CONCATENATE($A124,"_",$B124), 'Srbench noise 0'!$A$1:$AH$1300, 28, FALSE),"")</f>
        <v>-3.33333333*x0**3 + 3.33333333*x0 + 10*x1</v>
      </c>
      <c r="I124" s="18">
        <f t="shared" si="10"/>
        <v>1</v>
      </c>
      <c r="J124" s="18">
        <f t="shared" si="11"/>
        <v>1</v>
      </c>
      <c r="K124" s="4">
        <f t="shared" si="12"/>
        <v>1</v>
      </c>
      <c r="L124" s="3">
        <f>_xlfn.IFNA(VLOOKUP(CONCATENATE($A124,"_",$B124), 'Srbench noise 0.001'!$A$1:$AH$1300, 32, FALSE),"")</f>
        <v>0.99999996000000002</v>
      </c>
      <c r="M124" s="18">
        <f>_xlfn.IFNA(VLOOKUP(CONCATENATE($A124,"_",$B124), 'Srbench noise 0.001'!$A$1:$AH$1300, 34, FALSE),"")</f>
        <v>3.3183000000000003E-4</v>
      </c>
      <c r="N124" s="18">
        <f>_xlfn.IFNA(VLOOKUP(CONCATENATE($A124,"_",$B124), 'Srbench noise 0.001'!$A$1:$AH$1300, 16, FALSE),"")</f>
        <v>12</v>
      </c>
      <c r="O124" s="18">
        <f>_xlfn.IFNA(VLOOKUP(CONCATENATE($A124,"_",$B124), 'Srbench noise 0.001'!$A$1:$AH$1300, 18, FALSE),"")</f>
        <v>233.9</v>
      </c>
      <c r="P124" s="18" t="str">
        <f>_xlfn.IFNA(VLOOKUP(CONCATENATE($A124,"_",$B124), 'Srbench noise 0.001'!$A$1:$AH$1300, 28, FALSE),"")</f>
        <v>-3.334*x0**3 + 3.334*x0 + 10.002*x1</v>
      </c>
      <c r="Q124" s="18">
        <f t="shared" si="13"/>
        <v>1</v>
      </c>
      <c r="R124" s="18" t="str">
        <f t="shared" si="14"/>
        <v>?</v>
      </c>
      <c r="S124" s="4">
        <v>1</v>
      </c>
      <c r="T124" s="3">
        <f>_xlfn.IFNA(VLOOKUP(CONCATENATE($A124,"_",$B124), 'Srbench noise 0.01'!$A$1:$AH$1300, 32, FALSE),"")</f>
        <v>0.99997424000000001</v>
      </c>
      <c r="U124" s="18">
        <f>_xlfn.IFNA(VLOOKUP(CONCATENATE($A124,"_",$B124), 'Srbench noise 0.01'!$A$1:$AH$1300, 34, FALSE),"")</f>
        <v>8.4029399999999994E-3</v>
      </c>
      <c r="V124" s="18">
        <f>_xlfn.IFNA(VLOOKUP(CONCATENATE($A124,"_",$B124), 'Srbench noise 0.01'!$A$1:$AH$1300, 16, FALSE),"")</f>
        <v>12</v>
      </c>
      <c r="W124" s="18">
        <f>_xlfn.IFNA(VLOOKUP(CONCATENATE($A124,"_",$B124), 'Srbench noise 0.01'!$A$1:$AH$1300, 18, FALSE),"")</f>
        <v>65.5</v>
      </c>
      <c r="X124" s="18" t="str">
        <f>_xlfn.IFNA(VLOOKUP(CONCATENATE($A124,"_",$B124), 'Srbench noise 0.01'!$A$1:$AH$1300, 28, FALSE),"")</f>
        <v>-3.33*x0**3 + 3.33*x0 + 10.02*x1</v>
      </c>
      <c r="Y124" s="18">
        <f t="shared" si="15"/>
        <v>1</v>
      </c>
      <c r="Z124" s="18">
        <f t="shared" si="16"/>
        <v>0</v>
      </c>
      <c r="AA124" s="4">
        <f t="shared" si="17"/>
        <v>0</v>
      </c>
    </row>
    <row r="125" spans="1:27" x14ac:dyDescent="0.25">
      <c r="A125" t="s">
        <v>19</v>
      </c>
      <c r="B125">
        <v>4426</v>
      </c>
      <c r="C125" t="str">
        <f>VLOOKUP(A125,'srbench true models'!$A$1:$B$133,2,FALSE)</f>
        <v xml:space="preserve"> 10 *  (y - (1)/(3) * (x**3-x))</v>
      </c>
      <c r="D125" s="3">
        <f>_xlfn.IFNA(VLOOKUP(CONCATENATE($A125,"_",$B125), 'Srbench noise 0'!$A$1:$AH$1300, 32, FALSE),"")</f>
        <v>1</v>
      </c>
      <c r="E125" s="18">
        <f>_xlfn.IFNA(VLOOKUP(CONCATENATE($A125,"_",$B125), 'Srbench noise 0'!$A$1:$AH$1300, 34, FALSE),"")</f>
        <v>0</v>
      </c>
      <c r="F125" s="18">
        <f>_xlfn.IFNA(VLOOKUP(CONCATENATE($A125,"_",$B125), 'Srbench noise 0'!$A$1:$AH$1300, 16, FALSE),"")</f>
        <v>12</v>
      </c>
      <c r="G125" s="18">
        <f>_xlfn.IFNA(VLOOKUP(CONCATENATE($A125,"_",$B125), 'Srbench noise 0'!$A$1:$AH$1300, 18, FALSE),"")</f>
        <v>182.5</v>
      </c>
      <c r="H125" s="18" t="str">
        <f>_xlfn.IFNA(VLOOKUP(CONCATENATE($A125,"_",$B125), 'Srbench noise 0'!$A$1:$AH$1300, 28, FALSE),"")</f>
        <v>-3.33333333*x0**3 + 3.33333333*x0 + 10*x1</v>
      </c>
      <c r="I125" s="18">
        <f t="shared" ref="I125:I143" si="19">IF(D125&gt;0.999,1,0)</f>
        <v>1</v>
      </c>
      <c r="J125" s="18">
        <f t="shared" ref="J125:J143" si="20">IF(AND(D125=1, E125&lt;0.000001),1,IF(AND(D125&gt;0.999,E125&lt;0.001),"?",0))</f>
        <v>1</v>
      </c>
      <c r="K125" s="4">
        <f t="shared" ref="K125:K143" si="21">IF(J125&lt;&gt;"?",J125,"")</f>
        <v>1</v>
      </c>
      <c r="L125" s="3">
        <f>_xlfn.IFNA(VLOOKUP(CONCATENATE($A125,"_",$B125), 'Srbench noise 0.001'!$A$1:$AH$1300, 32, FALSE),"")</f>
        <v>-164.06939563</v>
      </c>
      <c r="M125" s="18">
        <f>_xlfn.IFNA(VLOOKUP(CONCATENATE($A125,"_",$B125), 'Srbench noise 0.001'!$A$1:$AH$1300, 34, FALSE),"")</f>
        <v>19.129577019999999</v>
      </c>
      <c r="N125" s="18">
        <f>_xlfn.IFNA(VLOOKUP(CONCATENATE($A125,"_",$B125), 'Srbench noise 0.001'!$A$1:$AH$1300, 16, FALSE),"")</f>
        <v>13</v>
      </c>
      <c r="O125" s="18">
        <f>_xlfn.IFNA(VLOOKUP(CONCATENATE($A125,"_",$B125), 'Srbench noise 0.001'!$A$1:$AH$1300, 18, FALSE),"")</f>
        <v>61.6</v>
      </c>
      <c r="P125" s="18" t="str">
        <f>_xlfn.IFNA(VLOOKUP(CONCATENATE($A125,"_",$B125), 'Srbench noise 0.001'!$A$1:$AH$1300, 28, FALSE),"")</f>
        <v>-23743.332*x0 + 9.997*x1 + 818260.607*sin(0.029*x0)</v>
      </c>
      <c r="Q125" s="18">
        <f t="shared" ref="Q125:Q143" si="22">IF(L125&gt;0.999,1,0)</f>
        <v>0</v>
      </c>
      <c r="R125" s="18">
        <f t="shared" ref="R125:R143" si="23">IF(AND(L125=1, M125&lt;0.000001),1,IF(AND(L125&gt;0.999,M125&lt;0.001),"?",0))</f>
        <v>0</v>
      </c>
      <c r="S125" s="4">
        <f t="shared" ref="S125:S143" si="24">IF(R125&lt;&gt;"?",R125,"")</f>
        <v>0</v>
      </c>
      <c r="T125" s="3">
        <f>_xlfn.IFNA(VLOOKUP(CONCATENATE($A125,"_",$B125), 'Srbench noise 0.01'!$A$1:$AH$1300, 32, FALSE),"")</f>
        <v>-367421.35051307001</v>
      </c>
      <c r="U125" s="18">
        <f>_xlfn.IFNA(VLOOKUP(CONCATENATE($A125,"_",$B125), 'Srbench noise 0.01'!$A$1:$AH$1300, 34, FALSE),"")</f>
        <v>902.51592166</v>
      </c>
      <c r="V125" s="18">
        <f>_xlfn.IFNA(VLOOKUP(CONCATENATE($A125,"_",$B125), 'Srbench noise 0.01'!$A$1:$AH$1300, 16, FALSE),"")</f>
        <v>13</v>
      </c>
      <c r="W125" s="18">
        <f>_xlfn.IFNA(VLOOKUP(CONCATENATE($A125,"_",$B125), 'Srbench noise 0.01'!$A$1:$AH$1300, 18, FALSE),"")</f>
        <v>66.5</v>
      </c>
      <c r="X125" s="18" t="str">
        <f>_xlfn.IFNA(VLOOKUP(CONCATENATE($A125,"_",$B125), 'Srbench noise 0.01'!$A$1:$AH$1300, 28, FALSE),"")</f>
        <v>-23746.28*x0 + 9.99*x1 + 818558.71*sin(0.03*x0)</v>
      </c>
      <c r="Y125" s="18">
        <f t="shared" ref="Y125:Y143" si="25">IF(T125&gt;0.999,1,0)</f>
        <v>0</v>
      </c>
      <c r="Z125" s="18">
        <f t="shared" ref="Z125:Z143" si="26">IF(AND(T125=1, U125&lt;0.000001),1,IF(AND(T125&gt;0.999,U125&lt;0.001),"?",0))</f>
        <v>0</v>
      </c>
      <c r="AA125" s="4">
        <f t="shared" si="17"/>
        <v>0</v>
      </c>
    </row>
    <row r="126" spans="1:27" x14ac:dyDescent="0.25">
      <c r="A126" t="s">
        <v>19</v>
      </c>
      <c r="B126">
        <v>5390</v>
      </c>
      <c r="C126" t="str">
        <f>VLOOKUP(A126,'srbench true models'!$A$1:$B$133,2,FALSE)</f>
        <v xml:space="preserve"> 10 *  (y - (1)/(3) * (x**3-x))</v>
      </c>
      <c r="D126" s="3">
        <f>_xlfn.IFNA(VLOOKUP(CONCATENATE($A126,"_",$B126), 'Srbench noise 0'!$A$1:$AH$1300, 32, FALSE),"")</f>
        <v>1</v>
      </c>
      <c r="E126" s="18">
        <f>_xlfn.IFNA(VLOOKUP(CONCATENATE($A126,"_",$B126), 'Srbench noise 0'!$A$1:$AH$1300, 34, FALSE),"")</f>
        <v>0</v>
      </c>
      <c r="F126" s="18">
        <f>_xlfn.IFNA(VLOOKUP(CONCATENATE($A126,"_",$B126), 'Srbench noise 0'!$A$1:$AH$1300, 16, FALSE),"")</f>
        <v>12</v>
      </c>
      <c r="G126" s="18">
        <f>_xlfn.IFNA(VLOOKUP(CONCATENATE($A126,"_",$B126), 'Srbench noise 0'!$A$1:$AH$1300, 18, FALSE),"")</f>
        <v>12.7</v>
      </c>
      <c r="H126" s="18" t="str">
        <f>_xlfn.IFNA(VLOOKUP(CONCATENATE($A126,"_",$B126), 'Srbench noise 0'!$A$1:$AH$1300, 28, FALSE),"")</f>
        <v>-3.33333333*x0**3 + 3.33333333*x0 + 10*x1</v>
      </c>
      <c r="I126" s="18">
        <f t="shared" si="19"/>
        <v>1</v>
      </c>
      <c r="J126" s="18">
        <f t="shared" si="20"/>
        <v>1</v>
      </c>
      <c r="K126" s="4">
        <f t="shared" si="21"/>
        <v>1</v>
      </c>
      <c r="L126" s="3">
        <f>_xlfn.IFNA(VLOOKUP(CONCATENATE($A126,"_",$B126), 'Srbench noise 0.001'!$A$1:$AH$1300, 32, FALSE),"")</f>
        <v>0.99999996000000002</v>
      </c>
      <c r="M126" s="18">
        <f>_xlfn.IFNA(VLOOKUP(CONCATENATE($A126,"_",$B126), 'Srbench noise 0.001'!$A$1:$AH$1300, 34, FALSE),"")</f>
        <v>4.5755999999999998E-4</v>
      </c>
      <c r="N126" s="18">
        <f>_xlfn.IFNA(VLOOKUP(CONCATENATE($A126,"_",$B126), 'Srbench noise 0.001'!$A$1:$AH$1300, 16, FALSE),"")</f>
        <v>12</v>
      </c>
      <c r="O126" s="18">
        <f>_xlfn.IFNA(VLOOKUP(CONCATENATE($A126,"_",$B126), 'Srbench noise 0.001'!$A$1:$AH$1300, 18, FALSE),"")</f>
        <v>12.1</v>
      </c>
      <c r="P126" s="18" t="str">
        <f>_xlfn.IFNA(VLOOKUP(CONCATENATE($A126,"_",$B126), 'Srbench noise 0.001'!$A$1:$AH$1300, 28, FALSE),"")</f>
        <v>-3.334*x0**3 + 3.334*x0 + 10.002*x1</v>
      </c>
      <c r="Q126" s="18">
        <f t="shared" si="22"/>
        <v>1</v>
      </c>
      <c r="R126" s="18" t="str">
        <f t="shared" si="23"/>
        <v>?</v>
      </c>
      <c r="S126" s="4">
        <v>1</v>
      </c>
      <c r="T126" s="3">
        <f>_xlfn.IFNA(VLOOKUP(CONCATENATE($A126,"_",$B126), 'Srbench noise 0.01'!$A$1:$AH$1300, 32, FALSE),"")</f>
        <v>0.99992059</v>
      </c>
      <c r="U126" s="18">
        <f>_xlfn.IFNA(VLOOKUP(CONCATENATE($A126,"_",$B126), 'Srbench noise 0.01'!$A$1:$AH$1300, 34, FALSE),"")</f>
        <v>2.032511E-2</v>
      </c>
      <c r="V126" s="18">
        <f>_xlfn.IFNA(VLOOKUP(CONCATENATE($A126,"_",$B126), 'Srbench noise 0.01'!$A$1:$AH$1300, 16, FALSE),"")</f>
        <v>12</v>
      </c>
      <c r="W126" s="18">
        <f>_xlfn.IFNA(VLOOKUP(CONCATENATE($A126,"_",$B126), 'Srbench noise 0.01'!$A$1:$AH$1300, 18, FALSE),"")</f>
        <v>108.6</v>
      </c>
      <c r="X126" s="18" t="str">
        <f>_xlfn.IFNA(VLOOKUP(CONCATENATE($A126,"_",$B126), 'Srbench noise 0.01'!$A$1:$AH$1300, 28, FALSE),"")</f>
        <v>-3.34*x0**3 + 3.35*x0 + 10.05*x1</v>
      </c>
      <c r="Y126" s="18">
        <f t="shared" si="25"/>
        <v>1</v>
      </c>
      <c r="Z126" s="18">
        <f t="shared" si="26"/>
        <v>0</v>
      </c>
      <c r="AA126" s="4">
        <f t="shared" si="17"/>
        <v>0</v>
      </c>
    </row>
    <row r="127" spans="1:27" x14ac:dyDescent="0.25">
      <c r="A127" t="s">
        <v>19</v>
      </c>
      <c r="B127">
        <v>14423</v>
      </c>
      <c r="C127" t="str">
        <f>VLOOKUP(A127,'srbench true models'!$A$1:$B$133,2,FALSE)</f>
        <v xml:space="preserve"> 10 *  (y - (1)/(3) * (x**3-x))</v>
      </c>
      <c r="D127" s="3">
        <f>_xlfn.IFNA(VLOOKUP(CONCATENATE($A127,"_",$B127), 'Srbench noise 0'!$A$1:$AH$1300, 32, FALSE),"")</f>
        <v>1</v>
      </c>
      <c r="E127" s="18">
        <f>_xlfn.IFNA(VLOOKUP(CONCATENATE($A127,"_",$B127), 'Srbench noise 0'!$A$1:$AH$1300, 34, FALSE),"")</f>
        <v>0</v>
      </c>
      <c r="F127" s="18">
        <f>_xlfn.IFNA(VLOOKUP(CONCATENATE($A127,"_",$B127), 'Srbench noise 0'!$A$1:$AH$1300, 16, FALSE),"")</f>
        <v>12</v>
      </c>
      <c r="G127" s="18">
        <f>_xlfn.IFNA(VLOOKUP(CONCATENATE($A127,"_",$B127), 'Srbench noise 0'!$A$1:$AH$1300, 18, FALSE),"")</f>
        <v>204.9</v>
      </c>
      <c r="H127" s="18" t="str">
        <f>_xlfn.IFNA(VLOOKUP(CONCATENATE($A127,"_",$B127), 'Srbench noise 0'!$A$1:$AH$1300, 28, FALSE),"")</f>
        <v>-3.33333333*x0**3 + 3.33333333*x0 + 10*x1</v>
      </c>
      <c r="I127" s="18">
        <f t="shared" si="19"/>
        <v>1</v>
      </c>
      <c r="J127" s="18">
        <f t="shared" si="20"/>
        <v>1</v>
      </c>
      <c r="K127" s="4">
        <f t="shared" si="21"/>
        <v>1</v>
      </c>
      <c r="L127" s="3">
        <f>_xlfn.IFNA(VLOOKUP(CONCATENATE($A127,"_",$B127), 'Srbench noise 0.001'!$A$1:$AH$1300, 32, FALSE),"")</f>
        <v>0.99999819999999995</v>
      </c>
      <c r="M127" s="18">
        <f>_xlfn.IFNA(VLOOKUP(CONCATENATE($A127,"_",$B127), 'Srbench noise 0.001'!$A$1:$AH$1300, 34, FALSE),"")</f>
        <v>2.5029800000000001E-3</v>
      </c>
      <c r="N127" s="18">
        <f>_xlfn.IFNA(VLOOKUP(CONCATENATE($A127,"_",$B127), 'Srbench noise 0.001'!$A$1:$AH$1300, 16, FALSE),"")</f>
        <v>12</v>
      </c>
      <c r="O127" s="18">
        <f>_xlfn.IFNA(VLOOKUP(CONCATENATE($A127,"_",$B127), 'Srbench noise 0.001'!$A$1:$AH$1300, 18, FALSE),"")</f>
        <v>148.1</v>
      </c>
      <c r="P127" s="18" t="str">
        <f>_xlfn.IFNA(VLOOKUP(CONCATENATE($A127,"_",$B127), 'Srbench noise 0.001'!$A$1:$AH$1300, 28, FALSE),"")</f>
        <v>-3.331*x0**3 + 3.331*x0 + 10*x1</v>
      </c>
      <c r="Q127" s="18">
        <f t="shared" si="22"/>
        <v>1</v>
      </c>
      <c r="R127" s="18">
        <f t="shared" si="23"/>
        <v>0</v>
      </c>
      <c r="S127" s="4">
        <f t="shared" si="24"/>
        <v>0</v>
      </c>
      <c r="T127" s="3">
        <f>_xlfn.IFNA(VLOOKUP(CONCATENATE($A127,"_",$B127), 'Srbench noise 0.01'!$A$1:$AH$1300, 32, FALSE),"")</f>
        <v>0.99997248000000005</v>
      </c>
      <c r="U127" s="18">
        <f>_xlfn.IFNA(VLOOKUP(CONCATENATE($A127,"_",$B127), 'Srbench noise 0.01'!$A$1:$AH$1300, 34, FALSE),"")</f>
        <v>9.7950099999999998E-3</v>
      </c>
      <c r="V127" s="18">
        <f>_xlfn.IFNA(VLOOKUP(CONCATENATE($A127,"_",$B127), 'Srbench noise 0.01'!$A$1:$AH$1300, 16, FALSE),"")</f>
        <v>12</v>
      </c>
      <c r="W127" s="18">
        <f>_xlfn.IFNA(VLOOKUP(CONCATENATE($A127,"_",$B127), 'Srbench noise 0.01'!$A$1:$AH$1300, 18, FALSE),"")</f>
        <v>153.6</v>
      </c>
      <c r="X127" s="18" t="str">
        <f>_xlfn.IFNA(VLOOKUP(CONCATENATE($A127,"_",$B127), 'Srbench noise 0.01'!$A$1:$AH$1300, 28, FALSE),"")</f>
        <v>-3.32*x0**3 + 3.32*x0 + 9.98*x1</v>
      </c>
      <c r="Y127" s="18">
        <f t="shared" si="25"/>
        <v>1</v>
      </c>
      <c r="Z127" s="18">
        <f t="shared" si="26"/>
        <v>0</v>
      </c>
      <c r="AA127" s="4">
        <f t="shared" si="17"/>
        <v>0</v>
      </c>
    </row>
    <row r="128" spans="1:27" x14ac:dyDescent="0.25">
      <c r="A128" t="s">
        <v>19</v>
      </c>
      <c r="B128">
        <v>15795</v>
      </c>
      <c r="C128" t="str">
        <f>VLOOKUP(A128,'srbench true models'!$A$1:$B$133,2,FALSE)</f>
        <v xml:space="preserve"> 10 *  (y - (1)/(3) * (x**3-x))</v>
      </c>
      <c r="D128" s="3">
        <f>_xlfn.IFNA(VLOOKUP(CONCATENATE($A128,"_",$B128), 'Srbench noise 0'!$A$1:$AH$1300, 32, FALSE),"")</f>
        <v>1</v>
      </c>
      <c r="E128" s="18">
        <f>_xlfn.IFNA(VLOOKUP(CONCATENATE($A128,"_",$B128), 'Srbench noise 0'!$A$1:$AH$1300, 34, FALSE),"")</f>
        <v>0</v>
      </c>
      <c r="F128" s="18">
        <f>_xlfn.IFNA(VLOOKUP(CONCATENATE($A128,"_",$B128), 'Srbench noise 0'!$A$1:$AH$1300, 16, FALSE),"")</f>
        <v>12</v>
      </c>
      <c r="G128" s="18">
        <f>_xlfn.IFNA(VLOOKUP(CONCATENATE($A128,"_",$B128), 'Srbench noise 0'!$A$1:$AH$1300, 18, FALSE),"")</f>
        <v>510.8</v>
      </c>
      <c r="H128" s="18" t="str">
        <f>_xlfn.IFNA(VLOOKUP(CONCATENATE($A128,"_",$B128), 'Srbench noise 0'!$A$1:$AH$1300, 28, FALSE),"")</f>
        <v>-3.33333333*x0**3 + 3.33333333*x0 + 10*x1</v>
      </c>
      <c r="I128" s="18">
        <f t="shared" si="19"/>
        <v>1</v>
      </c>
      <c r="J128" s="18">
        <f t="shared" si="20"/>
        <v>1</v>
      </c>
      <c r="K128" s="4">
        <f t="shared" si="21"/>
        <v>1</v>
      </c>
      <c r="L128" s="3">
        <f>_xlfn.IFNA(VLOOKUP(CONCATENATE($A128,"_",$B128), 'Srbench noise 0.001'!$A$1:$AH$1300, 32, FALSE),"")</f>
        <v>0.99999979999999999</v>
      </c>
      <c r="M128" s="18">
        <f>_xlfn.IFNA(VLOOKUP(CONCATENATE($A128,"_",$B128), 'Srbench noise 0.001'!$A$1:$AH$1300, 34, FALSE),"")</f>
        <v>9.7081000000000001E-4</v>
      </c>
      <c r="N128" s="18">
        <f>_xlfn.IFNA(VLOOKUP(CONCATENATE($A128,"_",$B128), 'Srbench noise 0.001'!$A$1:$AH$1300, 16, FALSE),"")</f>
        <v>12</v>
      </c>
      <c r="O128" s="18">
        <f>_xlfn.IFNA(VLOOKUP(CONCATENATE($A128,"_",$B128), 'Srbench noise 0.001'!$A$1:$AH$1300, 18, FALSE),"")</f>
        <v>505.7</v>
      </c>
      <c r="P128" s="18" t="str">
        <f>_xlfn.IFNA(VLOOKUP(CONCATENATE($A128,"_",$B128), 'Srbench noise 0.001'!$A$1:$AH$1300, 28, FALSE),"")</f>
        <v>-3.332*x0**3 + 3.332*x0 + 9.998*x1</v>
      </c>
      <c r="Q128" s="18">
        <f t="shared" si="22"/>
        <v>1</v>
      </c>
      <c r="R128" s="18" t="str">
        <f t="shared" si="23"/>
        <v>?</v>
      </c>
      <c r="S128" s="4">
        <v>1</v>
      </c>
      <c r="T128" s="3">
        <f>_xlfn.IFNA(VLOOKUP(CONCATENATE($A128,"_",$B128), 'Srbench noise 0.01'!$A$1:$AH$1300, 32, FALSE),"")</f>
        <v>0.86380807000000004</v>
      </c>
      <c r="U128" s="18">
        <f>_xlfn.IFNA(VLOOKUP(CONCATENATE($A128,"_",$B128), 'Srbench noise 0.01'!$A$1:$AH$1300, 34, FALSE),"")</f>
        <v>0.79129223999999998</v>
      </c>
      <c r="V128" s="18">
        <f>_xlfn.IFNA(VLOOKUP(CONCATENATE($A128,"_",$B128), 'Srbench noise 0.01'!$A$1:$AH$1300, 16, FALSE),"")</f>
        <v>59</v>
      </c>
      <c r="W128" s="18">
        <f>_xlfn.IFNA(VLOOKUP(CONCATENATE($A128,"_",$B128), 'Srbench noise 0.01'!$A$1:$AH$1300, 18, FALSE),"")</f>
        <v>135.1</v>
      </c>
      <c r="X128" s="18" t="str">
        <f>_xlfn.IFNA(VLOOKUP(CONCATENATE($A128,"_",$B128), 'Srbench noise 0.01'!$A$1:$AH$1300, 28, FALSE),"")</f>
        <v>-0.45*x0**5*(x1 + 0.5)**2 - 6.73*x0**3*x1**10 + 23.64*x0**3*x1**3 - 9.12*x0**3*x1 - 69.44*x0*x1**3 + 55.76*x1**2*sin(x0) - 2.52*x1*(0.5 - x0)**5 + 10.42*x1</v>
      </c>
      <c r="Y128" s="18">
        <f t="shared" si="25"/>
        <v>0</v>
      </c>
      <c r="Z128" s="18">
        <f t="shared" si="26"/>
        <v>0</v>
      </c>
      <c r="AA128" s="4">
        <f t="shared" si="17"/>
        <v>0</v>
      </c>
    </row>
    <row r="129" spans="1:27" x14ac:dyDescent="0.25">
      <c r="A129" t="s">
        <v>19</v>
      </c>
      <c r="B129">
        <v>16850</v>
      </c>
      <c r="C129" t="str">
        <f>VLOOKUP(A129,'srbench true models'!$A$1:$B$133,2,FALSE)</f>
        <v xml:space="preserve"> 10 *  (y - (1)/(3) * (x**3-x))</v>
      </c>
      <c r="D129" s="3">
        <f>_xlfn.IFNA(VLOOKUP(CONCATENATE($A129,"_",$B129), 'Srbench noise 0'!$A$1:$AH$1300, 32, FALSE),"")</f>
        <v>1</v>
      </c>
      <c r="E129" s="18">
        <f>_xlfn.IFNA(VLOOKUP(CONCATENATE($A129,"_",$B129), 'Srbench noise 0'!$A$1:$AH$1300, 34, FALSE),"")</f>
        <v>0</v>
      </c>
      <c r="F129" s="18">
        <f>_xlfn.IFNA(VLOOKUP(CONCATENATE($A129,"_",$B129), 'Srbench noise 0'!$A$1:$AH$1300, 16, FALSE),"")</f>
        <v>12</v>
      </c>
      <c r="G129" s="18">
        <f>_xlfn.IFNA(VLOOKUP(CONCATENATE($A129,"_",$B129), 'Srbench noise 0'!$A$1:$AH$1300, 18, FALSE),"")</f>
        <v>135.5</v>
      </c>
      <c r="H129" s="18" t="str">
        <f>_xlfn.IFNA(VLOOKUP(CONCATENATE($A129,"_",$B129), 'Srbench noise 0'!$A$1:$AH$1300, 28, FALSE),"")</f>
        <v>-3.33333333*x0**3 + 3.33333333*x0 + 10*x1</v>
      </c>
      <c r="I129" s="18">
        <f t="shared" si="19"/>
        <v>1</v>
      </c>
      <c r="J129" s="18">
        <f t="shared" si="20"/>
        <v>1</v>
      </c>
      <c r="K129" s="4">
        <f t="shared" si="21"/>
        <v>1</v>
      </c>
      <c r="L129" s="3">
        <f>_xlfn.IFNA(VLOOKUP(CONCATENATE($A129,"_",$B129), 'Srbench noise 0.001'!$A$1:$AH$1300, 32, FALSE),"")</f>
        <v>-101685.55529431</v>
      </c>
      <c r="M129" s="18">
        <f>_xlfn.IFNA(VLOOKUP(CONCATENATE($A129,"_",$B129), 'Srbench noise 0.001'!$A$1:$AH$1300, 34, FALSE),"")</f>
        <v>571.11048382000001</v>
      </c>
      <c r="N129" s="18">
        <f>_xlfn.IFNA(VLOOKUP(CONCATENATE($A129,"_",$B129), 'Srbench noise 0.001'!$A$1:$AH$1300, 16, FALSE),"")</f>
        <v>13</v>
      </c>
      <c r="O129" s="18">
        <f>_xlfn.IFNA(VLOOKUP(CONCATENATE($A129,"_",$B129), 'Srbench noise 0.001'!$A$1:$AH$1300, 18, FALSE),"")</f>
        <v>21.2</v>
      </c>
      <c r="P129" s="18" t="str">
        <f>_xlfn.IFNA(VLOOKUP(CONCATENATE($A129,"_",$B129), 'Srbench noise 0.001'!$A$1:$AH$1300, 28, FALSE),"")</f>
        <v>-44183.548*x0 + 9.998*x1 + 2077089.313*sin(0.021*x0)</v>
      </c>
      <c r="Q129" s="18">
        <f t="shared" si="22"/>
        <v>0</v>
      </c>
      <c r="R129" s="18">
        <f t="shared" si="23"/>
        <v>0</v>
      </c>
      <c r="S129" s="4">
        <f t="shared" si="24"/>
        <v>0</v>
      </c>
      <c r="T129" s="3">
        <f>_xlfn.IFNA(VLOOKUP(CONCATENATE($A129,"_",$B129), 'Srbench noise 0.01'!$A$1:$AH$1300, 32, FALSE),"")</f>
        <v>-2412204.7816616399</v>
      </c>
      <c r="U129" s="18">
        <f>_xlfn.IFNA(VLOOKUP(CONCATENATE($A129,"_",$B129), 'Srbench noise 0.01'!$A$1:$AH$1300, 34, FALSE),"")</f>
        <v>2781.60553458</v>
      </c>
      <c r="V129" s="18">
        <f>_xlfn.IFNA(VLOOKUP(CONCATENATE($A129,"_",$B129), 'Srbench noise 0.01'!$A$1:$AH$1300, 16, FALSE),"")</f>
        <v>13</v>
      </c>
      <c r="W129" s="18">
        <f>_xlfn.IFNA(VLOOKUP(CONCATENATE($A129,"_",$B129), 'Srbench noise 0.01'!$A$1:$AH$1300, 18, FALSE),"")</f>
        <v>20.100000000000001</v>
      </c>
      <c r="X129" s="18" t="str">
        <f>_xlfn.IFNA(VLOOKUP(CONCATENATE($A129,"_",$B129), 'Srbench noise 0.01'!$A$1:$AH$1300, 28, FALSE),"")</f>
        <v>-43803.61*x0 + 9.98*x1 + 2052024.83*sin(0.02*x0)</v>
      </c>
      <c r="Y129" s="18">
        <f t="shared" si="25"/>
        <v>0</v>
      </c>
      <c r="Z129" s="18">
        <f t="shared" si="26"/>
        <v>0</v>
      </c>
      <c r="AA129" s="4">
        <f t="shared" si="17"/>
        <v>0</v>
      </c>
    </row>
    <row r="130" spans="1:27" x14ac:dyDescent="0.25">
      <c r="A130" t="s">
        <v>19</v>
      </c>
      <c r="B130">
        <v>21962</v>
      </c>
      <c r="C130" t="str">
        <f>VLOOKUP(A130,'srbench true models'!$A$1:$B$133,2,FALSE)</f>
        <v xml:space="preserve"> 10 *  (y - (1)/(3) * (x**3-x))</v>
      </c>
      <c r="D130" s="3">
        <f>_xlfn.IFNA(VLOOKUP(CONCATENATE($A130,"_",$B130), 'Srbench noise 0'!$A$1:$AH$1300, 32, FALSE),"")</f>
        <v>1</v>
      </c>
      <c r="E130" s="18">
        <f>_xlfn.IFNA(VLOOKUP(CONCATENATE($A130,"_",$B130), 'Srbench noise 0'!$A$1:$AH$1300, 34, FALSE),"")</f>
        <v>0</v>
      </c>
      <c r="F130" s="18">
        <f>_xlfn.IFNA(VLOOKUP(CONCATENATE($A130,"_",$B130), 'Srbench noise 0'!$A$1:$AH$1300, 16, FALSE),"")</f>
        <v>12</v>
      </c>
      <c r="G130" s="18">
        <f>_xlfn.IFNA(VLOOKUP(CONCATENATE($A130,"_",$B130), 'Srbench noise 0'!$A$1:$AH$1300, 18, FALSE),"")</f>
        <v>205.2</v>
      </c>
      <c r="H130" s="18" t="str">
        <f>_xlfn.IFNA(VLOOKUP(CONCATENATE($A130,"_",$B130), 'Srbench noise 0'!$A$1:$AH$1300, 28, FALSE),"")</f>
        <v>-3.33333333*x0**3 + 3.33333333*x0 + 10*x1</v>
      </c>
      <c r="I130" s="18">
        <f t="shared" si="19"/>
        <v>1</v>
      </c>
      <c r="J130" s="18">
        <f t="shared" si="20"/>
        <v>1</v>
      </c>
      <c r="K130" s="4">
        <f t="shared" si="21"/>
        <v>1</v>
      </c>
      <c r="L130" s="3">
        <f>_xlfn.IFNA(VLOOKUP(CONCATENATE($A130,"_",$B130), 'Srbench noise 0.001'!$A$1:$AH$1300, 32, FALSE),"")</f>
        <v>0.99999733999999996</v>
      </c>
      <c r="M130" s="18">
        <f>_xlfn.IFNA(VLOOKUP(CONCATENATE($A130,"_",$B130), 'Srbench noise 0.001'!$A$1:$AH$1300, 34, FALSE),"")</f>
        <v>2.7111800000000001E-3</v>
      </c>
      <c r="N130" s="18">
        <f>_xlfn.IFNA(VLOOKUP(CONCATENATE($A130,"_",$B130), 'Srbench noise 0.001'!$A$1:$AH$1300, 16, FALSE),"")</f>
        <v>21</v>
      </c>
      <c r="O130" s="18">
        <f>_xlfn.IFNA(VLOOKUP(CONCATENATE($A130,"_",$B130), 'Srbench noise 0.001'!$A$1:$AH$1300, 18, FALSE),"")</f>
        <v>13.3</v>
      </c>
      <c r="P130" s="18" t="str">
        <f>_xlfn.IFNA(VLOOKUP(CONCATENATE($A130,"_",$B130), 'Srbench noise 0.001'!$A$1:$AH$1300, 28, FALSE),"")</f>
        <v>-0.146*x0**5 - 16.871*x0 + 9.98*x1 + 0.014*exp(x1) + 20.222*sin(x0) - 0.014</v>
      </c>
      <c r="Q130" s="18">
        <f t="shared" si="22"/>
        <v>1</v>
      </c>
      <c r="R130" s="18">
        <f t="shared" si="23"/>
        <v>0</v>
      </c>
      <c r="S130" s="4">
        <f t="shared" si="24"/>
        <v>0</v>
      </c>
      <c r="T130" s="3">
        <f>_xlfn.IFNA(VLOOKUP(CONCATENATE($A130,"_",$B130), 'Srbench noise 0.01'!$A$1:$AH$1300, 32, FALSE),"")</f>
        <v>0.99998195999999995</v>
      </c>
      <c r="U130" s="18">
        <f>_xlfn.IFNA(VLOOKUP(CONCATENATE($A130,"_",$B130), 'Srbench noise 0.01'!$A$1:$AH$1300, 34, FALSE),"")</f>
        <v>7.0544700000000002E-3</v>
      </c>
      <c r="V130" s="18">
        <f>_xlfn.IFNA(VLOOKUP(CONCATENATE($A130,"_",$B130), 'Srbench noise 0.01'!$A$1:$AH$1300, 16, FALSE),"")</f>
        <v>16</v>
      </c>
      <c r="W130" s="18">
        <f>_xlfn.IFNA(VLOOKUP(CONCATENATE($A130,"_",$B130), 'Srbench noise 0.01'!$A$1:$AH$1300, 18, FALSE),"")</f>
        <v>13.6</v>
      </c>
      <c r="X130" s="18" t="str">
        <f>_xlfn.IFNA(VLOOKUP(CONCATENATE($A130,"_",$B130), 'Srbench noise 0.01'!$A$1:$AH$1300, 28, FALSE),"")</f>
        <v>-0.15*x0**5 - 16.78*x0 + 10*x1 + 20.11*sin(x0)</v>
      </c>
      <c r="Y130" s="18">
        <f t="shared" si="25"/>
        <v>1</v>
      </c>
      <c r="Z130" s="18">
        <f t="shared" si="26"/>
        <v>0</v>
      </c>
      <c r="AA130" s="4">
        <f t="shared" ref="AA130:AA143" si="27">IF(Z130&lt;&gt;"?",Z130,"")</f>
        <v>0</v>
      </c>
    </row>
    <row r="131" spans="1:27" x14ac:dyDescent="0.25">
      <c r="A131" t="s">
        <v>19</v>
      </c>
      <c r="B131">
        <v>23654</v>
      </c>
      <c r="C131" t="str">
        <f>VLOOKUP(A131,'srbench true models'!$A$1:$B$133,2,FALSE)</f>
        <v xml:space="preserve"> 10 *  (y - (1)/(3) * (x**3-x))</v>
      </c>
      <c r="D131" s="3">
        <f>_xlfn.IFNA(VLOOKUP(CONCATENATE($A131,"_",$B131), 'Srbench noise 0'!$A$1:$AH$1300, 32, FALSE),"")</f>
        <v>1</v>
      </c>
      <c r="E131" s="18">
        <f>_xlfn.IFNA(VLOOKUP(CONCATENATE($A131,"_",$B131), 'Srbench noise 0'!$A$1:$AH$1300, 34, FALSE),"")</f>
        <v>0</v>
      </c>
      <c r="F131" s="18">
        <f>_xlfn.IFNA(VLOOKUP(CONCATENATE($A131,"_",$B131), 'Srbench noise 0'!$A$1:$AH$1300, 16, FALSE),"")</f>
        <v>12</v>
      </c>
      <c r="G131" s="18">
        <f>_xlfn.IFNA(VLOOKUP(CONCATENATE($A131,"_",$B131), 'Srbench noise 0'!$A$1:$AH$1300, 18, FALSE),"")</f>
        <v>12.9</v>
      </c>
      <c r="H131" s="18" t="str">
        <f>_xlfn.IFNA(VLOOKUP(CONCATENATE($A131,"_",$B131), 'Srbench noise 0'!$A$1:$AH$1300, 28, FALSE),"")</f>
        <v>-3.33333333*x0**3 + 3.33333333*x0 + 10*x1</v>
      </c>
      <c r="I131" s="18">
        <f t="shared" si="19"/>
        <v>1</v>
      </c>
      <c r="J131" s="18">
        <f t="shared" si="20"/>
        <v>1</v>
      </c>
      <c r="K131" s="4">
        <f t="shared" si="21"/>
        <v>1</v>
      </c>
      <c r="L131" s="3">
        <f>_xlfn.IFNA(VLOOKUP(CONCATENATE($A131,"_",$B131), 'Srbench noise 0.001'!$A$1:$AH$1300, 32, FALSE),"")</f>
        <v>0.99999983999999997</v>
      </c>
      <c r="M131" s="18">
        <f>_xlfn.IFNA(VLOOKUP(CONCATENATE($A131,"_",$B131), 'Srbench noise 0.001'!$A$1:$AH$1300, 34, FALSE),"")</f>
        <v>7.1486E-4</v>
      </c>
      <c r="N131" s="18">
        <f>_xlfn.IFNA(VLOOKUP(CONCATENATE($A131,"_",$B131), 'Srbench noise 0.001'!$A$1:$AH$1300, 16, FALSE),"")</f>
        <v>12</v>
      </c>
      <c r="O131" s="18">
        <f>_xlfn.IFNA(VLOOKUP(CONCATENATE($A131,"_",$B131), 'Srbench noise 0.001'!$A$1:$AH$1300, 18, FALSE),"")</f>
        <v>13</v>
      </c>
      <c r="P131" s="18" t="str">
        <f>_xlfn.IFNA(VLOOKUP(CONCATENATE($A131,"_",$B131), 'Srbench noise 0.001'!$A$1:$AH$1300, 28, FALSE),"")</f>
        <v>-3.334*x0**3 + 3.334*x0 + 9.999*x1</v>
      </c>
      <c r="Q131" s="18">
        <f t="shared" si="22"/>
        <v>1</v>
      </c>
      <c r="R131" s="18" t="str">
        <f t="shared" si="23"/>
        <v>?</v>
      </c>
      <c r="S131" s="4">
        <v>1</v>
      </c>
      <c r="T131" s="3">
        <f>_xlfn.IFNA(VLOOKUP(CONCATENATE($A131,"_",$B131), 'Srbench noise 0.01'!$A$1:$AH$1300, 32, FALSE),"")</f>
        <v>0.99998354</v>
      </c>
      <c r="U131" s="18">
        <f>_xlfn.IFNA(VLOOKUP(CONCATENATE($A131,"_",$B131), 'Srbench noise 0.01'!$A$1:$AH$1300, 34, FALSE),"")</f>
        <v>7.1486400000000004E-3</v>
      </c>
      <c r="V131" s="18">
        <f>_xlfn.IFNA(VLOOKUP(CONCATENATE($A131,"_",$B131), 'Srbench noise 0.01'!$A$1:$AH$1300, 16, FALSE),"")</f>
        <v>12</v>
      </c>
      <c r="W131" s="18">
        <f>_xlfn.IFNA(VLOOKUP(CONCATENATE($A131,"_",$B131), 'Srbench noise 0.01'!$A$1:$AH$1300, 18, FALSE),"")</f>
        <v>13.8</v>
      </c>
      <c r="X131" s="18" t="str">
        <f>_xlfn.IFNA(VLOOKUP(CONCATENATE($A131,"_",$B131), 'Srbench noise 0.01'!$A$1:$AH$1300, 28, FALSE),"")</f>
        <v>-3.34*x0**3 + 3.34*x0 + 9.99*x1</v>
      </c>
      <c r="Y131" s="18">
        <f t="shared" si="25"/>
        <v>1</v>
      </c>
      <c r="Z131" s="18">
        <f t="shared" si="26"/>
        <v>0</v>
      </c>
      <c r="AA131" s="4">
        <f t="shared" si="27"/>
        <v>0</v>
      </c>
    </row>
    <row r="132" spans="1:27" x14ac:dyDescent="0.25">
      <c r="A132" t="s">
        <v>19</v>
      </c>
      <c r="B132">
        <v>28020</v>
      </c>
      <c r="C132" t="str">
        <f>VLOOKUP(A132,'srbench true models'!$A$1:$B$133,2,FALSE)</f>
        <v xml:space="preserve"> 10 *  (y - (1)/(3) * (x**3-x))</v>
      </c>
      <c r="D132" s="3">
        <f>_xlfn.IFNA(VLOOKUP(CONCATENATE($A132,"_",$B132), 'Srbench noise 0'!$A$1:$AH$1300, 32, FALSE),"")</f>
        <v>1</v>
      </c>
      <c r="E132" s="18">
        <f>_xlfn.IFNA(VLOOKUP(CONCATENATE($A132,"_",$B132), 'Srbench noise 0'!$A$1:$AH$1300, 34, FALSE),"")</f>
        <v>0</v>
      </c>
      <c r="F132" s="18">
        <f>_xlfn.IFNA(VLOOKUP(CONCATENATE($A132,"_",$B132), 'Srbench noise 0'!$A$1:$AH$1300, 16, FALSE),"")</f>
        <v>12</v>
      </c>
      <c r="G132" s="18">
        <f>_xlfn.IFNA(VLOOKUP(CONCATENATE($A132,"_",$B132), 'Srbench noise 0'!$A$1:$AH$1300, 18, FALSE),"")</f>
        <v>108</v>
      </c>
      <c r="H132" s="18" t="str">
        <f>_xlfn.IFNA(VLOOKUP(CONCATENATE($A132,"_",$B132), 'Srbench noise 0'!$A$1:$AH$1300, 28, FALSE),"")</f>
        <v>-3.33333333*x0**3 + 3.33333333*x0 + 10*x1</v>
      </c>
      <c r="I132" s="18">
        <f t="shared" si="19"/>
        <v>1</v>
      </c>
      <c r="J132" s="18">
        <f t="shared" si="20"/>
        <v>1</v>
      </c>
      <c r="K132" s="4">
        <f t="shared" si="21"/>
        <v>1</v>
      </c>
      <c r="L132" s="3">
        <f>_xlfn.IFNA(VLOOKUP(CONCATENATE($A132,"_",$B132), 'Srbench noise 0.001'!$A$1:$AH$1300, 32, FALSE),"")</f>
        <v>0.99913167000000003</v>
      </c>
      <c r="M132" s="18">
        <f>_xlfn.IFNA(VLOOKUP(CONCATENATE($A132,"_",$B132), 'Srbench noise 0.001'!$A$1:$AH$1300, 34, FALSE),"")</f>
        <v>4.7359779999999997E-2</v>
      </c>
      <c r="N132" s="18">
        <f>_xlfn.IFNA(VLOOKUP(CONCATENATE($A132,"_",$B132), 'Srbench noise 0.001'!$A$1:$AH$1300, 16, FALSE),"")</f>
        <v>32</v>
      </c>
      <c r="O132" s="18">
        <f>_xlfn.IFNA(VLOOKUP(CONCATENATE($A132,"_",$B132), 'Srbench noise 0.001'!$A$1:$AH$1300, 18, FALSE),"")</f>
        <v>62.3</v>
      </c>
      <c r="P132" s="18" t="str">
        <f>_xlfn.IFNA(VLOOKUP(CONCATENATE($A132,"_",$B132), 'Srbench noise 0.001'!$A$1:$AH$1300, 28, FALSE),"")</f>
        <v>-1.03*x0**5 + 0.15*x0 + 9.974*x1 + 0.227*(0.058*x0**2 + 1)**20 + 2.6*sin(x0 + 1)**4 - 1.629</v>
      </c>
      <c r="Q132" s="18">
        <f t="shared" si="22"/>
        <v>1</v>
      </c>
      <c r="R132" s="18">
        <f t="shared" si="23"/>
        <v>0</v>
      </c>
      <c r="S132" s="4">
        <f t="shared" si="24"/>
        <v>0</v>
      </c>
      <c r="T132" s="3">
        <f>_xlfn.IFNA(VLOOKUP(CONCATENATE($A132,"_",$B132), 'Srbench noise 0.01'!$A$1:$AH$1300, 32, FALSE),"")</f>
        <v>0.92875238999999998</v>
      </c>
      <c r="U132" s="18">
        <f>_xlfn.IFNA(VLOOKUP(CONCATENATE($A132,"_",$B132), 'Srbench noise 0.01'!$A$1:$AH$1300, 34, FALSE),"")</f>
        <v>0.42899620999999999</v>
      </c>
      <c r="V132" s="18">
        <f>_xlfn.IFNA(VLOOKUP(CONCATENATE($A132,"_",$B132), 'Srbench noise 0.01'!$A$1:$AH$1300, 16, FALSE),"")</f>
        <v>16</v>
      </c>
      <c r="W132" s="18">
        <f>_xlfn.IFNA(VLOOKUP(CONCATENATE($A132,"_",$B132), 'Srbench noise 0.01'!$A$1:$AH$1300, 18, FALSE),"")</f>
        <v>82.6</v>
      </c>
      <c r="X132" s="18" t="str">
        <f>_xlfn.IFNA(VLOOKUP(CONCATENATE($A132,"_",$B132), 'Srbench noise 0.01'!$A$1:$AH$1300, 28, FALSE),"")</f>
        <v>-0.8*x0**5 + 9.98*x1 + 1.33*sin(2.5*x0) - 0.01</v>
      </c>
      <c r="Y132" s="18">
        <f t="shared" si="25"/>
        <v>0</v>
      </c>
      <c r="Z132" s="18">
        <f t="shared" si="26"/>
        <v>0</v>
      </c>
      <c r="AA132" s="4">
        <f t="shared" si="27"/>
        <v>0</v>
      </c>
    </row>
    <row r="133" spans="1:27" x14ac:dyDescent="0.25">
      <c r="A133" t="s">
        <v>19</v>
      </c>
      <c r="B133">
        <v>29910</v>
      </c>
      <c r="C133" t="str">
        <f>VLOOKUP(A133,'srbench true models'!$A$1:$B$133,2,FALSE)</f>
        <v xml:space="preserve"> 10 *  (y - (1)/(3) * (x**3-x))</v>
      </c>
      <c r="D133" s="3">
        <f>_xlfn.IFNA(VLOOKUP(CONCATENATE($A133,"_",$B133), 'Srbench noise 0'!$A$1:$AH$1300, 32, FALSE),"")</f>
        <v>1</v>
      </c>
      <c r="E133" s="18">
        <f>_xlfn.IFNA(VLOOKUP(CONCATENATE($A133,"_",$B133), 'Srbench noise 0'!$A$1:$AH$1300, 34, FALSE),"")</f>
        <v>0</v>
      </c>
      <c r="F133" s="18">
        <f>_xlfn.IFNA(VLOOKUP(CONCATENATE($A133,"_",$B133), 'Srbench noise 0'!$A$1:$AH$1300, 16, FALSE),"")</f>
        <v>12</v>
      </c>
      <c r="G133" s="18">
        <f>_xlfn.IFNA(VLOOKUP(CONCATENATE($A133,"_",$B133), 'Srbench noise 0'!$A$1:$AH$1300, 18, FALSE),"")</f>
        <v>32.4</v>
      </c>
      <c r="H133" s="18" t="str">
        <f>_xlfn.IFNA(VLOOKUP(CONCATENATE($A133,"_",$B133), 'Srbench noise 0'!$A$1:$AH$1300, 28, FALSE),"")</f>
        <v>-3.33333333*x0**3 + 3.33333333*x0 + 10*x1</v>
      </c>
      <c r="I133" s="18">
        <f t="shared" si="19"/>
        <v>1</v>
      </c>
      <c r="J133" s="18">
        <f t="shared" si="20"/>
        <v>1</v>
      </c>
      <c r="K133" s="4">
        <f t="shared" si="21"/>
        <v>1</v>
      </c>
      <c r="L133" s="3">
        <f>_xlfn.IFNA(VLOOKUP(CONCATENATE($A133,"_",$B133), 'Srbench noise 0.001'!$A$1:$AH$1300, 32, FALSE),"")</f>
        <v>-125.69723289</v>
      </c>
      <c r="M133" s="18">
        <f>_xlfn.IFNA(VLOOKUP(CONCATENATE($A133,"_",$B133), 'Srbench noise 0.001'!$A$1:$AH$1300, 34, FALSE),"")</f>
        <v>18.160692879999999</v>
      </c>
      <c r="N133" s="18">
        <f>_xlfn.IFNA(VLOOKUP(CONCATENATE($A133,"_",$B133), 'Srbench noise 0.001'!$A$1:$AH$1300, 16, FALSE),"")</f>
        <v>13</v>
      </c>
      <c r="O133" s="18">
        <f>_xlfn.IFNA(VLOOKUP(CONCATENATE($A133,"_",$B133), 'Srbench noise 0.001'!$A$1:$AH$1300, 18, FALSE),"")</f>
        <v>28.3</v>
      </c>
      <c r="P133" s="18" t="str">
        <f>_xlfn.IFNA(VLOOKUP(CONCATENATE($A133,"_",$B133), 'Srbench noise 0.001'!$A$1:$AH$1300, 28, FALSE),"")</f>
        <v>-3012.357*x0 + 10.007*x1 + 37005.689*sin(0.081*x0)</v>
      </c>
      <c r="Q133" s="18">
        <f t="shared" si="22"/>
        <v>0</v>
      </c>
      <c r="R133" s="18">
        <f t="shared" si="23"/>
        <v>0</v>
      </c>
      <c r="S133" s="4">
        <f t="shared" si="24"/>
        <v>0</v>
      </c>
      <c r="T133" s="3">
        <f>_xlfn.IFNA(VLOOKUP(CONCATENATE($A133,"_",$B133), 'Srbench noise 0.01'!$A$1:$AH$1300, 32, FALSE),"")</f>
        <v>0.99998425999999996</v>
      </c>
      <c r="U133" s="18">
        <f>_xlfn.IFNA(VLOOKUP(CONCATENATE($A133,"_",$B133), 'Srbench noise 0.01'!$A$1:$AH$1300, 34, FALSE),"")</f>
        <v>6.4007700000000001E-3</v>
      </c>
      <c r="V133" s="18">
        <f>_xlfn.IFNA(VLOOKUP(CONCATENATE($A133,"_",$B133), 'Srbench noise 0.01'!$A$1:$AH$1300, 16, FALSE),"")</f>
        <v>17</v>
      </c>
      <c r="W133" s="18">
        <f>_xlfn.IFNA(VLOOKUP(CONCATENATE($A133,"_",$B133), 'Srbench noise 0.01'!$A$1:$AH$1300, 18, FALSE),"")</f>
        <v>18</v>
      </c>
      <c r="X133" s="18" t="str">
        <f>_xlfn.IFNA(VLOOKUP(CONCATENATE($A133,"_",$B133), 'Srbench noise 0.01'!$A$1:$AH$1300, 28, FALSE),"")</f>
        <v>-3.33*x0**3 + 3.33*x0 + 9.89*x1 + 0.09*exp(x1) - 0.09</v>
      </c>
      <c r="Y133" s="18">
        <f t="shared" si="25"/>
        <v>1</v>
      </c>
      <c r="Z133" s="18">
        <f t="shared" si="26"/>
        <v>0</v>
      </c>
      <c r="AA133" s="4">
        <f t="shared" si="27"/>
        <v>0</v>
      </c>
    </row>
    <row r="134" spans="1:27" x14ac:dyDescent="0.25">
      <c r="A134" t="s">
        <v>7</v>
      </c>
      <c r="B134">
        <v>860</v>
      </c>
      <c r="C134" t="str">
        <f>VLOOKUP(A134,'srbench true models'!$A$1:$B$133,2,FALSE)</f>
        <v xml:space="preserve"> -(1)/(10) * x</v>
      </c>
      <c r="D134" s="3">
        <f>_xlfn.IFNA(VLOOKUP(CONCATENATE($A134,"_",$B134), 'Srbench noise 0'!$A$1:$AH$1300, 32, FALSE),"")</f>
        <v>1</v>
      </c>
      <c r="E134" s="18">
        <f>_xlfn.IFNA(VLOOKUP(CONCATENATE($A134,"_",$B134), 'Srbench noise 0'!$A$1:$AH$1300, 34, FALSE),"")</f>
        <v>0</v>
      </c>
      <c r="F134" s="18">
        <f>_xlfn.IFNA(VLOOKUP(CONCATENATE($A134,"_",$B134), 'Srbench noise 0'!$A$1:$AH$1300, 16, FALSE),"")</f>
        <v>3</v>
      </c>
      <c r="G134" s="18">
        <f>_xlfn.IFNA(VLOOKUP(CONCATENATE($A134,"_",$B134), 'Srbench noise 0'!$A$1:$AH$1300, 18, FALSE),"")</f>
        <v>0.6</v>
      </c>
      <c r="H134" s="18" t="str">
        <f>_xlfn.IFNA(VLOOKUP(CONCATENATE($A134,"_",$B134), 'Srbench noise 0'!$A$1:$AH$1300, 28, FALSE),"")</f>
        <v>-0.1*x0</v>
      </c>
      <c r="I134" s="18">
        <f t="shared" si="19"/>
        <v>1</v>
      </c>
      <c r="J134" s="18">
        <f t="shared" si="20"/>
        <v>1</v>
      </c>
      <c r="K134" s="4">
        <f t="shared" si="21"/>
        <v>1</v>
      </c>
      <c r="L134" s="3">
        <f>_xlfn.IFNA(VLOOKUP(CONCATENATE($A134,"_",$B134), 'Srbench noise 0.001'!$A$1:$AH$1300, 32, FALSE),"")</f>
        <v>1</v>
      </c>
      <c r="M134" s="18">
        <f>_xlfn.IFNA(VLOOKUP(CONCATENATE($A134,"_",$B134), 'Srbench noise 0.001'!$A$1:$AH$1300, 34, FALSE),"")</f>
        <v>0</v>
      </c>
      <c r="N134" s="18">
        <f>_xlfn.IFNA(VLOOKUP(CONCATENATE($A134,"_",$B134), 'Srbench noise 0.001'!$A$1:$AH$1300, 16, FALSE),"")</f>
        <v>3</v>
      </c>
      <c r="O134" s="18">
        <f>_xlfn.IFNA(VLOOKUP(CONCATENATE($A134,"_",$B134), 'Srbench noise 0.001'!$A$1:$AH$1300, 18, FALSE),"")</f>
        <v>0.5</v>
      </c>
      <c r="P134" s="18" t="str">
        <f>_xlfn.IFNA(VLOOKUP(CONCATENATE($A134,"_",$B134), 'Srbench noise 0.001'!$A$1:$AH$1300, 28, FALSE),"")</f>
        <v>-0.1*x0</v>
      </c>
      <c r="Q134" s="18">
        <f t="shared" si="22"/>
        <v>1</v>
      </c>
      <c r="R134" s="18">
        <f t="shared" si="23"/>
        <v>1</v>
      </c>
      <c r="S134" s="4">
        <f t="shared" si="24"/>
        <v>1</v>
      </c>
      <c r="T134" s="3">
        <f>_xlfn.IFNA(VLOOKUP(CONCATENATE($A134,"_",$B134), 'Srbench noise 0.01'!$A$1:$AH$1300, 32, FALSE),"")</f>
        <v>1</v>
      </c>
      <c r="U134" s="18">
        <f>_xlfn.IFNA(VLOOKUP(CONCATENATE($A134,"_",$B134), 'Srbench noise 0.01'!$A$1:$AH$1300, 34, FALSE),"")</f>
        <v>0</v>
      </c>
      <c r="V134" s="18">
        <f>_xlfn.IFNA(VLOOKUP(CONCATENATE($A134,"_",$B134), 'Srbench noise 0.01'!$A$1:$AH$1300, 16, FALSE),"")</f>
        <v>3</v>
      </c>
      <c r="W134" s="18">
        <f>_xlfn.IFNA(VLOOKUP(CONCATENATE($A134,"_",$B134), 'Srbench noise 0.01'!$A$1:$AH$1300, 18, FALSE),"")</f>
        <v>0.5</v>
      </c>
      <c r="X134" s="18" t="str">
        <f>_xlfn.IFNA(VLOOKUP(CONCATENATE($A134,"_",$B134), 'Srbench noise 0.01'!$A$1:$AH$1300, 28, FALSE),"")</f>
        <v>-0.1*x0</v>
      </c>
      <c r="Y134" s="18">
        <f t="shared" si="25"/>
        <v>1</v>
      </c>
      <c r="Z134" s="18">
        <f t="shared" si="26"/>
        <v>1</v>
      </c>
      <c r="AA134" s="4">
        <f t="shared" si="27"/>
        <v>1</v>
      </c>
    </row>
    <row r="135" spans="1:27" x14ac:dyDescent="0.25">
      <c r="A135" t="s">
        <v>7</v>
      </c>
      <c r="B135">
        <v>4426</v>
      </c>
      <c r="C135" t="str">
        <f>VLOOKUP(A135,'srbench true models'!$A$1:$B$133,2,FALSE)</f>
        <v xml:space="preserve"> -(1)/(10) * x</v>
      </c>
      <c r="D135" s="3">
        <f>_xlfn.IFNA(VLOOKUP(CONCATENATE($A135,"_",$B135), 'Srbench noise 0'!$A$1:$AH$1300, 32, FALSE),"")</f>
        <v>1</v>
      </c>
      <c r="E135" s="18">
        <f>_xlfn.IFNA(VLOOKUP(CONCATENATE($A135,"_",$B135), 'Srbench noise 0'!$A$1:$AH$1300, 34, FALSE),"")</f>
        <v>0</v>
      </c>
      <c r="F135" s="18">
        <f>_xlfn.IFNA(VLOOKUP(CONCATENATE($A135,"_",$B135), 'Srbench noise 0'!$A$1:$AH$1300, 16, FALSE),"")</f>
        <v>3</v>
      </c>
      <c r="G135" s="18">
        <f>_xlfn.IFNA(VLOOKUP(CONCATENATE($A135,"_",$B135), 'Srbench noise 0'!$A$1:$AH$1300, 18, FALSE),"")</f>
        <v>0.5</v>
      </c>
      <c r="H135" s="18" t="str">
        <f>_xlfn.IFNA(VLOOKUP(CONCATENATE($A135,"_",$B135), 'Srbench noise 0'!$A$1:$AH$1300, 28, FALSE),"")</f>
        <v>-0.1*x0</v>
      </c>
      <c r="I135" s="18">
        <f t="shared" si="19"/>
        <v>1</v>
      </c>
      <c r="J135" s="18">
        <f t="shared" si="20"/>
        <v>1</v>
      </c>
      <c r="K135" s="4">
        <f t="shared" si="21"/>
        <v>1</v>
      </c>
      <c r="L135" s="3">
        <f>_xlfn.IFNA(VLOOKUP(CONCATENATE($A135,"_",$B135), 'Srbench noise 0.001'!$A$1:$AH$1300, 32, FALSE),"")</f>
        <v>1</v>
      </c>
      <c r="M135" s="18">
        <f>_xlfn.IFNA(VLOOKUP(CONCATENATE($A135,"_",$B135), 'Srbench noise 0.001'!$A$1:$AH$1300, 34, FALSE),"")</f>
        <v>0</v>
      </c>
      <c r="N135" s="18">
        <f>_xlfn.IFNA(VLOOKUP(CONCATENATE($A135,"_",$B135), 'Srbench noise 0.001'!$A$1:$AH$1300, 16, FALSE),"")</f>
        <v>3</v>
      </c>
      <c r="O135" s="18">
        <f>_xlfn.IFNA(VLOOKUP(CONCATENATE($A135,"_",$B135), 'Srbench noise 0.001'!$A$1:$AH$1300, 18, FALSE),"")</f>
        <v>0.5</v>
      </c>
      <c r="P135" s="18" t="str">
        <f>_xlfn.IFNA(VLOOKUP(CONCATENATE($A135,"_",$B135), 'Srbench noise 0.001'!$A$1:$AH$1300, 28, FALSE),"")</f>
        <v>-0.1*x0</v>
      </c>
      <c r="Q135" s="18">
        <f t="shared" si="22"/>
        <v>1</v>
      </c>
      <c r="R135" s="18">
        <f t="shared" si="23"/>
        <v>1</v>
      </c>
      <c r="S135" s="4">
        <f t="shared" si="24"/>
        <v>1</v>
      </c>
      <c r="T135" s="3">
        <f>_xlfn.IFNA(VLOOKUP(CONCATENATE($A135,"_",$B135), 'Srbench noise 0.01'!$A$1:$AH$1300, 32, FALSE),"")</f>
        <v>1</v>
      </c>
      <c r="U135" s="18">
        <f>_xlfn.IFNA(VLOOKUP(CONCATENATE($A135,"_",$B135), 'Srbench noise 0.01'!$A$1:$AH$1300, 34, FALSE),"")</f>
        <v>0</v>
      </c>
      <c r="V135" s="18">
        <f>_xlfn.IFNA(VLOOKUP(CONCATENATE($A135,"_",$B135), 'Srbench noise 0.01'!$A$1:$AH$1300, 16, FALSE),"")</f>
        <v>3</v>
      </c>
      <c r="W135" s="18">
        <f>_xlfn.IFNA(VLOOKUP(CONCATENATE($A135,"_",$B135), 'Srbench noise 0.01'!$A$1:$AH$1300, 18, FALSE),"")</f>
        <v>0.5</v>
      </c>
      <c r="X135" s="18" t="str">
        <f>_xlfn.IFNA(VLOOKUP(CONCATENATE($A135,"_",$B135), 'Srbench noise 0.01'!$A$1:$AH$1300, 28, FALSE),"")</f>
        <v>-0.1*x0</v>
      </c>
      <c r="Y135" s="18">
        <f t="shared" si="25"/>
        <v>1</v>
      </c>
      <c r="Z135" s="18">
        <f t="shared" si="26"/>
        <v>1</v>
      </c>
      <c r="AA135" s="4">
        <f t="shared" si="27"/>
        <v>1</v>
      </c>
    </row>
    <row r="136" spans="1:27" x14ac:dyDescent="0.25">
      <c r="A136" t="s">
        <v>7</v>
      </c>
      <c r="B136">
        <v>5390</v>
      </c>
      <c r="C136" t="str">
        <f>VLOOKUP(A136,'srbench true models'!$A$1:$B$133,2,FALSE)</f>
        <v xml:space="preserve"> -(1)/(10) * x</v>
      </c>
      <c r="D136" s="3">
        <f>_xlfn.IFNA(VLOOKUP(CONCATENATE($A136,"_",$B136), 'Srbench noise 0'!$A$1:$AH$1300, 32, FALSE),"")</f>
        <v>1</v>
      </c>
      <c r="E136" s="18">
        <f>_xlfn.IFNA(VLOOKUP(CONCATENATE($A136,"_",$B136), 'Srbench noise 0'!$A$1:$AH$1300, 34, FALSE),"")</f>
        <v>0</v>
      </c>
      <c r="F136" s="18">
        <f>_xlfn.IFNA(VLOOKUP(CONCATENATE($A136,"_",$B136), 'Srbench noise 0'!$A$1:$AH$1300, 16, FALSE),"")</f>
        <v>3</v>
      </c>
      <c r="G136" s="18">
        <f>_xlfn.IFNA(VLOOKUP(CONCATENATE($A136,"_",$B136), 'Srbench noise 0'!$A$1:$AH$1300, 18, FALSE),"")</f>
        <v>0.6</v>
      </c>
      <c r="H136" s="18" t="str">
        <f>_xlfn.IFNA(VLOOKUP(CONCATENATE($A136,"_",$B136), 'Srbench noise 0'!$A$1:$AH$1300, 28, FALSE),"")</f>
        <v>-0.1*x0</v>
      </c>
      <c r="I136" s="18">
        <f t="shared" si="19"/>
        <v>1</v>
      </c>
      <c r="J136" s="18">
        <f t="shared" si="20"/>
        <v>1</v>
      </c>
      <c r="K136" s="4">
        <f t="shared" si="21"/>
        <v>1</v>
      </c>
      <c r="L136" s="3">
        <f>_xlfn.IFNA(VLOOKUP(CONCATENATE($A136,"_",$B136), 'Srbench noise 0.001'!$A$1:$AH$1300, 32, FALSE),"")</f>
        <v>1</v>
      </c>
      <c r="M136" s="18">
        <f>_xlfn.IFNA(VLOOKUP(CONCATENATE($A136,"_",$B136), 'Srbench noise 0.001'!$A$1:$AH$1300, 34, FALSE),"")</f>
        <v>0</v>
      </c>
      <c r="N136" s="18">
        <f>_xlfn.IFNA(VLOOKUP(CONCATENATE($A136,"_",$B136), 'Srbench noise 0.001'!$A$1:$AH$1300, 16, FALSE),"")</f>
        <v>3</v>
      </c>
      <c r="O136" s="18">
        <f>_xlfn.IFNA(VLOOKUP(CONCATENATE($A136,"_",$B136), 'Srbench noise 0.001'!$A$1:$AH$1300, 18, FALSE),"")</f>
        <v>0.5</v>
      </c>
      <c r="P136" s="18" t="str">
        <f>_xlfn.IFNA(VLOOKUP(CONCATENATE($A136,"_",$B136), 'Srbench noise 0.001'!$A$1:$AH$1300, 28, FALSE),"")</f>
        <v>-0.1*x0</v>
      </c>
      <c r="Q136" s="18">
        <f t="shared" si="22"/>
        <v>1</v>
      </c>
      <c r="R136" s="18">
        <f t="shared" si="23"/>
        <v>1</v>
      </c>
      <c r="S136" s="4">
        <f t="shared" si="24"/>
        <v>1</v>
      </c>
      <c r="T136" s="3">
        <f>_xlfn.IFNA(VLOOKUP(CONCATENATE($A136,"_",$B136), 'Srbench noise 0.01'!$A$1:$AH$1300, 32, FALSE),"")</f>
        <v>1</v>
      </c>
      <c r="U136" s="18">
        <f>_xlfn.IFNA(VLOOKUP(CONCATENATE($A136,"_",$B136), 'Srbench noise 0.01'!$A$1:$AH$1300, 34, FALSE),"")</f>
        <v>0</v>
      </c>
      <c r="V136" s="18">
        <f>_xlfn.IFNA(VLOOKUP(CONCATENATE($A136,"_",$B136), 'Srbench noise 0.01'!$A$1:$AH$1300, 16, FALSE),"")</f>
        <v>3</v>
      </c>
      <c r="W136" s="18">
        <f>_xlfn.IFNA(VLOOKUP(CONCATENATE($A136,"_",$B136), 'Srbench noise 0.01'!$A$1:$AH$1300, 18, FALSE),"")</f>
        <v>0.5</v>
      </c>
      <c r="X136" s="18" t="str">
        <f>_xlfn.IFNA(VLOOKUP(CONCATENATE($A136,"_",$B136), 'Srbench noise 0.01'!$A$1:$AH$1300, 28, FALSE),"")</f>
        <v>-0.1*x0</v>
      </c>
      <c r="Y136" s="18">
        <f t="shared" si="25"/>
        <v>1</v>
      </c>
      <c r="Z136" s="18">
        <f t="shared" si="26"/>
        <v>1</v>
      </c>
      <c r="AA136" s="4">
        <f t="shared" si="27"/>
        <v>1</v>
      </c>
    </row>
    <row r="137" spans="1:27" x14ac:dyDescent="0.25">
      <c r="A137" t="s">
        <v>7</v>
      </c>
      <c r="B137">
        <v>14423</v>
      </c>
      <c r="C137" t="str">
        <f>VLOOKUP(A137,'srbench true models'!$A$1:$B$133,2,FALSE)</f>
        <v xml:space="preserve"> -(1)/(10) * x</v>
      </c>
      <c r="D137" s="3">
        <f>_xlfn.IFNA(VLOOKUP(CONCATENATE($A137,"_",$B137), 'Srbench noise 0'!$A$1:$AH$1300, 32, FALSE),"")</f>
        <v>1</v>
      </c>
      <c r="E137" s="18">
        <f>_xlfn.IFNA(VLOOKUP(CONCATENATE($A137,"_",$B137), 'Srbench noise 0'!$A$1:$AH$1300, 34, FALSE),"")</f>
        <v>0</v>
      </c>
      <c r="F137" s="18">
        <f>_xlfn.IFNA(VLOOKUP(CONCATENATE($A137,"_",$B137), 'Srbench noise 0'!$A$1:$AH$1300, 16, FALSE),"")</f>
        <v>3</v>
      </c>
      <c r="G137" s="18">
        <f>_xlfn.IFNA(VLOOKUP(CONCATENATE($A137,"_",$B137), 'Srbench noise 0'!$A$1:$AH$1300, 18, FALSE),"")</f>
        <v>0.6</v>
      </c>
      <c r="H137" s="18" t="str">
        <f>_xlfn.IFNA(VLOOKUP(CONCATENATE($A137,"_",$B137), 'Srbench noise 0'!$A$1:$AH$1300, 28, FALSE),"")</f>
        <v>-0.1*x0</v>
      </c>
      <c r="I137" s="18">
        <f t="shared" si="19"/>
        <v>1</v>
      </c>
      <c r="J137" s="18">
        <f t="shared" si="20"/>
        <v>1</v>
      </c>
      <c r="K137" s="4">
        <f t="shared" si="21"/>
        <v>1</v>
      </c>
      <c r="L137" s="3">
        <f>_xlfn.IFNA(VLOOKUP(CONCATENATE($A137,"_",$B137), 'Srbench noise 0.001'!$A$1:$AH$1300, 32, FALSE),"")</f>
        <v>1</v>
      </c>
      <c r="M137" s="18">
        <f>_xlfn.IFNA(VLOOKUP(CONCATENATE($A137,"_",$B137), 'Srbench noise 0.001'!$A$1:$AH$1300, 34, FALSE),"")</f>
        <v>0</v>
      </c>
      <c r="N137" s="18">
        <f>_xlfn.IFNA(VLOOKUP(CONCATENATE($A137,"_",$B137), 'Srbench noise 0.001'!$A$1:$AH$1300, 16, FALSE),"")</f>
        <v>3</v>
      </c>
      <c r="O137" s="18">
        <f>_xlfn.IFNA(VLOOKUP(CONCATENATE($A137,"_",$B137), 'Srbench noise 0.001'!$A$1:$AH$1300, 18, FALSE),"")</f>
        <v>0.4</v>
      </c>
      <c r="P137" s="18" t="str">
        <f>_xlfn.IFNA(VLOOKUP(CONCATENATE($A137,"_",$B137), 'Srbench noise 0.001'!$A$1:$AH$1300, 28, FALSE),"")</f>
        <v>-0.1*x0</v>
      </c>
      <c r="Q137" s="18">
        <f t="shared" si="22"/>
        <v>1</v>
      </c>
      <c r="R137" s="18">
        <f t="shared" si="23"/>
        <v>1</v>
      </c>
      <c r="S137" s="4">
        <f t="shared" si="24"/>
        <v>1</v>
      </c>
      <c r="T137" s="3">
        <f>_xlfn.IFNA(VLOOKUP(CONCATENATE($A137,"_",$B137), 'Srbench noise 0.01'!$A$1:$AH$1300, 32, FALSE),"")</f>
        <v>1</v>
      </c>
      <c r="U137" s="18">
        <f>_xlfn.IFNA(VLOOKUP(CONCATENATE($A137,"_",$B137), 'Srbench noise 0.01'!$A$1:$AH$1300, 34, FALSE),"")</f>
        <v>0</v>
      </c>
      <c r="V137" s="18">
        <f>_xlfn.IFNA(VLOOKUP(CONCATENATE($A137,"_",$B137), 'Srbench noise 0.01'!$A$1:$AH$1300, 16, FALSE),"")</f>
        <v>3</v>
      </c>
      <c r="W137" s="18">
        <f>_xlfn.IFNA(VLOOKUP(CONCATENATE($A137,"_",$B137), 'Srbench noise 0.01'!$A$1:$AH$1300, 18, FALSE),"")</f>
        <v>0.4</v>
      </c>
      <c r="X137" s="18" t="str">
        <f>_xlfn.IFNA(VLOOKUP(CONCATENATE($A137,"_",$B137), 'Srbench noise 0.01'!$A$1:$AH$1300, 28, FALSE),"")</f>
        <v>-0.1*x0</v>
      </c>
      <c r="Y137" s="18">
        <f t="shared" si="25"/>
        <v>1</v>
      </c>
      <c r="Z137" s="18">
        <f t="shared" si="26"/>
        <v>1</v>
      </c>
      <c r="AA137" s="4">
        <f t="shared" si="27"/>
        <v>1</v>
      </c>
    </row>
    <row r="138" spans="1:27" x14ac:dyDescent="0.25">
      <c r="A138" t="s">
        <v>7</v>
      </c>
      <c r="B138">
        <v>15795</v>
      </c>
      <c r="C138" t="str">
        <f>VLOOKUP(A138,'srbench true models'!$A$1:$B$133,2,FALSE)</f>
        <v xml:space="preserve"> -(1)/(10) * x</v>
      </c>
      <c r="D138" s="3">
        <f>_xlfn.IFNA(VLOOKUP(CONCATENATE($A138,"_",$B138), 'Srbench noise 0'!$A$1:$AH$1300, 32, FALSE),"")</f>
        <v>1</v>
      </c>
      <c r="E138" s="18">
        <f>_xlfn.IFNA(VLOOKUP(CONCATENATE($A138,"_",$B138), 'Srbench noise 0'!$A$1:$AH$1300, 34, FALSE),"")</f>
        <v>0</v>
      </c>
      <c r="F138" s="18">
        <f>_xlfn.IFNA(VLOOKUP(CONCATENATE($A138,"_",$B138), 'Srbench noise 0'!$A$1:$AH$1300, 16, FALSE),"")</f>
        <v>3</v>
      </c>
      <c r="G138" s="18">
        <f>_xlfn.IFNA(VLOOKUP(CONCATENATE($A138,"_",$B138), 'Srbench noise 0'!$A$1:$AH$1300, 18, FALSE),"")</f>
        <v>0.6</v>
      </c>
      <c r="H138" s="18" t="str">
        <f>_xlfn.IFNA(VLOOKUP(CONCATENATE($A138,"_",$B138), 'Srbench noise 0'!$A$1:$AH$1300, 28, FALSE),"")</f>
        <v>-0.1*x0</v>
      </c>
      <c r="I138" s="18">
        <f t="shared" si="19"/>
        <v>1</v>
      </c>
      <c r="J138" s="18">
        <f t="shared" si="20"/>
        <v>1</v>
      </c>
      <c r="K138" s="4">
        <f t="shared" si="21"/>
        <v>1</v>
      </c>
      <c r="L138" s="3">
        <f>_xlfn.IFNA(VLOOKUP(CONCATENATE($A138,"_",$B138), 'Srbench noise 0.001'!$A$1:$AH$1300, 32, FALSE),"")</f>
        <v>1</v>
      </c>
      <c r="M138" s="18">
        <f>_xlfn.IFNA(VLOOKUP(CONCATENATE($A138,"_",$B138), 'Srbench noise 0.001'!$A$1:$AH$1300, 34, FALSE),"")</f>
        <v>0</v>
      </c>
      <c r="N138" s="18">
        <f>_xlfn.IFNA(VLOOKUP(CONCATENATE($A138,"_",$B138), 'Srbench noise 0.001'!$A$1:$AH$1300, 16, FALSE),"")</f>
        <v>3</v>
      </c>
      <c r="O138" s="18">
        <f>_xlfn.IFNA(VLOOKUP(CONCATENATE($A138,"_",$B138), 'Srbench noise 0.001'!$A$1:$AH$1300, 18, FALSE),"")</f>
        <v>0.5</v>
      </c>
      <c r="P138" s="18" t="str">
        <f>_xlfn.IFNA(VLOOKUP(CONCATENATE($A138,"_",$B138), 'Srbench noise 0.001'!$A$1:$AH$1300, 28, FALSE),"")</f>
        <v>-0.1*x0</v>
      </c>
      <c r="Q138" s="18">
        <f t="shared" si="22"/>
        <v>1</v>
      </c>
      <c r="R138" s="18">
        <f t="shared" si="23"/>
        <v>1</v>
      </c>
      <c r="S138" s="4">
        <f t="shared" si="24"/>
        <v>1</v>
      </c>
      <c r="T138" s="3">
        <f>_xlfn.IFNA(VLOOKUP(CONCATENATE($A138,"_",$B138), 'Srbench noise 0.01'!$A$1:$AH$1300, 32, FALSE),"")</f>
        <v>1</v>
      </c>
      <c r="U138" s="18">
        <f>_xlfn.IFNA(VLOOKUP(CONCATENATE($A138,"_",$B138), 'Srbench noise 0.01'!$A$1:$AH$1300, 34, FALSE),"")</f>
        <v>0</v>
      </c>
      <c r="V138" s="18">
        <f>_xlfn.IFNA(VLOOKUP(CONCATENATE($A138,"_",$B138), 'Srbench noise 0.01'!$A$1:$AH$1300, 16, FALSE),"")</f>
        <v>3</v>
      </c>
      <c r="W138" s="18">
        <f>_xlfn.IFNA(VLOOKUP(CONCATENATE($A138,"_",$B138), 'Srbench noise 0.01'!$A$1:$AH$1300, 18, FALSE),"")</f>
        <v>0.5</v>
      </c>
      <c r="X138" s="18" t="str">
        <f>_xlfn.IFNA(VLOOKUP(CONCATENATE($A138,"_",$B138), 'Srbench noise 0.01'!$A$1:$AH$1300, 28, FALSE),"")</f>
        <v>-0.1*x0</v>
      </c>
      <c r="Y138" s="18">
        <f t="shared" si="25"/>
        <v>1</v>
      </c>
      <c r="Z138" s="18">
        <f t="shared" si="26"/>
        <v>1</v>
      </c>
      <c r="AA138" s="4">
        <f t="shared" si="27"/>
        <v>1</v>
      </c>
    </row>
    <row r="139" spans="1:27" x14ac:dyDescent="0.25">
      <c r="A139" t="s">
        <v>7</v>
      </c>
      <c r="B139">
        <v>16850</v>
      </c>
      <c r="C139" t="str">
        <f>VLOOKUP(A139,'srbench true models'!$A$1:$B$133,2,FALSE)</f>
        <v xml:space="preserve"> -(1)/(10) * x</v>
      </c>
      <c r="D139" s="3">
        <f>_xlfn.IFNA(VLOOKUP(CONCATENATE($A139,"_",$B139), 'Srbench noise 0'!$A$1:$AH$1300, 32, FALSE),"")</f>
        <v>1</v>
      </c>
      <c r="E139" s="18">
        <f>_xlfn.IFNA(VLOOKUP(CONCATENATE($A139,"_",$B139), 'Srbench noise 0'!$A$1:$AH$1300, 34, FALSE),"")</f>
        <v>0</v>
      </c>
      <c r="F139" s="18">
        <f>_xlfn.IFNA(VLOOKUP(CONCATENATE($A139,"_",$B139), 'Srbench noise 0'!$A$1:$AH$1300, 16, FALSE),"")</f>
        <v>3</v>
      </c>
      <c r="G139" s="18">
        <f>_xlfn.IFNA(VLOOKUP(CONCATENATE($A139,"_",$B139), 'Srbench noise 0'!$A$1:$AH$1300, 18, FALSE),"")</f>
        <v>0.6</v>
      </c>
      <c r="H139" s="18" t="str">
        <f>_xlfn.IFNA(VLOOKUP(CONCATENATE($A139,"_",$B139), 'Srbench noise 0'!$A$1:$AH$1300, 28, FALSE),"")</f>
        <v>-0.1*x0</v>
      </c>
      <c r="I139" s="18">
        <f t="shared" si="19"/>
        <v>1</v>
      </c>
      <c r="J139" s="18">
        <f t="shared" si="20"/>
        <v>1</v>
      </c>
      <c r="K139" s="4">
        <f t="shared" si="21"/>
        <v>1</v>
      </c>
      <c r="L139" s="3">
        <f>_xlfn.IFNA(VLOOKUP(CONCATENATE($A139,"_",$B139), 'Srbench noise 0.001'!$A$1:$AH$1300, 32, FALSE),"")</f>
        <v>1</v>
      </c>
      <c r="M139" s="18">
        <f>_xlfn.IFNA(VLOOKUP(CONCATENATE($A139,"_",$B139), 'Srbench noise 0.001'!$A$1:$AH$1300, 34, FALSE),"")</f>
        <v>0</v>
      </c>
      <c r="N139" s="18">
        <f>_xlfn.IFNA(VLOOKUP(CONCATENATE($A139,"_",$B139), 'Srbench noise 0.001'!$A$1:$AH$1300, 16, FALSE),"")</f>
        <v>3</v>
      </c>
      <c r="O139" s="18">
        <f>_xlfn.IFNA(VLOOKUP(CONCATENATE($A139,"_",$B139), 'Srbench noise 0.001'!$A$1:$AH$1300, 18, FALSE),"")</f>
        <v>0.5</v>
      </c>
      <c r="P139" s="18" t="str">
        <f>_xlfn.IFNA(VLOOKUP(CONCATENATE($A139,"_",$B139), 'Srbench noise 0.001'!$A$1:$AH$1300, 28, FALSE),"")</f>
        <v>-0.1*x0</v>
      </c>
      <c r="Q139" s="18">
        <f t="shared" si="22"/>
        <v>1</v>
      </c>
      <c r="R139" s="18">
        <f t="shared" si="23"/>
        <v>1</v>
      </c>
      <c r="S139" s="4">
        <f t="shared" si="24"/>
        <v>1</v>
      </c>
      <c r="T139" s="3">
        <f>_xlfn.IFNA(VLOOKUP(CONCATENATE($A139,"_",$B139), 'Srbench noise 0.01'!$A$1:$AH$1300, 32, FALSE),"")</f>
        <v>1</v>
      </c>
      <c r="U139" s="18">
        <f>_xlfn.IFNA(VLOOKUP(CONCATENATE($A139,"_",$B139), 'Srbench noise 0.01'!$A$1:$AH$1300, 34, FALSE),"")</f>
        <v>0</v>
      </c>
      <c r="V139" s="18">
        <f>_xlfn.IFNA(VLOOKUP(CONCATENATE($A139,"_",$B139), 'Srbench noise 0.01'!$A$1:$AH$1300, 16, FALSE),"")</f>
        <v>3</v>
      </c>
      <c r="W139" s="18">
        <f>_xlfn.IFNA(VLOOKUP(CONCATENATE($A139,"_",$B139), 'Srbench noise 0.01'!$A$1:$AH$1300, 18, FALSE),"")</f>
        <v>0.5</v>
      </c>
      <c r="X139" s="18" t="str">
        <f>_xlfn.IFNA(VLOOKUP(CONCATENATE($A139,"_",$B139), 'Srbench noise 0.01'!$A$1:$AH$1300, 28, FALSE),"")</f>
        <v>-0.1*x0</v>
      </c>
      <c r="Y139" s="18">
        <f t="shared" si="25"/>
        <v>1</v>
      </c>
      <c r="Z139" s="18">
        <f t="shared" si="26"/>
        <v>1</v>
      </c>
      <c r="AA139" s="4">
        <f t="shared" si="27"/>
        <v>1</v>
      </c>
    </row>
    <row r="140" spans="1:27" x14ac:dyDescent="0.25">
      <c r="A140" t="s">
        <v>7</v>
      </c>
      <c r="B140">
        <v>21962</v>
      </c>
      <c r="C140" t="str">
        <f>VLOOKUP(A140,'srbench true models'!$A$1:$B$133,2,FALSE)</f>
        <v xml:space="preserve"> -(1)/(10) * x</v>
      </c>
      <c r="D140" s="3">
        <f>_xlfn.IFNA(VLOOKUP(CONCATENATE($A140,"_",$B140), 'Srbench noise 0'!$A$1:$AH$1300, 32, FALSE),"")</f>
        <v>1</v>
      </c>
      <c r="E140" s="18">
        <f>_xlfn.IFNA(VLOOKUP(CONCATENATE($A140,"_",$B140), 'Srbench noise 0'!$A$1:$AH$1300, 34, FALSE),"")</f>
        <v>0</v>
      </c>
      <c r="F140" s="18">
        <f>_xlfn.IFNA(VLOOKUP(CONCATENATE($A140,"_",$B140), 'Srbench noise 0'!$A$1:$AH$1300, 16, FALSE),"")</f>
        <v>3</v>
      </c>
      <c r="G140" s="18">
        <f>_xlfn.IFNA(VLOOKUP(CONCATENATE($A140,"_",$B140), 'Srbench noise 0'!$A$1:$AH$1300, 18, FALSE),"")</f>
        <v>0.6</v>
      </c>
      <c r="H140" s="18" t="str">
        <f>_xlfn.IFNA(VLOOKUP(CONCATENATE($A140,"_",$B140), 'Srbench noise 0'!$A$1:$AH$1300, 28, FALSE),"")</f>
        <v>-0.1*x0</v>
      </c>
      <c r="I140" s="18">
        <f t="shared" si="19"/>
        <v>1</v>
      </c>
      <c r="J140" s="18">
        <f t="shared" si="20"/>
        <v>1</v>
      </c>
      <c r="K140" s="4">
        <f t="shared" si="21"/>
        <v>1</v>
      </c>
      <c r="L140" s="3">
        <f>_xlfn.IFNA(VLOOKUP(CONCATENATE($A140,"_",$B140), 'Srbench noise 0.001'!$A$1:$AH$1300, 32, FALSE),"")</f>
        <v>1</v>
      </c>
      <c r="M140" s="18">
        <f>_xlfn.IFNA(VLOOKUP(CONCATENATE($A140,"_",$B140), 'Srbench noise 0.001'!$A$1:$AH$1300, 34, FALSE),"")</f>
        <v>0</v>
      </c>
      <c r="N140" s="18">
        <f>_xlfn.IFNA(VLOOKUP(CONCATENATE($A140,"_",$B140), 'Srbench noise 0.001'!$A$1:$AH$1300, 16, FALSE),"")</f>
        <v>3</v>
      </c>
      <c r="O140" s="18">
        <f>_xlfn.IFNA(VLOOKUP(CONCATENATE($A140,"_",$B140), 'Srbench noise 0.001'!$A$1:$AH$1300, 18, FALSE),"")</f>
        <v>0.5</v>
      </c>
      <c r="P140" s="18" t="str">
        <f>_xlfn.IFNA(VLOOKUP(CONCATENATE($A140,"_",$B140), 'Srbench noise 0.001'!$A$1:$AH$1300, 28, FALSE),"")</f>
        <v>-0.1*x0</v>
      </c>
      <c r="Q140" s="18">
        <f t="shared" si="22"/>
        <v>1</v>
      </c>
      <c r="R140" s="18">
        <f t="shared" si="23"/>
        <v>1</v>
      </c>
      <c r="S140" s="4">
        <f t="shared" si="24"/>
        <v>1</v>
      </c>
      <c r="T140" s="3">
        <f>_xlfn.IFNA(VLOOKUP(CONCATENATE($A140,"_",$B140), 'Srbench noise 0.01'!$A$1:$AH$1300, 32, FALSE),"")</f>
        <v>1</v>
      </c>
      <c r="U140" s="18">
        <f>_xlfn.IFNA(VLOOKUP(CONCATENATE($A140,"_",$B140), 'Srbench noise 0.01'!$A$1:$AH$1300, 34, FALSE),"")</f>
        <v>0</v>
      </c>
      <c r="V140" s="18">
        <f>_xlfn.IFNA(VLOOKUP(CONCATENATE($A140,"_",$B140), 'Srbench noise 0.01'!$A$1:$AH$1300, 16, FALSE),"")</f>
        <v>3</v>
      </c>
      <c r="W140" s="18">
        <f>_xlfn.IFNA(VLOOKUP(CONCATENATE($A140,"_",$B140), 'Srbench noise 0.01'!$A$1:$AH$1300, 18, FALSE),"")</f>
        <v>0.5</v>
      </c>
      <c r="X140" s="18" t="str">
        <f>_xlfn.IFNA(VLOOKUP(CONCATENATE($A140,"_",$B140), 'Srbench noise 0.01'!$A$1:$AH$1300, 28, FALSE),"")</f>
        <v>-0.1*x0</v>
      </c>
      <c r="Y140" s="18">
        <f t="shared" si="25"/>
        <v>1</v>
      </c>
      <c r="Z140" s="18">
        <f t="shared" si="26"/>
        <v>1</v>
      </c>
      <c r="AA140" s="4">
        <f t="shared" si="27"/>
        <v>1</v>
      </c>
    </row>
    <row r="141" spans="1:27" x14ac:dyDescent="0.25">
      <c r="A141" t="s">
        <v>7</v>
      </c>
      <c r="B141">
        <v>23654</v>
      </c>
      <c r="C141" t="str">
        <f>VLOOKUP(A141,'srbench true models'!$A$1:$B$133,2,FALSE)</f>
        <v xml:space="preserve"> -(1)/(10) * x</v>
      </c>
      <c r="D141" s="3">
        <f>_xlfn.IFNA(VLOOKUP(CONCATENATE($A141,"_",$B141), 'Srbench noise 0'!$A$1:$AH$1300, 32, FALSE),"")</f>
        <v>1</v>
      </c>
      <c r="E141" s="18">
        <f>_xlfn.IFNA(VLOOKUP(CONCATENATE($A141,"_",$B141), 'Srbench noise 0'!$A$1:$AH$1300, 34, FALSE),"")</f>
        <v>0</v>
      </c>
      <c r="F141" s="18">
        <f>_xlfn.IFNA(VLOOKUP(CONCATENATE($A141,"_",$B141), 'Srbench noise 0'!$A$1:$AH$1300, 16, FALSE),"")</f>
        <v>3</v>
      </c>
      <c r="G141" s="18">
        <f>_xlfn.IFNA(VLOOKUP(CONCATENATE($A141,"_",$B141), 'Srbench noise 0'!$A$1:$AH$1300, 18, FALSE),"")</f>
        <v>0.6</v>
      </c>
      <c r="H141" s="18" t="str">
        <f>_xlfn.IFNA(VLOOKUP(CONCATENATE($A141,"_",$B141), 'Srbench noise 0'!$A$1:$AH$1300, 28, FALSE),"")</f>
        <v>-0.1*x0</v>
      </c>
      <c r="I141" s="18">
        <f t="shared" si="19"/>
        <v>1</v>
      </c>
      <c r="J141" s="18">
        <f t="shared" si="20"/>
        <v>1</v>
      </c>
      <c r="K141" s="4">
        <f t="shared" si="21"/>
        <v>1</v>
      </c>
      <c r="L141" s="3">
        <f>_xlfn.IFNA(VLOOKUP(CONCATENATE($A141,"_",$B141), 'Srbench noise 0.001'!$A$1:$AH$1300, 32, FALSE),"")</f>
        <v>1</v>
      </c>
      <c r="M141" s="18">
        <f>_xlfn.IFNA(VLOOKUP(CONCATENATE($A141,"_",$B141), 'Srbench noise 0.001'!$A$1:$AH$1300, 34, FALSE),"")</f>
        <v>0</v>
      </c>
      <c r="N141" s="18">
        <f>_xlfn.IFNA(VLOOKUP(CONCATENATE($A141,"_",$B141), 'Srbench noise 0.001'!$A$1:$AH$1300, 16, FALSE),"")</f>
        <v>3</v>
      </c>
      <c r="O141" s="18">
        <f>_xlfn.IFNA(VLOOKUP(CONCATENATE($A141,"_",$B141), 'Srbench noise 0.001'!$A$1:$AH$1300, 18, FALSE),"")</f>
        <v>0.6</v>
      </c>
      <c r="P141" s="18" t="str">
        <f>_xlfn.IFNA(VLOOKUP(CONCATENATE($A141,"_",$B141), 'Srbench noise 0.001'!$A$1:$AH$1300, 28, FALSE),"")</f>
        <v>-0.1*x0</v>
      </c>
      <c r="Q141" s="18">
        <f t="shared" si="22"/>
        <v>1</v>
      </c>
      <c r="R141" s="18">
        <f t="shared" si="23"/>
        <v>1</v>
      </c>
      <c r="S141" s="4">
        <f t="shared" si="24"/>
        <v>1</v>
      </c>
      <c r="T141" s="3">
        <f>_xlfn.IFNA(VLOOKUP(CONCATENATE($A141,"_",$B141), 'Srbench noise 0.01'!$A$1:$AH$1300, 32, FALSE),"")</f>
        <v>1</v>
      </c>
      <c r="U141" s="18">
        <f>_xlfn.IFNA(VLOOKUP(CONCATENATE($A141,"_",$B141), 'Srbench noise 0.01'!$A$1:$AH$1300, 34, FALSE),"")</f>
        <v>0</v>
      </c>
      <c r="V141" s="18">
        <f>_xlfn.IFNA(VLOOKUP(CONCATENATE($A141,"_",$B141), 'Srbench noise 0.01'!$A$1:$AH$1300, 16, FALSE),"")</f>
        <v>3</v>
      </c>
      <c r="W141" s="18">
        <f>_xlfn.IFNA(VLOOKUP(CONCATENATE($A141,"_",$B141), 'Srbench noise 0.01'!$A$1:$AH$1300, 18, FALSE),"")</f>
        <v>0.6</v>
      </c>
      <c r="X141" s="18" t="str">
        <f>_xlfn.IFNA(VLOOKUP(CONCATENATE($A141,"_",$B141), 'Srbench noise 0.01'!$A$1:$AH$1300, 28, FALSE),"")</f>
        <v>-0.1*x0</v>
      </c>
      <c r="Y141" s="18">
        <f t="shared" si="25"/>
        <v>1</v>
      </c>
      <c r="Z141" s="18">
        <f t="shared" si="26"/>
        <v>1</v>
      </c>
      <c r="AA141" s="4">
        <f t="shared" si="27"/>
        <v>1</v>
      </c>
    </row>
    <row r="142" spans="1:27" x14ac:dyDescent="0.25">
      <c r="A142" t="s">
        <v>7</v>
      </c>
      <c r="B142">
        <v>28020</v>
      </c>
      <c r="C142" t="str">
        <f>VLOOKUP(A142,'srbench true models'!$A$1:$B$133,2,FALSE)</f>
        <v xml:space="preserve"> -(1)/(10) * x</v>
      </c>
      <c r="D142" s="3">
        <f>_xlfn.IFNA(VLOOKUP(CONCATENATE($A142,"_",$B142), 'Srbench noise 0'!$A$1:$AH$1300, 32, FALSE),"")</f>
        <v>1</v>
      </c>
      <c r="E142" s="18">
        <f>_xlfn.IFNA(VLOOKUP(CONCATENATE($A142,"_",$B142), 'Srbench noise 0'!$A$1:$AH$1300, 34, FALSE),"")</f>
        <v>0</v>
      </c>
      <c r="F142" s="18">
        <f>_xlfn.IFNA(VLOOKUP(CONCATENATE($A142,"_",$B142), 'Srbench noise 0'!$A$1:$AH$1300, 16, FALSE),"")</f>
        <v>3</v>
      </c>
      <c r="G142" s="18">
        <f>_xlfn.IFNA(VLOOKUP(CONCATENATE($A142,"_",$B142), 'Srbench noise 0'!$A$1:$AH$1300, 18, FALSE),"")</f>
        <v>0.6</v>
      </c>
      <c r="H142" s="18" t="str">
        <f>_xlfn.IFNA(VLOOKUP(CONCATENATE($A142,"_",$B142), 'Srbench noise 0'!$A$1:$AH$1300, 28, FALSE),"")</f>
        <v>-0.1*x0</v>
      </c>
      <c r="I142" s="18">
        <f t="shared" si="19"/>
        <v>1</v>
      </c>
      <c r="J142" s="18">
        <f t="shared" si="20"/>
        <v>1</v>
      </c>
      <c r="K142" s="4">
        <f t="shared" si="21"/>
        <v>1</v>
      </c>
      <c r="L142" s="3">
        <f>_xlfn.IFNA(VLOOKUP(CONCATENATE($A142,"_",$B142), 'Srbench noise 0.001'!$A$1:$AH$1300, 32, FALSE),"")</f>
        <v>1</v>
      </c>
      <c r="M142" s="18">
        <f>_xlfn.IFNA(VLOOKUP(CONCATENATE($A142,"_",$B142), 'Srbench noise 0.001'!$A$1:$AH$1300, 34, FALSE),"")</f>
        <v>0</v>
      </c>
      <c r="N142" s="18">
        <f>_xlfn.IFNA(VLOOKUP(CONCATENATE($A142,"_",$B142), 'Srbench noise 0.001'!$A$1:$AH$1300, 16, FALSE),"")</f>
        <v>3</v>
      </c>
      <c r="O142" s="18">
        <f>_xlfn.IFNA(VLOOKUP(CONCATENATE($A142,"_",$B142), 'Srbench noise 0.001'!$A$1:$AH$1300, 18, FALSE),"")</f>
        <v>0.5</v>
      </c>
      <c r="P142" s="18" t="str">
        <f>_xlfn.IFNA(VLOOKUP(CONCATENATE($A142,"_",$B142), 'Srbench noise 0.001'!$A$1:$AH$1300, 28, FALSE),"")</f>
        <v>-0.1*x0</v>
      </c>
      <c r="Q142" s="18">
        <f t="shared" si="22"/>
        <v>1</v>
      </c>
      <c r="R142" s="18">
        <f t="shared" si="23"/>
        <v>1</v>
      </c>
      <c r="S142" s="4">
        <f t="shared" si="24"/>
        <v>1</v>
      </c>
      <c r="T142" s="3">
        <f>_xlfn.IFNA(VLOOKUP(CONCATENATE($A142,"_",$B142), 'Srbench noise 0.01'!$A$1:$AH$1300, 32, FALSE),"")</f>
        <v>1</v>
      </c>
      <c r="U142" s="18">
        <f>_xlfn.IFNA(VLOOKUP(CONCATENATE($A142,"_",$B142), 'Srbench noise 0.01'!$A$1:$AH$1300, 34, FALSE),"")</f>
        <v>0</v>
      </c>
      <c r="V142" s="18">
        <f>_xlfn.IFNA(VLOOKUP(CONCATENATE($A142,"_",$B142), 'Srbench noise 0.01'!$A$1:$AH$1300, 16, FALSE),"")</f>
        <v>3</v>
      </c>
      <c r="W142" s="18">
        <f>_xlfn.IFNA(VLOOKUP(CONCATENATE($A142,"_",$B142), 'Srbench noise 0.01'!$A$1:$AH$1300, 18, FALSE),"")</f>
        <v>0.5</v>
      </c>
      <c r="X142" s="18" t="str">
        <f>_xlfn.IFNA(VLOOKUP(CONCATENATE($A142,"_",$B142), 'Srbench noise 0.01'!$A$1:$AH$1300, 28, FALSE),"")</f>
        <v>-0.1*x0</v>
      </c>
      <c r="Y142" s="18">
        <f t="shared" si="25"/>
        <v>1</v>
      </c>
      <c r="Z142" s="18">
        <f t="shared" si="26"/>
        <v>1</v>
      </c>
      <c r="AA142" s="4">
        <f t="shared" si="27"/>
        <v>1</v>
      </c>
    </row>
    <row r="143" spans="1:27" x14ac:dyDescent="0.25">
      <c r="A143" t="s">
        <v>7</v>
      </c>
      <c r="B143">
        <v>29910</v>
      </c>
      <c r="C143" t="str">
        <f>VLOOKUP(A143,'srbench true models'!$A$1:$B$133,2,FALSE)</f>
        <v xml:space="preserve"> -(1)/(10) * x</v>
      </c>
      <c r="D143" s="3">
        <f>_xlfn.IFNA(VLOOKUP(CONCATENATE($A143,"_",$B143), 'Srbench noise 0'!$A$1:$AH$1300, 32, FALSE),"")</f>
        <v>1</v>
      </c>
      <c r="E143" s="18">
        <f>_xlfn.IFNA(VLOOKUP(CONCATENATE($A143,"_",$B143), 'Srbench noise 0'!$A$1:$AH$1300, 34, FALSE),"")</f>
        <v>0</v>
      </c>
      <c r="F143" s="18">
        <f>_xlfn.IFNA(VLOOKUP(CONCATENATE($A143,"_",$B143), 'Srbench noise 0'!$A$1:$AH$1300, 16, FALSE),"")</f>
        <v>3</v>
      </c>
      <c r="G143" s="18">
        <f>_xlfn.IFNA(VLOOKUP(CONCATENATE($A143,"_",$B143), 'Srbench noise 0'!$A$1:$AH$1300, 18, FALSE),"")</f>
        <v>0.5</v>
      </c>
      <c r="H143" s="18" t="str">
        <f>_xlfn.IFNA(VLOOKUP(CONCATENATE($A143,"_",$B143), 'Srbench noise 0'!$A$1:$AH$1300, 28, FALSE),"")</f>
        <v>-0.1*x0</v>
      </c>
      <c r="I143" s="18">
        <f t="shared" si="19"/>
        <v>1</v>
      </c>
      <c r="J143" s="18">
        <f t="shared" si="20"/>
        <v>1</v>
      </c>
      <c r="K143" s="4">
        <f t="shared" si="21"/>
        <v>1</v>
      </c>
      <c r="L143" s="3">
        <f>_xlfn.IFNA(VLOOKUP(CONCATENATE($A143,"_",$B143), 'Srbench noise 0.001'!$A$1:$AH$1300, 32, FALSE),"")</f>
        <v>1</v>
      </c>
      <c r="M143" s="18">
        <f>_xlfn.IFNA(VLOOKUP(CONCATENATE($A143,"_",$B143), 'Srbench noise 0.001'!$A$1:$AH$1300, 34, FALSE),"")</f>
        <v>0</v>
      </c>
      <c r="N143" s="18">
        <f>_xlfn.IFNA(VLOOKUP(CONCATENATE($A143,"_",$B143), 'Srbench noise 0.001'!$A$1:$AH$1300, 16, FALSE),"")</f>
        <v>3</v>
      </c>
      <c r="O143" s="18">
        <f>_xlfn.IFNA(VLOOKUP(CONCATENATE($A143,"_",$B143), 'Srbench noise 0.001'!$A$1:$AH$1300, 18, FALSE),"")</f>
        <v>0.5</v>
      </c>
      <c r="P143" s="18" t="str">
        <f>_xlfn.IFNA(VLOOKUP(CONCATENATE($A143,"_",$B143), 'Srbench noise 0.001'!$A$1:$AH$1300, 28, FALSE),"")</f>
        <v>-0.1*x0</v>
      </c>
      <c r="Q143" s="18">
        <f t="shared" si="22"/>
        <v>1</v>
      </c>
      <c r="R143" s="18">
        <f t="shared" si="23"/>
        <v>1</v>
      </c>
      <c r="S143" s="4">
        <f t="shared" si="24"/>
        <v>1</v>
      </c>
      <c r="T143" s="3">
        <f>_xlfn.IFNA(VLOOKUP(CONCATENATE($A143,"_",$B143), 'Srbench noise 0.01'!$A$1:$AH$1300, 32, FALSE),"")</f>
        <v>1</v>
      </c>
      <c r="U143" s="18">
        <f>_xlfn.IFNA(VLOOKUP(CONCATENATE($A143,"_",$B143), 'Srbench noise 0.01'!$A$1:$AH$1300, 34, FALSE),"")</f>
        <v>0</v>
      </c>
      <c r="V143" s="18">
        <f>_xlfn.IFNA(VLOOKUP(CONCATENATE($A143,"_",$B143), 'Srbench noise 0.01'!$A$1:$AH$1300, 16, FALSE),"")</f>
        <v>3</v>
      </c>
      <c r="W143" s="18">
        <f>_xlfn.IFNA(VLOOKUP(CONCATENATE($A143,"_",$B143), 'Srbench noise 0.01'!$A$1:$AH$1300, 18, FALSE),"")</f>
        <v>0.4</v>
      </c>
      <c r="X143" s="18" t="str">
        <f>_xlfn.IFNA(VLOOKUP(CONCATENATE($A143,"_",$B143), 'Srbench noise 0.01'!$A$1:$AH$1300, 28, FALSE),"")</f>
        <v>-0.1*x0</v>
      </c>
      <c r="Y143" s="18">
        <f t="shared" si="25"/>
        <v>1</v>
      </c>
      <c r="Z143" s="18">
        <f t="shared" si="26"/>
        <v>1</v>
      </c>
      <c r="AA143" s="4">
        <f t="shared" si="27"/>
        <v>1</v>
      </c>
    </row>
  </sheetData>
  <mergeCells count="3">
    <mergeCell ref="D1:H1"/>
    <mergeCell ref="L1:P1"/>
    <mergeCell ref="T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AD238"/>
  <sheetViews>
    <sheetView topLeftCell="A16" zoomScale="85" zoomScaleNormal="85" workbookViewId="0">
      <selection activeCell="D4" sqref="D4:D238"/>
    </sheetView>
  </sheetViews>
  <sheetFormatPr defaultRowHeight="15" x14ac:dyDescent="0.25"/>
  <cols>
    <col min="2" max="2" width="27.7109375" bestFit="1" customWidth="1"/>
    <col min="3" max="3" width="4.42578125" bestFit="1" customWidth="1"/>
    <col min="4" max="4" width="9.5703125" bestFit="1" customWidth="1"/>
    <col min="5" max="5" width="4.7109375" bestFit="1" customWidth="1"/>
    <col min="6" max="6" width="56.7109375" style="12" customWidth="1"/>
    <col min="7" max="7" width="9.140625" style="3" customWidth="1"/>
    <col min="8" max="8" width="9.85546875" style="18" customWidth="1"/>
    <col min="9" max="10" width="9.140625" style="18" customWidth="1"/>
    <col min="11" max="11" width="65.140625" style="18" customWidth="1"/>
    <col min="12" max="12" width="12.5703125" style="18" customWidth="1"/>
    <col min="13" max="13" width="10.42578125" style="18" customWidth="1"/>
    <col min="14" max="14" width="9.140625" style="4" customWidth="1"/>
    <col min="15" max="15" width="9.140625" style="3" customWidth="1"/>
    <col min="16" max="16" width="9.85546875" style="18" customWidth="1"/>
    <col min="17" max="18" width="9.140625" style="18" customWidth="1"/>
    <col min="19" max="19" width="67.85546875" style="18" customWidth="1"/>
    <col min="20" max="20" width="13" style="18" bestFit="1" customWidth="1"/>
    <col min="21" max="21" width="10.42578125" style="18" customWidth="1"/>
    <col min="22" max="22" width="9.140625" style="4" customWidth="1"/>
    <col min="23" max="23" width="9.140625" style="3" customWidth="1"/>
    <col min="24" max="24" width="9.85546875" style="18" customWidth="1"/>
    <col min="25" max="26" width="9.140625" style="18" customWidth="1"/>
    <col min="27" max="27" width="40.7109375" style="18" customWidth="1"/>
    <col min="28" max="28" width="13" style="18" bestFit="1" customWidth="1"/>
    <col min="29" max="29" width="10.42578125" style="18" bestFit="1" customWidth="1"/>
    <col min="30" max="30" width="9.140625" style="4"/>
  </cols>
  <sheetData>
    <row r="1" spans="1:30" x14ac:dyDescent="0.25">
      <c r="F1" s="16"/>
      <c r="G1" s="20" t="s">
        <v>1302</v>
      </c>
      <c r="H1" s="21"/>
      <c r="I1" s="21"/>
      <c r="J1" s="21"/>
      <c r="K1" s="21"/>
      <c r="L1" s="25">
        <f>L2/235</f>
        <v>0.7021276595744681</v>
      </c>
      <c r="M1" s="23"/>
      <c r="N1" s="24">
        <f>N2/235</f>
        <v>0.44255319148936167</v>
      </c>
      <c r="O1" s="20" t="s">
        <v>1744</v>
      </c>
      <c r="P1" s="21"/>
      <c r="Q1" s="21"/>
      <c r="R1" s="21"/>
      <c r="S1" s="21"/>
      <c r="T1" s="25">
        <f>T2/235</f>
        <v>0.58297872340425527</v>
      </c>
      <c r="U1" s="23"/>
      <c r="V1" s="24">
        <f>V2/235</f>
        <v>0.2</v>
      </c>
      <c r="W1" s="20" t="s">
        <v>1745</v>
      </c>
      <c r="X1" s="21"/>
      <c r="Y1" s="21"/>
      <c r="Z1" s="21"/>
      <c r="AA1" s="21"/>
      <c r="AB1" s="25">
        <f>AB2/235</f>
        <v>0.35319148936170214</v>
      </c>
      <c r="AC1" s="23"/>
      <c r="AD1" s="24">
        <f>AD2/235</f>
        <v>0.1148936170212766</v>
      </c>
    </row>
    <row r="2" spans="1:30" x14ac:dyDescent="0.25">
      <c r="G2" s="10">
        <f>MEDIAN(G4:G238)</f>
        <v>0.99999994000000003</v>
      </c>
      <c r="H2" s="17">
        <f t="shared" ref="H2:J2" si="0">MEDIAN(H4:H238)</f>
        <v>7.4775999999999998E-4</v>
      </c>
      <c r="I2" s="17">
        <f t="shared" si="0"/>
        <v>11</v>
      </c>
      <c r="J2" s="17">
        <f t="shared" si="0"/>
        <v>138.19999999999999</v>
      </c>
      <c r="K2" s="17"/>
      <c r="L2" s="17">
        <f>SUM(L4:L238)</f>
        <v>165</v>
      </c>
      <c r="N2" s="11">
        <f>SUM(N4:N238)</f>
        <v>104</v>
      </c>
      <c r="O2" s="10">
        <f>MEDIAN(O4:O238)</f>
        <v>0.99953884999999998</v>
      </c>
      <c r="P2" s="17">
        <f t="shared" ref="P2:R2" si="1">MEDIAN(P4:P238)</f>
        <v>8.7611600000000005E-3</v>
      </c>
      <c r="Q2" s="17">
        <f t="shared" si="1"/>
        <v>13</v>
      </c>
      <c r="R2" s="17">
        <f t="shared" si="1"/>
        <v>10.3</v>
      </c>
      <c r="S2" s="17"/>
      <c r="T2" s="17">
        <f>SUM(T4:T238)</f>
        <v>137</v>
      </c>
      <c r="V2" s="11">
        <f>SUM(V4:V238)</f>
        <v>47</v>
      </c>
      <c r="W2" s="10">
        <f>MEDIAN(W4:W238)</f>
        <v>0.9960253</v>
      </c>
      <c r="X2" s="17">
        <f t="shared" ref="X2:Z2" si="2">MEDIAN(X4:X238)</f>
        <v>2.5106900000000001E-2</v>
      </c>
      <c r="Y2" s="17">
        <f t="shared" si="2"/>
        <v>13</v>
      </c>
      <c r="Z2" s="17">
        <f t="shared" si="2"/>
        <v>11</v>
      </c>
      <c r="AA2" s="17"/>
      <c r="AB2" s="17">
        <f>SUM(AB4:AB238)</f>
        <v>83</v>
      </c>
      <c r="AD2" s="11">
        <f>SUM(AD4:AD238)</f>
        <v>27</v>
      </c>
    </row>
    <row r="3" spans="1:30" s="13" customFormat="1" x14ac:dyDescent="0.25">
      <c r="A3" s="13" t="s">
        <v>6034</v>
      </c>
      <c r="B3" s="13" t="s">
        <v>147</v>
      </c>
      <c r="C3" s="13" t="s">
        <v>6</v>
      </c>
      <c r="D3" s="13" t="s">
        <v>6037</v>
      </c>
      <c r="E3" s="13" t="s">
        <v>6033</v>
      </c>
      <c r="F3" s="14" t="s">
        <v>1301</v>
      </c>
      <c r="G3" s="9" t="s">
        <v>1303</v>
      </c>
      <c r="H3" s="19" t="s">
        <v>1304</v>
      </c>
      <c r="I3" s="19" t="s">
        <v>6</v>
      </c>
      <c r="J3" s="19" t="s">
        <v>1305</v>
      </c>
      <c r="K3" s="19" t="s">
        <v>1306</v>
      </c>
      <c r="L3" s="19" t="s">
        <v>4731</v>
      </c>
      <c r="M3" s="19" t="s">
        <v>1323</v>
      </c>
      <c r="N3" s="22" t="s">
        <v>1322</v>
      </c>
      <c r="O3" s="9" t="s">
        <v>1303</v>
      </c>
      <c r="P3" s="19" t="s">
        <v>1304</v>
      </c>
      <c r="Q3" s="19" t="s">
        <v>6</v>
      </c>
      <c r="R3" s="19" t="s">
        <v>1305</v>
      </c>
      <c r="S3" s="19" t="s">
        <v>1306</v>
      </c>
      <c r="T3" s="19" t="s">
        <v>4731</v>
      </c>
      <c r="U3" s="19" t="s">
        <v>1323</v>
      </c>
      <c r="V3" s="22" t="s">
        <v>1322</v>
      </c>
      <c r="W3" s="9" t="s">
        <v>1303</v>
      </c>
      <c r="X3" s="19" t="s">
        <v>1304</v>
      </c>
      <c r="Y3" s="19" t="s">
        <v>6</v>
      </c>
      <c r="Z3" s="19" t="s">
        <v>1305</v>
      </c>
      <c r="AA3" s="19" t="s">
        <v>1306</v>
      </c>
      <c r="AB3" s="19" t="s">
        <v>4731</v>
      </c>
      <c r="AC3" s="19" t="s">
        <v>1323</v>
      </c>
      <c r="AD3" s="22" t="s">
        <v>1322</v>
      </c>
    </row>
    <row r="4" spans="1:30" x14ac:dyDescent="0.25">
      <c r="A4" t="str">
        <f>"v"&amp;E4&amp;"_"&amp;D4</f>
        <v>v1_small</v>
      </c>
      <c r="B4" t="s">
        <v>869</v>
      </c>
      <c r="C4">
        <v>3</v>
      </c>
      <c r="D4" t="str">
        <f>IF(C4&lt;=5,"small",IF(C4&lt;=11,"medium","large"))</f>
        <v>small</v>
      </c>
      <c r="E4">
        <v>1</v>
      </c>
      <c r="F4" s="12" t="s">
        <v>870</v>
      </c>
      <c r="G4" s="3">
        <f>VLOOKUP(CONCATENATE($B4,".data"), 'Random noise 0'!$A$1:$AG$235, 31, FALSE)</f>
        <v>1</v>
      </c>
      <c r="H4" s="18">
        <f>VLOOKUP(CONCATENATE($B4,".data"), 'Random noise 0'!$A$1:$AG$235, 33, FALSE)</f>
        <v>0</v>
      </c>
      <c r="I4" s="18">
        <f>VLOOKUP(CONCATENATE($B4,".data"), 'Random noise 0'!$A$1:$AG$235, 15, FALSE)</f>
        <v>1</v>
      </c>
      <c r="J4" s="18">
        <f>VLOOKUP(CONCATENATE($B4,".data"), 'Random noise 0'!$A$1:$AG$235, 17, FALSE)</f>
        <v>0.3</v>
      </c>
      <c r="K4" s="18" t="str">
        <f>VLOOKUP(CONCATENATE($B4,".data"), 'Random noise 0'!$A$1:$AG$235, 27, FALSE)</f>
        <v>x0</v>
      </c>
      <c r="L4" s="18">
        <f>IF(G4&gt;0.999,1,0)</f>
        <v>1</v>
      </c>
      <c r="M4" s="18">
        <f>IF(AND(G4=1, H4&lt;0.000001),1,IF(AND(G4&gt;0.999,H4&lt;0.001),"?",0))</f>
        <v>1</v>
      </c>
      <c r="N4" s="4">
        <f>IF(M4&lt;&gt;"?",M4,"")</f>
        <v>1</v>
      </c>
      <c r="O4" s="3">
        <f>VLOOKUP(CONCATENATE($B4,".data"), 'Random noise 0.001'!$A$1:$AG$235, 31, FALSE)</f>
        <v>1</v>
      </c>
      <c r="P4" s="18">
        <f>VLOOKUP(CONCATENATE($B4,".data"), 'Random noise 0.001'!$A$1:$AG$235, 33, FALSE)</f>
        <v>0</v>
      </c>
      <c r="Q4" s="18">
        <f>VLOOKUP(CONCATENATE($B4,".data"), 'Random noise 0.001'!$A$1:$AG$235, 15, FALSE)</f>
        <v>1</v>
      </c>
      <c r="R4" s="18">
        <f>VLOOKUP(CONCATENATE($B4,".data"), 'Random noise 0.001'!$A$1:$AG$235, 17, FALSE)</f>
        <v>0.2</v>
      </c>
      <c r="S4" s="18" t="str">
        <f>VLOOKUP(CONCATENATE($B4,".data"), 'Random noise 0.001'!$A$1:$AG$235, 27, FALSE)</f>
        <v>x0</v>
      </c>
      <c r="T4" s="18">
        <f>IF(O4&gt;0.999,1,0)</f>
        <v>1</v>
      </c>
      <c r="U4" s="18">
        <f>IF(AND(O4=1, P4&lt;0.000001),1,IF(AND(O4&gt;0.999,P4&lt;0.001),"?",0))</f>
        <v>1</v>
      </c>
      <c r="V4" s="4">
        <f>IF(U4&lt;&gt;"?",U4,"")</f>
        <v>1</v>
      </c>
      <c r="W4" s="3">
        <f>VLOOKUP(CONCATENATE($B4,".data"), 'Random noise 0.01'!$A$1:$AG$235, 31, FALSE)</f>
        <v>1</v>
      </c>
      <c r="X4" s="18">
        <f>VLOOKUP(CONCATENATE($B4,".data"), 'Random noise 0.01'!$A$1:$AG$235, 33, FALSE)</f>
        <v>0</v>
      </c>
      <c r="Y4" s="18">
        <f>VLOOKUP(CONCATENATE($B4,".data"), 'Random noise 0.01'!$A$1:$AG$235, 15, FALSE)</f>
        <v>1</v>
      </c>
      <c r="Z4" s="18">
        <f>VLOOKUP(CONCATENATE($B4,".data"), 'Random noise 0.01'!$A$1:$AG$235, 17, FALSE)</f>
        <v>0.2</v>
      </c>
      <c r="AA4" s="18" t="str">
        <f>VLOOKUP(CONCATENATE($B4,".data"), 'Random noise 0.01'!$A$1:$AG$235, 27, FALSE)</f>
        <v>x0</v>
      </c>
      <c r="AB4" s="18">
        <f>IF(W4&gt;0.999,1,0)</f>
        <v>1</v>
      </c>
      <c r="AC4" s="18">
        <f>IF(AND(W4=1, X4&lt;0.000001),1,IF(AND(W4&gt;0.999,X4&lt;0.001),"?",0))</f>
        <v>1</v>
      </c>
      <c r="AD4" s="4">
        <f>IF(AC4&lt;&gt;"?",AC4,"")</f>
        <v>1</v>
      </c>
    </row>
    <row r="5" spans="1:30" x14ac:dyDescent="0.25">
      <c r="A5" t="str">
        <f t="shared" ref="A5:A68" si="3">"v"&amp;E5&amp;"_"&amp;D5</f>
        <v>v1_small</v>
      </c>
      <c r="B5" t="s">
        <v>871</v>
      </c>
      <c r="C5">
        <v>3</v>
      </c>
      <c r="D5" t="str">
        <f t="shared" ref="D5:D68" si="4">IF(C5&lt;=5,"small",IF(C5&lt;=11,"medium","large"))</f>
        <v>small</v>
      </c>
      <c r="E5">
        <v>1</v>
      </c>
      <c r="F5" s="12" t="s">
        <v>426</v>
      </c>
      <c r="G5" s="3">
        <f>VLOOKUP(CONCATENATE($B5,".data"), 'Random noise 0'!$A$1:$AG$235, 31, FALSE)</f>
        <v>1</v>
      </c>
      <c r="H5" s="18">
        <f>VLOOKUP(CONCATENATE($B5,".data"), 'Random noise 0'!$A$1:$AG$235, 33, FALSE)</f>
        <v>0</v>
      </c>
      <c r="I5" s="18">
        <f>VLOOKUP(CONCATENATE($B5,".data"), 'Random noise 0'!$A$1:$AG$235, 15, FALSE)</f>
        <v>3</v>
      </c>
      <c r="J5" s="18">
        <f>VLOOKUP(CONCATENATE($B5,".data"), 'Random noise 0'!$A$1:$AG$235, 17, FALSE)</f>
        <v>1.2</v>
      </c>
      <c r="K5" s="18" t="str">
        <f>VLOOKUP(CONCATENATE($B5,".data"), 'Random noise 0'!$A$1:$AG$235, 27, FALSE)</f>
        <v>x0**4</v>
      </c>
      <c r="L5" s="18">
        <f t="shared" ref="L5:L68" si="5">IF(G5&gt;0.999,1,0)</f>
        <v>1</v>
      </c>
      <c r="M5" s="18">
        <f t="shared" ref="M5:M68" si="6">IF(AND(G5=1, H5&lt;0.000001),1,IF(AND(G5&gt;0.999,H5&lt;0.001),"?",0))</f>
        <v>1</v>
      </c>
      <c r="N5" s="4">
        <f t="shared" ref="N5:N68" si="7">IF(M5&lt;&gt;"?",M5,"")</f>
        <v>1</v>
      </c>
      <c r="O5" s="3">
        <f>VLOOKUP(CONCATENATE($B5,".data"), 'Random noise 0.001'!$A$1:$AG$235, 31, FALSE)</f>
        <v>1</v>
      </c>
      <c r="P5" s="18">
        <f>VLOOKUP(CONCATENATE($B5,".data"), 'Random noise 0.001'!$A$1:$AG$235, 33, FALSE)</f>
        <v>0</v>
      </c>
      <c r="Q5" s="18">
        <f>VLOOKUP(CONCATENATE($B5,".data"), 'Random noise 0.001'!$A$1:$AG$235, 15, FALSE)</f>
        <v>3</v>
      </c>
      <c r="R5" s="18">
        <f>VLOOKUP(CONCATENATE($B5,".data"), 'Random noise 0.001'!$A$1:$AG$235, 17, FALSE)</f>
        <v>1</v>
      </c>
      <c r="S5" s="18" t="str">
        <f>VLOOKUP(CONCATENATE($B5,".data"), 'Random noise 0.001'!$A$1:$AG$235, 27, FALSE)</f>
        <v>x0**4</v>
      </c>
      <c r="T5" s="18">
        <f t="shared" ref="T5:T68" si="8">IF(O5&gt;0.999,1,0)</f>
        <v>1</v>
      </c>
      <c r="U5" s="18">
        <f t="shared" ref="U5:U68" si="9">IF(AND(O5=1, P5&lt;0.000001),1,IF(AND(O5&gt;0.999,P5&lt;0.001),"?",0))</f>
        <v>1</v>
      </c>
      <c r="V5" s="4">
        <f t="shared" ref="V5:V68" si="10">IF(U5&lt;&gt;"?",U5,"")</f>
        <v>1</v>
      </c>
      <c r="W5" s="3">
        <f>VLOOKUP(CONCATENATE($B5,".data"), 'Random noise 0.01'!$A$1:$AG$235, 31, FALSE)</f>
        <v>1</v>
      </c>
      <c r="X5" s="18">
        <f>VLOOKUP(CONCATENATE($B5,".data"), 'Random noise 0.01'!$A$1:$AG$235, 33, FALSE)</f>
        <v>0</v>
      </c>
      <c r="Y5" s="18">
        <f>VLOOKUP(CONCATENATE($B5,".data"), 'Random noise 0.01'!$A$1:$AG$235, 15, FALSE)</f>
        <v>3</v>
      </c>
      <c r="Z5" s="18">
        <f>VLOOKUP(CONCATENATE($B5,".data"), 'Random noise 0.01'!$A$1:$AG$235, 17, FALSE)</f>
        <v>1</v>
      </c>
      <c r="AA5" s="18" t="str">
        <f>VLOOKUP(CONCATENATE($B5,".data"), 'Random noise 0.01'!$A$1:$AG$235, 27, FALSE)</f>
        <v>x0**4</v>
      </c>
      <c r="AB5" s="18">
        <f t="shared" ref="AB5:AB68" si="11">IF(W5&gt;0.999,1,0)</f>
        <v>1</v>
      </c>
      <c r="AC5" s="18">
        <f t="shared" ref="AC5:AC68" si="12">IF(AND(W5=1, X5&lt;0.000001),1,IF(AND(W5&gt;0.999,X5&lt;0.001),"?",0))</f>
        <v>1</v>
      </c>
      <c r="AD5" s="4">
        <f t="shared" ref="AD5:AD68" si="13">IF(AC5&lt;&gt;"?",AC5,"")</f>
        <v>1</v>
      </c>
    </row>
    <row r="6" spans="1:30" x14ac:dyDescent="0.25">
      <c r="A6" t="str">
        <f t="shared" si="3"/>
        <v>v1_small</v>
      </c>
      <c r="B6" t="s">
        <v>872</v>
      </c>
      <c r="C6">
        <v>3</v>
      </c>
      <c r="D6" t="str">
        <f t="shared" si="4"/>
        <v>small</v>
      </c>
      <c r="E6">
        <v>1</v>
      </c>
      <c r="F6" s="12" t="s">
        <v>681</v>
      </c>
      <c r="G6" s="3">
        <f>VLOOKUP(CONCATENATE($B6,".data"), 'Random noise 0'!$A$1:$AG$235, 31, FALSE)</f>
        <v>1</v>
      </c>
      <c r="H6" s="18">
        <f>VLOOKUP(CONCATENATE($B6,".data"), 'Random noise 0'!$A$1:$AG$235, 33, FALSE)</f>
        <v>0</v>
      </c>
      <c r="I6" s="18">
        <f>VLOOKUP(CONCATENATE($B6,".data"), 'Random noise 0'!$A$1:$AG$235, 15, FALSE)</f>
        <v>3</v>
      </c>
      <c r="J6" s="18">
        <f>VLOOKUP(CONCATENATE($B6,".data"), 'Random noise 0'!$A$1:$AG$235, 17, FALSE)</f>
        <v>0.6</v>
      </c>
      <c r="K6" s="18" t="str">
        <f>VLOOKUP(CONCATENATE($B6,".data"), 'Random noise 0'!$A$1:$AG$235, 27, FALSE)</f>
        <v>x0 + 1</v>
      </c>
      <c r="L6" s="18">
        <f t="shared" si="5"/>
        <v>1</v>
      </c>
      <c r="M6" s="18">
        <f t="shared" si="6"/>
        <v>1</v>
      </c>
      <c r="N6" s="4">
        <f t="shared" si="7"/>
        <v>1</v>
      </c>
      <c r="O6" s="3">
        <f>VLOOKUP(CONCATENATE($B6,".data"), 'Random noise 0.001'!$A$1:$AG$235, 31, FALSE)</f>
        <v>0.99999598000000001</v>
      </c>
      <c r="P6" s="18">
        <f>VLOOKUP(CONCATENATE($B6,".data"), 'Random noise 0.001'!$A$1:$AG$235, 33, FALSE)</f>
        <v>5.8786000000000005E-4</v>
      </c>
      <c r="Q6" s="18">
        <f>VLOOKUP(CONCATENATE($B6,".data"), 'Random noise 0.001'!$A$1:$AG$235, 15, FALSE)</f>
        <v>5</v>
      </c>
      <c r="R6" s="18">
        <f>VLOOKUP(CONCATENATE($B6,".data"), 'Random noise 0.001'!$A$1:$AG$235, 17, FALSE)</f>
        <v>0.5</v>
      </c>
      <c r="S6" s="18" t="str">
        <f>VLOOKUP(CONCATENATE($B6,".data"), 'Random noise 0.001'!$A$1:$AG$235, 27, FALSE)</f>
        <v>0.999*x0 + 1.001</v>
      </c>
      <c r="T6" s="18">
        <f t="shared" si="8"/>
        <v>1</v>
      </c>
      <c r="U6" s="18" t="str">
        <f t="shared" si="9"/>
        <v>?</v>
      </c>
      <c r="V6" s="4">
        <v>1</v>
      </c>
      <c r="W6" s="3">
        <f>VLOOKUP(CONCATENATE($B6,".data"), 'Random noise 0.01'!$A$1:$AG$235, 31, FALSE)</f>
        <v>0.99959766999999999</v>
      </c>
      <c r="X6" s="18">
        <f>VLOOKUP(CONCATENATE($B6,".data"), 'Random noise 0.01'!$A$1:$AG$235, 33, FALSE)</f>
        <v>5.8785699999999996E-3</v>
      </c>
      <c r="Y6" s="18">
        <f>VLOOKUP(CONCATENATE($B6,".data"), 'Random noise 0.01'!$A$1:$AG$235, 15, FALSE)</f>
        <v>5</v>
      </c>
      <c r="Z6" s="18">
        <f>VLOOKUP(CONCATENATE($B6,".data"), 'Random noise 0.01'!$A$1:$AG$235, 17, FALSE)</f>
        <v>0.5</v>
      </c>
      <c r="AA6" s="18" t="str">
        <f>VLOOKUP(CONCATENATE($B6,".data"), 'Random noise 0.01'!$A$1:$AG$235, 27, FALSE)</f>
        <v>0.99*x0 + 1.01</v>
      </c>
      <c r="AB6" s="18">
        <f t="shared" si="11"/>
        <v>1</v>
      </c>
      <c r="AC6" s="18">
        <f t="shared" si="12"/>
        <v>0</v>
      </c>
      <c r="AD6" s="4">
        <f t="shared" si="13"/>
        <v>0</v>
      </c>
    </row>
    <row r="7" spans="1:30" x14ac:dyDescent="0.25">
      <c r="A7" t="str">
        <f t="shared" si="3"/>
        <v>v1_small</v>
      </c>
      <c r="B7" t="s">
        <v>873</v>
      </c>
      <c r="C7">
        <v>3</v>
      </c>
      <c r="D7" t="str">
        <f t="shared" si="4"/>
        <v>small</v>
      </c>
      <c r="E7">
        <v>1</v>
      </c>
      <c r="F7" s="12" t="s">
        <v>874</v>
      </c>
      <c r="G7" s="3">
        <f>VLOOKUP(CONCATENATE($B7,".data"), 'Random noise 0'!$A$1:$AG$235, 31, FALSE)</f>
        <v>1</v>
      </c>
      <c r="H7" s="18">
        <f>VLOOKUP(CONCATENATE($B7,".data"), 'Random noise 0'!$A$1:$AG$235, 33, FALSE)</f>
        <v>0</v>
      </c>
      <c r="I7" s="18">
        <f>VLOOKUP(CONCATENATE($B7,".data"), 'Random noise 0'!$A$1:$AG$235, 15, FALSE)</f>
        <v>3</v>
      </c>
      <c r="J7" s="18">
        <f>VLOOKUP(CONCATENATE($B7,".data"), 'Random noise 0'!$A$1:$AG$235, 17, FALSE)</f>
        <v>0.6</v>
      </c>
      <c r="K7" s="18" t="str">
        <f>VLOOKUP(CONCATENATE($B7,".data"), 'Random noise 0'!$A$1:$AG$235, 27, FALSE)</f>
        <v>0.31830989*x0</v>
      </c>
      <c r="L7" s="18">
        <f t="shared" si="5"/>
        <v>1</v>
      </c>
      <c r="M7" s="18">
        <f t="shared" si="6"/>
        <v>1</v>
      </c>
      <c r="N7" s="4">
        <f t="shared" si="7"/>
        <v>1</v>
      </c>
      <c r="O7" s="3">
        <f>VLOOKUP(CONCATENATE($B7,".data"), 'Random noise 0.001'!$A$1:$AG$235, 31, FALSE)</f>
        <v>0.99999640000000001</v>
      </c>
      <c r="P7" s="18">
        <f>VLOOKUP(CONCATENATE($B7,".data"), 'Random noise 0.001'!$A$1:$AG$235, 33, FALSE)</f>
        <v>1.7704E-4</v>
      </c>
      <c r="Q7" s="18">
        <f>VLOOKUP(CONCATENATE($B7,".data"), 'Random noise 0.001'!$A$1:$AG$235, 15, FALSE)</f>
        <v>3</v>
      </c>
      <c r="R7" s="18">
        <f>VLOOKUP(CONCATENATE($B7,".data"), 'Random noise 0.001'!$A$1:$AG$235, 17, FALSE)</f>
        <v>0.6</v>
      </c>
      <c r="S7" s="18" t="str">
        <f>VLOOKUP(CONCATENATE($B7,".data"), 'Random noise 0.001'!$A$1:$AG$235, 27, FALSE)</f>
        <v>0.318*x0</v>
      </c>
      <c r="T7" s="18">
        <f t="shared" si="8"/>
        <v>1</v>
      </c>
      <c r="U7" s="18" t="str">
        <f t="shared" si="9"/>
        <v>?</v>
      </c>
      <c r="V7" s="4">
        <v>1</v>
      </c>
      <c r="W7" s="3">
        <f>VLOOKUP(CONCATENATE($B7,".data"), 'Random noise 0.01'!$A$1:$AG$235, 31, FALSE)</f>
        <v>0.99989287000000004</v>
      </c>
      <c r="X7" s="18">
        <f>VLOOKUP(CONCATENATE($B7,".data"), 'Random noise 0.01'!$A$1:$AG$235, 33, FALSE)</f>
        <v>9.6557999999999995E-4</v>
      </c>
      <c r="Y7" s="18">
        <f>VLOOKUP(CONCATENATE($B7,".data"), 'Random noise 0.01'!$A$1:$AG$235, 15, FALSE)</f>
        <v>3</v>
      </c>
      <c r="Z7" s="18">
        <f>VLOOKUP(CONCATENATE($B7,".data"), 'Random noise 0.01'!$A$1:$AG$235, 17, FALSE)</f>
        <v>0.5</v>
      </c>
      <c r="AA7" s="18" t="str">
        <f>VLOOKUP(CONCATENATE($B7,".data"), 'Random noise 0.01'!$A$1:$AG$235, 27, FALSE)</f>
        <v>0.32*x0</v>
      </c>
      <c r="AB7" s="18">
        <f t="shared" si="11"/>
        <v>1</v>
      </c>
      <c r="AC7" s="18" t="str">
        <f t="shared" si="12"/>
        <v>?</v>
      </c>
      <c r="AD7" s="4">
        <v>1</v>
      </c>
    </row>
    <row r="8" spans="1:30" x14ac:dyDescent="0.25">
      <c r="A8" t="str">
        <f t="shared" si="3"/>
        <v>v1_small</v>
      </c>
      <c r="B8" t="s">
        <v>875</v>
      </c>
      <c r="C8">
        <v>3</v>
      </c>
      <c r="D8" t="str">
        <f t="shared" si="4"/>
        <v>small</v>
      </c>
      <c r="E8">
        <v>1</v>
      </c>
      <c r="F8" s="12" t="s">
        <v>682</v>
      </c>
      <c r="G8" s="3">
        <f>VLOOKUP(CONCATENATE($B8,".data"), 'Random noise 0'!$A$1:$AG$235, 31, FALSE)</f>
        <v>1</v>
      </c>
      <c r="H8" s="18">
        <f>VLOOKUP(CONCATENATE($B8,".data"), 'Random noise 0'!$A$1:$AG$235, 33, FALSE)</f>
        <v>0</v>
      </c>
      <c r="I8" s="18">
        <f>VLOOKUP(CONCATENATE($B8,".data"), 'Random noise 0'!$A$1:$AG$235, 15, FALSE)</f>
        <v>3</v>
      </c>
      <c r="J8" s="18">
        <f>VLOOKUP(CONCATENATE($B8,".data"), 'Random noise 0'!$A$1:$AG$235, 17, FALSE)</f>
        <v>0.6</v>
      </c>
      <c r="K8" s="18" t="str">
        <f>VLOOKUP(CONCATENATE($B8,".data"), 'Random noise 0'!$A$1:$AG$235, 27, FALSE)</f>
        <v>x0 - 1</v>
      </c>
      <c r="L8" s="18">
        <f t="shared" si="5"/>
        <v>1</v>
      </c>
      <c r="M8" s="18">
        <f t="shared" si="6"/>
        <v>1</v>
      </c>
      <c r="N8" s="4">
        <f t="shared" si="7"/>
        <v>1</v>
      </c>
      <c r="O8" s="3">
        <f>VLOOKUP(CONCATENATE($B8,".data"), 'Random noise 0.001'!$A$1:$AG$235, 31, FALSE)</f>
        <v>1</v>
      </c>
      <c r="P8" s="18">
        <f>VLOOKUP(CONCATENATE($B8,".data"), 'Random noise 0.001'!$A$1:$AG$235, 33, FALSE)</f>
        <v>0</v>
      </c>
      <c r="Q8" s="18">
        <f>VLOOKUP(CONCATENATE($B8,".data"), 'Random noise 0.001'!$A$1:$AG$235, 15, FALSE)</f>
        <v>3</v>
      </c>
      <c r="R8" s="18">
        <f>VLOOKUP(CONCATENATE($B8,".data"), 'Random noise 0.001'!$A$1:$AG$235, 17, FALSE)</f>
        <v>0.6</v>
      </c>
      <c r="S8" s="18" t="str">
        <f>VLOOKUP(CONCATENATE($B8,".data"), 'Random noise 0.001'!$A$1:$AG$235, 27, FALSE)</f>
        <v>x0 - 1</v>
      </c>
      <c r="T8" s="18">
        <f t="shared" si="8"/>
        <v>1</v>
      </c>
      <c r="U8" s="18">
        <f t="shared" si="9"/>
        <v>1</v>
      </c>
      <c r="V8" s="4">
        <f t="shared" si="10"/>
        <v>1</v>
      </c>
      <c r="W8" s="3">
        <f>VLOOKUP(CONCATENATE($B8,".data"), 'Random noise 0.01'!$A$1:$AG$235, 31, FALSE)</f>
        <v>1</v>
      </c>
      <c r="X8" s="18">
        <f>VLOOKUP(CONCATENATE($B8,".data"), 'Random noise 0.01'!$A$1:$AG$235, 33, FALSE)</f>
        <v>0</v>
      </c>
      <c r="Y8" s="18">
        <f>VLOOKUP(CONCATENATE($B8,".data"), 'Random noise 0.01'!$A$1:$AG$235, 15, FALSE)</f>
        <v>3</v>
      </c>
      <c r="Z8" s="18">
        <f>VLOOKUP(CONCATENATE($B8,".data"), 'Random noise 0.01'!$A$1:$AG$235, 17, FALSE)</f>
        <v>0.5</v>
      </c>
      <c r="AA8" s="18" t="str">
        <f>VLOOKUP(CONCATENATE($B8,".data"), 'Random noise 0.01'!$A$1:$AG$235, 27, FALSE)</f>
        <v>x0 - 1</v>
      </c>
      <c r="AB8" s="18">
        <f t="shared" si="11"/>
        <v>1</v>
      </c>
      <c r="AC8" s="18">
        <f t="shared" si="12"/>
        <v>1</v>
      </c>
      <c r="AD8" s="4">
        <f t="shared" si="13"/>
        <v>1</v>
      </c>
    </row>
    <row r="9" spans="1:30" x14ac:dyDescent="0.25">
      <c r="A9" t="str">
        <f t="shared" si="3"/>
        <v>v1_small</v>
      </c>
      <c r="B9" t="s">
        <v>876</v>
      </c>
      <c r="C9">
        <v>4</v>
      </c>
      <c r="D9" t="str">
        <f t="shared" si="4"/>
        <v>small</v>
      </c>
      <c r="E9">
        <v>1</v>
      </c>
      <c r="F9" s="12" t="s">
        <v>683</v>
      </c>
      <c r="G9" s="3">
        <f>VLOOKUP(CONCATENATE($B9,".data"), 'Random noise 0'!$A$1:$AG$235, 31, FALSE)</f>
        <v>1</v>
      </c>
      <c r="H9" s="18">
        <f>VLOOKUP(CONCATENATE($B9,".data"), 'Random noise 0'!$A$1:$AG$235, 33, FALSE)</f>
        <v>0</v>
      </c>
      <c r="I9" s="18">
        <f>VLOOKUP(CONCATENATE($B9,".data"), 'Random noise 0'!$A$1:$AG$235, 15, FALSE)</f>
        <v>4</v>
      </c>
      <c r="J9" s="18">
        <f>VLOOKUP(CONCATENATE($B9,".data"), 'Random noise 0'!$A$1:$AG$235, 17, FALSE)</f>
        <v>0.7</v>
      </c>
      <c r="K9" s="18" t="str">
        <f>VLOOKUP(CONCATENATE($B9,".data"), 'Random noise 0'!$A$1:$AG$235, 27, FALSE)</f>
        <v>log(x0) + 1</v>
      </c>
      <c r="L9" s="18">
        <f t="shared" si="5"/>
        <v>1</v>
      </c>
      <c r="M9" s="18">
        <f t="shared" si="6"/>
        <v>1</v>
      </c>
      <c r="N9" s="4">
        <f t="shared" si="7"/>
        <v>1</v>
      </c>
      <c r="O9" s="3">
        <f>VLOOKUP(CONCATENATE($B9,".data"), 'Random noise 0.001'!$A$1:$AG$235, 31, FALSE)</f>
        <v>1</v>
      </c>
      <c r="P9" s="18">
        <f>VLOOKUP(CONCATENATE($B9,".data"), 'Random noise 0.001'!$A$1:$AG$235, 33, FALSE)</f>
        <v>0</v>
      </c>
      <c r="Q9" s="18">
        <f>VLOOKUP(CONCATENATE($B9,".data"), 'Random noise 0.001'!$A$1:$AG$235, 15, FALSE)</f>
        <v>4</v>
      </c>
      <c r="R9" s="18">
        <f>VLOOKUP(CONCATENATE($B9,".data"), 'Random noise 0.001'!$A$1:$AG$235, 17, FALSE)</f>
        <v>0.7</v>
      </c>
      <c r="S9" s="18" t="str">
        <f>VLOOKUP(CONCATENATE($B9,".data"), 'Random noise 0.001'!$A$1:$AG$235, 27, FALSE)</f>
        <v>log(x0) + 1</v>
      </c>
      <c r="T9" s="18">
        <f t="shared" si="8"/>
        <v>1</v>
      </c>
      <c r="U9" s="18">
        <f t="shared" si="9"/>
        <v>1</v>
      </c>
      <c r="V9" s="4">
        <f t="shared" si="10"/>
        <v>1</v>
      </c>
      <c r="W9" s="3">
        <f>VLOOKUP(CONCATENATE($B9,".data"), 'Random noise 0.01'!$A$1:$AG$235, 31, FALSE)</f>
        <v>1</v>
      </c>
      <c r="X9" s="18">
        <f>VLOOKUP(CONCATENATE($B9,".data"), 'Random noise 0.01'!$A$1:$AG$235, 33, FALSE)</f>
        <v>0</v>
      </c>
      <c r="Y9" s="18">
        <f>VLOOKUP(CONCATENATE($B9,".data"), 'Random noise 0.01'!$A$1:$AG$235, 15, FALSE)</f>
        <v>4</v>
      </c>
      <c r="Z9" s="18">
        <f>VLOOKUP(CONCATENATE($B9,".data"), 'Random noise 0.01'!$A$1:$AG$235, 17, FALSE)</f>
        <v>0.6</v>
      </c>
      <c r="AA9" s="18" t="str">
        <f>VLOOKUP(CONCATENATE($B9,".data"), 'Random noise 0.01'!$A$1:$AG$235, 27, FALSE)</f>
        <v>log(x0) + 1</v>
      </c>
      <c r="AB9" s="18">
        <f t="shared" si="11"/>
        <v>1</v>
      </c>
      <c r="AC9" s="18">
        <f t="shared" si="12"/>
        <v>1</v>
      </c>
      <c r="AD9" s="4">
        <f t="shared" si="13"/>
        <v>1</v>
      </c>
    </row>
    <row r="10" spans="1:30" x14ac:dyDescent="0.25">
      <c r="A10" t="str">
        <f t="shared" si="3"/>
        <v>v1_small</v>
      </c>
      <c r="B10" t="s">
        <v>877</v>
      </c>
      <c r="C10">
        <v>4</v>
      </c>
      <c r="D10" t="str">
        <f t="shared" si="4"/>
        <v>small</v>
      </c>
      <c r="E10">
        <v>1</v>
      </c>
      <c r="F10" s="12" t="s">
        <v>878</v>
      </c>
      <c r="G10" s="3">
        <f>VLOOKUP(CONCATENATE($B10,".data"), 'Random noise 0'!$A$1:$AG$235, 31, FALSE)</f>
        <v>1</v>
      </c>
      <c r="H10" s="18">
        <f>VLOOKUP(CONCATENATE($B10,".data"), 'Random noise 0'!$A$1:$AG$235, 33, FALSE)</f>
        <v>0</v>
      </c>
      <c r="I10" s="18">
        <f>VLOOKUP(CONCATENATE($B10,".data"), 'Random noise 0'!$A$1:$AG$235, 15, FALSE)</f>
        <v>4</v>
      </c>
      <c r="J10" s="18">
        <f>VLOOKUP(CONCATENATE($B10,".data"), 'Random noise 0'!$A$1:$AG$235, 17, FALSE)</f>
        <v>0.9</v>
      </c>
      <c r="K10" s="18" t="str">
        <f>VLOOKUP(CONCATENATE($B10,".data"), 'Random noise 0'!$A$1:$AG$235, 27, FALSE)</f>
        <v>sin(x0) + 3.14159265</v>
      </c>
      <c r="L10" s="18">
        <f t="shared" si="5"/>
        <v>1</v>
      </c>
      <c r="M10" s="18">
        <f t="shared" si="6"/>
        <v>1</v>
      </c>
      <c r="N10" s="4">
        <f t="shared" si="7"/>
        <v>1</v>
      </c>
      <c r="O10" s="3">
        <f>VLOOKUP(CONCATENATE($B10,".data"), 'Random noise 0.001'!$A$1:$AG$235, 31, FALSE)</f>
        <v>0.99999198</v>
      </c>
      <c r="P10" s="18">
        <f>VLOOKUP(CONCATENATE($B10,".data"), 'Random noise 0.001'!$A$1:$AG$235, 33, FALSE)</f>
        <v>7.1400000000000001E-4</v>
      </c>
      <c r="Q10" s="18">
        <f>VLOOKUP(CONCATENATE($B10,".data"), 'Random noise 0.001'!$A$1:$AG$235, 15, FALSE)</f>
        <v>6</v>
      </c>
      <c r="R10" s="18">
        <f>VLOOKUP(CONCATENATE($B10,".data"), 'Random noise 0.001'!$A$1:$AG$235, 17, FALSE)</f>
        <v>0.9</v>
      </c>
      <c r="S10" s="18" t="str">
        <f>VLOOKUP(CONCATENATE($B10,".data"), 'Random noise 0.001'!$A$1:$AG$235, 27, FALSE)</f>
        <v>0.998*sin(x0) + 3.143</v>
      </c>
      <c r="T10" s="18">
        <f t="shared" si="8"/>
        <v>1</v>
      </c>
      <c r="U10" s="18" t="str">
        <f t="shared" si="9"/>
        <v>?</v>
      </c>
      <c r="V10" s="4">
        <v>1</v>
      </c>
      <c r="W10" s="3">
        <f>VLOOKUP(CONCATENATE($B10,".data"), 'Random noise 0.01'!$A$1:$AG$235, 31, FALSE)</f>
        <v>0.99821298999999997</v>
      </c>
      <c r="X10" s="18">
        <f>VLOOKUP(CONCATENATE($B10,".data"), 'Random noise 0.01'!$A$1:$AG$235, 33, FALSE)</f>
        <v>1.0657430000000001E-2</v>
      </c>
      <c r="Y10" s="18">
        <f>VLOOKUP(CONCATENATE($B10,".data"), 'Random noise 0.01'!$A$1:$AG$235, 15, FALSE)</f>
        <v>6</v>
      </c>
      <c r="Z10" s="18">
        <f>VLOOKUP(CONCATENATE($B10,".data"), 'Random noise 0.01'!$A$1:$AG$235, 17, FALSE)</f>
        <v>108.3</v>
      </c>
      <c r="AA10" s="18" t="str">
        <f>VLOOKUP(CONCATENATE($B10,".data"), 'Random noise 0.01'!$A$1:$AG$235, 27, FALSE)</f>
        <v>0.98*sin(x0) + 3.16</v>
      </c>
      <c r="AB10" s="18">
        <f t="shared" si="11"/>
        <v>0</v>
      </c>
      <c r="AC10" s="18">
        <f t="shared" si="12"/>
        <v>0</v>
      </c>
      <c r="AD10" s="4">
        <f t="shared" si="13"/>
        <v>0</v>
      </c>
    </row>
    <row r="11" spans="1:30" x14ac:dyDescent="0.25">
      <c r="A11" t="str">
        <f t="shared" si="3"/>
        <v>v1_small</v>
      </c>
      <c r="B11" t="s">
        <v>879</v>
      </c>
      <c r="C11">
        <v>4</v>
      </c>
      <c r="D11" t="str">
        <f t="shared" si="4"/>
        <v>small</v>
      </c>
      <c r="E11">
        <v>1</v>
      </c>
      <c r="F11" s="12" t="s">
        <v>880</v>
      </c>
      <c r="G11" s="3">
        <f>VLOOKUP(CONCATENATE($B11,".data"), 'Random noise 0'!$A$1:$AG$235, 31, FALSE)</f>
        <v>1</v>
      </c>
      <c r="H11" s="18">
        <f>VLOOKUP(CONCATENATE($B11,".data"), 'Random noise 0'!$A$1:$AG$235, 33, FALSE)</f>
        <v>1E-8</v>
      </c>
      <c r="I11" s="18">
        <f>VLOOKUP(CONCATENATE($B11,".data"), 'Random noise 0'!$A$1:$AG$235, 15, FALSE)</f>
        <v>4</v>
      </c>
      <c r="J11" s="18">
        <f>VLOOKUP(CONCATENATE($B11,".data"), 'Random noise 0'!$A$1:$AG$235, 17, FALSE)</f>
        <v>0.8</v>
      </c>
      <c r="K11" s="18" t="str">
        <f>VLOOKUP(CONCATENATE($B11,".data"), 'Random noise 0'!$A$1:$AG$235, 27, FALSE)</f>
        <v>3.14159265*exp(x0)</v>
      </c>
      <c r="L11" s="18">
        <f t="shared" si="5"/>
        <v>1</v>
      </c>
      <c r="M11" s="18">
        <f t="shared" si="6"/>
        <v>1</v>
      </c>
      <c r="N11" s="4">
        <v>1</v>
      </c>
      <c r="O11" s="3">
        <f>VLOOKUP(CONCATENATE($B11,".data"), 'Random noise 0.001'!$A$1:$AG$235, 31, FALSE)</f>
        <v>0.99999671999999995</v>
      </c>
      <c r="P11" s="18">
        <f>VLOOKUP(CONCATENATE($B11,".data"), 'Random noise 0.001'!$A$1:$AG$235, 33, FALSE)</f>
        <v>2.82723E-3</v>
      </c>
      <c r="Q11" s="18">
        <f>VLOOKUP(CONCATENATE($B11,".data"), 'Random noise 0.001'!$A$1:$AG$235, 15, FALSE)</f>
        <v>4</v>
      </c>
      <c r="R11" s="18">
        <f>VLOOKUP(CONCATENATE($B11,".data"), 'Random noise 0.001'!$A$1:$AG$235, 17, FALSE)</f>
        <v>0.7</v>
      </c>
      <c r="S11" s="18" t="str">
        <f>VLOOKUP(CONCATENATE($B11,".data"), 'Random noise 0.001'!$A$1:$AG$235, 27, FALSE)</f>
        <v>3.14*exp(x0)</v>
      </c>
      <c r="T11" s="18">
        <f t="shared" si="8"/>
        <v>1</v>
      </c>
      <c r="U11" s="18">
        <f t="shared" si="9"/>
        <v>0</v>
      </c>
      <c r="V11" s="4">
        <f t="shared" si="10"/>
        <v>0</v>
      </c>
      <c r="W11" s="3">
        <f>VLOOKUP(CONCATENATE($B11,".data"), 'Random noise 0.01'!$A$1:$AG$235, 31, FALSE)</f>
        <v>0.99970893999999999</v>
      </c>
      <c r="X11" s="18">
        <f>VLOOKUP(CONCATENATE($B11,".data"), 'Random noise 0.01'!$A$1:$AG$235, 33, FALSE)</f>
        <v>2.6631640000000002E-2</v>
      </c>
      <c r="Y11" s="18">
        <f>VLOOKUP(CONCATENATE($B11,".data"), 'Random noise 0.01'!$A$1:$AG$235, 15, FALSE)</f>
        <v>10</v>
      </c>
      <c r="Z11" s="18">
        <f>VLOOKUP(CONCATENATE($B11,".data"), 'Random noise 0.01'!$A$1:$AG$235, 17, FALSE)</f>
        <v>0.9</v>
      </c>
      <c r="AA11" s="18" t="str">
        <f>VLOOKUP(CONCATENATE($B11,".data"), 'Random noise 0.01'!$A$1:$AG$235, 27, FALSE)</f>
        <v>2.65*x0**2 + 2.65*x0 + 3.21</v>
      </c>
      <c r="AB11" s="18">
        <f t="shared" si="11"/>
        <v>1</v>
      </c>
      <c r="AC11" s="18">
        <f t="shared" si="12"/>
        <v>0</v>
      </c>
      <c r="AD11" s="4">
        <f t="shared" si="13"/>
        <v>0</v>
      </c>
    </row>
    <row r="12" spans="1:30" x14ac:dyDescent="0.25">
      <c r="A12" t="str">
        <f t="shared" si="3"/>
        <v>v1_small</v>
      </c>
      <c r="B12" t="s">
        <v>881</v>
      </c>
      <c r="C12">
        <v>4</v>
      </c>
      <c r="D12" t="str">
        <f t="shared" si="4"/>
        <v>small</v>
      </c>
      <c r="E12">
        <v>1</v>
      </c>
      <c r="F12" s="12" t="s">
        <v>685</v>
      </c>
      <c r="G12" s="3">
        <f>VLOOKUP(CONCATENATE($B12,".data"), 'Random noise 0'!$A$1:$AG$235, 31, FALSE)</f>
        <v>1</v>
      </c>
      <c r="H12" s="18">
        <f>VLOOKUP(CONCATENATE($B12,".data"), 'Random noise 0'!$A$1:$AG$235, 33, FALSE)</f>
        <v>0</v>
      </c>
      <c r="I12" s="18">
        <f>VLOOKUP(CONCATENATE($B12,".data"), 'Random noise 0'!$A$1:$AG$235, 15, FALSE)</f>
        <v>4</v>
      </c>
      <c r="J12" s="18">
        <f>VLOOKUP(CONCATENATE($B12,".data"), 'Random noise 0'!$A$1:$AG$235, 17, FALSE)</f>
        <v>1</v>
      </c>
      <c r="K12" s="18" t="str">
        <f>VLOOKUP(CONCATENATE($B12,".data"), 'Random noise 0'!$A$1:$AG$235, 27, FALSE)</f>
        <v>sin(x0) + 2</v>
      </c>
      <c r="L12" s="18">
        <f t="shared" si="5"/>
        <v>1</v>
      </c>
      <c r="M12" s="18">
        <f t="shared" si="6"/>
        <v>1</v>
      </c>
      <c r="N12" s="4">
        <f t="shared" si="7"/>
        <v>1</v>
      </c>
      <c r="O12" s="3">
        <f>VLOOKUP(CONCATENATE($B12,".data"), 'Random noise 0.001'!$A$1:$AG$235, 31, FALSE)</f>
        <v>0.99999426000000002</v>
      </c>
      <c r="P12" s="18">
        <f>VLOOKUP(CONCATENATE($B12,".data"), 'Random noise 0.001'!$A$1:$AG$235, 33, FALSE)</f>
        <v>6.0420000000000005E-4</v>
      </c>
      <c r="Q12" s="18">
        <f>VLOOKUP(CONCATENATE($B12,".data"), 'Random noise 0.001'!$A$1:$AG$235, 15, FALSE)</f>
        <v>6</v>
      </c>
      <c r="R12" s="18">
        <f>VLOOKUP(CONCATENATE($B12,".data"), 'Random noise 0.001'!$A$1:$AG$235, 17, FALSE)</f>
        <v>0.8</v>
      </c>
      <c r="S12" s="18" t="str">
        <f>VLOOKUP(CONCATENATE($B12,".data"), 'Random noise 0.001'!$A$1:$AG$235, 27, FALSE)</f>
        <v>0.999*sin(x0) + 2.001</v>
      </c>
      <c r="T12" s="18">
        <f t="shared" si="8"/>
        <v>1</v>
      </c>
      <c r="U12" s="18" t="str">
        <f t="shared" si="9"/>
        <v>?</v>
      </c>
      <c r="V12" s="4">
        <v>1</v>
      </c>
      <c r="W12" s="3">
        <f>VLOOKUP(CONCATENATE($B12,".data"), 'Random noise 0.01'!$A$1:$AG$235, 31, FALSE)</f>
        <v>0.99942562999999995</v>
      </c>
      <c r="X12" s="18">
        <f>VLOOKUP(CONCATENATE($B12,".data"), 'Random noise 0.01'!$A$1:$AG$235, 33, FALSE)</f>
        <v>6.0420400000000003E-3</v>
      </c>
      <c r="Y12" s="18">
        <f>VLOOKUP(CONCATENATE($B12,".data"), 'Random noise 0.01'!$A$1:$AG$235, 15, FALSE)</f>
        <v>6</v>
      </c>
      <c r="Z12" s="18">
        <f>VLOOKUP(CONCATENATE($B12,".data"), 'Random noise 0.01'!$A$1:$AG$235, 17, FALSE)</f>
        <v>0.8</v>
      </c>
      <c r="AA12" s="18" t="str">
        <f>VLOOKUP(CONCATENATE($B12,".data"), 'Random noise 0.01'!$A$1:$AG$235, 27, FALSE)</f>
        <v>0.99*sin(x0) + 2.01</v>
      </c>
      <c r="AB12" s="18">
        <f t="shared" si="11"/>
        <v>1</v>
      </c>
      <c r="AC12" s="18">
        <f t="shared" si="12"/>
        <v>0</v>
      </c>
      <c r="AD12" s="4">
        <f t="shared" si="13"/>
        <v>0</v>
      </c>
    </row>
    <row r="13" spans="1:30" x14ac:dyDescent="0.25">
      <c r="A13" t="str">
        <f t="shared" si="3"/>
        <v>v1_small</v>
      </c>
      <c r="B13" t="s">
        <v>882</v>
      </c>
      <c r="C13">
        <v>4</v>
      </c>
      <c r="D13" t="str">
        <f t="shared" si="4"/>
        <v>small</v>
      </c>
      <c r="E13">
        <v>1</v>
      </c>
      <c r="F13" s="12" t="s">
        <v>883</v>
      </c>
      <c r="G13" s="3">
        <f>VLOOKUP(CONCATENATE($B13,".data"), 'Random noise 0'!$A$1:$AG$235, 31, FALSE)</f>
        <v>0.99983602999999999</v>
      </c>
      <c r="H13" s="18">
        <f>VLOOKUP(CONCATENATE($B13,".data"), 'Random noise 0'!$A$1:$AG$235, 33, FALSE)</f>
        <v>3.9445000000000002E-4</v>
      </c>
      <c r="I13" s="18">
        <f>VLOOKUP(CONCATENATE($B13,".data"), 'Random noise 0'!$A$1:$AG$235, 15, FALSE)</f>
        <v>5</v>
      </c>
      <c r="J13" s="18">
        <f>VLOOKUP(CONCATENATE($B13,".data"), 'Random noise 0'!$A$1:$AG$235, 17, FALSE)</f>
        <v>128.30000000000001</v>
      </c>
      <c r="K13" s="18" t="str">
        <f>VLOOKUP(CONCATENATE($B13,".data"), 'Random noise 0'!$A$1:$AG$235, 27, FALSE)</f>
        <v>0.10513319*x0 + 0.9991508</v>
      </c>
      <c r="L13" s="18">
        <f t="shared" si="5"/>
        <v>1</v>
      </c>
      <c r="M13" s="18" t="str">
        <f t="shared" si="6"/>
        <v>?</v>
      </c>
      <c r="N13" s="4">
        <v>0</v>
      </c>
      <c r="O13" s="3">
        <f>VLOOKUP(CONCATENATE($B13,".data"), 'Random noise 0.001'!$A$1:$AG$235, 31, FALSE)</f>
        <v>0.99919676999999996</v>
      </c>
      <c r="P13" s="18">
        <f>VLOOKUP(CONCATENATE($B13,".data"), 'Random noise 0.001'!$A$1:$AG$235, 33, FALSE)</f>
        <v>8.7303000000000001E-4</v>
      </c>
      <c r="Q13" s="18">
        <f>VLOOKUP(CONCATENATE($B13,".data"), 'Random noise 0.001'!$A$1:$AG$235, 15, FALSE)</f>
        <v>5</v>
      </c>
      <c r="R13" s="18">
        <f>VLOOKUP(CONCATENATE($B13,".data"), 'Random noise 0.001'!$A$1:$AG$235, 17, FALSE)</f>
        <v>109.8</v>
      </c>
      <c r="S13" s="18" t="str">
        <f>VLOOKUP(CONCATENATE($B13,".data"), 'Random noise 0.001'!$A$1:$AG$235, 27, FALSE)</f>
        <v>0.105*x0 + 1</v>
      </c>
      <c r="T13" s="18">
        <f t="shared" si="8"/>
        <v>1</v>
      </c>
      <c r="U13" s="18" t="str">
        <f t="shared" si="9"/>
        <v>?</v>
      </c>
      <c r="V13" s="4">
        <v>0</v>
      </c>
      <c r="W13" s="3">
        <f>VLOOKUP(CONCATENATE($B13,".data"), 'Random noise 0.01'!$A$1:$AG$235, 31, FALSE)</f>
        <v>0.96195551000000001</v>
      </c>
      <c r="X13" s="18">
        <f>VLOOKUP(CONCATENATE($B13,".data"), 'Random noise 0.01'!$A$1:$AG$235, 33, FALSE)</f>
        <v>6.0083599999999999E-3</v>
      </c>
      <c r="Y13" s="18">
        <f>VLOOKUP(CONCATENATE($B13,".data"), 'Random noise 0.01'!$A$1:$AG$235, 15, FALSE)</f>
        <v>8</v>
      </c>
      <c r="Z13" s="18">
        <f>VLOOKUP(CONCATENATE($B13,".data"), 'Random noise 0.01'!$A$1:$AG$235, 17, FALSE)</f>
        <v>107</v>
      </c>
      <c r="AA13" s="18" t="str">
        <f>VLOOKUP(CONCATENATE($B13,".data"), 'Random noise 0.01'!$A$1:$AG$235, 27, FALSE)</f>
        <v>0.09*x0*cos(log(x0)) + 1.02</v>
      </c>
      <c r="AB13" s="18">
        <f t="shared" si="11"/>
        <v>0</v>
      </c>
      <c r="AC13" s="18">
        <f t="shared" si="12"/>
        <v>0</v>
      </c>
      <c r="AD13" s="4">
        <f t="shared" si="13"/>
        <v>0</v>
      </c>
    </row>
    <row r="14" spans="1:30" x14ac:dyDescent="0.25">
      <c r="A14" t="str">
        <f t="shared" si="3"/>
        <v>v2_small</v>
      </c>
      <c r="B14" t="s">
        <v>884</v>
      </c>
      <c r="C14">
        <v>4</v>
      </c>
      <c r="D14" t="str">
        <f t="shared" si="4"/>
        <v>small</v>
      </c>
      <c r="E14">
        <v>2</v>
      </c>
      <c r="F14" s="12" t="s">
        <v>687</v>
      </c>
      <c r="G14" s="3">
        <f>VLOOKUP(CONCATENATE($B14,".data"), 'Random noise 0'!$A$1:$AG$235, 31, FALSE)</f>
        <v>1</v>
      </c>
      <c r="H14" s="18">
        <f>VLOOKUP(CONCATENATE($B14,".data"), 'Random noise 0'!$A$1:$AG$235, 33, FALSE)</f>
        <v>0</v>
      </c>
      <c r="I14" s="18">
        <f>VLOOKUP(CONCATENATE($B14,".data"), 'Random noise 0'!$A$1:$AG$235, 15, FALSE)</f>
        <v>4</v>
      </c>
      <c r="J14" s="18">
        <f>VLOOKUP(CONCATENATE($B14,".data"), 'Random noise 0'!$A$1:$AG$235, 17, FALSE)</f>
        <v>8.6</v>
      </c>
      <c r="K14" s="18" t="str">
        <f>VLOOKUP(CONCATENATE($B14,".data"), 'Random noise 0'!$A$1:$AG$235, 27, FALSE)</f>
        <v>log(x0 + x1)</v>
      </c>
      <c r="L14" s="18">
        <f t="shared" si="5"/>
        <v>1</v>
      </c>
      <c r="M14" s="18">
        <f t="shared" si="6"/>
        <v>1</v>
      </c>
      <c r="N14" s="4">
        <f t="shared" si="7"/>
        <v>1</v>
      </c>
      <c r="O14" s="3">
        <f>VLOOKUP(CONCATENATE($B14,".data"), 'Random noise 0.001'!$A$1:$AG$235, 31, FALSE)</f>
        <v>1</v>
      </c>
      <c r="P14" s="18">
        <f>VLOOKUP(CONCATENATE($B14,".data"), 'Random noise 0.001'!$A$1:$AG$235, 33, FALSE)</f>
        <v>0</v>
      </c>
      <c r="Q14" s="18">
        <f>VLOOKUP(CONCATENATE($B14,".data"), 'Random noise 0.001'!$A$1:$AG$235, 15, FALSE)</f>
        <v>4</v>
      </c>
      <c r="R14" s="18">
        <f>VLOOKUP(CONCATENATE($B14,".data"), 'Random noise 0.001'!$A$1:$AG$235, 17, FALSE)</f>
        <v>7.4</v>
      </c>
      <c r="S14" s="18" t="str">
        <f>VLOOKUP(CONCATENATE($B14,".data"), 'Random noise 0.001'!$A$1:$AG$235, 27, FALSE)</f>
        <v>log(x0 + x1)</v>
      </c>
      <c r="T14" s="18">
        <f t="shared" si="8"/>
        <v>1</v>
      </c>
      <c r="U14" s="18">
        <f t="shared" si="9"/>
        <v>1</v>
      </c>
      <c r="V14" s="4">
        <f t="shared" si="10"/>
        <v>1</v>
      </c>
      <c r="W14" s="3">
        <f>VLOOKUP(CONCATENATE($B14,".data"), 'Random noise 0.01'!$A$1:$AG$235, 31, FALSE)</f>
        <v>0.95902483999999999</v>
      </c>
      <c r="X14" s="18">
        <f>VLOOKUP(CONCATENATE($B14,".data"), 'Random noise 0.01'!$A$1:$AG$235, 33, FALSE)</f>
        <v>0.10843802</v>
      </c>
      <c r="Y14" s="18">
        <f>VLOOKUP(CONCATENATE($B14,".data"), 'Random noise 0.01'!$A$1:$AG$235, 15, FALSE)</f>
        <v>14</v>
      </c>
      <c r="Z14" s="18">
        <f>VLOOKUP(CONCATENATE($B14,".data"), 'Random noise 0.01'!$A$1:$AG$235, 17, FALSE)</f>
        <v>5</v>
      </c>
      <c r="AA14" s="18" t="str">
        <f>VLOOKUP(CONCATENATE($B14,".data"), 'Random noise 0.01'!$A$1:$AG$235, 27, FALSE)</f>
        <v>-1.29*x0*x1 + 2.12*sin(x0) + 2.1*sin(x1) - 1.72</v>
      </c>
      <c r="AB14" s="18">
        <f t="shared" si="11"/>
        <v>0</v>
      </c>
      <c r="AC14" s="18">
        <f t="shared" si="12"/>
        <v>0</v>
      </c>
      <c r="AD14" s="4">
        <f t="shared" si="13"/>
        <v>0</v>
      </c>
    </row>
    <row r="15" spans="1:30" x14ac:dyDescent="0.25">
      <c r="A15" t="str">
        <f t="shared" si="3"/>
        <v>v2_small</v>
      </c>
      <c r="B15" t="s">
        <v>885</v>
      </c>
      <c r="C15">
        <v>4</v>
      </c>
      <c r="D15" t="str">
        <f t="shared" si="4"/>
        <v>small</v>
      </c>
      <c r="E15">
        <v>2</v>
      </c>
      <c r="F15" s="12" t="s">
        <v>688</v>
      </c>
      <c r="G15" s="3">
        <f>VLOOKUP(CONCATENATE($B15,".data"), 'Random noise 0'!$A$1:$AG$235, 31, FALSE)</f>
        <v>1</v>
      </c>
      <c r="H15" s="18">
        <f>VLOOKUP(CONCATENATE($B15,".data"), 'Random noise 0'!$A$1:$AG$235, 33, FALSE)</f>
        <v>0</v>
      </c>
      <c r="I15" s="18">
        <f>VLOOKUP(CONCATENATE($B15,".data"), 'Random noise 0'!$A$1:$AG$235, 15, FALSE)</f>
        <v>4</v>
      </c>
      <c r="J15" s="18">
        <f>VLOOKUP(CONCATENATE($B15,".data"), 'Random noise 0'!$A$1:$AG$235, 17, FALSE)</f>
        <v>2.5</v>
      </c>
      <c r="K15" s="18" t="str">
        <f>VLOOKUP(CONCATENATE($B15,".data"), 'Random noise 0'!$A$1:$AG$235, 27, FALSE)</f>
        <v>sin(x0 + x1)</v>
      </c>
      <c r="L15" s="18">
        <f t="shared" si="5"/>
        <v>1</v>
      </c>
      <c r="M15" s="18">
        <f t="shared" si="6"/>
        <v>1</v>
      </c>
      <c r="N15" s="4">
        <f t="shared" si="7"/>
        <v>1</v>
      </c>
      <c r="O15" s="3">
        <f>VLOOKUP(CONCATENATE($B15,".data"), 'Random noise 0.001'!$A$1:$AG$235, 31, FALSE)</f>
        <v>1</v>
      </c>
      <c r="P15" s="18">
        <f>VLOOKUP(CONCATENATE($B15,".data"), 'Random noise 0.001'!$A$1:$AG$235, 33, FALSE)</f>
        <v>0</v>
      </c>
      <c r="Q15" s="18">
        <f>VLOOKUP(CONCATENATE($B15,".data"), 'Random noise 0.001'!$A$1:$AG$235, 15, FALSE)</f>
        <v>4</v>
      </c>
      <c r="R15" s="18">
        <f>VLOOKUP(CONCATENATE($B15,".data"), 'Random noise 0.001'!$A$1:$AG$235, 17, FALSE)</f>
        <v>2.1</v>
      </c>
      <c r="S15" s="18" t="str">
        <f>VLOOKUP(CONCATENATE($B15,".data"), 'Random noise 0.001'!$A$1:$AG$235, 27, FALSE)</f>
        <v>sin(x0 + x1)</v>
      </c>
      <c r="T15" s="18">
        <f t="shared" si="8"/>
        <v>1</v>
      </c>
      <c r="U15" s="18">
        <f t="shared" si="9"/>
        <v>1</v>
      </c>
      <c r="V15" s="4">
        <f t="shared" si="10"/>
        <v>1</v>
      </c>
      <c r="W15" s="3">
        <f>VLOOKUP(CONCATENATE($B15,".data"), 'Random noise 0.01'!$A$1:$AG$235, 31, FALSE)</f>
        <v>1</v>
      </c>
      <c r="X15" s="18">
        <f>VLOOKUP(CONCATENATE($B15,".data"), 'Random noise 0.01'!$A$1:$AG$235, 33, FALSE)</f>
        <v>0</v>
      </c>
      <c r="Y15" s="18">
        <f>VLOOKUP(CONCATENATE($B15,".data"), 'Random noise 0.01'!$A$1:$AG$235, 15, FALSE)</f>
        <v>4</v>
      </c>
      <c r="Z15" s="18">
        <f>VLOOKUP(CONCATENATE($B15,".data"), 'Random noise 0.01'!$A$1:$AG$235, 17, FALSE)</f>
        <v>2.1</v>
      </c>
      <c r="AA15" s="18" t="str">
        <f>VLOOKUP(CONCATENATE($B15,".data"), 'Random noise 0.01'!$A$1:$AG$235, 27, FALSE)</f>
        <v>sin(x0 + x1)</v>
      </c>
      <c r="AB15" s="18">
        <f t="shared" si="11"/>
        <v>1</v>
      </c>
      <c r="AC15" s="18">
        <f t="shared" si="12"/>
        <v>1</v>
      </c>
      <c r="AD15" s="4">
        <f t="shared" si="13"/>
        <v>1</v>
      </c>
    </row>
    <row r="16" spans="1:30" x14ac:dyDescent="0.25">
      <c r="A16" t="str">
        <f t="shared" si="3"/>
        <v>v2_small</v>
      </c>
      <c r="B16" t="s">
        <v>886</v>
      </c>
      <c r="C16">
        <v>4</v>
      </c>
      <c r="D16" t="str">
        <f t="shared" si="4"/>
        <v>small</v>
      </c>
      <c r="E16">
        <v>2</v>
      </c>
      <c r="F16" s="12" t="s">
        <v>689</v>
      </c>
      <c r="G16" s="3">
        <f>VLOOKUP(CONCATENATE($B16,".data"), 'Random noise 0'!$A$1:$AG$235, 31, FALSE)</f>
        <v>1</v>
      </c>
      <c r="H16" s="18">
        <f>VLOOKUP(CONCATENATE($B16,".data"), 'Random noise 0'!$A$1:$AG$235, 33, FALSE)</f>
        <v>0</v>
      </c>
      <c r="I16" s="18">
        <f>VLOOKUP(CONCATENATE($B16,".data"), 'Random noise 0'!$A$1:$AG$235, 15, FALSE)</f>
        <v>4</v>
      </c>
      <c r="J16" s="18">
        <f>VLOOKUP(CONCATENATE($B16,".data"), 'Random noise 0'!$A$1:$AG$235, 17, FALSE)</f>
        <v>1.6</v>
      </c>
      <c r="K16" s="18" t="str">
        <f>VLOOKUP(CONCATENATE($B16,".data"), 'Random noise 0'!$A$1:$AG$235, 27, FALSE)</f>
        <v>x1 + log(x0)</v>
      </c>
      <c r="L16" s="18">
        <f t="shared" si="5"/>
        <v>1</v>
      </c>
      <c r="M16" s="18">
        <f t="shared" si="6"/>
        <v>1</v>
      </c>
      <c r="N16" s="4">
        <f t="shared" si="7"/>
        <v>1</v>
      </c>
      <c r="O16" s="3">
        <f>VLOOKUP(CONCATENATE($B16,".data"), 'Random noise 0.001'!$A$1:$AG$235, 31, FALSE)</f>
        <v>1</v>
      </c>
      <c r="P16" s="18">
        <f>VLOOKUP(CONCATENATE($B16,".data"), 'Random noise 0.001'!$A$1:$AG$235, 33, FALSE)</f>
        <v>0</v>
      </c>
      <c r="Q16" s="18">
        <f>VLOOKUP(CONCATENATE($B16,".data"), 'Random noise 0.001'!$A$1:$AG$235, 15, FALSE)</f>
        <v>4</v>
      </c>
      <c r="R16" s="18">
        <f>VLOOKUP(CONCATENATE($B16,".data"), 'Random noise 0.001'!$A$1:$AG$235, 17, FALSE)</f>
        <v>1.7</v>
      </c>
      <c r="S16" s="18" t="str">
        <f>VLOOKUP(CONCATENATE($B16,".data"), 'Random noise 0.001'!$A$1:$AG$235, 27, FALSE)</f>
        <v>x1 + log(x0)</v>
      </c>
      <c r="T16" s="18">
        <f t="shared" si="8"/>
        <v>1</v>
      </c>
      <c r="U16" s="18">
        <f t="shared" si="9"/>
        <v>1</v>
      </c>
      <c r="V16" s="4">
        <f t="shared" si="10"/>
        <v>1</v>
      </c>
      <c r="W16" s="3">
        <f>VLOOKUP(CONCATENATE($B16,".data"), 'Random noise 0.01'!$A$1:$AG$235, 31, FALSE)</f>
        <v>1</v>
      </c>
      <c r="X16" s="18">
        <f>VLOOKUP(CONCATENATE($B16,".data"), 'Random noise 0.01'!$A$1:$AG$235, 33, FALSE)</f>
        <v>0</v>
      </c>
      <c r="Y16" s="18">
        <f>VLOOKUP(CONCATENATE($B16,".data"), 'Random noise 0.01'!$A$1:$AG$235, 15, FALSE)</f>
        <v>4</v>
      </c>
      <c r="Z16" s="18">
        <f>VLOOKUP(CONCATENATE($B16,".data"), 'Random noise 0.01'!$A$1:$AG$235, 17, FALSE)</f>
        <v>1.4</v>
      </c>
      <c r="AA16" s="18" t="str">
        <f>VLOOKUP(CONCATENATE($B16,".data"), 'Random noise 0.01'!$A$1:$AG$235, 27, FALSE)</f>
        <v>x1 + log(x0)</v>
      </c>
      <c r="AB16" s="18">
        <f t="shared" si="11"/>
        <v>1</v>
      </c>
      <c r="AC16" s="18">
        <f t="shared" si="12"/>
        <v>1</v>
      </c>
      <c r="AD16" s="4">
        <f t="shared" si="13"/>
        <v>1</v>
      </c>
    </row>
    <row r="17" spans="1:30" x14ac:dyDescent="0.25">
      <c r="A17" t="str">
        <f t="shared" si="3"/>
        <v>v2_small</v>
      </c>
      <c r="B17" t="s">
        <v>887</v>
      </c>
      <c r="C17">
        <v>4</v>
      </c>
      <c r="D17" t="str">
        <f t="shared" si="4"/>
        <v>small</v>
      </c>
      <c r="E17">
        <v>2</v>
      </c>
      <c r="F17" s="12" t="s">
        <v>422</v>
      </c>
      <c r="G17" s="3">
        <f>VLOOKUP(CONCATENATE($B17,".data"), 'Random noise 0'!$A$1:$AG$235, 31, FALSE)</f>
        <v>1</v>
      </c>
      <c r="H17" s="18">
        <f>VLOOKUP(CONCATENATE($B17,".data"), 'Random noise 0'!$A$1:$AG$235, 33, FALSE)</f>
        <v>0</v>
      </c>
      <c r="I17" s="18">
        <f>VLOOKUP(CONCATENATE($B17,".data"), 'Random noise 0'!$A$1:$AG$235, 15, FALSE)</f>
        <v>4</v>
      </c>
      <c r="J17" s="18">
        <f>VLOOKUP(CONCATENATE($B17,".data"), 'Random noise 0'!$A$1:$AG$235, 17, FALSE)</f>
        <v>2.8</v>
      </c>
      <c r="K17" s="18" t="str">
        <f>VLOOKUP(CONCATENATE($B17,".data"), 'Random noise 0'!$A$1:$AG$235, 27, FALSE)</f>
        <v>sin(x0*x1)</v>
      </c>
      <c r="L17" s="18">
        <f t="shared" si="5"/>
        <v>1</v>
      </c>
      <c r="M17" s="18">
        <f t="shared" si="6"/>
        <v>1</v>
      </c>
      <c r="N17" s="4">
        <f t="shared" si="7"/>
        <v>1</v>
      </c>
      <c r="O17" s="3">
        <f>VLOOKUP(CONCATENATE($B17,".data"), 'Random noise 0.001'!$A$1:$AG$235, 31, FALSE)</f>
        <v>1</v>
      </c>
      <c r="P17" s="18">
        <f>VLOOKUP(CONCATENATE($B17,".data"), 'Random noise 0.001'!$A$1:$AG$235, 33, FALSE)</f>
        <v>0</v>
      </c>
      <c r="Q17" s="18">
        <f>VLOOKUP(CONCATENATE($B17,".data"), 'Random noise 0.001'!$A$1:$AG$235, 15, FALSE)</f>
        <v>4</v>
      </c>
      <c r="R17" s="18">
        <f>VLOOKUP(CONCATENATE($B17,".data"), 'Random noise 0.001'!$A$1:$AG$235, 17, FALSE)</f>
        <v>2.6</v>
      </c>
      <c r="S17" s="18" t="str">
        <f>VLOOKUP(CONCATENATE($B17,".data"), 'Random noise 0.001'!$A$1:$AG$235, 27, FALSE)</f>
        <v>sin(x0*x1)</v>
      </c>
      <c r="T17" s="18">
        <f t="shared" si="8"/>
        <v>1</v>
      </c>
      <c r="U17" s="18">
        <f t="shared" si="9"/>
        <v>1</v>
      </c>
      <c r="V17" s="4">
        <f t="shared" si="10"/>
        <v>1</v>
      </c>
      <c r="W17" s="3">
        <f>VLOOKUP(CONCATENATE($B17,".data"), 'Random noise 0.01'!$A$1:$AG$235, 31, FALSE)</f>
        <v>1</v>
      </c>
      <c r="X17" s="18">
        <f>VLOOKUP(CONCATENATE($B17,".data"), 'Random noise 0.01'!$A$1:$AG$235, 33, FALSE)</f>
        <v>0</v>
      </c>
      <c r="Y17" s="18">
        <f>VLOOKUP(CONCATENATE($B17,".data"), 'Random noise 0.01'!$A$1:$AG$235, 15, FALSE)</f>
        <v>4</v>
      </c>
      <c r="Z17" s="18">
        <f>VLOOKUP(CONCATENATE($B17,".data"), 'Random noise 0.01'!$A$1:$AG$235, 17, FALSE)</f>
        <v>2.2000000000000002</v>
      </c>
      <c r="AA17" s="18" t="str">
        <f>VLOOKUP(CONCATENATE($B17,".data"), 'Random noise 0.01'!$A$1:$AG$235, 27, FALSE)</f>
        <v>sin(x0*x1)</v>
      </c>
      <c r="AB17" s="18">
        <f t="shared" si="11"/>
        <v>1</v>
      </c>
      <c r="AC17" s="18">
        <f t="shared" si="12"/>
        <v>1</v>
      </c>
      <c r="AD17" s="4">
        <f t="shared" si="13"/>
        <v>1</v>
      </c>
    </row>
    <row r="18" spans="1:30" x14ac:dyDescent="0.25">
      <c r="A18" t="str">
        <f t="shared" si="3"/>
        <v>v2_small</v>
      </c>
      <c r="B18" t="s">
        <v>888</v>
      </c>
      <c r="C18">
        <v>4</v>
      </c>
      <c r="D18" t="str">
        <f t="shared" si="4"/>
        <v>small</v>
      </c>
      <c r="E18">
        <v>2</v>
      </c>
      <c r="F18" s="12" t="s">
        <v>384</v>
      </c>
      <c r="G18" s="3">
        <f>VLOOKUP(CONCATENATE($B18,".data"), 'Random noise 0'!$A$1:$AG$235, 31, FALSE)</f>
        <v>1</v>
      </c>
      <c r="H18" s="18">
        <f>VLOOKUP(CONCATENATE($B18,".data"), 'Random noise 0'!$A$1:$AG$235, 33, FALSE)</f>
        <v>0</v>
      </c>
      <c r="I18" s="18">
        <f>VLOOKUP(CONCATENATE($B18,".data"), 'Random noise 0'!$A$1:$AG$235, 15, FALSE)</f>
        <v>4</v>
      </c>
      <c r="J18" s="18">
        <f>VLOOKUP(CONCATENATE($B18,".data"), 'Random noise 0'!$A$1:$AG$235, 17, FALSE)</f>
        <v>3.3</v>
      </c>
      <c r="K18" s="18" t="str">
        <f>VLOOKUP(CONCATENATE($B18,".data"), 'Random noise 0'!$A$1:$AG$235, 27, FALSE)</f>
        <v>x0*exp(x1)</v>
      </c>
      <c r="L18" s="18">
        <f t="shared" si="5"/>
        <v>1</v>
      </c>
      <c r="M18" s="18">
        <f t="shared" si="6"/>
        <v>1</v>
      </c>
      <c r="N18" s="4">
        <f t="shared" si="7"/>
        <v>1</v>
      </c>
      <c r="O18" s="3">
        <f>VLOOKUP(CONCATENATE($B18,".data"), 'Random noise 0.001'!$A$1:$AG$235, 31, FALSE)</f>
        <v>1</v>
      </c>
      <c r="P18" s="18">
        <f>VLOOKUP(CONCATENATE($B18,".data"), 'Random noise 0.001'!$A$1:$AG$235, 33, FALSE)</f>
        <v>0</v>
      </c>
      <c r="Q18" s="18">
        <f>VLOOKUP(CONCATENATE($B18,".data"), 'Random noise 0.001'!$A$1:$AG$235, 15, FALSE)</f>
        <v>4</v>
      </c>
      <c r="R18" s="18">
        <f>VLOOKUP(CONCATENATE($B18,".data"), 'Random noise 0.001'!$A$1:$AG$235, 17, FALSE)</f>
        <v>2.4</v>
      </c>
      <c r="S18" s="18" t="str">
        <f>VLOOKUP(CONCATENATE($B18,".data"), 'Random noise 0.001'!$A$1:$AG$235, 27, FALSE)</f>
        <v>x0*exp(x1)</v>
      </c>
      <c r="T18" s="18">
        <f t="shared" si="8"/>
        <v>1</v>
      </c>
      <c r="U18" s="18">
        <f t="shared" si="9"/>
        <v>1</v>
      </c>
      <c r="V18" s="4">
        <f t="shared" si="10"/>
        <v>1</v>
      </c>
      <c r="W18" s="3">
        <f>VLOOKUP(CONCATENATE($B18,".data"), 'Random noise 0.01'!$A$1:$AG$235, 31, FALSE)</f>
        <v>1</v>
      </c>
      <c r="X18" s="18">
        <f>VLOOKUP(CONCATENATE($B18,".data"), 'Random noise 0.01'!$A$1:$AG$235, 33, FALSE)</f>
        <v>0</v>
      </c>
      <c r="Y18" s="18">
        <f>VLOOKUP(CONCATENATE($B18,".data"), 'Random noise 0.01'!$A$1:$AG$235, 15, FALSE)</f>
        <v>4</v>
      </c>
      <c r="Z18" s="18">
        <f>VLOOKUP(CONCATENATE($B18,".data"), 'Random noise 0.01'!$A$1:$AG$235, 17, FALSE)</f>
        <v>1.6</v>
      </c>
      <c r="AA18" s="18" t="str">
        <f>VLOOKUP(CONCATENATE($B18,".data"), 'Random noise 0.01'!$A$1:$AG$235, 27, FALSE)</f>
        <v>x0*exp(x1)</v>
      </c>
      <c r="AB18" s="18">
        <f t="shared" si="11"/>
        <v>1</v>
      </c>
      <c r="AC18" s="18">
        <f t="shared" si="12"/>
        <v>1</v>
      </c>
      <c r="AD18" s="4">
        <f t="shared" si="13"/>
        <v>1</v>
      </c>
    </row>
    <row r="19" spans="1:30" x14ac:dyDescent="0.25">
      <c r="A19" t="str">
        <f t="shared" si="3"/>
        <v>v1_small</v>
      </c>
      <c r="B19" t="s">
        <v>889</v>
      </c>
      <c r="C19">
        <v>5</v>
      </c>
      <c r="D19" t="str">
        <f t="shared" si="4"/>
        <v>small</v>
      </c>
      <c r="E19">
        <v>1</v>
      </c>
      <c r="F19" s="12" t="s">
        <v>890</v>
      </c>
      <c r="G19" s="3">
        <f>VLOOKUP(CONCATENATE($B19,".data"), 'Random noise 0'!$A$1:$AG$235, 31, FALSE)</f>
        <v>1</v>
      </c>
      <c r="H19" s="18">
        <f>VLOOKUP(CONCATENATE($B19,".data"), 'Random noise 0'!$A$1:$AG$235, 33, FALSE)</f>
        <v>0</v>
      </c>
      <c r="I19" s="18">
        <f>VLOOKUP(CONCATENATE($B19,".data"), 'Random noise 0'!$A$1:$AG$235, 15, FALSE)</f>
        <v>5</v>
      </c>
      <c r="J19" s="18">
        <f>VLOOKUP(CONCATENATE($B19,".data"), 'Random noise 0'!$A$1:$AG$235, 17, FALSE)</f>
        <v>0.7</v>
      </c>
      <c r="K19" s="18" t="str">
        <f>VLOOKUP(CONCATENATE($B19,".data"), 'Random noise 0'!$A$1:$AG$235, 27, FALSE)</f>
        <v>0.04321392*x0**2</v>
      </c>
      <c r="L19" s="18">
        <f t="shared" si="5"/>
        <v>1</v>
      </c>
      <c r="M19" s="18">
        <f t="shared" si="6"/>
        <v>1</v>
      </c>
      <c r="N19" s="4">
        <f t="shared" si="7"/>
        <v>1</v>
      </c>
      <c r="O19" s="3">
        <f>VLOOKUP(CONCATENATE($B19,".data"), 'Random noise 0.001'!$A$1:$AG$235, 31, FALSE)</f>
        <v>0.99994640000000001</v>
      </c>
      <c r="P19" s="18">
        <f>VLOOKUP(CONCATENATE($B19,".data"), 'Random noise 0.001'!$A$1:$AG$235, 33, FALSE)</f>
        <v>9.4770000000000002E-5</v>
      </c>
      <c r="Q19" s="18">
        <f>VLOOKUP(CONCATENATE($B19,".data"), 'Random noise 0.001'!$A$1:$AG$235, 15, FALSE)</f>
        <v>5</v>
      </c>
      <c r="R19" s="18">
        <f>VLOOKUP(CONCATENATE($B19,".data"), 'Random noise 0.001'!$A$1:$AG$235, 17, FALSE)</f>
        <v>0.7</v>
      </c>
      <c r="S19" s="18" t="str">
        <f>VLOOKUP(CONCATENATE($B19,".data"), 'Random noise 0.001'!$A$1:$AG$235, 27, FALSE)</f>
        <v>0.043*x0**2</v>
      </c>
      <c r="T19" s="18">
        <f t="shared" si="8"/>
        <v>1</v>
      </c>
      <c r="U19" s="18" t="str">
        <f t="shared" si="9"/>
        <v>?</v>
      </c>
      <c r="V19" s="4">
        <v>1</v>
      </c>
      <c r="W19" s="3">
        <f>VLOOKUP(CONCATENATE($B19,".data"), 'Random noise 0.01'!$A$1:$AG$235, 31, FALSE)</f>
        <v>0.98790040999999995</v>
      </c>
      <c r="X19" s="18">
        <f>VLOOKUP(CONCATENATE($B19,".data"), 'Random noise 0.01'!$A$1:$AG$235, 33, FALSE)</f>
        <v>1.42376E-3</v>
      </c>
      <c r="Y19" s="18">
        <f>VLOOKUP(CONCATENATE($B19,".data"), 'Random noise 0.01'!$A$1:$AG$235, 15, FALSE)</f>
        <v>5</v>
      </c>
      <c r="Z19" s="18">
        <f>VLOOKUP(CONCATENATE($B19,".data"), 'Random noise 0.01'!$A$1:$AG$235, 17, FALSE)</f>
        <v>0.6</v>
      </c>
      <c r="AA19" s="18" t="str">
        <f>VLOOKUP(CONCATENATE($B19,".data"), 'Random noise 0.01'!$A$1:$AG$235, 27, FALSE)</f>
        <v>0.04*x0**2</v>
      </c>
      <c r="AB19" s="18">
        <f t="shared" si="11"/>
        <v>0</v>
      </c>
      <c r="AC19" s="18">
        <f t="shared" si="12"/>
        <v>0</v>
      </c>
      <c r="AD19" s="4">
        <f t="shared" si="13"/>
        <v>0</v>
      </c>
    </row>
    <row r="20" spans="1:30" x14ac:dyDescent="0.25">
      <c r="A20" t="str">
        <f t="shared" si="3"/>
        <v>v1_small</v>
      </c>
      <c r="B20" t="s">
        <v>891</v>
      </c>
      <c r="C20">
        <v>5</v>
      </c>
      <c r="D20" t="str">
        <f t="shared" si="4"/>
        <v>small</v>
      </c>
      <c r="E20">
        <v>1</v>
      </c>
      <c r="F20" s="12" t="s">
        <v>892</v>
      </c>
      <c r="G20" s="3">
        <f>VLOOKUP(CONCATENATE($B20,".data"), 'Random noise 0'!$A$1:$AG$235, 31, FALSE)</f>
        <v>1</v>
      </c>
      <c r="H20" s="18">
        <f>VLOOKUP(CONCATENATE($B20,".data"), 'Random noise 0'!$A$1:$AG$235, 33, FALSE)</f>
        <v>0</v>
      </c>
      <c r="I20" s="18">
        <f>VLOOKUP(CONCATENATE($B20,".data"), 'Random noise 0'!$A$1:$AG$235, 15, FALSE)</f>
        <v>4</v>
      </c>
      <c r="J20" s="18">
        <f>VLOOKUP(CONCATENATE($B20,".data"), 'Random noise 0'!$A$1:$AG$235, 17, FALSE)</f>
        <v>0.6</v>
      </c>
      <c r="K20" s="18" t="str">
        <f>VLOOKUP(CONCATENATE($B20,".data"), 'Random noise 0'!$A$1:$AG$235, 27, FALSE)</f>
        <v>4.54e-5*log(x0)</v>
      </c>
      <c r="L20" s="18">
        <f t="shared" si="5"/>
        <v>1</v>
      </c>
      <c r="M20" s="18">
        <f t="shared" si="6"/>
        <v>1</v>
      </c>
      <c r="N20" s="4">
        <f t="shared" si="7"/>
        <v>1</v>
      </c>
      <c r="O20" s="3">
        <f>VLOOKUP(CONCATENATE($B20,".data"), 'Random noise 0.001'!$A$1:$AG$235, 31, FALSE)</f>
        <v>-0.96399581000000001</v>
      </c>
      <c r="P20" s="18">
        <f>VLOOKUP(CONCATENATE($B20,".data"), 'Random noise 0.001'!$A$1:$AG$235, 33, FALSE)</f>
        <v>6.8070000000000004E-5</v>
      </c>
      <c r="Q20" s="18">
        <f>VLOOKUP(CONCATENATE($B20,".data"), 'Random noise 0.001'!$A$1:$AG$235, 15, FALSE)</f>
        <v>1</v>
      </c>
      <c r="R20" s="18">
        <f>VLOOKUP(CONCATENATE($B20,".data"), 'Random noise 0.001'!$A$1:$AG$235, 17, FALSE)</f>
        <v>0.4</v>
      </c>
      <c r="S20" s="18" t="str">
        <f>VLOOKUP(CONCATENATE($B20,".data"), 'Random noise 0.001'!$A$1:$AG$235, 27, FALSE)</f>
        <v>0</v>
      </c>
      <c r="T20" s="18">
        <f t="shared" si="8"/>
        <v>0</v>
      </c>
      <c r="U20" s="18">
        <f t="shared" si="9"/>
        <v>0</v>
      </c>
      <c r="V20" s="4">
        <f t="shared" si="10"/>
        <v>0</v>
      </c>
      <c r="W20" s="3">
        <f>VLOOKUP(CONCATENATE($B20,".data"), 'Random noise 0.01'!$A$1:$AG$235, 31, FALSE)</f>
        <v>-0.96399581000000001</v>
      </c>
      <c r="X20" s="18">
        <f>VLOOKUP(CONCATENATE($B20,".data"), 'Random noise 0.01'!$A$1:$AG$235, 33, FALSE)</f>
        <v>6.8070000000000004E-5</v>
      </c>
      <c r="Y20" s="18">
        <f>VLOOKUP(CONCATENATE($B20,".data"), 'Random noise 0.01'!$A$1:$AG$235, 15, FALSE)</f>
        <v>1</v>
      </c>
      <c r="Z20" s="18">
        <f>VLOOKUP(CONCATENATE($B20,".data"), 'Random noise 0.01'!$A$1:$AG$235, 17, FALSE)</f>
        <v>0.5</v>
      </c>
      <c r="AA20" s="18" t="str">
        <f>VLOOKUP(CONCATENATE($B20,".data"), 'Random noise 0.01'!$A$1:$AG$235, 27, FALSE)</f>
        <v>0</v>
      </c>
      <c r="AB20" s="18">
        <f t="shared" si="11"/>
        <v>0</v>
      </c>
      <c r="AC20" s="18">
        <f t="shared" si="12"/>
        <v>0</v>
      </c>
      <c r="AD20" s="4">
        <f t="shared" si="13"/>
        <v>0</v>
      </c>
    </row>
    <row r="21" spans="1:30" x14ac:dyDescent="0.25">
      <c r="A21" t="str">
        <f t="shared" si="3"/>
        <v>v1_small</v>
      </c>
      <c r="B21" t="s">
        <v>893</v>
      </c>
      <c r="C21">
        <v>5</v>
      </c>
      <c r="D21" t="str">
        <f t="shared" si="4"/>
        <v>small</v>
      </c>
      <c r="E21">
        <v>1</v>
      </c>
      <c r="F21" s="12" t="s">
        <v>894</v>
      </c>
      <c r="G21" s="3">
        <f>VLOOKUP(CONCATENATE($B21,".data"), 'Random noise 0'!$A$1:$AG$235, 31, FALSE)</f>
        <v>1</v>
      </c>
      <c r="H21" s="18">
        <f>VLOOKUP(CONCATENATE($B21,".data"), 'Random noise 0'!$A$1:$AG$235, 33, FALSE)</f>
        <v>0</v>
      </c>
      <c r="I21" s="18">
        <f>VLOOKUP(CONCATENATE($B21,".data"), 'Random noise 0'!$A$1:$AG$235, 15, FALSE)</f>
        <v>3</v>
      </c>
      <c r="J21" s="18">
        <f>VLOOKUP(CONCATENATE($B21,".data"), 'Random noise 0'!$A$1:$AG$235, 17, FALSE)</f>
        <v>3.5</v>
      </c>
      <c r="K21" s="18" t="str">
        <f>VLOOKUP(CONCATENATE($B21,".data"), 'Random noise 0'!$A$1:$AG$235, 27, FALSE)</f>
        <v>x0**x0</v>
      </c>
      <c r="L21" s="18">
        <f t="shared" si="5"/>
        <v>1</v>
      </c>
      <c r="M21" s="18">
        <f t="shared" si="6"/>
        <v>1</v>
      </c>
      <c r="N21" s="4">
        <f t="shared" si="7"/>
        <v>1</v>
      </c>
      <c r="O21" s="3">
        <f>VLOOKUP(CONCATENATE($B21,".data"), 'Random noise 0.001'!$A$1:$AG$235, 31, FALSE)</f>
        <v>0.99991890000000005</v>
      </c>
      <c r="P21" s="18">
        <f>VLOOKUP(CONCATENATE($B21,".data"), 'Random noise 0.001'!$A$1:$AG$235, 33, FALSE)</f>
        <v>7.9000000000000001E-4</v>
      </c>
      <c r="Q21" s="18">
        <f>VLOOKUP(CONCATENATE($B21,".data"), 'Random noise 0.001'!$A$1:$AG$235, 15, FALSE)</f>
        <v>5</v>
      </c>
      <c r="R21" s="18">
        <f>VLOOKUP(CONCATENATE($B21,".data"), 'Random noise 0.001'!$A$1:$AG$235, 17, FALSE)</f>
        <v>3.1</v>
      </c>
      <c r="S21" s="18" t="str">
        <f>VLOOKUP(CONCATENATE($B21,".data"), 'Random noise 0.001'!$A$1:$AG$235, 27, FALSE)</f>
        <v>1.001*x0**x0</v>
      </c>
      <c r="T21" s="18">
        <f t="shared" si="8"/>
        <v>1</v>
      </c>
      <c r="U21" s="18" t="str">
        <f t="shared" si="9"/>
        <v>?</v>
      </c>
      <c r="V21" s="4">
        <v>0</v>
      </c>
      <c r="W21" s="3">
        <f>VLOOKUP(CONCATENATE($B21,".data"), 'Random noise 0.01'!$A$1:$AG$235, 31, FALSE)</f>
        <v>0.99535680999999998</v>
      </c>
      <c r="X21" s="18">
        <f>VLOOKUP(CONCATENATE($B21,".data"), 'Random noise 0.01'!$A$1:$AG$235, 33, FALSE)</f>
        <v>5.9774800000000003E-3</v>
      </c>
      <c r="Y21" s="18">
        <f>VLOOKUP(CONCATENATE($B21,".data"), 'Random noise 0.01'!$A$1:$AG$235, 15, FALSE)</f>
        <v>16</v>
      </c>
      <c r="Z21" s="18">
        <f>VLOOKUP(CONCATENATE($B21,".data"), 'Random noise 0.01'!$A$1:$AG$235, 17, FALSE)</f>
        <v>12.9</v>
      </c>
      <c r="AA21" s="18" t="str">
        <f>VLOOKUP(CONCATENATE($B21,".data"), 'Random noise 0.01'!$A$1:$AG$235, 27, FALSE)</f>
        <v>0.52*x0**2 - 0.15 + 1.24/(x0**0.5 + 1)</v>
      </c>
      <c r="AB21" s="18">
        <f t="shared" si="11"/>
        <v>0</v>
      </c>
      <c r="AC21" s="18">
        <f t="shared" si="12"/>
        <v>0</v>
      </c>
      <c r="AD21" s="4">
        <f t="shared" si="13"/>
        <v>0</v>
      </c>
    </row>
    <row r="22" spans="1:30" x14ac:dyDescent="0.25">
      <c r="A22" t="str">
        <f t="shared" si="3"/>
        <v>v1_small</v>
      </c>
      <c r="B22" t="s">
        <v>895</v>
      </c>
      <c r="C22">
        <v>5</v>
      </c>
      <c r="D22" t="str">
        <f t="shared" si="4"/>
        <v>small</v>
      </c>
      <c r="E22">
        <v>1</v>
      </c>
      <c r="F22" s="12" t="s">
        <v>896</v>
      </c>
      <c r="G22" s="3">
        <f>VLOOKUP(CONCATENATE($B22,".data"), 'Random noise 0'!$A$1:$AG$235, 31, FALSE)</f>
        <v>1</v>
      </c>
      <c r="H22" s="18">
        <f>VLOOKUP(CONCATENATE($B22,".data"), 'Random noise 0'!$A$1:$AG$235, 33, FALSE)</f>
        <v>1E-8</v>
      </c>
      <c r="I22" s="18">
        <f>VLOOKUP(CONCATENATE($B22,".data"), 'Random noise 0'!$A$1:$AG$235, 15, FALSE)</f>
        <v>4</v>
      </c>
      <c r="J22" s="18">
        <f>VLOOKUP(CONCATENATE($B22,".data"), 'Random noise 0'!$A$1:$AG$235, 17, FALSE)</f>
        <v>0.6</v>
      </c>
      <c r="K22" s="18" t="str">
        <f>VLOOKUP(CONCATENATE($B22,".data"), 'Random noise 0'!$A$1:$AG$235, 27, FALSE)</f>
        <v>-0.41614684*log(x0)</v>
      </c>
      <c r="L22" s="18">
        <f t="shared" si="5"/>
        <v>1</v>
      </c>
      <c r="M22" s="18">
        <f t="shared" si="6"/>
        <v>1</v>
      </c>
      <c r="N22" s="4">
        <v>1</v>
      </c>
      <c r="O22" s="3">
        <f>VLOOKUP(CONCATENATE($B22,".data"), 'Random noise 0.001'!$A$1:$AG$235, 31, FALSE)</f>
        <v>0.99999976000000002</v>
      </c>
      <c r="P22" s="18">
        <f>VLOOKUP(CONCATENATE($B22,".data"), 'Random noise 0.001'!$A$1:$AG$235, 33, FALSE)</f>
        <v>2.2016000000000001E-4</v>
      </c>
      <c r="Q22" s="18">
        <f>VLOOKUP(CONCATENATE($B22,".data"), 'Random noise 0.001'!$A$1:$AG$235, 15, FALSE)</f>
        <v>4</v>
      </c>
      <c r="R22" s="18">
        <f>VLOOKUP(CONCATENATE($B22,".data"), 'Random noise 0.001'!$A$1:$AG$235, 17, FALSE)</f>
        <v>0.5</v>
      </c>
      <c r="S22" s="18" t="str">
        <f>VLOOKUP(CONCATENATE($B22,".data"), 'Random noise 0.001'!$A$1:$AG$235, 27, FALSE)</f>
        <v>-0.416*log(x0)</v>
      </c>
      <c r="T22" s="18">
        <f t="shared" si="8"/>
        <v>1</v>
      </c>
      <c r="U22" s="18" t="str">
        <f t="shared" si="9"/>
        <v>?</v>
      </c>
      <c r="V22" s="4">
        <v>1</v>
      </c>
      <c r="W22" s="3">
        <f>VLOOKUP(CONCATENATE($B22,".data"), 'Random noise 0.01'!$A$1:$AG$235, 31, FALSE)</f>
        <v>0.99983162000000003</v>
      </c>
      <c r="X22" s="18">
        <f>VLOOKUP(CONCATENATE($B22,".data"), 'Random noise 0.01'!$A$1:$AG$235, 33, FALSE)</f>
        <v>5.7773199999999999E-3</v>
      </c>
      <c r="Y22" s="18">
        <f>VLOOKUP(CONCATENATE($B22,".data"), 'Random noise 0.01'!$A$1:$AG$235, 15, FALSE)</f>
        <v>4</v>
      </c>
      <c r="Z22" s="18">
        <f>VLOOKUP(CONCATENATE($B22,".data"), 'Random noise 0.01'!$A$1:$AG$235, 17, FALSE)</f>
        <v>0.5</v>
      </c>
      <c r="AA22" s="18" t="str">
        <f>VLOOKUP(CONCATENATE($B22,".data"), 'Random noise 0.01'!$A$1:$AG$235, 27, FALSE)</f>
        <v>-0.42*log(x0)</v>
      </c>
      <c r="AB22" s="18">
        <f t="shared" si="11"/>
        <v>1</v>
      </c>
      <c r="AC22" s="18">
        <f t="shared" si="12"/>
        <v>0</v>
      </c>
      <c r="AD22" s="4">
        <f t="shared" si="13"/>
        <v>0</v>
      </c>
    </row>
    <row r="23" spans="1:30" x14ac:dyDescent="0.25">
      <c r="A23" t="str">
        <f t="shared" si="3"/>
        <v>v1_small</v>
      </c>
      <c r="B23" t="s">
        <v>897</v>
      </c>
      <c r="C23">
        <v>5</v>
      </c>
      <c r="D23" t="str">
        <f t="shared" si="4"/>
        <v>small</v>
      </c>
      <c r="E23">
        <v>1</v>
      </c>
      <c r="F23" s="12" t="s">
        <v>450</v>
      </c>
      <c r="G23" s="3">
        <f>VLOOKUP(CONCATENATE($B23,".data"), 'Random noise 0'!$A$1:$AG$235, 31, FALSE)</f>
        <v>1</v>
      </c>
      <c r="H23" s="18">
        <f>VLOOKUP(CONCATENATE($B23,".data"), 'Random noise 0'!$A$1:$AG$235, 33, FALSE)</f>
        <v>0</v>
      </c>
      <c r="I23" s="18">
        <f>VLOOKUP(CONCATENATE($B23,".data"), 'Random noise 0'!$A$1:$AG$235, 15, FALSE)</f>
        <v>5</v>
      </c>
      <c r="J23" s="18">
        <f>VLOOKUP(CONCATENATE($B23,".data"), 'Random noise 0'!$A$1:$AG$235, 17, FALSE)</f>
        <v>58.8</v>
      </c>
      <c r="K23" s="18" t="str">
        <f>VLOOKUP(CONCATENATE($B23,".data"), 'Random noise 0'!$A$1:$AG$235, 27, FALSE)</f>
        <v>exp(-sin(x0))</v>
      </c>
      <c r="L23" s="18">
        <f t="shared" si="5"/>
        <v>1</v>
      </c>
      <c r="M23" s="18">
        <f t="shared" si="6"/>
        <v>1</v>
      </c>
      <c r="N23" s="4">
        <f t="shared" si="7"/>
        <v>1</v>
      </c>
      <c r="O23" s="3">
        <f>VLOOKUP(CONCATENATE($B23,".data"), 'Random noise 0.001'!$A$1:$AG$235, 31, FALSE)</f>
        <v>0.99991262999999997</v>
      </c>
      <c r="P23" s="18">
        <f>VLOOKUP(CONCATENATE($B23,".data"), 'Random noise 0.001'!$A$1:$AG$235, 33, FALSE)</f>
        <v>1.56686E-3</v>
      </c>
      <c r="Q23" s="18">
        <f>VLOOKUP(CONCATENATE($B23,".data"), 'Random noise 0.001'!$A$1:$AG$235, 15, FALSE)</f>
        <v>8</v>
      </c>
      <c r="R23" s="18">
        <f>VLOOKUP(CONCATENATE($B23,".data"), 'Random noise 0.001'!$A$1:$AG$235, 17, FALSE)</f>
        <v>4.8</v>
      </c>
      <c r="S23" s="18" t="str">
        <f>VLOOKUP(CONCATENATE($B23,".data"), 'Random noise 0.001'!$A$1:$AG$235, 27, FALSE)</f>
        <v>1.057*0.4**sin(x0) - 0.061</v>
      </c>
      <c r="T23" s="18">
        <f t="shared" si="8"/>
        <v>1</v>
      </c>
      <c r="U23" s="18">
        <f t="shared" si="9"/>
        <v>0</v>
      </c>
      <c r="V23" s="4">
        <f t="shared" si="10"/>
        <v>0</v>
      </c>
      <c r="W23" s="3">
        <f>VLOOKUP(CONCATENATE($B23,".data"), 'Random noise 0.01'!$A$1:$AG$235, 31, FALSE)</f>
        <v>0.99313673000000002</v>
      </c>
      <c r="X23" s="18">
        <f>VLOOKUP(CONCATENATE($B23,".data"), 'Random noise 0.01'!$A$1:$AG$235, 33, FALSE)</f>
        <v>1.388698E-2</v>
      </c>
      <c r="Y23" s="18">
        <f>VLOOKUP(CONCATENATE($B23,".data"), 'Random noise 0.01'!$A$1:$AG$235, 15, FALSE)</f>
        <v>7</v>
      </c>
      <c r="Z23" s="18">
        <f>VLOOKUP(CONCATENATE($B23,".data"), 'Random noise 0.01'!$A$1:$AG$235, 17, FALSE)</f>
        <v>0.6</v>
      </c>
      <c r="AA23" s="18" t="str">
        <f>VLOOKUP(CONCATENATE($B23,".data"), 'Random noise 0.01'!$A$1:$AG$235, 27, FALSE)</f>
        <v>1.12 - 0.7*x0**0.5</v>
      </c>
      <c r="AB23" s="18">
        <f t="shared" si="11"/>
        <v>0</v>
      </c>
      <c r="AC23" s="18">
        <f t="shared" si="12"/>
        <v>0</v>
      </c>
      <c r="AD23" s="4">
        <f t="shared" si="13"/>
        <v>0</v>
      </c>
    </row>
    <row r="24" spans="1:30" x14ac:dyDescent="0.25">
      <c r="A24" t="str">
        <f t="shared" si="3"/>
        <v>v2_small</v>
      </c>
      <c r="B24" t="s">
        <v>898</v>
      </c>
      <c r="C24">
        <v>5</v>
      </c>
      <c r="D24" t="str">
        <f t="shared" si="4"/>
        <v>small</v>
      </c>
      <c r="E24">
        <v>2</v>
      </c>
      <c r="F24" s="12" t="s">
        <v>452</v>
      </c>
      <c r="G24" s="3">
        <f>VLOOKUP(CONCATENATE($B24,".data"), 'Random noise 0'!$A$1:$AG$235, 31, FALSE)</f>
        <v>1</v>
      </c>
      <c r="H24" s="18">
        <f>VLOOKUP(CONCATENATE($B24,".data"), 'Random noise 0'!$A$1:$AG$235, 33, FALSE)</f>
        <v>0</v>
      </c>
      <c r="I24" s="18">
        <f>VLOOKUP(CONCATENATE($B24,".data"), 'Random noise 0'!$A$1:$AG$235, 15, FALSE)</f>
        <v>5</v>
      </c>
      <c r="J24" s="18">
        <f>VLOOKUP(CONCATENATE($B24,".data"), 'Random noise 0'!$A$1:$AG$235, 17, FALSE)</f>
        <v>3.4</v>
      </c>
      <c r="K24" s="18" t="str">
        <f>VLOOKUP(CONCATENATE($B24,".data"), 'Random noise 0'!$A$1:$AG$235, 27, FALSE)</f>
        <v>sin(x1)*cos(x0)</v>
      </c>
      <c r="L24" s="18">
        <f t="shared" si="5"/>
        <v>1</v>
      </c>
      <c r="M24" s="18">
        <f t="shared" si="6"/>
        <v>1</v>
      </c>
      <c r="N24" s="4">
        <f t="shared" si="7"/>
        <v>1</v>
      </c>
      <c r="O24" s="3">
        <f>VLOOKUP(CONCATENATE($B24,".data"), 'Random noise 0.001'!$A$1:$AG$235, 31, FALSE)</f>
        <v>1</v>
      </c>
      <c r="P24" s="18">
        <f>VLOOKUP(CONCATENATE($B24,".data"), 'Random noise 0.001'!$A$1:$AG$235, 33, FALSE)</f>
        <v>0</v>
      </c>
      <c r="Q24" s="18">
        <f>VLOOKUP(CONCATENATE($B24,".data"), 'Random noise 0.001'!$A$1:$AG$235, 15, FALSE)</f>
        <v>5</v>
      </c>
      <c r="R24" s="18">
        <f>VLOOKUP(CONCATENATE($B24,".data"), 'Random noise 0.001'!$A$1:$AG$235, 17, FALSE)</f>
        <v>3.1</v>
      </c>
      <c r="S24" s="18" t="str">
        <f>VLOOKUP(CONCATENATE($B24,".data"), 'Random noise 0.001'!$A$1:$AG$235, 27, FALSE)</f>
        <v>sin(x1)*cos(x0)</v>
      </c>
      <c r="T24" s="18">
        <f t="shared" si="8"/>
        <v>1</v>
      </c>
      <c r="U24" s="18">
        <f t="shared" si="9"/>
        <v>1</v>
      </c>
      <c r="V24" s="4">
        <f t="shared" si="10"/>
        <v>1</v>
      </c>
      <c r="W24" s="3">
        <f>VLOOKUP(CONCATENATE($B24,".data"), 'Random noise 0.01'!$A$1:$AG$235, 31, FALSE)</f>
        <v>1</v>
      </c>
      <c r="X24" s="18">
        <f>VLOOKUP(CONCATENATE($B24,".data"), 'Random noise 0.01'!$A$1:$AG$235, 33, FALSE)</f>
        <v>0</v>
      </c>
      <c r="Y24" s="18">
        <f>VLOOKUP(CONCATENATE($B24,".data"), 'Random noise 0.01'!$A$1:$AG$235, 15, FALSE)</f>
        <v>5</v>
      </c>
      <c r="Z24" s="18">
        <f>VLOOKUP(CONCATENATE($B24,".data"), 'Random noise 0.01'!$A$1:$AG$235, 17, FALSE)</f>
        <v>2.9</v>
      </c>
      <c r="AA24" s="18" t="str">
        <f>VLOOKUP(CONCATENATE($B24,".data"), 'Random noise 0.01'!$A$1:$AG$235, 27, FALSE)</f>
        <v>sin(x1)*cos(x0)</v>
      </c>
      <c r="AB24" s="18">
        <f t="shared" si="11"/>
        <v>1</v>
      </c>
      <c r="AC24" s="18">
        <f t="shared" si="12"/>
        <v>1</v>
      </c>
      <c r="AD24" s="4">
        <f t="shared" si="13"/>
        <v>1</v>
      </c>
    </row>
    <row r="25" spans="1:30" x14ac:dyDescent="0.25">
      <c r="A25" t="str">
        <f t="shared" si="3"/>
        <v>v2_small</v>
      </c>
      <c r="B25" t="s">
        <v>899</v>
      </c>
      <c r="C25">
        <v>5</v>
      </c>
      <c r="D25" t="str">
        <f t="shared" si="4"/>
        <v>small</v>
      </c>
      <c r="E25">
        <v>2</v>
      </c>
      <c r="F25" s="12" t="s">
        <v>454</v>
      </c>
      <c r="G25" s="3">
        <f>VLOOKUP(CONCATENATE($B25,".data"), 'Random noise 0'!$A$1:$AG$235, 31, FALSE)</f>
        <v>1</v>
      </c>
      <c r="H25" s="18">
        <f>VLOOKUP(CONCATENATE($B25,".data"), 'Random noise 0'!$A$1:$AG$235, 33, FALSE)</f>
        <v>0</v>
      </c>
      <c r="I25" s="18">
        <f>VLOOKUP(CONCATENATE($B25,".data"), 'Random noise 0'!$A$1:$AG$235, 15, FALSE)</f>
        <v>5</v>
      </c>
      <c r="J25" s="18">
        <f>VLOOKUP(CONCATENATE($B25,".data"), 'Random noise 0'!$A$1:$AG$235, 17, FALSE)</f>
        <v>4.3</v>
      </c>
      <c r="K25" s="18" t="str">
        <f>VLOOKUP(CONCATENATE($B25,".data"), 'Random noise 0'!$A$1:$AG$235, 27, FALSE)</f>
        <v>cos(x0*sin(x1))</v>
      </c>
      <c r="L25" s="18">
        <f t="shared" si="5"/>
        <v>1</v>
      </c>
      <c r="M25" s="18">
        <f t="shared" si="6"/>
        <v>1</v>
      </c>
      <c r="N25" s="4">
        <f t="shared" si="7"/>
        <v>1</v>
      </c>
      <c r="O25" s="3">
        <f>VLOOKUP(CONCATENATE($B25,".data"), 'Random noise 0.001'!$A$1:$AG$235, 31, FALSE)</f>
        <v>1</v>
      </c>
      <c r="P25" s="18">
        <f>VLOOKUP(CONCATENATE($B25,".data"), 'Random noise 0.001'!$A$1:$AG$235, 33, FALSE)</f>
        <v>0</v>
      </c>
      <c r="Q25" s="18">
        <f>VLOOKUP(CONCATENATE($B25,".data"), 'Random noise 0.001'!$A$1:$AG$235, 15, FALSE)</f>
        <v>5</v>
      </c>
      <c r="R25" s="18">
        <f>VLOOKUP(CONCATENATE($B25,".data"), 'Random noise 0.001'!$A$1:$AG$235, 17, FALSE)</f>
        <v>3.3</v>
      </c>
      <c r="S25" s="18" t="str">
        <f>VLOOKUP(CONCATENATE($B25,".data"), 'Random noise 0.001'!$A$1:$AG$235, 27, FALSE)</f>
        <v>cos(x0*sin(x1))</v>
      </c>
      <c r="T25" s="18">
        <f t="shared" si="8"/>
        <v>1</v>
      </c>
      <c r="U25" s="18">
        <f t="shared" si="9"/>
        <v>1</v>
      </c>
      <c r="V25" s="4">
        <f t="shared" si="10"/>
        <v>1</v>
      </c>
      <c r="W25" s="3">
        <f>VLOOKUP(CONCATENATE($B25,".data"), 'Random noise 0.01'!$A$1:$AG$235, 31, FALSE)</f>
        <v>1</v>
      </c>
      <c r="X25" s="18">
        <f>VLOOKUP(CONCATENATE($B25,".data"), 'Random noise 0.01'!$A$1:$AG$235, 33, FALSE)</f>
        <v>0</v>
      </c>
      <c r="Y25" s="18">
        <f>VLOOKUP(CONCATENATE($B25,".data"), 'Random noise 0.01'!$A$1:$AG$235, 15, FALSE)</f>
        <v>5</v>
      </c>
      <c r="Z25" s="18">
        <f>VLOOKUP(CONCATENATE($B25,".data"), 'Random noise 0.01'!$A$1:$AG$235, 17, FALSE)</f>
        <v>121.5</v>
      </c>
      <c r="AA25" s="18" t="str">
        <f>VLOOKUP(CONCATENATE($B25,".data"), 'Random noise 0.01'!$A$1:$AG$235, 27, FALSE)</f>
        <v>cos(x0*sin(x1))</v>
      </c>
      <c r="AB25" s="18">
        <f t="shared" si="11"/>
        <v>1</v>
      </c>
      <c r="AC25" s="18">
        <f t="shared" si="12"/>
        <v>1</v>
      </c>
      <c r="AD25" s="4">
        <f t="shared" si="13"/>
        <v>1</v>
      </c>
    </row>
    <row r="26" spans="1:30" x14ac:dyDescent="0.25">
      <c r="A26" t="str">
        <f t="shared" si="3"/>
        <v>v2_small</v>
      </c>
      <c r="B26" t="s">
        <v>900</v>
      </c>
      <c r="C26">
        <v>5</v>
      </c>
      <c r="D26" t="str">
        <f t="shared" si="4"/>
        <v>small</v>
      </c>
      <c r="E26">
        <v>2</v>
      </c>
      <c r="F26" s="12" t="s">
        <v>690</v>
      </c>
      <c r="G26" s="3">
        <f>VLOOKUP(CONCATENATE($B26,".data"), 'Random noise 0'!$A$1:$AG$235, 31, FALSE)</f>
        <v>1</v>
      </c>
      <c r="H26" s="18">
        <f>VLOOKUP(CONCATENATE($B26,".data"), 'Random noise 0'!$A$1:$AG$235, 33, FALSE)</f>
        <v>0</v>
      </c>
      <c r="I26" s="18">
        <f>VLOOKUP(CONCATENATE($B26,".data"), 'Random noise 0'!$A$1:$AG$235, 15, FALSE)</f>
        <v>5</v>
      </c>
      <c r="J26" s="18">
        <f>VLOOKUP(CONCATENATE($B26,".data"), 'Random noise 0'!$A$1:$AG$235, 17, FALSE)</f>
        <v>3</v>
      </c>
      <c r="K26" s="18" t="str">
        <f>VLOOKUP(CONCATENATE($B26,".data"), 'Random noise 0'!$A$1:$AG$235, 27, FALSE)</f>
        <v>log(x0) + cos(x1)</v>
      </c>
      <c r="L26" s="18">
        <f t="shared" si="5"/>
        <v>1</v>
      </c>
      <c r="M26" s="18">
        <f t="shared" si="6"/>
        <v>1</v>
      </c>
      <c r="N26" s="4">
        <f t="shared" si="7"/>
        <v>1</v>
      </c>
      <c r="O26" s="3">
        <f>VLOOKUP(CONCATENATE($B26,".data"), 'Random noise 0.001'!$A$1:$AG$235, 31, FALSE)</f>
        <v>0.99999934999999995</v>
      </c>
      <c r="P26" s="18">
        <f>VLOOKUP(CONCATENATE($B26,".data"), 'Random noise 0.001'!$A$1:$AG$235, 33, FALSE)</f>
        <v>8.5523000000000001E-4</v>
      </c>
      <c r="Q26" s="18">
        <f>VLOOKUP(CONCATENATE($B26,".data"), 'Random noise 0.001'!$A$1:$AG$235, 15, FALSE)</f>
        <v>7</v>
      </c>
      <c r="R26" s="18">
        <f>VLOOKUP(CONCATENATE($B26,".data"), 'Random noise 0.001'!$A$1:$AG$235, 17, FALSE)</f>
        <v>2.2000000000000002</v>
      </c>
      <c r="S26" s="18" t="str">
        <f>VLOOKUP(CONCATENATE($B26,".data"), 'Random noise 0.001'!$A$1:$AG$235, 27, FALSE)</f>
        <v>log(x0) + 1.001*cos(x1)</v>
      </c>
      <c r="T26" s="18">
        <f t="shared" si="8"/>
        <v>1</v>
      </c>
      <c r="U26" s="18" t="str">
        <f t="shared" si="9"/>
        <v>?</v>
      </c>
      <c r="V26" s="4">
        <v>1</v>
      </c>
      <c r="W26" s="3">
        <f>VLOOKUP(CONCATENATE($B26,".data"), 'Random noise 0.01'!$A$1:$AG$235, 31, FALSE)</f>
        <v>0.99998741999999996</v>
      </c>
      <c r="X26" s="18">
        <f>VLOOKUP(CONCATENATE($B26,".data"), 'Random noise 0.01'!$A$1:$AG$235, 33, FALSE)</f>
        <v>3.7753399999999999E-3</v>
      </c>
      <c r="Y26" s="18">
        <f>VLOOKUP(CONCATENATE($B26,".data"), 'Random noise 0.01'!$A$1:$AG$235, 15, FALSE)</f>
        <v>9</v>
      </c>
      <c r="Z26" s="18">
        <f>VLOOKUP(CONCATENATE($B26,".data"), 'Random noise 0.01'!$A$1:$AG$235, 17, FALSE)</f>
        <v>2.2000000000000002</v>
      </c>
      <c r="AA26" s="18" t="str">
        <f>VLOOKUP(CONCATENATE($B26,".data"), 'Random noise 0.01'!$A$1:$AG$235, 27, FALSE)</f>
        <v>-0.47*x1**2 + log(x0) + 1</v>
      </c>
      <c r="AB26" s="18">
        <f t="shared" si="11"/>
        <v>1</v>
      </c>
      <c r="AC26" s="18">
        <f t="shared" si="12"/>
        <v>0</v>
      </c>
      <c r="AD26" s="4">
        <f t="shared" si="13"/>
        <v>0</v>
      </c>
    </row>
    <row r="27" spans="1:30" x14ac:dyDescent="0.25">
      <c r="A27" t="str">
        <f t="shared" si="3"/>
        <v>v2_small</v>
      </c>
      <c r="B27" t="s">
        <v>901</v>
      </c>
      <c r="C27">
        <v>5</v>
      </c>
      <c r="D27" t="str">
        <f t="shared" si="4"/>
        <v>small</v>
      </c>
      <c r="E27">
        <v>2</v>
      </c>
      <c r="F27" s="12" t="s">
        <v>902</v>
      </c>
      <c r="G27" s="3">
        <f>VLOOKUP(CONCATENATE($B27,".data"), 'Random noise 0'!$A$1:$AG$235, 31, FALSE)</f>
        <v>1</v>
      </c>
      <c r="H27" s="18">
        <f>VLOOKUP(CONCATENATE($B27,".data"), 'Random noise 0'!$A$1:$AG$235, 33, FALSE)</f>
        <v>0</v>
      </c>
      <c r="I27" s="18">
        <f>VLOOKUP(CONCATENATE($B27,".data"), 'Random noise 0'!$A$1:$AG$235, 15, FALSE)</f>
        <v>10</v>
      </c>
      <c r="J27" s="18">
        <f>VLOOKUP(CONCATENATE($B27,".data"), 'Random noise 0'!$A$1:$AG$235, 17, FALSE)</f>
        <v>5.0999999999999996</v>
      </c>
      <c r="K27" s="18" t="str">
        <f>VLOOKUP(CONCATENATE($B27,".data"), 'Random noise 0'!$A$1:$AG$235, 27, FALSE)</f>
        <v>log(x0) + 0.5*log(cos(x1)**2)</v>
      </c>
      <c r="L27" s="18">
        <f t="shared" si="5"/>
        <v>1</v>
      </c>
      <c r="M27" s="18">
        <f t="shared" si="6"/>
        <v>1</v>
      </c>
      <c r="N27" s="4">
        <f t="shared" si="7"/>
        <v>1</v>
      </c>
      <c r="O27" s="3">
        <f>VLOOKUP(CONCATENATE($B27,".data"), 'Random noise 0.001'!$A$1:$AG$235, 31, FALSE)</f>
        <v>0.99991050000000004</v>
      </c>
      <c r="P27" s="18">
        <f>VLOOKUP(CONCATENATE($B27,".data"), 'Random noise 0.001'!$A$1:$AG$235, 33, FALSE)</f>
        <v>1.012506E-2</v>
      </c>
      <c r="Q27" s="18">
        <f>VLOOKUP(CONCATENATE($B27,".data"), 'Random noise 0.001'!$A$1:$AG$235, 15, FALSE)</f>
        <v>11</v>
      </c>
      <c r="R27" s="18">
        <f>VLOOKUP(CONCATENATE($B27,".data"), 'Random noise 0.001'!$A$1:$AG$235, 17, FALSE)</f>
        <v>2.4</v>
      </c>
      <c r="S27" s="18" t="str">
        <f>VLOOKUP(CONCATENATE($B27,".data"), 'Random noise 0.001'!$A$1:$AG$235, 27, FALSE)</f>
        <v>-0.591*x1**2 + 1.002*log(x0) + 0.01</v>
      </c>
      <c r="T27" s="18">
        <f t="shared" si="8"/>
        <v>1</v>
      </c>
      <c r="U27" s="18">
        <f t="shared" si="9"/>
        <v>0</v>
      </c>
      <c r="V27" s="4">
        <f t="shared" si="10"/>
        <v>0</v>
      </c>
      <c r="W27" s="3">
        <f>VLOOKUP(CONCATENATE($B27,".data"), 'Random noise 0.01'!$A$1:$AG$235, 31, FALSE)</f>
        <v>0.99980990000000003</v>
      </c>
      <c r="X27" s="18">
        <f>VLOOKUP(CONCATENATE($B27,".data"), 'Random noise 0.01'!$A$1:$AG$235, 33, FALSE)</f>
        <v>1.4756E-2</v>
      </c>
      <c r="Y27" s="18">
        <f>VLOOKUP(CONCATENATE($B27,".data"), 'Random noise 0.01'!$A$1:$AG$235, 15, FALSE)</f>
        <v>9</v>
      </c>
      <c r="Z27" s="18">
        <f>VLOOKUP(CONCATENATE($B27,".data"), 'Random noise 0.01'!$A$1:$AG$235, 17, FALSE)</f>
        <v>2.2000000000000002</v>
      </c>
      <c r="AA27" s="18" t="str">
        <f>VLOOKUP(CONCATENATE($B27,".data"), 'Random noise 0.01'!$A$1:$AG$235, 27, FALSE)</f>
        <v>-0.59*x1**2 + log(x0) + 0.02</v>
      </c>
      <c r="AB27" s="18">
        <f t="shared" si="11"/>
        <v>1</v>
      </c>
      <c r="AC27" s="18">
        <f t="shared" si="12"/>
        <v>0</v>
      </c>
      <c r="AD27" s="4">
        <f t="shared" si="13"/>
        <v>0</v>
      </c>
    </row>
    <row r="28" spans="1:30" x14ac:dyDescent="0.25">
      <c r="A28" t="str">
        <f t="shared" si="3"/>
        <v>v2_small</v>
      </c>
      <c r="B28" t="s">
        <v>903</v>
      </c>
      <c r="C28">
        <v>5</v>
      </c>
      <c r="D28" t="str">
        <f t="shared" si="4"/>
        <v>small</v>
      </c>
      <c r="E28">
        <v>2</v>
      </c>
      <c r="F28" s="12" t="s">
        <v>692</v>
      </c>
      <c r="G28" s="3">
        <f>VLOOKUP(CONCATENATE($B28,".data"), 'Random noise 0'!$A$1:$AG$235, 31, FALSE)</f>
        <v>1</v>
      </c>
      <c r="H28" s="18">
        <f>VLOOKUP(CONCATENATE($B28,".data"), 'Random noise 0'!$A$1:$AG$235, 33, FALSE)</f>
        <v>0</v>
      </c>
      <c r="I28" s="18">
        <f>VLOOKUP(CONCATENATE($B28,".data"), 'Random noise 0'!$A$1:$AG$235, 15, FALSE)</f>
        <v>5</v>
      </c>
      <c r="J28" s="18">
        <f>VLOOKUP(CONCATENATE($B28,".data"), 'Random noise 0'!$A$1:$AG$235, 17, FALSE)</f>
        <v>3.8</v>
      </c>
      <c r="K28" s="18" t="str">
        <f>VLOOKUP(CONCATENATE($B28,".data"), 'Random noise 0'!$A$1:$AG$235, 27, FALSE)</f>
        <v>exp(x0) + sin(x1)</v>
      </c>
      <c r="L28" s="18">
        <f t="shared" si="5"/>
        <v>1</v>
      </c>
      <c r="M28" s="18">
        <f t="shared" si="6"/>
        <v>1</v>
      </c>
      <c r="N28" s="4">
        <f t="shared" si="7"/>
        <v>1</v>
      </c>
      <c r="O28" s="3">
        <f>VLOOKUP(CONCATENATE($B28,".data"), 'Random noise 0.001'!$A$1:$AG$235, 31, FALSE)</f>
        <v>0.99999910000000003</v>
      </c>
      <c r="P28" s="18">
        <f>VLOOKUP(CONCATENATE($B28,".data"), 'Random noise 0.001'!$A$1:$AG$235, 33, FALSE)</f>
        <v>5.1825000000000005E-4</v>
      </c>
      <c r="Q28" s="18">
        <f>VLOOKUP(CONCATENATE($B28,".data"), 'Random noise 0.001'!$A$1:$AG$235, 15, FALSE)</f>
        <v>7</v>
      </c>
      <c r="R28" s="18">
        <f>VLOOKUP(CONCATENATE($B28,".data"), 'Random noise 0.001'!$A$1:$AG$235, 17, FALSE)</f>
        <v>2.4</v>
      </c>
      <c r="S28" s="18" t="str">
        <f>VLOOKUP(CONCATENATE($B28,".data"), 'Random noise 0.001'!$A$1:$AG$235, 27, FALSE)</f>
        <v>exp(x0) + 0.999*sin(x1)</v>
      </c>
      <c r="T28" s="18">
        <f t="shared" si="8"/>
        <v>1</v>
      </c>
      <c r="U28" s="18" t="str">
        <f t="shared" si="9"/>
        <v>?</v>
      </c>
      <c r="V28" s="4">
        <v>1</v>
      </c>
      <c r="W28" s="3">
        <f>VLOOKUP(CONCATENATE($B28,".data"), 'Random noise 0.01'!$A$1:$AG$235, 31, FALSE)</f>
        <v>0.99990984000000005</v>
      </c>
      <c r="X28" s="18">
        <f>VLOOKUP(CONCATENATE($B28,".data"), 'Random noise 0.01'!$A$1:$AG$235, 33, FALSE)</f>
        <v>5.1824699999999998E-3</v>
      </c>
      <c r="Y28" s="18">
        <f>VLOOKUP(CONCATENATE($B28,".data"), 'Random noise 0.01'!$A$1:$AG$235, 15, FALSE)</f>
        <v>7</v>
      </c>
      <c r="Z28" s="18">
        <f>VLOOKUP(CONCATENATE($B28,".data"), 'Random noise 0.01'!$A$1:$AG$235, 17, FALSE)</f>
        <v>2.4</v>
      </c>
      <c r="AA28" s="18" t="str">
        <f>VLOOKUP(CONCATENATE($B28,".data"), 'Random noise 0.01'!$A$1:$AG$235, 27, FALSE)</f>
        <v>exp(x0) + 0.99*sin(x1)</v>
      </c>
      <c r="AB28" s="18">
        <f t="shared" si="11"/>
        <v>1</v>
      </c>
      <c r="AC28" s="18">
        <f t="shared" si="12"/>
        <v>0</v>
      </c>
      <c r="AD28" s="4">
        <f t="shared" si="13"/>
        <v>0</v>
      </c>
    </row>
    <row r="29" spans="1:30" x14ac:dyDescent="0.25">
      <c r="A29" t="str">
        <f t="shared" si="3"/>
        <v>v1_medium</v>
      </c>
      <c r="B29" t="s">
        <v>904</v>
      </c>
      <c r="C29">
        <v>6</v>
      </c>
      <c r="D29" t="str">
        <f t="shared" si="4"/>
        <v>medium</v>
      </c>
      <c r="E29">
        <v>1</v>
      </c>
      <c r="F29" s="12" t="s">
        <v>905</v>
      </c>
      <c r="G29" s="3">
        <f>VLOOKUP(CONCATENATE($B29,".data"), 'Random noise 0'!$A$1:$AG$235, 31, FALSE)</f>
        <v>0.99999064999999998</v>
      </c>
      <c r="H29" s="18">
        <f>VLOOKUP(CONCATENATE($B29,".data"), 'Random noise 0'!$A$1:$AG$235, 33, FALSE)</f>
        <v>3.6801999999999999E-4</v>
      </c>
      <c r="I29" s="18">
        <f>VLOOKUP(CONCATENATE($B29,".data"), 'Random noise 0'!$A$1:$AG$235, 15, FALSE)</f>
        <v>8</v>
      </c>
      <c r="J29" s="18">
        <f>VLOOKUP(CONCATENATE($B29,".data"), 'Random noise 0'!$A$1:$AG$235, 17, FALSE)</f>
        <v>145.69999999999999</v>
      </c>
      <c r="K29" s="18" t="str">
        <f>VLOOKUP(CONCATENATE($B29,".data"), 'Random noise 0'!$A$1:$AG$235, 27, FALSE)</f>
        <v>1.09345836 - 1.95195898*0.4**cos(x0)</v>
      </c>
      <c r="L29" s="18">
        <f t="shared" si="5"/>
        <v>1</v>
      </c>
      <c r="M29" s="18" t="str">
        <f t="shared" si="6"/>
        <v>?</v>
      </c>
      <c r="N29" s="4">
        <v>0</v>
      </c>
      <c r="O29" s="3">
        <f>VLOOKUP(CONCATENATE($B29,".data"), 'Random noise 0.001'!$A$1:$AG$235, 31, FALSE)</f>
        <v>0.99915164000000001</v>
      </c>
      <c r="P29" s="18">
        <f>VLOOKUP(CONCATENATE($B29,".data"), 'Random noise 0.001'!$A$1:$AG$235, 33, FALSE)</f>
        <v>3.5047099999999999E-3</v>
      </c>
      <c r="Q29" s="18">
        <f>VLOOKUP(CONCATENATE($B29,".data"), 'Random noise 0.001'!$A$1:$AG$235, 15, FALSE)</f>
        <v>7</v>
      </c>
      <c r="R29" s="18">
        <f>VLOOKUP(CONCATENATE($B29,".data"), 'Random noise 0.001'!$A$1:$AG$235, 17, FALSE)</f>
        <v>0.7</v>
      </c>
      <c r="S29" s="18" t="str">
        <f>VLOOKUP(CONCATENATE($B29,".data"), 'Random noise 0.001'!$A$1:$AG$235, 27, FALSE)</f>
        <v>0.317 - 0.402*x0**2</v>
      </c>
      <c r="T29" s="18">
        <f t="shared" si="8"/>
        <v>1</v>
      </c>
      <c r="U29" s="18">
        <f t="shared" si="9"/>
        <v>0</v>
      </c>
      <c r="V29" s="4">
        <f t="shared" si="10"/>
        <v>0</v>
      </c>
      <c r="W29" s="3">
        <f>VLOOKUP(CONCATENATE($B29,".data"), 'Random noise 0.01'!$A$1:$AG$235, 31, FALSE)</f>
        <v>0.99822135999999995</v>
      </c>
      <c r="X29" s="18">
        <f>VLOOKUP(CONCATENATE($B29,".data"), 'Random noise 0.01'!$A$1:$AG$235, 33, FALSE)</f>
        <v>5.0746400000000001E-3</v>
      </c>
      <c r="Y29" s="18">
        <f>VLOOKUP(CONCATENATE($B29,".data"), 'Random noise 0.01'!$A$1:$AG$235, 15, FALSE)</f>
        <v>7</v>
      </c>
      <c r="Z29" s="18">
        <f>VLOOKUP(CONCATENATE($B29,".data"), 'Random noise 0.01'!$A$1:$AG$235, 17, FALSE)</f>
        <v>0.6</v>
      </c>
      <c r="AA29" s="18" t="str">
        <f>VLOOKUP(CONCATENATE($B29,".data"), 'Random noise 0.01'!$A$1:$AG$235, 27, FALSE)</f>
        <v>0.32 - 0.4*x0**2</v>
      </c>
      <c r="AB29" s="18">
        <f t="shared" si="11"/>
        <v>0</v>
      </c>
      <c r="AC29" s="18">
        <f t="shared" si="12"/>
        <v>0</v>
      </c>
      <c r="AD29" s="4">
        <f t="shared" si="13"/>
        <v>0</v>
      </c>
    </row>
    <row r="30" spans="1:30" x14ac:dyDescent="0.25">
      <c r="A30" t="str">
        <f t="shared" si="3"/>
        <v>v1_medium</v>
      </c>
      <c r="B30" t="s">
        <v>906</v>
      </c>
      <c r="C30">
        <v>6</v>
      </c>
      <c r="D30" t="str">
        <f t="shared" si="4"/>
        <v>medium</v>
      </c>
      <c r="E30">
        <v>1</v>
      </c>
      <c r="F30" s="12" t="s">
        <v>907</v>
      </c>
      <c r="G30" s="3">
        <f>VLOOKUP(CONCATENATE($B30,".data"), 'Random noise 0'!$A$1:$AG$235, 31, FALSE)</f>
        <v>0.99985736000000003</v>
      </c>
      <c r="H30" s="18">
        <f>VLOOKUP(CONCATENATE($B30,".data"), 'Random noise 0'!$A$1:$AG$235, 33, FALSE)</f>
        <v>4.3283999999999996E-3</v>
      </c>
      <c r="I30" s="18">
        <f>VLOOKUP(CONCATENATE($B30,".data"), 'Random noise 0'!$A$1:$AG$235, 15, FALSE)</f>
        <v>10</v>
      </c>
      <c r="J30" s="18">
        <f>VLOOKUP(CONCATENATE($B30,".data"), 'Random noise 0'!$A$1:$AG$235, 17, FALSE)</f>
        <v>149.19999999999999</v>
      </c>
      <c r="K30" s="18" t="str">
        <f>VLOOKUP(CONCATENATE($B30,".data"), 'Random noise 0'!$A$1:$AG$235, 27, FALSE)</f>
        <v>0.66139054*x0**0.25 + 0.87244164*x0 + 0.86152412</v>
      </c>
      <c r="L30" s="18">
        <f t="shared" si="5"/>
        <v>1</v>
      </c>
      <c r="M30" s="18">
        <f t="shared" si="6"/>
        <v>0</v>
      </c>
      <c r="N30" s="4">
        <f t="shared" si="7"/>
        <v>0</v>
      </c>
      <c r="O30" s="3">
        <f>VLOOKUP(CONCATENATE($B30,".data"), 'Random noise 0.001'!$A$1:$AG$235, 31, FALSE)</f>
        <v>-0.46009539999999999</v>
      </c>
      <c r="P30" s="18">
        <f>VLOOKUP(CONCATENATE($B30,".data"), 'Random noise 0.001'!$A$1:$AG$235, 33, FALSE)</f>
        <v>0.43792959999999997</v>
      </c>
      <c r="Q30" s="18">
        <f>VLOOKUP(CONCATENATE($B30,".data"), 'Random noise 0.001'!$A$1:$AG$235, 15, FALSE)</f>
        <v>11</v>
      </c>
      <c r="R30" s="18">
        <f>VLOOKUP(CONCATENATE($B30,".data"), 'Random noise 0.001'!$A$1:$AG$235, 17, FALSE)</f>
        <v>2.1</v>
      </c>
      <c r="S30" s="18" t="str">
        <f>VLOOKUP(CONCATENATE($B30,".data"), 'Random noise 0.001'!$A$1:$AG$235, 27, FALSE)</f>
        <v>1.393*sin(x0) + 1.196 - 0.002/x0</v>
      </c>
      <c r="T30" s="18">
        <f t="shared" si="8"/>
        <v>0</v>
      </c>
      <c r="U30" s="18">
        <f t="shared" si="9"/>
        <v>0</v>
      </c>
      <c r="V30" s="4">
        <f t="shared" si="10"/>
        <v>0</v>
      </c>
      <c r="W30" s="3">
        <f>VLOOKUP(CONCATENATE($B30,".data"), 'Random noise 0.01'!$A$1:$AG$235, 31, FALSE)</f>
        <v>0.99520090999999999</v>
      </c>
      <c r="X30" s="18">
        <f>VLOOKUP(CONCATENATE($B30,".data"), 'Random noise 0.01'!$A$1:$AG$235, 33, FALSE)</f>
        <v>2.5106900000000001E-2</v>
      </c>
      <c r="Y30" s="18">
        <f>VLOOKUP(CONCATENATE($B30,".data"), 'Random noise 0.01'!$A$1:$AG$235, 15, FALSE)</f>
        <v>6</v>
      </c>
      <c r="Z30" s="18">
        <f>VLOOKUP(CONCATENATE($B30,".data"), 'Random noise 0.01'!$A$1:$AG$235, 17, FALSE)</f>
        <v>0.8</v>
      </c>
      <c r="AA30" s="18" t="str">
        <f>VLOOKUP(CONCATENATE($B30,".data"), 'Random noise 0.01'!$A$1:$AG$235, 27, FALSE)</f>
        <v>1.43*sin(x0) + 1.18</v>
      </c>
      <c r="AB30" s="18">
        <f t="shared" si="11"/>
        <v>0</v>
      </c>
      <c r="AC30" s="18">
        <f t="shared" si="12"/>
        <v>0</v>
      </c>
      <c r="AD30" s="4">
        <f t="shared" si="13"/>
        <v>0</v>
      </c>
    </row>
    <row r="31" spans="1:30" x14ac:dyDescent="0.25">
      <c r="A31" t="str">
        <f t="shared" si="3"/>
        <v>v1_medium</v>
      </c>
      <c r="B31" t="s">
        <v>908</v>
      </c>
      <c r="C31">
        <v>6</v>
      </c>
      <c r="D31" t="str">
        <f t="shared" si="4"/>
        <v>medium</v>
      </c>
      <c r="E31">
        <v>1</v>
      </c>
      <c r="F31" s="12" t="s">
        <v>909</v>
      </c>
      <c r="G31" s="3">
        <f>VLOOKUP(CONCATENATE($B31,".data"), 'Random noise 0'!$A$1:$AG$235, 31, FALSE)</f>
        <v>1</v>
      </c>
      <c r="H31" s="18">
        <f>VLOOKUP(CONCATENATE($B31,".data"), 'Random noise 0'!$A$1:$AG$235, 33, FALSE)</f>
        <v>0</v>
      </c>
      <c r="I31" s="18">
        <f>VLOOKUP(CONCATENATE($B31,".data"), 'Random noise 0'!$A$1:$AG$235, 15, FALSE)</f>
        <v>6</v>
      </c>
      <c r="J31" s="18">
        <f>VLOOKUP(CONCATENATE($B31,".data"), 'Random noise 0'!$A$1:$AG$235, 17, FALSE)</f>
        <v>0.7</v>
      </c>
      <c r="K31" s="18" t="str">
        <f>VLOOKUP(CONCATENATE($B31,".data"), 'Random noise 0'!$A$1:$AG$235, 27, FALSE)</f>
        <v>0.5*log(x0) + 4.60517019</v>
      </c>
      <c r="L31" s="18">
        <f t="shared" si="5"/>
        <v>1</v>
      </c>
      <c r="M31" s="18">
        <f t="shared" si="6"/>
        <v>1</v>
      </c>
      <c r="N31" s="4">
        <f t="shared" si="7"/>
        <v>1</v>
      </c>
      <c r="O31" s="3">
        <f>VLOOKUP(CONCATENATE($B31,".data"), 'Random noise 0.001'!$A$1:$AG$235, 31, FALSE)</f>
        <v>0.99999329000000003</v>
      </c>
      <c r="P31" s="18">
        <f>VLOOKUP(CONCATENATE($B31,".data"), 'Random noise 0.001'!$A$1:$AG$235, 33, FALSE)</f>
        <v>1.38547E-3</v>
      </c>
      <c r="Q31" s="18">
        <f>VLOOKUP(CONCATENATE($B31,".data"), 'Random noise 0.001'!$A$1:$AG$235, 15, FALSE)</f>
        <v>6</v>
      </c>
      <c r="R31" s="18">
        <f>VLOOKUP(CONCATENATE($B31,".data"), 'Random noise 0.001'!$A$1:$AG$235, 17, FALSE)</f>
        <v>0.6</v>
      </c>
      <c r="S31" s="18" t="str">
        <f>VLOOKUP(CONCATENATE($B31,".data"), 'Random noise 0.001'!$A$1:$AG$235, 27, FALSE)</f>
        <v>0.499*log(x0) + 4.605</v>
      </c>
      <c r="T31" s="18">
        <f t="shared" si="8"/>
        <v>1</v>
      </c>
      <c r="U31" s="18">
        <f t="shared" si="9"/>
        <v>0</v>
      </c>
      <c r="V31" s="4">
        <f t="shared" si="10"/>
        <v>0</v>
      </c>
      <c r="W31" s="3">
        <f>VLOOKUP(CONCATENATE($B31,".data"), 'Random noise 0.01'!$A$1:$AG$235, 31, FALSE)</f>
        <v>0.99877830000000001</v>
      </c>
      <c r="X31" s="18">
        <f>VLOOKUP(CONCATENATE($B31,".data"), 'Random noise 0.01'!$A$1:$AG$235, 33, FALSE)</f>
        <v>1.869782E-2</v>
      </c>
      <c r="Y31" s="18">
        <f>VLOOKUP(CONCATENATE($B31,".data"), 'Random noise 0.01'!$A$1:$AG$235, 15, FALSE)</f>
        <v>6</v>
      </c>
      <c r="Z31" s="18">
        <f>VLOOKUP(CONCATENATE($B31,".data"), 'Random noise 0.01'!$A$1:$AG$235, 17, FALSE)</f>
        <v>0.6</v>
      </c>
      <c r="AA31" s="18" t="str">
        <f>VLOOKUP(CONCATENATE($B31,".data"), 'Random noise 0.01'!$A$1:$AG$235, 27, FALSE)</f>
        <v>0.49*log(x0) + 4.61</v>
      </c>
      <c r="AB31" s="18">
        <f t="shared" si="11"/>
        <v>0</v>
      </c>
      <c r="AC31" s="18">
        <f t="shared" si="12"/>
        <v>0</v>
      </c>
      <c r="AD31" s="4">
        <f t="shared" si="13"/>
        <v>0</v>
      </c>
    </row>
    <row r="32" spans="1:30" x14ac:dyDescent="0.25">
      <c r="A32" t="str">
        <f t="shared" si="3"/>
        <v>v1_medium</v>
      </c>
      <c r="B32" t="s">
        <v>910</v>
      </c>
      <c r="C32">
        <v>6</v>
      </c>
      <c r="D32" t="str">
        <f t="shared" si="4"/>
        <v>medium</v>
      </c>
      <c r="E32">
        <v>1</v>
      </c>
      <c r="F32" s="12" t="s">
        <v>911</v>
      </c>
      <c r="G32" s="3">
        <f>VLOOKUP(CONCATENATE($B32,".data"), 'Random noise 0'!$A$1:$AG$235, 31, FALSE)</f>
        <v>1</v>
      </c>
      <c r="H32" s="18">
        <f>VLOOKUP(CONCATENATE($B32,".data"), 'Random noise 0'!$A$1:$AG$235, 33, FALSE)</f>
        <v>0</v>
      </c>
      <c r="I32" s="18">
        <f>VLOOKUP(CONCATENATE($B32,".data"), 'Random noise 0'!$A$1:$AG$235, 15, FALSE)</f>
        <v>6</v>
      </c>
      <c r="J32" s="18">
        <f>VLOOKUP(CONCATENATE($B32,".data"), 'Random noise 0'!$A$1:$AG$235, 17, FALSE)</f>
        <v>74.2</v>
      </c>
      <c r="K32" s="18" t="str">
        <f>VLOOKUP(CONCATENATE($B32,".data"), 'Random noise 0'!$A$1:$AG$235, 27, FALSE)</f>
        <v>7.3890561*exp(-2*x0)</v>
      </c>
      <c r="L32" s="18">
        <f t="shared" si="5"/>
        <v>1</v>
      </c>
      <c r="M32" s="18">
        <f t="shared" si="6"/>
        <v>1</v>
      </c>
      <c r="N32" s="4">
        <f t="shared" si="7"/>
        <v>1</v>
      </c>
      <c r="O32" s="3">
        <f>VLOOKUP(CONCATENATE($B32,".data"), 'Random noise 0.001'!$A$1:$AG$235, 31, FALSE)</f>
        <v>0.99997278999999994</v>
      </c>
      <c r="P32" s="18">
        <f>VLOOKUP(CONCATENATE($B32,".data"), 'Random noise 0.001'!$A$1:$AG$235, 33, FALSE)</f>
        <v>9.5682300000000005E-3</v>
      </c>
      <c r="Q32" s="18">
        <f>VLOOKUP(CONCATENATE($B32,".data"), 'Random noise 0.001'!$A$1:$AG$235, 15, FALSE)</f>
        <v>16</v>
      </c>
      <c r="R32" s="18">
        <f>VLOOKUP(CONCATENATE($B32,".data"), 'Random noise 0.001'!$A$1:$AG$235, 17, FALSE)</f>
        <v>6</v>
      </c>
      <c r="S32" s="18" t="str">
        <f>VLOOKUP(CONCATENATE($B32,".data"), 'Random noise 0.001'!$A$1:$AG$235, 27, FALSE)</f>
        <v>1.211*x0**0.5 - 12.88*sin(sin(x0) + 0.1)**0.5 + 11.397</v>
      </c>
      <c r="T32" s="18">
        <f t="shared" si="8"/>
        <v>1</v>
      </c>
      <c r="U32" s="18">
        <f t="shared" si="9"/>
        <v>0</v>
      </c>
      <c r="V32" s="4">
        <f t="shared" si="10"/>
        <v>0</v>
      </c>
      <c r="W32" s="3">
        <f>VLOOKUP(CONCATENATE($B32,".data"), 'Random noise 0.01'!$A$1:$AG$235, 31, FALSE)</f>
        <v>0.99979868000000005</v>
      </c>
      <c r="X32" s="18">
        <f>VLOOKUP(CONCATENATE($B32,".data"), 'Random noise 0.01'!$A$1:$AG$235, 33, FALSE)</f>
        <v>2.6027910000000001E-2</v>
      </c>
      <c r="Y32" s="18">
        <f>VLOOKUP(CONCATENATE($B32,".data"), 'Random noise 0.01'!$A$1:$AG$235, 15, FALSE)</f>
        <v>11</v>
      </c>
      <c r="Z32" s="18">
        <f>VLOOKUP(CONCATENATE($B32,".data"), 'Random noise 0.01'!$A$1:$AG$235, 17, FALSE)</f>
        <v>4</v>
      </c>
      <c r="AA32" s="18" t="str">
        <f>VLOOKUP(CONCATENATE($B32,".data"), 'Random noise 0.01'!$A$1:$AG$235, 27, FALSE)</f>
        <v>10.57 - 10.74*sin(sin(x0) + 0.08)**0.5</v>
      </c>
      <c r="AB32" s="18">
        <f t="shared" si="11"/>
        <v>1</v>
      </c>
      <c r="AC32" s="18">
        <f t="shared" si="12"/>
        <v>0</v>
      </c>
      <c r="AD32" s="4">
        <f t="shared" si="13"/>
        <v>0</v>
      </c>
    </row>
    <row r="33" spans="1:30" x14ac:dyDescent="0.25">
      <c r="A33" t="str">
        <f t="shared" si="3"/>
        <v>v1_medium</v>
      </c>
      <c r="B33" t="s">
        <v>912</v>
      </c>
      <c r="C33">
        <v>6</v>
      </c>
      <c r="D33" t="str">
        <f t="shared" si="4"/>
        <v>medium</v>
      </c>
      <c r="E33">
        <v>1</v>
      </c>
      <c r="F33" s="12" t="s">
        <v>696</v>
      </c>
      <c r="G33" s="3">
        <f>VLOOKUP(CONCATENATE($B33,".data"), 'Random noise 0'!$A$1:$AG$235, 31, FALSE)</f>
        <v>1</v>
      </c>
      <c r="H33" s="18">
        <f>VLOOKUP(CONCATENATE($B33,".data"), 'Random noise 0'!$A$1:$AG$235, 33, FALSE)</f>
        <v>0</v>
      </c>
      <c r="I33" s="18">
        <f>VLOOKUP(CONCATENATE($B33,".data"), 'Random noise 0'!$A$1:$AG$235, 15, FALSE)</f>
        <v>6</v>
      </c>
      <c r="J33" s="18">
        <f>VLOOKUP(CONCATENATE($B33,".data"), 'Random noise 0'!$A$1:$AG$235, 17, FALSE)</f>
        <v>1</v>
      </c>
      <c r="K33" s="18" t="str">
        <f>VLOOKUP(CONCATENATE($B33,".data"), 'Random noise 0'!$A$1:$AG$235, 27, FALSE)</f>
        <v>1 - exp(x0)</v>
      </c>
      <c r="L33" s="18">
        <f t="shared" si="5"/>
        <v>1</v>
      </c>
      <c r="M33" s="18">
        <f t="shared" si="6"/>
        <v>1</v>
      </c>
      <c r="N33" s="4">
        <f t="shared" si="7"/>
        <v>1</v>
      </c>
      <c r="O33" s="3">
        <f>VLOOKUP(CONCATENATE($B33,".data"), 'Random noise 0.001'!$A$1:$AG$235, 31, FALSE)</f>
        <v>0.99999594999999997</v>
      </c>
      <c r="P33" s="18">
        <f>VLOOKUP(CONCATENATE($B33,".data"), 'Random noise 0.001'!$A$1:$AG$235, 33, FALSE)</f>
        <v>1E-3</v>
      </c>
      <c r="Q33" s="18">
        <f>VLOOKUP(CONCATENATE($B33,".data"), 'Random noise 0.001'!$A$1:$AG$235, 15, FALSE)</f>
        <v>6</v>
      </c>
      <c r="R33" s="18">
        <f>VLOOKUP(CONCATENATE($B33,".data"), 'Random noise 0.001'!$A$1:$AG$235, 17, FALSE)</f>
        <v>0.9</v>
      </c>
      <c r="S33" s="18" t="str">
        <f>VLOOKUP(CONCATENATE($B33,".data"), 'Random noise 0.001'!$A$1:$AG$235, 27, FALSE)</f>
        <v>1.001 - exp(x0)</v>
      </c>
      <c r="T33" s="18">
        <f t="shared" si="8"/>
        <v>1</v>
      </c>
      <c r="U33" s="18">
        <f t="shared" si="9"/>
        <v>0</v>
      </c>
      <c r="V33" s="4">
        <f t="shared" si="10"/>
        <v>0</v>
      </c>
      <c r="W33" s="3">
        <f>VLOOKUP(CONCATENATE($B33,".data"), 'Random noise 0.01'!$A$1:$AG$235, 31, FALSE)</f>
        <v>0.99959496999999997</v>
      </c>
      <c r="X33" s="18">
        <f>VLOOKUP(CONCATENATE($B33,".data"), 'Random noise 0.01'!$A$1:$AG$235, 33, FALSE)</f>
        <v>0.01</v>
      </c>
      <c r="Y33" s="18">
        <f>VLOOKUP(CONCATENATE($B33,".data"), 'Random noise 0.01'!$A$1:$AG$235, 15, FALSE)</f>
        <v>6</v>
      </c>
      <c r="Z33" s="18">
        <f>VLOOKUP(CONCATENATE($B33,".data"), 'Random noise 0.01'!$A$1:$AG$235, 17, FALSE)</f>
        <v>0.9</v>
      </c>
      <c r="AA33" s="18" t="str">
        <f>VLOOKUP(CONCATENATE($B33,".data"), 'Random noise 0.01'!$A$1:$AG$235, 27, FALSE)</f>
        <v>1.01 - exp(x0)</v>
      </c>
      <c r="AB33" s="18">
        <f t="shared" si="11"/>
        <v>1</v>
      </c>
      <c r="AC33" s="18">
        <f t="shared" si="12"/>
        <v>0</v>
      </c>
      <c r="AD33" s="4">
        <f t="shared" si="13"/>
        <v>0</v>
      </c>
    </row>
    <row r="34" spans="1:30" x14ac:dyDescent="0.25">
      <c r="A34" t="str">
        <f t="shared" si="3"/>
        <v>v2_medium</v>
      </c>
      <c r="B34" t="s">
        <v>913</v>
      </c>
      <c r="C34">
        <v>6</v>
      </c>
      <c r="D34" t="str">
        <f t="shared" si="4"/>
        <v>medium</v>
      </c>
      <c r="E34">
        <v>2</v>
      </c>
      <c r="F34" s="12" t="s">
        <v>1284</v>
      </c>
      <c r="G34" s="3">
        <f>VLOOKUP(CONCATENATE($B34,".data"), 'Random noise 0'!$A$1:$AG$235, 31, FALSE)</f>
        <v>1</v>
      </c>
      <c r="H34" s="18">
        <f>VLOOKUP(CONCATENATE($B34,".data"), 'Random noise 0'!$A$1:$AG$235, 33, FALSE)</f>
        <v>0</v>
      </c>
      <c r="I34" s="18">
        <f>VLOOKUP(CONCATENATE($B34,".data"), 'Random noise 0'!$A$1:$AG$235, 15, FALSE)</f>
        <v>6</v>
      </c>
      <c r="J34" s="18">
        <f>VLOOKUP(CONCATENATE($B34,".data"), 'Random noise 0'!$A$1:$AG$235, 17, FALSE)</f>
        <v>1.7</v>
      </c>
      <c r="K34" s="18" t="str">
        <f>VLOOKUP(CONCATENATE($B34,".data"), 'Random noise 0'!$A$1:$AG$235, 27, FALSE)</f>
        <v>-2*x1 + exp(x0)</v>
      </c>
      <c r="L34" s="18">
        <f t="shared" si="5"/>
        <v>1</v>
      </c>
      <c r="M34" s="18">
        <f t="shared" si="6"/>
        <v>1</v>
      </c>
      <c r="N34" s="4">
        <f t="shared" si="7"/>
        <v>1</v>
      </c>
      <c r="O34" s="3">
        <f>VLOOKUP(CONCATENATE($B34,".data"), 'Random noise 0.001'!$A$1:$AG$235, 31, FALSE)</f>
        <v>1</v>
      </c>
      <c r="P34" s="18">
        <f>VLOOKUP(CONCATENATE($B34,".data"), 'Random noise 0.001'!$A$1:$AG$235, 33, FALSE)</f>
        <v>0</v>
      </c>
      <c r="Q34" s="18">
        <f>VLOOKUP(CONCATENATE($B34,".data"), 'Random noise 0.001'!$A$1:$AG$235, 15, FALSE)</f>
        <v>6</v>
      </c>
      <c r="R34" s="18">
        <f>VLOOKUP(CONCATENATE($B34,".data"), 'Random noise 0.001'!$A$1:$AG$235, 17, FALSE)</f>
        <v>1.5</v>
      </c>
      <c r="S34" s="18" t="str">
        <f>VLOOKUP(CONCATENATE($B34,".data"), 'Random noise 0.001'!$A$1:$AG$235, 27, FALSE)</f>
        <v>-2*x1 + exp(x0)</v>
      </c>
      <c r="T34" s="18">
        <f t="shared" si="8"/>
        <v>1</v>
      </c>
      <c r="U34" s="18">
        <f t="shared" si="9"/>
        <v>1</v>
      </c>
      <c r="V34" s="4">
        <f t="shared" si="10"/>
        <v>1</v>
      </c>
      <c r="W34" s="3">
        <f>VLOOKUP(CONCATENATE($B34,".data"), 'Random noise 0.01'!$A$1:$AG$235, 31, FALSE)</f>
        <v>1</v>
      </c>
      <c r="X34" s="18">
        <f>VLOOKUP(CONCATENATE($B34,".data"), 'Random noise 0.01'!$A$1:$AG$235, 33, FALSE)</f>
        <v>0</v>
      </c>
      <c r="Y34" s="18">
        <f>VLOOKUP(CONCATENATE($B34,".data"), 'Random noise 0.01'!$A$1:$AG$235, 15, FALSE)</f>
        <v>6</v>
      </c>
      <c r="Z34" s="18">
        <f>VLOOKUP(CONCATENATE($B34,".data"), 'Random noise 0.01'!$A$1:$AG$235, 17, FALSE)</f>
        <v>1.4</v>
      </c>
      <c r="AA34" s="18" t="str">
        <f>VLOOKUP(CONCATENATE($B34,".data"), 'Random noise 0.01'!$A$1:$AG$235, 27, FALSE)</f>
        <v>-2*x1 + exp(x0)</v>
      </c>
      <c r="AB34" s="18">
        <f t="shared" si="11"/>
        <v>1</v>
      </c>
      <c r="AC34" s="18">
        <f t="shared" si="12"/>
        <v>1</v>
      </c>
      <c r="AD34" s="4">
        <f t="shared" si="13"/>
        <v>1</v>
      </c>
    </row>
    <row r="35" spans="1:30" x14ac:dyDescent="0.25">
      <c r="A35" t="str">
        <f t="shared" si="3"/>
        <v>v2_medium</v>
      </c>
      <c r="B35" t="s">
        <v>914</v>
      </c>
      <c r="C35">
        <v>6</v>
      </c>
      <c r="D35" t="str">
        <f t="shared" si="4"/>
        <v>medium</v>
      </c>
      <c r="E35">
        <v>2</v>
      </c>
      <c r="F35" s="12" t="s">
        <v>915</v>
      </c>
      <c r="G35" s="3">
        <f>VLOOKUP(CONCATENATE($B35,".data"), 'Random noise 0'!$A$1:$AG$235, 31, FALSE)</f>
        <v>1</v>
      </c>
      <c r="H35" s="18">
        <f>VLOOKUP(CONCATENATE($B35,".data"), 'Random noise 0'!$A$1:$AG$235, 33, FALSE)</f>
        <v>0</v>
      </c>
      <c r="I35" s="18">
        <f>VLOOKUP(CONCATENATE($B35,".data"), 'Random noise 0'!$A$1:$AG$235, 15, FALSE)</f>
        <v>6</v>
      </c>
      <c r="J35" s="18">
        <f>VLOOKUP(CONCATENATE($B35,".data"), 'Random noise 0'!$A$1:$AG$235, 17, FALSE)</f>
        <v>4.7</v>
      </c>
      <c r="K35" s="18" t="str">
        <f>VLOOKUP(CONCATENATE($B35,".data"), 'Random noise 0'!$A$1:$AG$235, 27, FALSE)</f>
        <v>(x1 + 3.14159265)*cos(x0)</v>
      </c>
      <c r="L35" s="18">
        <f t="shared" si="5"/>
        <v>1</v>
      </c>
      <c r="M35" s="18">
        <f t="shared" si="6"/>
        <v>1</v>
      </c>
      <c r="N35" s="4">
        <f t="shared" si="7"/>
        <v>1</v>
      </c>
      <c r="O35" s="3">
        <f>VLOOKUP(CONCATENATE($B35,".data"), 'Random noise 0.001'!$A$1:$AG$235, 31, FALSE)</f>
        <v>0.99999545999999995</v>
      </c>
      <c r="P35" s="18">
        <f>VLOOKUP(CONCATENATE($B35,".data"), 'Random noise 0.001'!$A$1:$AG$235, 33, FALSE)</f>
        <v>1.2050800000000001E-3</v>
      </c>
      <c r="Q35" s="18">
        <f>VLOOKUP(CONCATENATE($B35,".data"), 'Random noise 0.001'!$A$1:$AG$235, 15, FALSE)</f>
        <v>6</v>
      </c>
      <c r="R35" s="18">
        <f>VLOOKUP(CONCATENATE($B35,".data"), 'Random noise 0.001'!$A$1:$AG$235, 17, FALSE)</f>
        <v>6.2</v>
      </c>
      <c r="S35" s="18" t="str">
        <f>VLOOKUP(CONCATENATE($B35,".data"), 'Random noise 0.001'!$A$1:$AG$235, 27, FALSE)</f>
        <v>(x1 + 3.143)*cos(x0)</v>
      </c>
      <c r="T35" s="18">
        <f t="shared" si="8"/>
        <v>1</v>
      </c>
      <c r="U35" s="18">
        <f t="shared" si="9"/>
        <v>0</v>
      </c>
      <c r="V35" s="4">
        <f t="shared" si="10"/>
        <v>0</v>
      </c>
      <c r="W35" s="3">
        <f>VLOOKUP(CONCATENATE($B35,".data"), 'Random noise 0.01'!$A$1:$AG$235, 31, FALSE)</f>
        <v>0.99453594000000001</v>
      </c>
      <c r="X35" s="18">
        <f>VLOOKUP(CONCATENATE($B35,".data"), 'Random noise 0.01'!$A$1:$AG$235, 33, FALSE)</f>
        <v>4.1796220000000002E-2</v>
      </c>
      <c r="Y35" s="18">
        <f>VLOOKUP(CONCATENATE($B35,".data"), 'Random noise 0.01'!$A$1:$AG$235, 15, FALSE)</f>
        <v>10</v>
      </c>
      <c r="Z35" s="18">
        <f>VLOOKUP(CONCATENATE($B35,".data"), 'Random noise 0.01'!$A$1:$AG$235, 17, FALSE)</f>
        <v>1.7</v>
      </c>
      <c r="AA35" s="18" t="str">
        <f>VLOOKUP(CONCATENATE($B35,".data"), 'Random noise 0.01'!$A$1:$AG$235, 27, FALSE)</f>
        <v>-1.67*x0**2 + 0.83*x1 + 3.21</v>
      </c>
      <c r="AB35" s="18">
        <f t="shared" si="11"/>
        <v>0</v>
      </c>
      <c r="AC35" s="18">
        <f t="shared" si="12"/>
        <v>0</v>
      </c>
      <c r="AD35" s="4">
        <f t="shared" si="13"/>
        <v>0</v>
      </c>
    </row>
    <row r="36" spans="1:30" x14ac:dyDescent="0.25">
      <c r="A36" t="str">
        <f t="shared" si="3"/>
        <v>v2_medium</v>
      </c>
      <c r="B36" t="s">
        <v>916</v>
      </c>
      <c r="C36">
        <v>6</v>
      </c>
      <c r="D36" t="str">
        <f t="shared" si="4"/>
        <v>medium</v>
      </c>
      <c r="E36">
        <v>2</v>
      </c>
      <c r="F36" s="12" t="s">
        <v>917</v>
      </c>
      <c r="G36" s="3">
        <f>VLOOKUP(CONCATENATE($B36,".data"), 'Random noise 0'!$A$1:$AG$235, 31, FALSE)</f>
        <v>0.99520253999999997</v>
      </c>
      <c r="H36" s="18">
        <f>VLOOKUP(CONCATENATE($B36,".data"), 'Random noise 0'!$A$1:$AG$235, 33, FALSE)</f>
        <v>2.0250790000000001E-2</v>
      </c>
      <c r="I36" s="18">
        <f>VLOOKUP(CONCATENATE($B36,".data"), 'Random noise 0'!$A$1:$AG$235, 15, FALSE)</f>
        <v>24</v>
      </c>
      <c r="J36" s="18">
        <f>VLOOKUP(CONCATENATE($B36,".data"), 'Random noise 0'!$A$1:$AG$235, 17, FALSE)</f>
        <v>243.9</v>
      </c>
      <c r="K36" s="18" t="str">
        <f>VLOOKUP(CONCATENATE($B36,".data"), 'Random noise 0'!$A$1:$AG$235, 27, FALSE)</f>
        <v>-1.66596144*x0**2*x1**2 - 1.82728876*x0 - 1.81636015*x1 + 0.08078532*(x0 + x1 + 1)**4 - 0.36323577</v>
      </c>
      <c r="L36" s="18">
        <f t="shared" si="5"/>
        <v>0</v>
      </c>
      <c r="M36" s="18">
        <f t="shared" si="6"/>
        <v>0</v>
      </c>
      <c r="N36" s="4">
        <f t="shared" si="7"/>
        <v>0</v>
      </c>
      <c r="O36" s="3">
        <f>VLOOKUP(CONCATENATE($B36,".data"), 'Random noise 0.001'!$A$1:$AG$235, 31, FALSE)</f>
        <v>0.99410529000000003</v>
      </c>
      <c r="P36" s="18">
        <f>VLOOKUP(CONCATENATE($B36,".data"), 'Random noise 0.001'!$A$1:$AG$235, 33, FALSE)</f>
        <v>2.244749E-2</v>
      </c>
      <c r="Q36" s="18">
        <f>VLOOKUP(CONCATENATE($B36,".data"), 'Random noise 0.001'!$A$1:$AG$235, 15, FALSE)</f>
        <v>24</v>
      </c>
      <c r="R36" s="18">
        <f>VLOOKUP(CONCATENATE($B36,".data"), 'Random noise 0.001'!$A$1:$AG$235, 17, FALSE)</f>
        <v>205</v>
      </c>
      <c r="S36" s="18" t="str">
        <f>VLOOKUP(CONCATENATE($B36,".data"), 'Random noise 0.001'!$A$1:$AG$235, 27, FALSE)</f>
        <v>-1.66*x0**2*x1**2 - 1.826*x0 - 1.815*x1 + 0.081*(x0 + x1 + 1)**4 - 0.363</v>
      </c>
      <c r="T36" s="18">
        <f t="shared" si="8"/>
        <v>0</v>
      </c>
      <c r="U36" s="18">
        <f t="shared" si="9"/>
        <v>0</v>
      </c>
      <c r="V36" s="4">
        <f t="shared" si="10"/>
        <v>0</v>
      </c>
      <c r="W36" s="3">
        <f>VLOOKUP(CONCATENATE($B36,".data"), 'Random noise 0.01'!$A$1:$AG$235, 31, FALSE)</f>
        <v>0.99170316000000003</v>
      </c>
      <c r="X36" s="18">
        <f>VLOOKUP(CONCATENATE($B36,".data"), 'Random noise 0.01'!$A$1:$AG$235, 33, FALSE)</f>
        <v>2.6631330000000002E-2</v>
      </c>
      <c r="Y36" s="18">
        <f>VLOOKUP(CONCATENATE($B36,".data"), 'Random noise 0.01'!$A$1:$AG$235, 15, FALSE)</f>
        <v>28</v>
      </c>
      <c r="Z36" s="18">
        <f>VLOOKUP(CONCATENATE($B36,".data"), 'Random noise 0.01'!$A$1:$AG$235, 17, FALSE)</f>
        <v>14.9</v>
      </c>
      <c r="AA36" s="18" t="str">
        <f>VLOOKUP(CONCATENATE($B36,".data"), 'Random noise 0.01'!$A$1:$AG$235, 27, FALSE)</f>
        <v>-1.4*x0**2*x1**2 - 4.71*x0 - 4.71*x1 - 5.99 - 5.79/(0.1*x0 + 0.1*x1 - 1)**5</v>
      </c>
      <c r="AB36" s="18">
        <f t="shared" si="11"/>
        <v>0</v>
      </c>
      <c r="AC36" s="18">
        <f t="shared" si="12"/>
        <v>0</v>
      </c>
      <c r="AD36" s="4">
        <f t="shared" si="13"/>
        <v>0</v>
      </c>
    </row>
    <row r="37" spans="1:30" x14ac:dyDescent="0.25">
      <c r="A37" t="str">
        <f t="shared" si="3"/>
        <v>v2_medium</v>
      </c>
      <c r="B37" t="s">
        <v>918</v>
      </c>
      <c r="C37">
        <v>6</v>
      </c>
      <c r="D37" t="str">
        <f t="shared" si="4"/>
        <v>medium</v>
      </c>
      <c r="E37">
        <v>2</v>
      </c>
      <c r="F37" s="12" t="s">
        <v>468</v>
      </c>
      <c r="G37" s="3">
        <f>VLOOKUP(CONCATENATE($B37,".data"), 'Random noise 0'!$A$1:$AG$235, 31, FALSE)</f>
        <v>1</v>
      </c>
      <c r="H37" s="18">
        <f>VLOOKUP(CONCATENATE($B37,".data"), 'Random noise 0'!$A$1:$AG$235, 33, FALSE)</f>
        <v>0</v>
      </c>
      <c r="I37" s="18">
        <f>VLOOKUP(CONCATENATE($B37,".data"), 'Random noise 0'!$A$1:$AG$235, 15, FALSE)</f>
        <v>6</v>
      </c>
      <c r="J37" s="18">
        <f>VLOOKUP(CONCATENATE($B37,".data"), 'Random noise 0'!$A$1:$AG$235, 17, FALSE)</f>
        <v>22.4</v>
      </c>
      <c r="K37" s="18" t="str">
        <f>VLOOKUP(CONCATENATE($B37,".data"), 'Random noise 0'!$A$1:$AG$235, 27, FALSE)</f>
        <v>exp(x1)*sin(cos(x0))</v>
      </c>
      <c r="L37" s="18">
        <f t="shared" si="5"/>
        <v>1</v>
      </c>
      <c r="M37" s="18">
        <f t="shared" si="6"/>
        <v>1</v>
      </c>
      <c r="N37" s="4">
        <f t="shared" si="7"/>
        <v>1</v>
      </c>
      <c r="O37" s="3">
        <f>VLOOKUP(CONCATENATE($B37,".data"), 'Random noise 0.001'!$A$1:$AG$235, 31, FALSE)</f>
        <v>0.99969253000000002</v>
      </c>
      <c r="P37" s="18">
        <f>VLOOKUP(CONCATENATE($B37,".data"), 'Random noise 0.001'!$A$1:$AG$235, 33, FALSE)</f>
        <v>7.1352000000000004E-3</v>
      </c>
      <c r="Q37" s="18">
        <f>VLOOKUP(CONCATENATE($B37,".data"), 'Random noise 0.001'!$A$1:$AG$235, 15, FALSE)</f>
        <v>10</v>
      </c>
      <c r="R37" s="18">
        <f>VLOOKUP(CONCATENATE($B37,".data"), 'Random noise 0.001'!$A$1:$AG$235, 17, FALSE)</f>
        <v>5.7</v>
      </c>
      <c r="S37" s="18" t="str">
        <f>VLOOKUP(CONCATENATE($B37,".data"), 'Random noise 0.001'!$A$1:$AG$235, 27, FALSE)</f>
        <v>(0.846 - 0.318*x0**2)*exp(x1)</v>
      </c>
      <c r="T37" s="18">
        <f t="shared" si="8"/>
        <v>1</v>
      </c>
      <c r="U37" s="18">
        <f t="shared" si="9"/>
        <v>0</v>
      </c>
      <c r="V37" s="4">
        <f t="shared" si="10"/>
        <v>0</v>
      </c>
      <c r="W37" s="3">
        <f>VLOOKUP(CONCATENATE($B37,".data"), 'Random noise 0.01'!$A$1:$AG$235, 31, FALSE)</f>
        <v>0.99897449000000005</v>
      </c>
      <c r="X37" s="18">
        <f>VLOOKUP(CONCATENATE($B37,".data"), 'Random noise 0.01'!$A$1:$AG$235, 33, FALSE)</f>
        <v>1.3030959999999999E-2</v>
      </c>
      <c r="Y37" s="18">
        <f>VLOOKUP(CONCATENATE($B37,".data"), 'Random noise 0.01'!$A$1:$AG$235, 15, FALSE)</f>
        <v>16</v>
      </c>
      <c r="Z37" s="18">
        <f>VLOOKUP(CONCATENATE($B37,".data"), 'Random noise 0.01'!$A$1:$AG$235, 17, FALSE)</f>
        <v>4.2</v>
      </c>
      <c r="AA37" s="18" t="str">
        <f>VLOOKUP(CONCATENATE($B37,".data"), 'Random noise 0.01'!$A$1:$AG$235, 27, FALSE)</f>
        <v>-0.53*x0**2*x1 - 0.28*x0**2 + 0.84*exp(x1)</v>
      </c>
      <c r="AB37" s="18">
        <f t="shared" si="11"/>
        <v>0</v>
      </c>
      <c r="AC37" s="18">
        <f t="shared" si="12"/>
        <v>0</v>
      </c>
      <c r="AD37" s="4">
        <f t="shared" si="13"/>
        <v>0</v>
      </c>
    </row>
    <row r="38" spans="1:30" x14ac:dyDescent="0.25">
      <c r="A38" t="str">
        <f t="shared" si="3"/>
        <v>v2_medium</v>
      </c>
      <c r="B38" t="s">
        <v>919</v>
      </c>
      <c r="C38">
        <v>6</v>
      </c>
      <c r="D38" t="str">
        <f t="shared" si="4"/>
        <v>medium</v>
      </c>
      <c r="E38">
        <v>2</v>
      </c>
      <c r="F38" s="12" t="s">
        <v>699</v>
      </c>
      <c r="G38" s="3">
        <f>VLOOKUP(CONCATENATE($B38,".data"), 'Random noise 0'!$A$1:$AG$235, 31, FALSE)</f>
        <v>1</v>
      </c>
      <c r="H38" s="18">
        <f>VLOOKUP(CONCATENATE($B38,".data"), 'Random noise 0'!$A$1:$AG$235, 33, FALSE)</f>
        <v>0</v>
      </c>
      <c r="I38" s="18">
        <f>VLOOKUP(CONCATENATE($B38,".data"), 'Random noise 0'!$A$1:$AG$235, 15, FALSE)</f>
        <v>6</v>
      </c>
      <c r="J38" s="18">
        <f>VLOOKUP(CONCATENATE($B38,".data"), 'Random noise 0'!$A$1:$AG$235, 17, FALSE)</f>
        <v>2</v>
      </c>
      <c r="K38" s="18" t="str">
        <f>VLOOKUP(CONCATENATE($B38,".data"), 'Random noise 0'!$A$1:$AG$235, 27, FALSE)</f>
        <v>x0**2 + x1 - 1</v>
      </c>
      <c r="L38" s="18">
        <f t="shared" si="5"/>
        <v>1</v>
      </c>
      <c r="M38" s="18">
        <f t="shared" si="6"/>
        <v>1</v>
      </c>
      <c r="N38" s="4">
        <f t="shared" si="7"/>
        <v>1</v>
      </c>
      <c r="O38" s="3">
        <f>VLOOKUP(CONCATENATE($B38,".data"), 'Random noise 0.001'!$A$1:$AG$235, 31, FALSE)</f>
        <v>1</v>
      </c>
      <c r="P38" s="18">
        <f>VLOOKUP(CONCATENATE($B38,".data"), 'Random noise 0.001'!$A$1:$AG$235, 33, FALSE)</f>
        <v>0</v>
      </c>
      <c r="Q38" s="18">
        <f>VLOOKUP(CONCATENATE($B38,".data"), 'Random noise 0.001'!$A$1:$AG$235, 15, FALSE)</f>
        <v>6</v>
      </c>
      <c r="R38" s="18">
        <f>VLOOKUP(CONCATENATE($B38,".data"), 'Random noise 0.001'!$A$1:$AG$235, 17, FALSE)</f>
        <v>1.7</v>
      </c>
      <c r="S38" s="18" t="str">
        <f>VLOOKUP(CONCATENATE($B38,".data"), 'Random noise 0.001'!$A$1:$AG$235, 27, FALSE)</f>
        <v>x0**2 + x1 - 1</v>
      </c>
      <c r="T38" s="18">
        <f t="shared" si="8"/>
        <v>1</v>
      </c>
      <c r="U38" s="18">
        <f t="shared" si="9"/>
        <v>1</v>
      </c>
      <c r="V38" s="4">
        <f t="shared" si="10"/>
        <v>1</v>
      </c>
      <c r="W38" s="3">
        <f>VLOOKUP(CONCATENATE($B38,".data"), 'Random noise 0.01'!$A$1:$AG$235, 31, FALSE)</f>
        <v>1</v>
      </c>
      <c r="X38" s="18">
        <f>VLOOKUP(CONCATENATE($B38,".data"), 'Random noise 0.01'!$A$1:$AG$235, 33, FALSE)</f>
        <v>0</v>
      </c>
      <c r="Y38" s="18">
        <f>VLOOKUP(CONCATENATE($B38,".data"), 'Random noise 0.01'!$A$1:$AG$235, 15, FALSE)</f>
        <v>6</v>
      </c>
      <c r="Z38" s="18">
        <f>VLOOKUP(CONCATENATE($B38,".data"), 'Random noise 0.01'!$A$1:$AG$235, 17, FALSE)</f>
        <v>1.8</v>
      </c>
      <c r="AA38" s="18" t="str">
        <f>VLOOKUP(CONCATENATE($B38,".data"), 'Random noise 0.01'!$A$1:$AG$235, 27, FALSE)</f>
        <v>x0**2 + x1 - 1</v>
      </c>
      <c r="AB38" s="18">
        <f t="shared" si="11"/>
        <v>1</v>
      </c>
      <c r="AC38" s="18">
        <f t="shared" si="12"/>
        <v>1</v>
      </c>
      <c r="AD38" s="4">
        <f t="shared" si="13"/>
        <v>1</v>
      </c>
    </row>
    <row r="39" spans="1:30" x14ac:dyDescent="0.25">
      <c r="A39" t="str">
        <f t="shared" si="3"/>
        <v>v3_medium</v>
      </c>
      <c r="B39" t="s">
        <v>920</v>
      </c>
      <c r="C39">
        <v>6</v>
      </c>
      <c r="D39" t="str">
        <f t="shared" si="4"/>
        <v>medium</v>
      </c>
      <c r="E39">
        <v>3</v>
      </c>
      <c r="F39" s="12" t="s">
        <v>700</v>
      </c>
      <c r="G39" s="3">
        <f>VLOOKUP(CONCATENATE($B39,".data"), 'Random noise 0'!$A$1:$AG$235, 31, FALSE)</f>
        <v>1</v>
      </c>
      <c r="H39" s="18">
        <f>VLOOKUP(CONCATENATE($B39,".data"), 'Random noise 0'!$A$1:$AG$235, 33, FALSE)</f>
        <v>0</v>
      </c>
      <c r="I39" s="18">
        <f>VLOOKUP(CONCATENATE($B39,".data"), 'Random noise 0'!$A$1:$AG$235, 15, FALSE)</f>
        <v>6</v>
      </c>
      <c r="J39" s="18">
        <f>VLOOKUP(CONCATENATE($B39,".data"), 'Random noise 0'!$A$1:$AG$235, 17, FALSE)</f>
        <v>5.8</v>
      </c>
      <c r="K39" s="18" t="str">
        <f>VLOOKUP(CONCATENATE($B39,".data"), 'Random noise 0'!$A$1:$AG$235, 27, FALSE)</f>
        <v>(x0 + x2)*sin(x1)</v>
      </c>
      <c r="L39" s="18">
        <f t="shared" si="5"/>
        <v>1</v>
      </c>
      <c r="M39" s="18">
        <f t="shared" si="6"/>
        <v>1</v>
      </c>
      <c r="N39" s="4">
        <f t="shared" si="7"/>
        <v>1</v>
      </c>
      <c r="O39" s="3">
        <f>VLOOKUP(CONCATENATE($B39,".data"), 'Random noise 0.001'!$A$1:$AG$235, 31, FALSE)</f>
        <v>1</v>
      </c>
      <c r="P39" s="18">
        <f>VLOOKUP(CONCATENATE($B39,".data"), 'Random noise 0.001'!$A$1:$AG$235, 33, FALSE)</f>
        <v>0</v>
      </c>
      <c r="Q39" s="18">
        <f>VLOOKUP(CONCATENATE($B39,".data"), 'Random noise 0.001'!$A$1:$AG$235, 15, FALSE)</f>
        <v>9</v>
      </c>
      <c r="R39" s="18">
        <f>VLOOKUP(CONCATENATE($B39,".data"), 'Random noise 0.001'!$A$1:$AG$235, 17, FALSE)</f>
        <v>8.1</v>
      </c>
      <c r="S39" s="18" t="str">
        <f>VLOOKUP(CONCATENATE($B39,".data"), 'Random noise 0.001'!$A$1:$AG$235, 27, FALSE)</f>
        <v>x0*sin(x1) + x2*sin(x1)</v>
      </c>
      <c r="T39" s="18">
        <f t="shared" si="8"/>
        <v>1</v>
      </c>
      <c r="U39" s="18">
        <f t="shared" si="9"/>
        <v>1</v>
      </c>
      <c r="V39" s="4">
        <f t="shared" si="10"/>
        <v>1</v>
      </c>
      <c r="W39" s="3">
        <f>VLOOKUP(CONCATENATE($B39,".data"), 'Random noise 0.01'!$A$1:$AG$235, 31, FALSE)</f>
        <v>1</v>
      </c>
      <c r="X39" s="18">
        <f>VLOOKUP(CONCATENATE($B39,".data"), 'Random noise 0.01'!$A$1:$AG$235, 33, FALSE)</f>
        <v>0</v>
      </c>
      <c r="Y39" s="18">
        <f>VLOOKUP(CONCATENATE($B39,".data"), 'Random noise 0.01'!$A$1:$AG$235, 15, FALSE)</f>
        <v>9</v>
      </c>
      <c r="Z39" s="18">
        <f>VLOOKUP(CONCATENATE($B39,".data"), 'Random noise 0.01'!$A$1:$AG$235, 17, FALSE)</f>
        <v>7.5</v>
      </c>
      <c r="AA39" s="18" t="str">
        <f>VLOOKUP(CONCATENATE($B39,".data"), 'Random noise 0.01'!$A$1:$AG$235, 27, FALSE)</f>
        <v>x0*sin(x1) + x2*sin(x1)</v>
      </c>
      <c r="AB39" s="18">
        <f t="shared" si="11"/>
        <v>1</v>
      </c>
      <c r="AC39" s="18">
        <f t="shared" si="12"/>
        <v>1</v>
      </c>
      <c r="AD39" s="4">
        <f t="shared" si="13"/>
        <v>1</v>
      </c>
    </row>
    <row r="40" spans="1:30" x14ac:dyDescent="0.25">
      <c r="A40" t="str">
        <f t="shared" si="3"/>
        <v>v3_medium</v>
      </c>
      <c r="B40" t="s">
        <v>921</v>
      </c>
      <c r="C40">
        <v>6</v>
      </c>
      <c r="D40" t="str">
        <f t="shared" si="4"/>
        <v>medium</v>
      </c>
      <c r="E40">
        <v>3</v>
      </c>
      <c r="F40" s="12" t="s">
        <v>701</v>
      </c>
      <c r="G40" s="3">
        <f>VLOOKUP(CONCATENATE($B40,".data"), 'Random noise 0'!$A$1:$AG$235, 31, FALSE)</f>
        <v>1</v>
      </c>
      <c r="H40" s="18">
        <f>VLOOKUP(CONCATENATE($B40,".data"), 'Random noise 0'!$A$1:$AG$235, 33, FALSE)</f>
        <v>0</v>
      </c>
      <c r="I40" s="18">
        <f>VLOOKUP(CONCATENATE($B40,".data"), 'Random noise 0'!$A$1:$AG$235, 15, FALSE)</f>
        <v>6</v>
      </c>
      <c r="J40" s="18">
        <f>VLOOKUP(CONCATENATE($B40,".data"), 'Random noise 0'!$A$1:$AG$235, 17, FALSE)</f>
        <v>2.8</v>
      </c>
      <c r="K40" s="18" t="str">
        <f>VLOOKUP(CONCATENATE($B40,".data"), 'Random noise 0'!$A$1:$AG$235, 27, FALSE)</f>
        <v>x0*x1 + log(x2)</v>
      </c>
      <c r="L40" s="18">
        <f t="shared" si="5"/>
        <v>1</v>
      </c>
      <c r="M40" s="18">
        <f t="shared" si="6"/>
        <v>1</v>
      </c>
      <c r="N40" s="4">
        <f t="shared" si="7"/>
        <v>1</v>
      </c>
      <c r="O40" s="3">
        <f>VLOOKUP(CONCATENATE($B40,".data"), 'Random noise 0.001'!$A$1:$AG$235, 31, FALSE)</f>
        <v>1</v>
      </c>
      <c r="P40" s="18">
        <f>VLOOKUP(CONCATENATE($B40,".data"), 'Random noise 0.001'!$A$1:$AG$235, 33, FALSE)</f>
        <v>0</v>
      </c>
      <c r="Q40" s="18">
        <f>VLOOKUP(CONCATENATE($B40,".data"), 'Random noise 0.001'!$A$1:$AG$235, 15, FALSE)</f>
        <v>6</v>
      </c>
      <c r="R40" s="18">
        <f>VLOOKUP(CONCATENATE($B40,".data"), 'Random noise 0.001'!$A$1:$AG$235, 17, FALSE)</f>
        <v>2.6</v>
      </c>
      <c r="S40" s="18" t="str">
        <f>VLOOKUP(CONCATENATE($B40,".data"), 'Random noise 0.001'!$A$1:$AG$235, 27, FALSE)</f>
        <v>x0*x1 + log(x2)</v>
      </c>
      <c r="T40" s="18">
        <f t="shared" si="8"/>
        <v>1</v>
      </c>
      <c r="U40" s="18">
        <f t="shared" si="9"/>
        <v>1</v>
      </c>
      <c r="V40" s="4">
        <f t="shared" si="10"/>
        <v>1</v>
      </c>
      <c r="W40" s="3">
        <f>VLOOKUP(CONCATENATE($B40,".data"), 'Random noise 0.01'!$A$1:$AG$235, 31, FALSE)</f>
        <v>1</v>
      </c>
      <c r="X40" s="18">
        <f>VLOOKUP(CONCATENATE($B40,".data"), 'Random noise 0.01'!$A$1:$AG$235, 33, FALSE)</f>
        <v>0</v>
      </c>
      <c r="Y40" s="18">
        <f>VLOOKUP(CONCATENATE($B40,".data"), 'Random noise 0.01'!$A$1:$AG$235, 15, FALSE)</f>
        <v>6</v>
      </c>
      <c r="Z40" s="18">
        <f>VLOOKUP(CONCATENATE($B40,".data"), 'Random noise 0.01'!$A$1:$AG$235, 17, FALSE)</f>
        <v>2.2999999999999998</v>
      </c>
      <c r="AA40" s="18" t="str">
        <f>VLOOKUP(CONCATENATE($B40,".data"), 'Random noise 0.01'!$A$1:$AG$235, 27, FALSE)</f>
        <v>x0*x1 + log(x2)</v>
      </c>
      <c r="AB40" s="18">
        <f t="shared" si="11"/>
        <v>1</v>
      </c>
      <c r="AC40" s="18">
        <f t="shared" si="12"/>
        <v>1</v>
      </c>
      <c r="AD40" s="4">
        <f t="shared" si="13"/>
        <v>1</v>
      </c>
    </row>
    <row r="41" spans="1:30" x14ac:dyDescent="0.25">
      <c r="A41" t="str">
        <f t="shared" si="3"/>
        <v>v3_medium</v>
      </c>
      <c r="B41" t="s">
        <v>922</v>
      </c>
      <c r="C41">
        <v>6</v>
      </c>
      <c r="D41" t="str">
        <f t="shared" si="4"/>
        <v>medium</v>
      </c>
      <c r="E41">
        <v>3</v>
      </c>
      <c r="F41" s="12" t="s">
        <v>923</v>
      </c>
      <c r="G41" s="3">
        <f>VLOOKUP(CONCATENATE($B41,".data"), 'Random noise 0'!$A$1:$AG$235, 31, FALSE)</f>
        <v>1</v>
      </c>
      <c r="H41" s="18">
        <f>VLOOKUP(CONCATENATE($B41,".data"), 'Random noise 0'!$A$1:$AG$235, 33, FALSE)</f>
        <v>0</v>
      </c>
      <c r="I41" s="18">
        <f>VLOOKUP(CONCATENATE($B41,".data"), 'Random noise 0'!$A$1:$AG$235, 15, FALSE)</f>
        <v>6</v>
      </c>
      <c r="J41" s="18">
        <f>VLOOKUP(CONCATENATE($B41,".data"), 'Random noise 0'!$A$1:$AG$235, 17, FALSE)</f>
        <v>3.8</v>
      </c>
      <c r="K41" s="18" t="str">
        <f>VLOOKUP(CONCATENATE($B41,".data"), 'Random noise 0'!$A$1:$AG$235, 27, FALSE)</f>
        <v>x0*x1**0.5*x2</v>
      </c>
      <c r="L41" s="18">
        <f t="shared" si="5"/>
        <v>1</v>
      </c>
      <c r="M41" s="18">
        <f t="shared" si="6"/>
        <v>1</v>
      </c>
      <c r="N41" s="4">
        <f t="shared" si="7"/>
        <v>1</v>
      </c>
      <c r="O41" s="3">
        <f>VLOOKUP(CONCATENATE($B41,".data"), 'Random noise 0.001'!$A$1:$AG$235, 31, FALSE)</f>
        <v>1</v>
      </c>
      <c r="P41" s="18">
        <f>VLOOKUP(CONCATENATE($B41,".data"), 'Random noise 0.001'!$A$1:$AG$235, 33, FALSE)</f>
        <v>0</v>
      </c>
      <c r="Q41" s="18">
        <f>VLOOKUP(CONCATENATE($B41,".data"), 'Random noise 0.001'!$A$1:$AG$235, 15, FALSE)</f>
        <v>6</v>
      </c>
      <c r="R41" s="18">
        <f>VLOOKUP(CONCATENATE($B41,".data"), 'Random noise 0.001'!$A$1:$AG$235, 17, FALSE)</f>
        <v>4.4000000000000004</v>
      </c>
      <c r="S41" s="18" t="str">
        <f>VLOOKUP(CONCATENATE($B41,".data"), 'Random noise 0.001'!$A$1:$AG$235, 27, FALSE)</f>
        <v>x0*x1**0.5*x2</v>
      </c>
      <c r="T41" s="18">
        <f t="shared" si="8"/>
        <v>1</v>
      </c>
      <c r="U41" s="18">
        <f t="shared" si="9"/>
        <v>1</v>
      </c>
      <c r="V41" s="4">
        <f t="shared" si="10"/>
        <v>1</v>
      </c>
      <c r="W41" s="3">
        <f>VLOOKUP(CONCATENATE($B41,".data"), 'Random noise 0.01'!$A$1:$AG$235, 31, FALSE)</f>
        <v>1</v>
      </c>
      <c r="X41" s="18">
        <f>VLOOKUP(CONCATENATE($B41,".data"), 'Random noise 0.01'!$A$1:$AG$235, 33, FALSE)</f>
        <v>0</v>
      </c>
      <c r="Y41" s="18">
        <f>VLOOKUP(CONCATENATE($B41,".data"), 'Random noise 0.01'!$A$1:$AG$235, 15, FALSE)</f>
        <v>6</v>
      </c>
      <c r="Z41" s="18">
        <f>VLOOKUP(CONCATENATE($B41,".data"), 'Random noise 0.01'!$A$1:$AG$235, 17, FALSE)</f>
        <v>3.8</v>
      </c>
      <c r="AA41" s="18" t="str">
        <f>VLOOKUP(CONCATENATE($B41,".data"), 'Random noise 0.01'!$A$1:$AG$235, 27, FALSE)</f>
        <v>x0*x1**0.5*x2</v>
      </c>
      <c r="AB41" s="18">
        <f t="shared" si="11"/>
        <v>1</v>
      </c>
      <c r="AC41" s="18">
        <f t="shared" si="12"/>
        <v>1</v>
      </c>
      <c r="AD41" s="4">
        <f t="shared" si="13"/>
        <v>1</v>
      </c>
    </row>
    <row r="42" spans="1:30" x14ac:dyDescent="0.25">
      <c r="A42" t="str">
        <f t="shared" si="3"/>
        <v>v3_medium</v>
      </c>
      <c r="B42" t="s">
        <v>924</v>
      </c>
      <c r="C42">
        <v>6</v>
      </c>
      <c r="D42" t="str">
        <f t="shared" si="4"/>
        <v>medium</v>
      </c>
      <c r="E42">
        <v>3</v>
      </c>
      <c r="F42" s="12" t="s">
        <v>702</v>
      </c>
      <c r="G42" s="3">
        <f>VLOOKUP(CONCATENATE($B42,".data"), 'Random noise 0'!$A$1:$AG$235, 31, FALSE)</f>
        <v>1</v>
      </c>
      <c r="H42" s="18">
        <f>VLOOKUP(CONCATENATE($B42,".data"), 'Random noise 0'!$A$1:$AG$235, 33, FALSE)</f>
        <v>0</v>
      </c>
      <c r="I42" s="18">
        <f>VLOOKUP(CONCATENATE($B42,".data"), 'Random noise 0'!$A$1:$AG$235, 15, FALSE)</f>
        <v>6</v>
      </c>
      <c r="J42" s="18">
        <f>VLOOKUP(CONCATENATE($B42,".data"), 'Random noise 0'!$A$1:$AG$235, 17, FALSE)</f>
        <v>16</v>
      </c>
      <c r="K42" s="18" t="str">
        <f>VLOOKUP(CONCATENATE($B42,".data"), 'Random noise 0'!$A$1:$AG$235, 27, FALSE)</f>
        <v>(x0 + x1)*cos(x2)</v>
      </c>
      <c r="L42" s="18">
        <f t="shared" si="5"/>
        <v>1</v>
      </c>
      <c r="M42" s="18">
        <f t="shared" si="6"/>
        <v>1</v>
      </c>
      <c r="N42" s="4">
        <f t="shared" si="7"/>
        <v>1</v>
      </c>
      <c r="O42" s="3">
        <f>VLOOKUP(CONCATENATE($B42,".data"), 'Random noise 0.001'!$A$1:$AG$235, 31, FALSE)</f>
        <v>1</v>
      </c>
      <c r="P42" s="18">
        <f>VLOOKUP(CONCATENATE($B42,".data"), 'Random noise 0.001'!$A$1:$AG$235, 33, FALSE)</f>
        <v>0</v>
      </c>
      <c r="Q42" s="18">
        <f>VLOOKUP(CONCATENATE($B42,".data"), 'Random noise 0.001'!$A$1:$AG$235, 15, FALSE)</f>
        <v>6</v>
      </c>
      <c r="R42" s="18">
        <f>VLOOKUP(CONCATENATE($B42,".data"), 'Random noise 0.001'!$A$1:$AG$235, 17, FALSE)</f>
        <v>14.2</v>
      </c>
      <c r="S42" s="18" t="str">
        <f>VLOOKUP(CONCATENATE($B42,".data"), 'Random noise 0.001'!$A$1:$AG$235, 27, FALSE)</f>
        <v>(x0 + x1)*cos(x2)</v>
      </c>
      <c r="T42" s="18">
        <f t="shared" si="8"/>
        <v>1</v>
      </c>
      <c r="U42" s="18">
        <f t="shared" si="9"/>
        <v>1</v>
      </c>
      <c r="V42" s="4">
        <f t="shared" si="10"/>
        <v>1</v>
      </c>
      <c r="W42" s="3">
        <f>VLOOKUP(CONCATENATE($B42,".data"), 'Random noise 0.01'!$A$1:$AG$235, 31, FALSE)</f>
        <v>0.99780108999999995</v>
      </c>
      <c r="X42" s="18">
        <f>VLOOKUP(CONCATENATE($B42,".data"), 'Random noise 0.01'!$A$1:$AG$235, 33, FALSE)</f>
        <v>1.7689489999999999E-2</v>
      </c>
      <c r="Y42" s="18">
        <f>VLOOKUP(CONCATENATE($B42,".data"), 'Random noise 0.01'!$A$1:$AG$235, 15, FALSE)</f>
        <v>17</v>
      </c>
      <c r="Z42" s="18">
        <f>VLOOKUP(CONCATENATE($B42,".data"), 'Random noise 0.01'!$A$1:$AG$235, 17, FALSE)</f>
        <v>8.4</v>
      </c>
      <c r="AA42" s="18" t="str">
        <f>VLOOKUP(CONCATENATE($B42,".data"), 'Random noise 0.01'!$A$1:$AG$235, 27, FALSE)</f>
        <v>-0.5*x0*x2**2 + 1.01*x0 - 0.47*x1*x2 + 1.07*x1</v>
      </c>
      <c r="AB42" s="18">
        <f t="shared" si="11"/>
        <v>0</v>
      </c>
      <c r="AC42" s="18">
        <f t="shared" si="12"/>
        <v>0</v>
      </c>
      <c r="AD42" s="4">
        <f t="shared" si="13"/>
        <v>0</v>
      </c>
    </row>
    <row r="43" spans="1:30" x14ac:dyDescent="0.25">
      <c r="A43" t="str">
        <f t="shared" si="3"/>
        <v>v3_medium</v>
      </c>
      <c r="B43" t="s">
        <v>925</v>
      </c>
      <c r="C43">
        <v>6</v>
      </c>
      <c r="D43" t="str">
        <f t="shared" si="4"/>
        <v>medium</v>
      </c>
      <c r="E43">
        <v>3</v>
      </c>
      <c r="F43" s="12" t="s">
        <v>476</v>
      </c>
      <c r="G43" s="3">
        <f>VLOOKUP(CONCATENATE($B43,".data"), 'Random noise 0'!$A$1:$AG$235, 31, FALSE)</f>
        <v>1</v>
      </c>
      <c r="H43" s="18">
        <f>VLOOKUP(CONCATENATE($B43,".data"), 'Random noise 0'!$A$1:$AG$235, 33, FALSE)</f>
        <v>0</v>
      </c>
      <c r="I43" s="18">
        <f>VLOOKUP(CONCATENATE($B43,".data"), 'Random noise 0'!$A$1:$AG$235, 15, FALSE)</f>
        <v>6</v>
      </c>
      <c r="J43" s="18">
        <f>VLOOKUP(CONCATENATE($B43,".data"), 'Random noise 0'!$A$1:$AG$235, 17, FALSE)</f>
        <v>3.2</v>
      </c>
      <c r="K43" s="18" t="str">
        <f>VLOOKUP(CONCATENATE($B43,".data"), 'Random noise 0'!$A$1:$AG$235, 27, FALSE)</f>
        <v>x0*x1**2*x2</v>
      </c>
      <c r="L43" s="18">
        <f t="shared" si="5"/>
        <v>1</v>
      </c>
      <c r="M43" s="18">
        <f t="shared" si="6"/>
        <v>1</v>
      </c>
      <c r="N43" s="4">
        <f t="shared" si="7"/>
        <v>1</v>
      </c>
      <c r="O43" s="3">
        <f>VLOOKUP(CONCATENATE($B43,".data"), 'Random noise 0.001'!$A$1:$AG$235, 31, FALSE)</f>
        <v>1</v>
      </c>
      <c r="P43" s="18">
        <f>VLOOKUP(CONCATENATE($B43,".data"), 'Random noise 0.001'!$A$1:$AG$235, 33, FALSE)</f>
        <v>0</v>
      </c>
      <c r="Q43" s="18">
        <f>VLOOKUP(CONCATENATE($B43,".data"), 'Random noise 0.001'!$A$1:$AG$235, 15, FALSE)</f>
        <v>6</v>
      </c>
      <c r="R43" s="18">
        <f>VLOOKUP(CONCATENATE($B43,".data"), 'Random noise 0.001'!$A$1:$AG$235, 17, FALSE)</f>
        <v>2.6</v>
      </c>
      <c r="S43" s="18" t="str">
        <f>VLOOKUP(CONCATENATE($B43,".data"), 'Random noise 0.001'!$A$1:$AG$235, 27, FALSE)</f>
        <v>x0*x1**2*x2</v>
      </c>
      <c r="T43" s="18">
        <f t="shared" si="8"/>
        <v>1</v>
      </c>
      <c r="U43" s="18">
        <f t="shared" si="9"/>
        <v>1</v>
      </c>
      <c r="V43" s="4">
        <f t="shared" si="10"/>
        <v>1</v>
      </c>
      <c r="W43" s="3">
        <f>VLOOKUP(CONCATENATE($B43,".data"), 'Random noise 0.01'!$A$1:$AG$235, 31, FALSE)</f>
        <v>1</v>
      </c>
      <c r="X43" s="18">
        <f>VLOOKUP(CONCATENATE($B43,".data"), 'Random noise 0.01'!$A$1:$AG$235, 33, FALSE)</f>
        <v>0</v>
      </c>
      <c r="Y43" s="18">
        <f>VLOOKUP(CONCATENATE($B43,".data"), 'Random noise 0.01'!$A$1:$AG$235, 15, FALSE)</f>
        <v>6</v>
      </c>
      <c r="Z43" s="18">
        <f>VLOOKUP(CONCATENATE($B43,".data"), 'Random noise 0.01'!$A$1:$AG$235, 17, FALSE)</f>
        <v>2.6</v>
      </c>
      <c r="AA43" s="18" t="str">
        <f>VLOOKUP(CONCATENATE($B43,".data"), 'Random noise 0.01'!$A$1:$AG$235, 27, FALSE)</f>
        <v>x0*x1**2*x2</v>
      </c>
      <c r="AB43" s="18">
        <f t="shared" si="11"/>
        <v>1</v>
      </c>
      <c r="AC43" s="18">
        <f t="shared" si="12"/>
        <v>1</v>
      </c>
      <c r="AD43" s="4">
        <f t="shared" si="13"/>
        <v>1</v>
      </c>
    </row>
    <row r="44" spans="1:30" x14ac:dyDescent="0.25">
      <c r="A44" t="str">
        <f t="shared" si="3"/>
        <v>v1_medium</v>
      </c>
      <c r="B44" t="s">
        <v>926</v>
      </c>
      <c r="C44">
        <v>7</v>
      </c>
      <c r="D44" t="str">
        <f t="shared" si="4"/>
        <v>medium</v>
      </c>
      <c r="E44">
        <v>1</v>
      </c>
      <c r="F44" s="12" t="s">
        <v>1285</v>
      </c>
      <c r="G44" s="3">
        <f>VLOOKUP(CONCATENATE($B44,".data"), 'Random noise 0'!$A$1:$AG$235, 31, FALSE)</f>
        <v>1</v>
      </c>
      <c r="H44" s="18">
        <f>VLOOKUP(CONCATENATE($B44,".data"), 'Random noise 0'!$A$1:$AG$235, 33, FALSE)</f>
        <v>0</v>
      </c>
      <c r="I44" s="18">
        <f>VLOOKUP(CONCATENATE($B44,".data"), 'Random noise 0'!$A$1:$AG$235, 15, FALSE)</f>
        <v>7</v>
      </c>
      <c r="J44" s="18">
        <f>VLOOKUP(CONCATENATE($B44,".data"), 'Random noise 0'!$A$1:$AG$235, 17, FALSE)</f>
        <v>0.9</v>
      </c>
      <c r="K44" s="18" t="str">
        <f>VLOOKUP(CONCATENATE($B44,".data"), 'Random noise 0'!$A$1:$AG$235, 27, FALSE)</f>
        <v>-4.14159265 + 2/x0</v>
      </c>
      <c r="L44" s="18">
        <f t="shared" si="5"/>
        <v>1</v>
      </c>
      <c r="M44" s="18">
        <f t="shared" si="6"/>
        <v>1</v>
      </c>
      <c r="N44" s="4">
        <f t="shared" si="7"/>
        <v>1</v>
      </c>
      <c r="O44" s="3">
        <f>VLOOKUP(CONCATENATE($B44,".data"), 'Random noise 0.001'!$A$1:$AG$235, 31, FALSE)</f>
        <v>0.99991825000000001</v>
      </c>
      <c r="P44" s="18">
        <f>VLOOKUP(CONCATENATE($B44,".data"), 'Random noise 0.001'!$A$1:$AG$235, 33, FALSE)</f>
        <v>4.0327771200000004</v>
      </c>
      <c r="Q44" s="18">
        <f>VLOOKUP(CONCATENATE($B44,".data"), 'Random noise 0.001'!$A$1:$AG$235, 15, FALSE)</f>
        <v>7</v>
      </c>
      <c r="R44" s="18">
        <f>VLOOKUP(CONCATENATE($B44,".data"), 'Random noise 0.001'!$A$1:$AG$235, 17, FALSE)</f>
        <v>113.3</v>
      </c>
      <c r="S44" s="18" t="str">
        <f>VLOOKUP(CONCATENATE($B44,".data"), 'Random noise 0.001'!$A$1:$AG$235, 27, FALSE)</f>
        <v>-4.056 + 2.018/x0</v>
      </c>
      <c r="T44" s="18">
        <f t="shared" si="8"/>
        <v>1</v>
      </c>
      <c r="U44" s="18">
        <f t="shared" si="9"/>
        <v>0</v>
      </c>
      <c r="V44" s="4">
        <f t="shared" si="10"/>
        <v>0</v>
      </c>
      <c r="W44" s="3">
        <f>VLOOKUP(CONCATENATE($B44,".data"), 'Random noise 0.01'!$A$1:$AG$235, 31, FALSE)</f>
        <v>0.25363058999999999</v>
      </c>
      <c r="X44" s="18">
        <f>VLOOKUP(CONCATENATE($B44,".data"), 'Random noise 0.01'!$A$1:$AG$235, 33, FALSE)</f>
        <v>385.33892207999997</v>
      </c>
      <c r="Y44" s="18">
        <f>VLOOKUP(CONCATENATE($B44,".data"), 'Random noise 0.01'!$A$1:$AG$235, 15, FALSE)</f>
        <v>15</v>
      </c>
      <c r="Z44" s="18">
        <f>VLOOKUP(CONCATENATE($B44,".data"), 'Random noise 0.01'!$A$1:$AG$235, 17, FALSE)</f>
        <v>129.5</v>
      </c>
      <c r="AA44" s="18" t="str">
        <f>VLOOKUP(CONCATENATE($B44,".data"), 'Random noise 0.01'!$A$1:$AG$235, 27, FALSE)</f>
        <v>-31.32*x0 - 2.54*log(x0)**3 + 17.55*log(x0) + 28.94</v>
      </c>
      <c r="AB44" s="18">
        <f t="shared" si="11"/>
        <v>0</v>
      </c>
      <c r="AC44" s="18">
        <f t="shared" si="12"/>
        <v>0</v>
      </c>
      <c r="AD44" s="4">
        <f t="shared" si="13"/>
        <v>0</v>
      </c>
    </row>
    <row r="45" spans="1:30" x14ac:dyDescent="0.25">
      <c r="A45" t="str">
        <f t="shared" si="3"/>
        <v>v1_medium</v>
      </c>
      <c r="B45" t="s">
        <v>927</v>
      </c>
      <c r="C45">
        <v>7</v>
      </c>
      <c r="D45" t="str">
        <f t="shared" si="4"/>
        <v>medium</v>
      </c>
      <c r="E45">
        <v>1</v>
      </c>
      <c r="F45" s="12" t="s">
        <v>928</v>
      </c>
      <c r="G45" s="3">
        <f>VLOOKUP(CONCATENATE($B45,".data"), 'Random noise 0'!$A$1:$AG$235, 31, FALSE)</f>
        <v>0.99960278999999996</v>
      </c>
      <c r="H45" s="18">
        <f>VLOOKUP(CONCATENATE($B45,".data"), 'Random noise 0'!$A$1:$AG$235, 33, FALSE)</f>
        <v>2.8668600000000002E-3</v>
      </c>
      <c r="I45" s="18">
        <f>VLOOKUP(CONCATENATE($B45,".data"), 'Random noise 0'!$A$1:$AG$235, 15, FALSE)</f>
        <v>6</v>
      </c>
      <c r="J45" s="18">
        <f>VLOOKUP(CONCATENATE($B45,".data"), 'Random noise 0'!$A$1:$AG$235, 17, FALSE)</f>
        <v>136.5</v>
      </c>
      <c r="K45" s="18" t="str">
        <f>VLOOKUP(CONCATENATE($B45,".data"), 'Random noise 0'!$A$1:$AG$235, 27, FALSE)</f>
        <v>0.57139828*sin(x0) + 0.76881412</v>
      </c>
      <c r="L45" s="18">
        <f t="shared" si="5"/>
        <v>1</v>
      </c>
      <c r="M45" s="18">
        <f t="shared" si="6"/>
        <v>0</v>
      </c>
      <c r="N45" s="4">
        <f t="shared" si="7"/>
        <v>0</v>
      </c>
      <c r="O45" s="3">
        <f>VLOOKUP(CONCATENATE($B45,".data"), 'Random noise 0.001'!$A$1:$AG$235, 31, FALSE)</f>
        <v>0.99960459000000002</v>
      </c>
      <c r="P45" s="18">
        <f>VLOOKUP(CONCATENATE($B45,".data"), 'Random noise 0.001'!$A$1:$AG$235, 33, FALSE)</f>
        <v>2.8603700000000001E-3</v>
      </c>
      <c r="Q45" s="18">
        <f>VLOOKUP(CONCATENATE($B45,".data"), 'Random noise 0.001'!$A$1:$AG$235, 15, FALSE)</f>
        <v>6</v>
      </c>
      <c r="R45" s="18">
        <f>VLOOKUP(CONCATENATE($B45,".data"), 'Random noise 0.001'!$A$1:$AG$235, 17, FALSE)</f>
        <v>0.9</v>
      </c>
      <c r="S45" s="18" t="str">
        <f>VLOOKUP(CONCATENATE($B45,".data"), 'Random noise 0.001'!$A$1:$AG$235, 27, FALSE)</f>
        <v>0.571*sin(x0) + 0.769</v>
      </c>
      <c r="T45" s="18">
        <f t="shared" si="8"/>
        <v>1</v>
      </c>
      <c r="U45" s="18">
        <f t="shared" si="9"/>
        <v>0</v>
      </c>
      <c r="V45" s="4">
        <f t="shared" si="10"/>
        <v>0</v>
      </c>
      <c r="W45" s="3">
        <f>VLOOKUP(CONCATENATE($B45,".data"), 'Random noise 0.01'!$A$1:$AG$235, 31, FALSE)</f>
        <v>0.99958857999999995</v>
      </c>
      <c r="X45" s="18">
        <f>VLOOKUP(CONCATENATE($B45,".data"), 'Random noise 0.01'!$A$1:$AG$235, 33, FALSE)</f>
        <v>2.9177000000000001E-3</v>
      </c>
      <c r="Y45" s="18">
        <f>VLOOKUP(CONCATENATE($B45,".data"), 'Random noise 0.01'!$A$1:$AG$235, 15, FALSE)</f>
        <v>6</v>
      </c>
      <c r="Z45" s="18">
        <f>VLOOKUP(CONCATENATE($B45,".data"), 'Random noise 0.01'!$A$1:$AG$235, 17, FALSE)</f>
        <v>0.8</v>
      </c>
      <c r="AA45" s="18" t="str">
        <f>VLOOKUP(CONCATENATE($B45,".data"), 'Random noise 0.01'!$A$1:$AG$235, 27, FALSE)</f>
        <v>0.57*sin(x0) + 0.77</v>
      </c>
      <c r="AB45" s="18">
        <f t="shared" si="11"/>
        <v>1</v>
      </c>
      <c r="AC45" s="18">
        <f t="shared" si="12"/>
        <v>0</v>
      </c>
      <c r="AD45" s="4">
        <f t="shared" si="13"/>
        <v>0</v>
      </c>
    </row>
    <row r="46" spans="1:30" x14ac:dyDescent="0.25">
      <c r="A46" t="str">
        <f t="shared" si="3"/>
        <v>v1_medium</v>
      </c>
      <c r="B46" t="s">
        <v>929</v>
      </c>
      <c r="C46">
        <v>7</v>
      </c>
      <c r="D46" t="str">
        <f t="shared" si="4"/>
        <v>medium</v>
      </c>
      <c r="E46">
        <v>1</v>
      </c>
      <c r="F46" s="12" t="s">
        <v>1286</v>
      </c>
      <c r="G46" s="3">
        <f>VLOOKUP(CONCATENATE($B46,".data"), 'Random noise 0'!$A$1:$AG$235, 31, FALSE)</f>
        <v>1</v>
      </c>
      <c r="H46" s="18">
        <f>VLOOKUP(CONCATENATE($B46,".data"), 'Random noise 0'!$A$1:$AG$235, 33, FALSE)</f>
        <v>0</v>
      </c>
      <c r="I46" s="18">
        <f>VLOOKUP(CONCATENATE($B46,".data"), 'Random noise 0'!$A$1:$AG$235, 15, FALSE)</f>
        <v>7</v>
      </c>
      <c r="J46" s="18">
        <f>VLOOKUP(CONCATENATE($B46,".data"), 'Random noise 0'!$A$1:$AG$235, 17, FALSE)</f>
        <v>32.700000000000003</v>
      </c>
      <c r="K46" s="18" t="str">
        <f>VLOOKUP(CONCATENATE($B46,".data"), 'Random noise 0'!$A$1:$AG$235, 27, FALSE)</f>
        <v>-2/(x0 + 2)</v>
      </c>
      <c r="L46" s="18">
        <f t="shared" si="5"/>
        <v>1</v>
      </c>
      <c r="M46" s="18">
        <f t="shared" si="6"/>
        <v>1</v>
      </c>
      <c r="N46" s="4">
        <f t="shared" si="7"/>
        <v>1</v>
      </c>
      <c r="O46" s="3">
        <f>VLOOKUP(CONCATENATE($B46,".data"), 'Random noise 0.001'!$A$1:$AG$235, 31, FALSE)</f>
        <v>0.99925618000000005</v>
      </c>
      <c r="P46" s="18">
        <f>VLOOKUP(CONCATENATE($B46,".data"), 'Random noise 0.001'!$A$1:$AG$235, 33, FALSE)</f>
        <v>2.6472499999999999E-3</v>
      </c>
      <c r="Q46" s="18">
        <f>VLOOKUP(CONCATENATE($B46,".data"), 'Random noise 0.001'!$A$1:$AG$235, 15, FALSE)</f>
        <v>8</v>
      </c>
      <c r="R46" s="18">
        <f>VLOOKUP(CONCATENATE($B46,".data"), 'Random noise 0.001'!$A$1:$AG$235, 17, FALSE)</f>
        <v>1.4</v>
      </c>
      <c r="S46" s="18" t="str">
        <f>VLOOKUP(CONCATENATE($B46,".data"), 'Random noise 0.001'!$A$1:$AG$235, 27, FALSE)</f>
        <v>0.344*sin(1.2*x0) - 0.993</v>
      </c>
      <c r="T46" s="18">
        <f t="shared" si="8"/>
        <v>1</v>
      </c>
      <c r="U46" s="18">
        <f t="shared" si="9"/>
        <v>0</v>
      </c>
      <c r="V46" s="4">
        <f t="shared" si="10"/>
        <v>0</v>
      </c>
      <c r="W46" s="3">
        <f>VLOOKUP(CONCATENATE($B46,".data"), 'Random noise 0.01'!$A$1:$AG$235, 31, FALSE)</f>
        <v>0.99469545000000004</v>
      </c>
      <c r="X46" s="18">
        <f>VLOOKUP(CONCATENATE($B46,".data"), 'Random noise 0.01'!$A$1:$AG$235, 33, FALSE)</f>
        <v>7.0694399999999998E-3</v>
      </c>
      <c r="Y46" s="18">
        <f>VLOOKUP(CONCATENATE($B46,".data"), 'Random noise 0.01'!$A$1:$AG$235, 15, FALSE)</f>
        <v>6</v>
      </c>
      <c r="Z46" s="18">
        <f>VLOOKUP(CONCATENATE($B46,".data"), 'Random noise 0.01'!$A$1:$AG$235, 17, FALSE)</f>
        <v>0.5</v>
      </c>
      <c r="AA46" s="18" t="str">
        <f>VLOOKUP(CONCATENATE($B46,".data"), 'Random noise 0.01'!$A$1:$AG$235, 27, FALSE)</f>
        <v>0.38*sin(x0) - 0.98</v>
      </c>
      <c r="AB46" s="18">
        <f t="shared" si="11"/>
        <v>0</v>
      </c>
      <c r="AC46" s="18">
        <f t="shared" si="12"/>
        <v>0</v>
      </c>
      <c r="AD46" s="4">
        <f t="shared" si="13"/>
        <v>0</v>
      </c>
    </row>
    <row r="47" spans="1:30" x14ac:dyDescent="0.25">
      <c r="A47" t="str">
        <f t="shared" si="3"/>
        <v>v1_medium</v>
      </c>
      <c r="B47" t="s">
        <v>930</v>
      </c>
      <c r="C47">
        <v>7</v>
      </c>
      <c r="D47" t="str">
        <f t="shared" si="4"/>
        <v>medium</v>
      </c>
      <c r="E47">
        <v>1</v>
      </c>
      <c r="F47" s="12" t="s">
        <v>931</v>
      </c>
      <c r="G47" s="3">
        <f>VLOOKUP(CONCATENATE($B47,".data"), 'Random noise 0'!$A$1:$AG$235, 31, FALSE)</f>
        <v>0.99979417000000004</v>
      </c>
      <c r="H47" s="18">
        <f>VLOOKUP(CONCATENATE($B47,".data"), 'Random noise 0'!$A$1:$AG$235, 33, FALSE)</f>
        <v>2.34805E-3</v>
      </c>
      <c r="I47" s="18">
        <f>VLOOKUP(CONCATENATE($B47,".data"), 'Random noise 0'!$A$1:$AG$235, 15, FALSE)</f>
        <v>5</v>
      </c>
      <c r="J47" s="18">
        <f>VLOOKUP(CONCATENATE($B47,".data"), 'Random noise 0'!$A$1:$AG$235, 17, FALSE)</f>
        <v>128.4</v>
      </c>
      <c r="K47" s="18" t="str">
        <f>VLOOKUP(CONCATENATE($B47,".data"), 'Random noise 0'!$A$1:$AG$235, 27, FALSE)</f>
        <v>0.69793185 - 0.55772538*x0</v>
      </c>
      <c r="L47" s="18">
        <f t="shared" si="5"/>
        <v>1</v>
      </c>
      <c r="M47" s="18">
        <f t="shared" si="6"/>
        <v>0</v>
      </c>
      <c r="N47" s="4">
        <f t="shared" si="7"/>
        <v>0</v>
      </c>
      <c r="O47" s="3">
        <f>VLOOKUP(CONCATENATE($B47,".data"), 'Random noise 0.001'!$A$1:$AG$235, 31, FALSE)</f>
        <v>0.99979530999999999</v>
      </c>
      <c r="P47" s="18">
        <f>VLOOKUP(CONCATENATE($B47,".data"), 'Random noise 0.001'!$A$1:$AG$235, 33, FALSE)</f>
        <v>2.3414999999999998E-3</v>
      </c>
      <c r="Q47" s="18">
        <f>VLOOKUP(CONCATENATE($B47,".data"), 'Random noise 0.001'!$A$1:$AG$235, 15, FALSE)</f>
        <v>5</v>
      </c>
      <c r="R47" s="18">
        <f>VLOOKUP(CONCATENATE($B47,".data"), 'Random noise 0.001'!$A$1:$AG$235, 17, FALSE)</f>
        <v>0.5</v>
      </c>
      <c r="S47" s="18" t="str">
        <f>VLOOKUP(CONCATENATE($B47,".data"), 'Random noise 0.001'!$A$1:$AG$235, 27, FALSE)</f>
        <v>0.698 - 0.558*x0</v>
      </c>
      <c r="T47" s="18">
        <f t="shared" si="8"/>
        <v>1</v>
      </c>
      <c r="U47" s="18">
        <f t="shared" si="9"/>
        <v>0</v>
      </c>
      <c r="V47" s="4">
        <f t="shared" si="10"/>
        <v>0</v>
      </c>
      <c r="W47" s="3">
        <f>VLOOKUP(CONCATENATE($B47,".data"), 'Random noise 0.01'!$A$1:$AG$235, 31, FALSE)</f>
        <v>0.99974731999999999</v>
      </c>
      <c r="X47" s="18">
        <f>VLOOKUP(CONCATENATE($B47,".data"), 'Random noise 0.01'!$A$1:$AG$235, 33, FALSE)</f>
        <v>2.60159E-3</v>
      </c>
      <c r="Y47" s="18">
        <f>VLOOKUP(CONCATENATE($B47,".data"), 'Random noise 0.01'!$A$1:$AG$235, 15, FALSE)</f>
        <v>5</v>
      </c>
      <c r="Z47" s="18">
        <f>VLOOKUP(CONCATENATE($B47,".data"), 'Random noise 0.01'!$A$1:$AG$235, 17, FALSE)</f>
        <v>0.5</v>
      </c>
      <c r="AA47" s="18" t="str">
        <f>VLOOKUP(CONCATENATE($B47,".data"), 'Random noise 0.01'!$A$1:$AG$235, 27, FALSE)</f>
        <v>0.7 - 0.56*x0</v>
      </c>
      <c r="AB47" s="18">
        <f t="shared" si="11"/>
        <v>1</v>
      </c>
      <c r="AC47" s="18">
        <f t="shared" si="12"/>
        <v>0</v>
      </c>
      <c r="AD47" s="4">
        <f t="shared" si="13"/>
        <v>0</v>
      </c>
    </row>
    <row r="48" spans="1:30" x14ac:dyDescent="0.25">
      <c r="A48" t="str">
        <f t="shared" si="3"/>
        <v>v1_medium</v>
      </c>
      <c r="B48" t="s">
        <v>932</v>
      </c>
      <c r="C48">
        <v>7</v>
      </c>
      <c r="D48" t="str">
        <f t="shared" si="4"/>
        <v>medium</v>
      </c>
      <c r="E48">
        <v>1</v>
      </c>
      <c r="F48" s="12" t="s">
        <v>933</v>
      </c>
      <c r="G48" s="3">
        <f>VLOOKUP(CONCATENATE($B48,".data"), 'Random noise 0'!$A$1:$AG$235, 31, FALSE)</f>
        <v>0.99999720999999997</v>
      </c>
      <c r="H48" s="18">
        <f>VLOOKUP(CONCATENATE($B48,".data"), 'Random noise 0'!$A$1:$AG$235, 33, FALSE)</f>
        <v>3.3920399999999998E-3</v>
      </c>
      <c r="I48" s="18">
        <f>VLOOKUP(CONCATENATE($B48,".data"), 'Random noise 0'!$A$1:$AG$235, 15, FALSE)</f>
        <v>12</v>
      </c>
      <c r="J48" s="18">
        <f>VLOOKUP(CONCATENATE($B48,".data"), 'Random noise 0'!$A$1:$AG$235, 17, FALSE)</f>
        <v>176.7</v>
      </c>
      <c r="K48" s="18" t="str">
        <f>VLOOKUP(CONCATENATE($B48,".data"), 'Random noise 0'!$A$1:$AG$235, 27, FALSE)</f>
        <v>0.67822944*0.05**x0 + 0.6577517*exp(exp(x0)) + 9.43097248</v>
      </c>
      <c r="L48" s="18">
        <f t="shared" si="5"/>
        <v>1</v>
      </c>
      <c r="M48" s="18">
        <f t="shared" si="6"/>
        <v>0</v>
      </c>
      <c r="N48" s="4">
        <f t="shared" si="7"/>
        <v>0</v>
      </c>
      <c r="O48" s="3">
        <f>VLOOKUP(CONCATENATE($B48,".data"), 'Random noise 0.001'!$A$1:$AG$235, 31, FALSE)</f>
        <v>0.99996311000000004</v>
      </c>
      <c r="P48" s="18">
        <f>VLOOKUP(CONCATENATE($B48,".data"), 'Random noise 0.001'!$A$1:$AG$235, 33, FALSE)</f>
        <v>1.233366E-2</v>
      </c>
      <c r="Q48" s="18">
        <f>VLOOKUP(CONCATENATE($B48,".data"), 'Random noise 0.001'!$A$1:$AG$235, 15, FALSE)</f>
        <v>11</v>
      </c>
      <c r="R48" s="18">
        <f>VLOOKUP(CONCATENATE($B48,".data"), 'Random noise 0.001'!$A$1:$AG$235, 17, FALSE)</f>
        <v>5.6</v>
      </c>
      <c r="S48" s="18" t="str">
        <f>VLOOKUP(CONCATENATE($B48,".data"), 'Random noise 0.001'!$A$1:$AG$235, 27, FALSE)</f>
        <v>x0**5 + 3.768*exp(x0**2) + 8.127</v>
      </c>
      <c r="T48" s="18">
        <f t="shared" si="8"/>
        <v>1</v>
      </c>
      <c r="U48" s="18">
        <f t="shared" si="9"/>
        <v>0</v>
      </c>
      <c r="V48" s="4">
        <f t="shared" si="10"/>
        <v>0</v>
      </c>
      <c r="W48" s="3">
        <f>VLOOKUP(CONCATENATE($B48,".data"), 'Random noise 0.01'!$A$1:$AG$235, 31, FALSE)</f>
        <v>0.99797849000000005</v>
      </c>
      <c r="X48" s="18">
        <f>VLOOKUP(CONCATENATE($B48,".data"), 'Random noise 0.01'!$A$1:$AG$235, 33, FALSE)</f>
        <v>9.1307040000000006E-2</v>
      </c>
      <c r="Y48" s="18">
        <f>VLOOKUP(CONCATENATE($B48,".data"), 'Random noise 0.01'!$A$1:$AG$235, 15, FALSE)</f>
        <v>7</v>
      </c>
      <c r="Z48" s="18">
        <f>VLOOKUP(CONCATENATE($B48,".data"), 'Random noise 0.01'!$A$1:$AG$235, 17, FALSE)</f>
        <v>1.1000000000000001</v>
      </c>
      <c r="AA48" s="18" t="str">
        <f>VLOOKUP(CONCATENATE($B48,".data"), 'Random noise 0.01'!$A$1:$AG$235, 27, FALSE)</f>
        <v>7.11*x0**3 + 12.06</v>
      </c>
      <c r="AB48" s="18">
        <f t="shared" si="11"/>
        <v>0</v>
      </c>
      <c r="AC48" s="18">
        <f t="shared" si="12"/>
        <v>0</v>
      </c>
      <c r="AD48" s="4">
        <f t="shared" si="13"/>
        <v>0</v>
      </c>
    </row>
    <row r="49" spans="1:30" x14ac:dyDescent="0.25">
      <c r="A49" t="str">
        <f t="shared" si="3"/>
        <v>v2_medium</v>
      </c>
      <c r="B49" t="s">
        <v>934</v>
      </c>
      <c r="C49">
        <v>7</v>
      </c>
      <c r="D49" t="str">
        <f t="shared" si="4"/>
        <v>medium</v>
      </c>
      <c r="E49">
        <v>2</v>
      </c>
      <c r="F49" s="12" t="s">
        <v>935</v>
      </c>
      <c r="G49" s="3">
        <f>VLOOKUP(CONCATENATE($B49,".data"), 'Random noise 0'!$A$1:$AG$235, 31, FALSE)</f>
        <v>1</v>
      </c>
      <c r="H49" s="18">
        <f>VLOOKUP(CONCATENATE($B49,".data"), 'Random noise 0'!$A$1:$AG$235, 33, FALSE)</f>
        <v>0</v>
      </c>
      <c r="I49" s="18">
        <f>VLOOKUP(CONCATENATE($B49,".data"), 'Random noise 0'!$A$1:$AG$235, 15, FALSE)</f>
        <v>9</v>
      </c>
      <c r="J49" s="18">
        <f>VLOOKUP(CONCATENATE($B49,".data"), 'Random noise 0'!$A$1:$AG$235, 17, FALSE)</f>
        <v>4.5999999999999996</v>
      </c>
      <c r="K49" s="18" t="str">
        <f>VLOOKUP(CONCATENATE($B49,".data"), 'Random noise 0'!$A$1:$AG$235, 27, FALSE)</f>
        <v>x0*x1 + x0 + 10*x1 + 10</v>
      </c>
      <c r="L49" s="18">
        <f t="shared" si="5"/>
        <v>1</v>
      </c>
      <c r="M49" s="18">
        <f t="shared" si="6"/>
        <v>1</v>
      </c>
      <c r="N49" s="4">
        <f t="shared" si="7"/>
        <v>1</v>
      </c>
      <c r="O49" s="3">
        <f>VLOOKUP(CONCATENATE($B49,".data"), 'Random noise 0.001'!$A$1:$AG$235, 31, FALSE)</f>
        <v>0.99999667000000003</v>
      </c>
      <c r="P49" s="18">
        <f>VLOOKUP(CONCATENATE($B49,".data"), 'Random noise 0.001'!$A$1:$AG$235, 33, FALSE)</f>
        <v>5.5783200000000003E-3</v>
      </c>
      <c r="Q49" s="18">
        <f>VLOOKUP(CONCATENATE($B49,".data"), 'Random noise 0.001'!$A$1:$AG$235, 15, FALSE)</f>
        <v>12</v>
      </c>
      <c r="R49" s="18">
        <f>VLOOKUP(CONCATENATE($B49,".data"), 'Random noise 0.001'!$A$1:$AG$235, 17, FALSE)</f>
        <v>2.4</v>
      </c>
      <c r="S49" s="18" t="str">
        <f>VLOOKUP(CONCATENATE($B49,".data"), 'Random noise 0.001'!$A$1:$AG$235, 27, FALSE)</f>
        <v>0.953*x0*x1 + 1.023*x0 + 10.02*x1 + 9.994</v>
      </c>
      <c r="T49" s="18">
        <f t="shared" si="8"/>
        <v>1</v>
      </c>
      <c r="U49" s="18">
        <f t="shared" si="9"/>
        <v>0</v>
      </c>
      <c r="V49" s="4">
        <f t="shared" si="10"/>
        <v>0</v>
      </c>
      <c r="W49" s="3">
        <f>VLOOKUP(CONCATENATE($B49,".data"), 'Random noise 0.01'!$A$1:$AG$235, 31, FALSE)</f>
        <v>0.99982576000000001</v>
      </c>
      <c r="X49" s="18">
        <f>VLOOKUP(CONCATENATE($B49,".data"), 'Random noise 0.01'!$A$1:$AG$235, 33, FALSE)</f>
        <v>4.0361309999999997E-2</v>
      </c>
      <c r="Y49" s="18">
        <f>VLOOKUP(CONCATENATE($B49,".data"), 'Random noise 0.01'!$A$1:$AG$235, 15, FALSE)</f>
        <v>12</v>
      </c>
      <c r="Z49" s="18">
        <f>VLOOKUP(CONCATENATE($B49,".data"), 'Random noise 0.01'!$A$1:$AG$235, 17, FALSE)</f>
        <v>2.4</v>
      </c>
      <c r="AA49" s="18" t="str">
        <f>VLOOKUP(CONCATENATE($B49,".data"), 'Random noise 0.01'!$A$1:$AG$235, 27, FALSE)</f>
        <v>0.95*x0*x1 + 1.04*x0 + 9.98*x1 + 10.04</v>
      </c>
      <c r="AB49" s="18">
        <f t="shared" si="11"/>
        <v>1</v>
      </c>
      <c r="AC49" s="18">
        <f t="shared" si="12"/>
        <v>0</v>
      </c>
      <c r="AD49" s="4">
        <f t="shared" si="13"/>
        <v>0</v>
      </c>
    </row>
    <row r="50" spans="1:30" x14ac:dyDescent="0.25">
      <c r="A50" t="str">
        <f t="shared" si="3"/>
        <v>v2_medium</v>
      </c>
      <c r="B50" t="s">
        <v>936</v>
      </c>
      <c r="C50">
        <v>7</v>
      </c>
      <c r="D50" t="str">
        <f t="shared" si="4"/>
        <v>medium</v>
      </c>
      <c r="E50">
        <v>2</v>
      </c>
      <c r="F50" s="12" t="s">
        <v>937</v>
      </c>
      <c r="G50" s="3">
        <f>VLOOKUP(CONCATENATE($B50,".data"), 'Random noise 0'!$A$1:$AG$235, 31, FALSE)</f>
        <v>1</v>
      </c>
      <c r="H50" s="18">
        <f>VLOOKUP(CONCATENATE($B50,".data"), 'Random noise 0'!$A$1:$AG$235, 33, FALSE)</f>
        <v>0</v>
      </c>
      <c r="I50" s="18">
        <f>VLOOKUP(CONCATENATE($B50,".data"), 'Random noise 0'!$A$1:$AG$235, 15, FALSE)</f>
        <v>10</v>
      </c>
      <c r="J50" s="18">
        <f>VLOOKUP(CONCATENATE($B50,".data"), 'Random noise 0'!$A$1:$AG$235, 17, FALSE)</f>
        <v>5.7</v>
      </c>
      <c r="K50" s="18" t="str">
        <f>VLOOKUP(CONCATENATE($B50,".data"), 'Random noise 0'!$A$1:$AG$235, 27, FALSE)</f>
        <v>100*x0*(1 - 0.1*x1)**2</v>
      </c>
      <c r="L50" s="18">
        <f t="shared" si="5"/>
        <v>1</v>
      </c>
      <c r="M50" s="18">
        <f t="shared" si="6"/>
        <v>1</v>
      </c>
      <c r="N50" s="4">
        <f t="shared" si="7"/>
        <v>1</v>
      </c>
      <c r="O50" s="3">
        <f>VLOOKUP(CONCATENATE($B50,".data"), 'Random noise 0.001'!$A$1:$AG$235, 31, FALSE)</f>
        <v>0.99999996999999996</v>
      </c>
      <c r="P50" s="18">
        <f>VLOOKUP(CONCATENATE($B50,".data"), 'Random noise 0.001'!$A$1:$AG$235, 33, FALSE)</f>
        <v>4.3054E-3</v>
      </c>
      <c r="Q50" s="18">
        <f>VLOOKUP(CONCATENATE($B50,".data"), 'Random noise 0.001'!$A$1:$AG$235, 15, FALSE)</f>
        <v>12</v>
      </c>
      <c r="R50" s="18">
        <f>VLOOKUP(CONCATENATE($B50,".data"), 'Random noise 0.001'!$A$1:$AG$235, 17, FALSE)</f>
        <v>3.3</v>
      </c>
      <c r="S50" s="18" t="str">
        <f>VLOOKUP(CONCATENATE($B50,".data"), 'Random noise 0.001'!$A$1:$AG$235, 27, FALSE)</f>
        <v>x0*(1.052*x1**2 - 20.056*x1 + 100.017)</v>
      </c>
      <c r="T50" s="18">
        <f t="shared" si="8"/>
        <v>1</v>
      </c>
      <c r="U50" s="18">
        <f t="shared" si="9"/>
        <v>0</v>
      </c>
      <c r="V50" s="4">
        <f t="shared" si="10"/>
        <v>0</v>
      </c>
      <c r="W50" s="3">
        <f>VLOOKUP(CONCATENATE($B50,".data"), 'Random noise 0.01'!$A$1:$AG$235, 31, FALSE)</f>
        <v>0.99996797999999998</v>
      </c>
      <c r="X50" s="18">
        <f>VLOOKUP(CONCATENATE($B50,".data"), 'Random noise 0.01'!$A$1:$AG$235, 33, FALSE)</f>
        <v>0.15084587999999999</v>
      </c>
      <c r="Y50" s="18">
        <f>VLOOKUP(CONCATENATE($B50,".data"), 'Random noise 0.01'!$A$1:$AG$235, 15, FALSE)</f>
        <v>12</v>
      </c>
      <c r="Z50" s="18">
        <f>VLOOKUP(CONCATENATE($B50,".data"), 'Random noise 0.01'!$A$1:$AG$235, 17, FALSE)</f>
        <v>2.8</v>
      </c>
      <c r="AA50" s="18" t="str">
        <f>VLOOKUP(CONCATENATE($B50,".data"), 'Random noise 0.01'!$A$1:$AG$235, 27, FALSE)</f>
        <v>-18.39*x0*x1 + 99.58*x0 - 0.48*x1 + 0.34</v>
      </c>
      <c r="AB50" s="18">
        <f t="shared" si="11"/>
        <v>1</v>
      </c>
      <c r="AC50" s="18">
        <f t="shared" si="12"/>
        <v>0</v>
      </c>
      <c r="AD50" s="4">
        <f t="shared" si="13"/>
        <v>0</v>
      </c>
    </row>
    <row r="51" spans="1:30" x14ac:dyDescent="0.25">
      <c r="A51" t="str">
        <f t="shared" si="3"/>
        <v>v2_medium</v>
      </c>
      <c r="B51" t="s">
        <v>938</v>
      </c>
      <c r="C51">
        <v>7</v>
      </c>
      <c r="D51" t="str">
        <f t="shared" si="4"/>
        <v>medium</v>
      </c>
      <c r="E51">
        <v>2</v>
      </c>
      <c r="F51" s="12" t="s">
        <v>1287</v>
      </c>
      <c r="G51" s="3">
        <f>VLOOKUP(CONCATENATE($B51,".data"), 'Random noise 0'!$A$1:$AG$235, 31, FALSE)</f>
        <v>1</v>
      </c>
      <c r="H51" s="18">
        <f>VLOOKUP(CONCATENATE($B51,".data"), 'Random noise 0'!$A$1:$AG$235, 33, FALSE)</f>
        <v>0</v>
      </c>
      <c r="I51" s="18">
        <f>VLOOKUP(CONCATENATE($B51,".data"), 'Random noise 0'!$A$1:$AG$235, 15, FALSE)</f>
        <v>7</v>
      </c>
      <c r="J51" s="18">
        <f>VLOOKUP(CONCATENATE($B51,".data"), 'Random noise 0'!$A$1:$AG$235, 17, FALSE)</f>
        <v>90.2</v>
      </c>
      <c r="K51" s="18" t="str">
        <f>VLOOKUP(CONCATENATE($B51,".data"), 'Random noise 0'!$A$1:$AG$235, 27, FALSE)</f>
        <v>-x1 + cos(exp(x0))</v>
      </c>
      <c r="L51" s="18">
        <f t="shared" si="5"/>
        <v>1</v>
      </c>
      <c r="M51" s="18">
        <f t="shared" si="6"/>
        <v>1</v>
      </c>
      <c r="N51" s="4">
        <f t="shared" si="7"/>
        <v>1</v>
      </c>
      <c r="O51" s="3">
        <f>VLOOKUP(CONCATENATE($B51,".data"), 'Random noise 0.001'!$A$1:$AG$235, 31, FALSE)</f>
        <v>0.99980875999999996</v>
      </c>
      <c r="P51" s="18">
        <f>VLOOKUP(CONCATENATE($B51,".data"), 'Random noise 0.001'!$A$1:$AG$235, 33, FALSE)</f>
        <v>7.2811000000000004E-3</v>
      </c>
      <c r="Q51" s="18">
        <f>VLOOKUP(CONCATENATE($B51,".data"), 'Random noise 0.001'!$A$1:$AG$235, 15, FALSE)</f>
        <v>14</v>
      </c>
      <c r="R51" s="18">
        <f>VLOOKUP(CONCATENATE($B51,".data"), 'Random noise 0.001'!$A$1:$AG$235, 17, FALSE)</f>
        <v>3.5</v>
      </c>
      <c r="S51" s="18" t="str">
        <f>VLOOKUP(CONCATENATE($B51,".data"), 'Random noise 0.001'!$A$1:$AG$235, 27, FALSE)</f>
        <v>-0.788*x0 - 1.001*x1 + 0.989*cos(x0)**2 - 0.449</v>
      </c>
      <c r="T51" s="18">
        <f t="shared" si="8"/>
        <v>1</v>
      </c>
      <c r="U51" s="18">
        <f t="shared" si="9"/>
        <v>0</v>
      </c>
      <c r="V51" s="4">
        <f t="shared" si="10"/>
        <v>0</v>
      </c>
      <c r="W51" s="3">
        <f>VLOOKUP(CONCATENATE($B51,".data"), 'Random noise 0.01'!$A$1:$AG$235, 31, FALSE)</f>
        <v>0.99972967000000001</v>
      </c>
      <c r="X51" s="18">
        <f>VLOOKUP(CONCATENATE($B51,".data"), 'Random noise 0.01'!$A$1:$AG$235, 33, FALSE)</f>
        <v>8.6567299999999996E-3</v>
      </c>
      <c r="Y51" s="18">
        <f>VLOOKUP(CONCATENATE($B51,".data"), 'Random noise 0.01'!$A$1:$AG$235, 15, FALSE)</f>
        <v>14</v>
      </c>
      <c r="Z51" s="18">
        <f>VLOOKUP(CONCATENATE($B51,".data"), 'Random noise 0.01'!$A$1:$AG$235, 17, FALSE)</f>
        <v>3.5</v>
      </c>
      <c r="AA51" s="18" t="str">
        <f>VLOOKUP(CONCATENATE($B51,".data"), 'Random noise 0.01'!$A$1:$AG$235, 27, FALSE)</f>
        <v>-0.76*x0 - x1 + 1.02*cos(x0)**2 - 0.49</v>
      </c>
      <c r="AB51" s="18">
        <f t="shared" si="11"/>
        <v>1</v>
      </c>
      <c r="AC51" s="18">
        <f t="shared" si="12"/>
        <v>0</v>
      </c>
      <c r="AD51" s="4">
        <f t="shared" si="13"/>
        <v>0</v>
      </c>
    </row>
    <row r="52" spans="1:30" x14ac:dyDescent="0.25">
      <c r="A52" t="str">
        <f t="shared" si="3"/>
        <v>v2_medium</v>
      </c>
      <c r="B52" t="s">
        <v>939</v>
      </c>
      <c r="C52">
        <v>7</v>
      </c>
      <c r="D52" t="str">
        <f t="shared" si="4"/>
        <v>medium</v>
      </c>
      <c r="E52">
        <v>2</v>
      </c>
      <c r="F52" s="12" t="s">
        <v>940</v>
      </c>
      <c r="G52" s="3">
        <f>VLOOKUP(CONCATENATE($B52,".data"), 'Random noise 0'!$A$1:$AG$235, 31, FALSE)</f>
        <v>1</v>
      </c>
      <c r="H52" s="18">
        <f>VLOOKUP(CONCATENATE($B52,".data"), 'Random noise 0'!$A$1:$AG$235, 33, FALSE)</f>
        <v>0</v>
      </c>
      <c r="I52" s="18">
        <f>VLOOKUP(CONCATENATE($B52,".data"), 'Random noise 0'!$A$1:$AG$235, 15, FALSE)</f>
        <v>6</v>
      </c>
      <c r="J52" s="18">
        <f>VLOOKUP(CONCATENATE($B52,".data"), 'Random noise 0'!$A$1:$AG$235, 17, FALSE)</f>
        <v>1.7</v>
      </c>
      <c r="K52" s="18" t="str">
        <f>VLOOKUP(CONCATENATE($B52,".data"), 'Random noise 0'!$A$1:$AG$235, 27, FALSE)</f>
        <v>-x1 + log(x0)</v>
      </c>
      <c r="L52" s="18">
        <f t="shared" si="5"/>
        <v>1</v>
      </c>
      <c r="M52" s="18">
        <f t="shared" si="6"/>
        <v>1</v>
      </c>
      <c r="N52" s="4">
        <f t="shared" si="7"/>
        <v>1</v>
      </c>
      <c r="O52" s="3">
        <f>VLOOKUP(CONCATENATE($B52,".data"), 'Random noise 0.001'!$A$1:$AG$235, 31, FALSE)</f>
        <v>0.99999917000000005</v>
      </c>
      <c r="P52" s="18">
        <f>VLOOKUP(CONCATENATE($B52,".data"), 'Random noise 0.001'!$A$1:$AG$235, 33, FALSE)</f>
        <v>1E-3</v>
      </c>
      <c r="Q52" s="18">
        <f>VLOOKUP(CONCATENATE($B52,".data"), 'Random noise 0.001'!$A$1:$AG$235, 15, FALSE)</f>
        <v>7</v>
      </c>
      <c r="R52" s="18">
        <f>VLOOKUP(CONCATENATE($B52,".data"), 'Random noise 0.001'!$A$1:$AG$235, 17, FALSE)</f>
        <v>1.4</v>
      </c>
      <c r="S52" s="18" t="str">
        <f>VLOOKUP(CONCATENATE($B52,".data"), 'Random noise 0.001'!$A$1:$AG$235, 27, FALSE)</f>
        <v>-x1 + log(x0) + 0.001</v>
      </c>
      <c r="T52" s="18">
        <f t="shared" si="8"/>
        <v>1</v>
      </c>
      <c r="U52" s="18">
        <f t="shared" si="9"/>
        <v>0</v>
      </c>
      <c r="V52" s="4">
        <f t="shared" si="10"/>
        <v>0</v>
      </c>
      <c r="W52" s="3">
        <f>VLOOKUP(CONCATENATE($B52,".data"), 'Random noise 0.01'!$A$1:$AG$235, 31, FALSE)</f>
        <v>0.99991695000000003</v>
      </c>
      <c r="X52" s="18">
        <f>VLOOKUP(CONCATENATE($B52,".data"), 'Random noise 0.01'!$A$1:$AG$235, 33, FALSE)</f>
        <v>0.01</v>
      </c>
      <c r="Y52" s="18">
        <f>VLOOKUP(CONCATENATE($B52,".data"), 'Random noise 0.01'!$A$1:$AG$235, 15, FALSE)</f>
        <v>7</v>
      </c>
      <c r="Z52" s="18">
        <f>VLOOKUP(CONCATENATE($B52,".data"), 'Random noise 0.01'!$A$1:$AG$235, 17, FALSE)</f>
        <v>1.3</v>
      </c>
      <c r="AA52" s="18" t="str">
        <f>VLOOKUP(CONCATENATE($B52,".data"), 'Random noise 0.01'!$A$1:$AG$235, 27, FALSE)</f>
        <v>-x1 + log(x0) + 0.01</v>
      </c>
      <c r="AB52" s="18">
        <f t="shared" si="11"/>
        <v>1</v>
      </c>
      <c r="AC52" s="18">
        <f t="shared" si="12"/>
        <v>0</v>
      </c>
      <c r="AD52" s="4">
        <f t="shared" si="13"/>
        <v>0</v>
      </c>
    </row>
    <row r="53" spans="1:30" x14ac:dyDescent="0.25">
      <c r="A53" t="str">
        <f t="shared" si="3"/>
        <v>v2_medium</v>
      </c>
      <c r="B53" t="s">
        <v>941</v>
      </c>
      <c r="C53">
        <v>7</v>
      </c>
      <c r="D53" t="str">
        <f t="shared" si="4"/>
        <v>medium</v>
      </c>
      <c r="E53">
        <v>2</v>
      </c>
      <c r="F53" s="12" t="s">
        <v>708</v>
      </c>
      <c r="G53" s="3">
        <f>VLOOKUP(CONCATENATE($B53,".data"), 'Random noise 0'!$A$1:$AG$235, 31, FALSE)</f>
        <v>1</v>
      </c>
      <c r="H53" s="18">
        <f>VLOOKUP(CONCATENATE($B53,".data"), 'Random noise 0'!$A$1:$AG$235, 33, FALSE)</f>
        <v>0</v>
      </c>
      <c r="I53" s="18">
        <f>VLOOKUP(CONCATENATE($B53,".data"), 'Random noise 0'!$A$1:$AG$235, 15, FALSE)</f>
        <v>7</v>
      </c>
      <c r="J53" s="18">
        <f>VLOOKUP(CONCATENATE($B53,".data"), 'Random noise 0'!$A$1:$AG$235, 17, FALSE)</f>
        <v>25.5</v>
      </c>
      <c r="K53" s="18" t="str">
        <f>VLOOKUP(CONCATENATE($B53,".data"), 'Random noise 0'!$A$1:$AG$235, 27, FALSE)</f>
        <v>x0**2 + sin(exp(x1))</v>
      </c>
      <c r="L53" s="18">
        <f t="shared" si="5"/>
        <v>1</v>
      </c>
      <c r="M53" s="18">
        <f t="shared" si="6"/>
        <v>1</v>
      </c>
      <c r="N53" s="4">
        <f t="shared" si="7"/>
        <v>1</v>
      </c>
      <c r="O53" s="3">
        <f>VLOOKUP(CONCATENATE($B53,".data"), 'Random noise 0.001'!$A$1:$AG$235, 31, FALSE)</f>
        <v>0.99983034000000004</v>
      </c>
      <c r="P53" s="18">
        <f>VLOOKUP(CONCATENATE($B53,".data"), 'Random noise 0.001'!$A$1:$AG$235, 33, FALSE)</f>
        <v>4.31578E-3</v>
      </c>
      <c r="Q53" s="18">
        <f>VLOOKUP(CONCATENATE($B53,".data"), 'Random noise 0.001'!$A$1:$AG$235, 15, FALSE)</f>
        <v>13</v>
      </c>
      <c r="R53" s="18">
        <f>VLOOKUP(CONCATENATE($B53,".data"), 'Random noise 0.001'!$A$1:$AG$235, 17, FALSE)</f>
        <v>4.5</v>
      </c>
      <c r="S53" s="18" t="str">
        <f>VLOOKUP(CONCATENATE($B53,".data"), 'Random noise 0.001'!$A$1:$AG$235, 27, FALSE)</f>
        <v>x0**2 - 0.992*x1**3 + 0.576*x1 + 0.836</v>
      </c>
      <c r="T53" s="18">
        <f t="shared" si="8"/>
        <v>1</v>
      </c>
      <c r="U53" s="18">
        <f t="shared" si="9"/>
        <v>0</v>
      </c>
      <c r="V53" s="4">
        <f t="shared" si="10"/>
        <v>0</v>
      </c>
      <c r="W53" s="3">
        <f>VLOOKUP(CONCATENATE($B53,".data"), 'Random noise 0.01'!$A$1:$AG$235, 31, FALSE)</f>
        <v>0.99943406999999995</v>
      </c>
      <c r="X53" s="18">
        <f>VLOOKUP(CONCATENATE($B53,".data"), 'Random noise 0.01'!$A$1:$AG$235, 33, FALSE)</f>
        <v>7.8821700000000008E-3</v>
      </c>
      <c r="Y53" s="18">
        <f>VLOOKUP(CONCATENATE($B53,".data"), 'Random noise 0.01'!$A$1:$AG$235, 15, FALSE)</f>
        <v>14</v>
      </c>
      <c r="Z53" s="18">
        <f>VLOOKUP(CONCATENATE($B53,".data"), 'Random noise 0.01'!$A$1:$AG$235, 17, FALSE)</f>
        <v>4.5999999999999996</v>
      </c>
      <c r="AA53" s="18" t="str">
        <f>VLOOKUP(CONCATENATE($B53,".data"), 'Random noise 0.01'!$A$1:$AG$235, 27, FALSE)</f>
        <v>-0.99*x1**3 + 0.57*x1 - 2.15*cos(x0) + 2.98</v>
      </c>
      <c r="AB53" s="18">
        <f t="shared" si="11"/>
        <v>1</v>
      </c>
      <c r="AC53" s="18">
        <f t="shared" si="12"/>
        <v>0</v>
      </c>
      <c r="AD53" s="4">
        <f t="shared" si="13"/>
        <v>0</v>
      </c>
    </row>
    <row r="54" spans="1:30" x14ac:dyDescent="0.25">
      <c r="A54" t="str">
        <f t="shared" si="3"/>
        <v>v3_medium</v>
      </c>
      <c r="B54" t="s">
        <v>942</v>
      </c>
      <c r="C54">
        <v>7</v>
      </c>
      <c r="D54" t="str">
        <f t="shared" si="4"/>
        <v>medium</v>
      </c>
      <c r="E54">
        <v>3</v>
      </c>
      <c r="F54" s="12" t="s">
        <v>943</v>
      </c>
      <c r="G54" s="3">
        <f>VLOOKUP(CONCATENATE($B54,".data"), 'Random noise 0'!$A$1:$AG$235, 31, FALSE)</f>
        <v>0.99986938999999997</v>
      </c>
      <c r="H54" s="18">
        <f>VLOOKUP(CONCATENATE($B54,".data"), 'Random noise 0'!$A$1:$AG$235, 33, FALSE)</f>
        <v>5.1585600000000004E-3</v>
      </c>
      <c r="I54" s="18">
        <f>VLOOKUP(CONCATENATE($B54,".data"), 'Random noise 0'!$A$1:$AG$235, 15, FALSE)</f>
        <v>14</v>
      </c>
      <c r="J54" s="18">
        <f>VLOOKUP(CONCATENATE($B54,".data"), 'Random noise 0'!$A$1:$AG$235, 17, FALSE)</f>
        <v>177</v>
      </c>
      <c r="K54" s="18" t="str">
        <f>VLOOKUP(CONCATENATE($B54,".data"), 'Random noise 0'!$A$1:$AG$235, 27, FALSE)</f>
        <v>-0.3321093*x0**0.5 + 1.62341698*x0 + 0.99840356*x1*x2 + 1.04188691</v>
      </c>
      <c r="L54" s="18">
        <f t="shared" si="5"/>
        <v>1</v>
      </c>
      <c r="M54" s="18">
        <f t="shared" si="6"/>
        <v>0</v>
      </c>
      <c r="N54" s="4">
        <f t="shared" si="7"/>
        <v>0</v>
      </c>
      <c r="O54" s="3">
        <f>VLOOKUP(CONCATENATE($B54,".data"), 'Random noise 0.001'!$A$1:$AG$235, 31, FALSE)</f>
        <v>0.99965006999999995</v>
      </c>
      <c r="P54" s="18">
        <f>VLOOKUP(CONCATENATE($B54,".data"), 'Random noise 0.001'!$A$1:$AG$235, 33, FALSE)</f>
        <v>8.4434999999999996E-3</v>
      </c>
      <c r="Q54" s="18">
        <f>VLOOKUP(CONCATENATE($B54,".data"), 'Random noise 0.001'!$A$1:$AG$235, 15, FALSE)</f>
        <v>12</v>
      </c>
      <c r="R54" s="18">
        <f>VLOOKUP(CONCATENATE($B54,".data"), 'Random noise 0.001'!$A$1:$AG$235, 17, FALSE)</f>
        <v>7</v>
      </c>
      <c r="S54" s="18" t="str">
        <f>VLOOKUP(CONCATENATE($B54,".data"), 'Random noise 0.001'!$A$1:$AG$235, 27, FALSE)</f>
        <v>1.001*x1*x2 + 3.625*exp(0.318*x0) - 2.636</v>
      </c>
      <c r="T54" s="18">
        <f t="shared" si="8"/>
        <v>1</v>
      </c>
      <c r="U54" s="18">
        <f t="shared" si="9"/>
        <v>0</v>
      </c>
      <c r="V54" s="4">
        <f t="shared" si="10"/>
        <v>0</v>
      </c>
      <c r="W54" s="3">
        <f>VLOOKUP(CONCATENATE($B54,".data"), 'Random noise 0.01'!$A$1:$AG$235, 31, FALSE)</f>
        <v>0.99846235999999999</v>
      </c>
      <c r="X54" s="18">
        <f>VLOOKUP(CONCATENATE($B54,".data"), 'Random noise 0.01'!$A$1:$AG$235, 33, FALSE)</f>
        <v>1.7699510000000002E-2</v>
      </c>
      <c r="Y54" s="18">
        <f>VLOOKUP(CONCATENATE($B54,".data"), 'Random noise 0.01'!$A$1:$AG$235, 15, FALSE)</f>
        <v>9</v>
      </c>
      <c r="Z54" s="18">
        <f>VLOOKUP(CONCATENATE($B54,".data"), 'Random noise 0.01'!$A$1:$AG$235, 17, FALSE)</f>
        <v>2.2000000000000002</v>
      </c>
      <c r="AA54" s="18" t="str">
        <f>VLOOKUP(CONCATENATE($B54,".data"), 'Random noise 0.01'!$A$1:$AG$235, 27, FALSE)</f>
        <v>1.34*x0 + 0.99*x1*x2 + 0.97</v>
      </c>
      <c r="AB54" s="18">
        <f t="shared" si="11"/>
        <v>0</v>
      </c>
      <c r="AC54" s="18">
        <f t="shared" si="12"/>
        <v>0</v>
      </c>
      <c r="AD54" s="4">
        <f t="shared" si="13"/>
        <v>0</v>
      </c>
    </row>
    <row r="55" spans="1:30" x14ac:dyDescent="0.25">
      <c r="A55" t="str">
        <f t="shared" si="3"/>
        <v>v3_medium</v>
      </c>
      <c r="B55" t="s">
        <v>944</v>
      </c>
      <c r="C55">
        <v>7</v>
      </c>
      <c r="D55" t="str">
        <f t="shared" si="4"/>
        <v>medium</v>
      </c>
      <c r="E55">
        <v>3</v>
      </c>
      <c r="F55" s="12" t="s">
        <v>710</v>
      </c>
      <c r="G55" s="3">
        <f>VLOOKUP(CONCATENATE($B55,".data"), 'Random noise 0'!$A$1:$AG$235, 31, FALSE)</f>
        <v>1</v>
      </c>
      <c r="H55" s="18">
        <f>VLOOKUP(CONCATENATE($B55,".data"), 'Random noise 0'!$A$1:$AG$235, 33, FALSE)</f>
        <v>0</v>
      </c>
      <c r="I55" s="18">
        <f>VLOOKUP(CONCATENATE($B55,".data"), 'Random noise 0'!$A$1:$AG$235, 15, FALSE)</f>
        <v>7</v>
      </c>
      <c r="J55" s="18">
        <f>VLOOKUP(CONCATENATE($B55,".data"), 'Random noise 0'!$A$1:$AG$235, 17, FALSE)</f>
        <v>2.7</v>
      </c>
      <c r="K55" s="18" t="str">
        <f>VLOOKUP(CONCATENATE($B55,".data"), 'Random noise 0'!$A$1:$AG$235, 27, FALSE)</f>
        <v>x0 + x1 - x2 - 1</v>
      </c>
      <c r="L55" s="18">
        <f t="shared" si="5"/>
        <v>1</v>
      </c>
      <c r="M55" s="18">
        <f t="shared" si="6"/>
        <v>1</v>
      </c>
      <c r="N55" s="4">
        <f t="shared" si="7"/>
        <v>1</v>
      </c>
      <c r="O55" s="3">
        <f>VLOOKUP(CONCATENATE($B55,".data"), 'Random noise 0.001'!$A$1:$AG$235, 31, FALSE)</f>
        <v>0.99999874</v>
      </c>
      <c r="P55" s="18">
        <f>VLOOKUP(CONCATENATE($B55,".data"), 'Random noise 0.001'!$A$1:$AG$235, 33, FALSE)</f>
        <v>5.6512999999999995E-4</v>
      </c>
      <c r="Q55" s="18">
        <f>VLOOKUP(CONCATENATE($B55,".data"), 'Random noise 0.001'!$A$1:$AG$235, 15, FALSE)</f>
        <v>7</v>
      </c>
      <c r="R55" s="18">
        <f>VLOOKUP(CONCATENATE($B55,".data"), 'Random noise 0.001'!$A$1:$AG$235, 17, FALSE)</f>
        <v>2.1</v>
      </c>
      <c r="S55" s="18" t="str">
        <f>VLOOKUP(CONCATENATE($B55,".data"), 'Random noise 0.001'!$A$1:$AG$235, 27, FALSE)</f>
        <v>x0 + x1 - 1.001*x2 - 1</v>
      </c>
      <c r="T55" s="18">
        <f t="shared" si="8"/>
        <v>1</v>
      </c>
      <c r="U55" s="18" t="str">
        <f t="shared" si="9"/>
        <v>?</v>
      </c>
      <c r="V55" s="4">
        <v>1</v>
      </c>
      <c r="W55" s="3">
        <f>VLOOKUP(CONCATENATE($B55,".data"), 'Random noise 0.01'!$A$1:$AG$235, 31, FALSE)</f>
        <v>0.99987380000000003</v>
      </c>
      <c r="X55" s="18">
        <f>VLOOKUP(CONCATENATE($B55,".data"), 'Random noise 0.01'!$A$1:$AG$235, 33, FALSE)</f>
        <v>5.6513099999999997E-3</v>
      </c>
      <c r="Y55" s="18">
        <f>VLOOKUP(CONCATENATE($B55,".data"), 'Random noise 0.01'!$A$1:$AG$235, 15, FALSE)</f>
        <v>7</v>
      </c>
      <c r="Z55" s="18">
        <f>VLOOKUP(CONCATENATE($B55,".data"), 'Random noise 0.01'!$A$1:$AG$235, 17, FALSE)</f>
        <v>2.1</v>
      </c>
      <c r="AA55" s="18" t="str">
        <f>VLOOKUP(CONCATENATE($B55,".data"), 'Random noise 0.01'!$A$1:$AG$235, 27, FALSE)</f>
        <v>x0 + x1 - 1.01*x2 - 1</v>
      </c>
      <c r="AB55" s="18">
        <f t="shared" si="11"/>
        <v>1</v>
      </c>
      <c r="AC55" s="18">
        <f t="shared" si="12"/>
        <v>0</v>
      </c>
      <c r="AD55" s="4">
        <f t="shared" si="13"/>
        <v>0</v>
      </c>
    </row>
    <row r="56" spans="1:30" x14ac:dyDescent="0.25">
      <c r="A56" t="str">
        <f t="shared" si="3"/>
        <v>v3_medium</v>
      </c>
      <c r="B56" t="s">
        <v>945</v>
      </c>
      <c r="C56">
        <v>7</v>
      </c>
      <c r="D56" t="str">
        <f t="shared" si="4"/>
        <v>medium</v>
      </c>
      <c r="E56">
        <v>3</v>
      </c>
      <c r="F56" s="12" t="s">
        <v>946</v>
      </c>
      <c r="G56" s="3">
        <f>VLOOKUP(CONCATENATE($B56,".data"), 'Random noise 0'!$A$1:$AG$235, 31, FALSE)</f>
        <v>1</v>
      </c>
      <c r="H56" s="18">
        <f>VLOOKUP(CONCATENATE($B56,".data"), 'Random noise 0'!$A$1:$AG$235, 33, FALSE)</f>
        <v>0</v>
      </c>
      <c r="I56" s="18">
        <f>VLOOKUP(CONCATENATE($B56,".data"), 'Random noise 0'!$A$1:$AG$235, 15, FALSE)</f>
        <v>7</v>
      </c>
      <c r="J56" s="18">
        <f>VLOOKUP(CONCATENATE($B56,".data"), 'Random noise 0'!$A$1:$AG$235, 17, FALSE)</f>
        <v>12.3</v>
      </c>
      <c r="K56" s="18" t="str">
        <f>VLOOKUP(CONCATENATE($B56,".data"), 'Random noise 0'!$A$1:$AG$235, 27, FALSE)</f>
        <v>x1*x2*exp(x0)**0.5</v>
      </c>
      <c r="L56" s="18">
        <f t="shared" si="5"/>
        <v>1</v>
      </c>
      <c r="M56" s="18">
        <f t="shared" si="6"/>
        <v>1</v>
      </c>
      <c r="N56" s="4">
        <f t="shared" si="7"/>
        <v>1</v>
      </c>
      <c r="O56" s="3">
        <f>VLOOKUP(CONCATENATE($B56,".data"), 'Random noise 0.001'!$A$1:$AG$235, 31, FALSE)</f>
        <v>0.99978750999999999</v>
      </c>
      <c r="P56" s="18">
        <f>VLOOKUP(CONCATENATE($B56,".data"), 'Random noise 0.001'!$A$1:$AG$235, 33, FALSE)</f>
        <v>4.2738799999999999E-3</v>
      </c>
      <c r="Q56" s="18">
        <f>VLOOKUP(CONCATENATE($B56,".data"), 'Random noise 0.001'!$A$1:$AG$235, 15, FALSE)</f>
        <v>8</v>
      </c>
      <c r="R56" s="18">
        <f>VLOOKUP(CONCATENATE($B56,".data"), 'Random noise 0.001'!$A$1:$AG$235, 17, FALSE)</f>
        <v>3.6</v>
      </c>
      <c r="S56" s="18" t="str">
        <f>VLOOKUP(CONCATENATE($B56,".data"), 'Random noise 0.001'!$A$1:$AG$235, 27, FALSE)</f>
        <v>x1*x2*(0.638*x0 + 0.977)</v>
      </c>
      <c r="T56" s="18">
        <f t="shared" si="8"/>
        <v>1</v>
      </c>
      <c r="U56" s="18">
        <f t="shared" si="9"/>
        <v>0</v>
      </c>
      <c r="V56" s="4">
        <f t="shared" si="10"/>
        <v>0</v>
      </c>
      <c r="W56" s="3">
        <f>VLOOKUP(CONCATENATE($B56,".data"), 'Random noise 0.01'!$A$1:$AG$235, 31, FALSE)</f>
        <v>0.99978820999999996</v>
      </c>
      <c r="X56" s="18">
        <f>VLOOKUP(CONCATENATE($B56,".data"), 'Random noise 0.01'!$A$1:$AG$235, 33, FALSE)</f>
        <v>4.2668799999999998E-3</v>
      </c>
      <c r="Y56" s="18">
        <f>VLOOKUP(CONCATENATE($B56,".data"), 'Random noise 0.01'!$A$1:$AG$235, 15, FALSE)</f>
        <v>8</v>
      </c>
      <c r="Z56" s="18">
        <f>VLOOKUP(CONCATENATE($B56,".data"), 'Random noise 0.01'!$A$1:$AG$235, 17, FALSE)</f>
        <v>3.5</v>
      </c>
      <c r="AA56" s="18" t="str">
        <f>VLOOKUP(CONCATENATE($B56,".data"), 'Random noise 0.01'!$A$1:$AG$235, 27, FALSE)</f>
        <v>x1*x2*(0.64*x0 + 0.98)</v>
      </c>
      <c r="AB56" s="18">
        <f t="shared" si="11"/>
        <v>1</v>
      </c>
      <c r="AC56" s="18">
        <f t="shared" si="12"/>
        <v>0</v>
      </c>
      <c r="AD56" s="4">
        <f t="shared" si="13"/>
        <v>0</v>
      </c>
    </row>
    <row r="57" spans="1:30" x14ac:dyDescent="0.25">
      <c r="A57" t="str">
        <f t="shared" si="3"/>
        <v>v3_medium</v>
      </c>
      <c r="B57" t="s">
        <v>947</v>
      </c>
      <c r="C57">
        <v>7</v>
      </c>
      <c r="D57" t="str">
        <f t="shared" si="4"/>
        <v>medium</v>
      </c>
      <c r="E57">
        <v>3</v>
      </c>
      <c r="F57" s="12" t="s">
        <v>948</v>
      </c>
      <c r="G57" s="3">
        <f>VLOOKUP(CONCATENATE($B57,".data"), 'Random noise 0'!$A$1:$AG$235, 31, FALSE)</f>
        <v>1</v>
      </c>
      <c r="H57" s="18">
        <f>VLOOKUP(CONCATENATE($B57,".data"), 'Random noise 0'!$A$1:$AG$235, 33, FALSE)</f>
        <v>0</v>
      </c>
      <c r="I57" s="18">
        <f>VLOOKUP(CONCATENATE($B57,".data"), 'Random noise 0'!$A$1:$AG$235, 15, FALSE)</f>
        <v>7</v>
      </c>
      <c r="J57" s="18">
        <f>VLOOKUP(CONCATENATE($B57,".data"), 'Random noise 0'!$A$1:$AG$235, 17, FALSE)</f>
        <v>2.6</v>
      </c>
      <c r="K57" s="18" t="str">
        <f>VLOOKUP(CONCATENATE($B57,".data"), 'Random noise 0'!$A$1:$AG$235, 27, FALSE)</f>
        <v>x0*x2 - 3.14159265*x1</v>
      </c>
      <c r="L57" s="18">
        <f t="shared" si="5"/>
        <v>1</v>
      </c>
      <c r="M57" s="18">
        <f t="shared" si="6"/>
        <v>1</v>
      </c>
      <c r="N57" s="4">
        <f t="shared" si="7"/>
        <v>1</v>
      </c>
      <c r="O57" s="3">
        <f>VLOOKUP(CONCATENATE($B57,".data"), 'Random noise 0.001'!$A$1:$AG$235, 31, FALSE)</f>
        <v>0.99999990999999999</v>
      </c>
      <c r="P57" s="18">
        <f>VLOOKUP(CONCATENATE($B57,".data"), 'Random noise 0.001'!$A$1:$AG$235, 33, FALSE)</f>
        <v>2.7836000000000001E-4</v>
      </c>
      <c r="Q57" s="18">
        <f>VLOOKUP(CONCATENATE($B57,".data"), 'Random noise 0.001'!$A$1:$AG$235, 15, FALSE)</f>
        <v>8</v>
      </c>
      <c r="R57" s="18">
        <f>VLOOKUP(CONCATENATE($B57,".data"), 'Random noise 0.001'!$A$1:$AG$235, 17, FALSE)</f>
        <v>2.2000000000000002</v>
      </c>
      <c r="S57" s="18" t="str">
        <f>VLOOKUP(CONCATENATE($B57,".data"), 'Random noise 0.001'!$A$1:$AG$235, 27, FALSE)</f>
        <v>0.999*x0*x2 - 3.141*x1</v>
      </c>
      <c r="T57" s="18">
        <f t="shared" si="8"/>
        <v>1</v>
      </c>
      <c r="U57" s="18" t="str">
        <f t="shared" si="9"/>
        <v>?</v>
      </c>
      <c r="V57" s="4">
        <v>1</v>
      </c>
      <c r="W57" s="3">
        <f>VLOOKUP(CONCATENATE($B57,".data"), 'Random noise 0.01'!$A$1:$AG$235, 31, FALSE)</f>
        <v>0.99999146999999999</v>
      </c>
      <c r="X57" s="18">
        <f>VLOOKUP(CONCATENATE($B57,".data"), 'Random noise 0.01'!$A$1:$AG$235, 33, FALSE)</f>
        <v>2.7107199999999998E-3</v>
      </c>
      <c r="Y57" s="18">
        <f>VLOOKUP(CONCATENATE($B57,".data"), 'Random noise 0.01'!$A$1:$AG$235, 15, FALSE)</f>
        <v>8</v>
      </c>
      <c r="Z57" s="18">
        <f>VLOOKUP(CONCATENATE($B57,".data"), 'Random noise 0.01'!$A$1:$AG$235, 17, FALSE)</f>
        <v>2.1</v>
      </c>
      <c r="AA57" s="18" t="str">
        <f>VLOOKUP(CONCATENATE($B57,".data"), 'Random noise 0.01'!$A$1:$AG$235, 27, FALSE)</f>
        <v>0.99*x0*x2 - 3.14*x1</v>
      </c>
      <c r="AB57" s="18">
        <f t="shared" si="11"/>
        <v>1</v>
      </c>
      <c r="AC57" s="18">
        <f t="shared" si="12"/>
        <v>0</v>
      </c>
      <c r="AD57" s="4">
        <f t="shared" si="13"/>
        <v>0</v>
      </c>
    </row>
    <row r="58" spans="1:30" x14ac:dyDescent="0.25">
      <c r="A58" t="str">
        <f t="shared" si="3"/>
        <v>v3_medium</v>
      </c>
      <c r="B58" t="s">
        <v>949</v>
      </c>
      <c r="C58">
        <v>7</v>
      </c>
      <c r="D58" t="str">
        <f t="shared" si="4"/>
        <v>medium</v>
      </c>
      <c r="E58">
        <v>3</v>
      </c>
      <c r="F58" s="12" t="s">
        <v>950</v>
      </c>
      <c r="G58" s="3">
        <f>VLOOKUP(CONCATENATE($B58,".data"), 'Random noise 0'!$A$1:$AG$235, 31, FALSE)</f>
        <v>0.99968064999999995</v>
      </c>
      <c r="H58" s="18">
        <f>VLOOKUP(CONCATENATE($B58,".data"), 'Random noise 0'!$A$1:$AG$235, 33, FALSE)</f>
        <v>4.4814299999999998E-3</v>
      </c>
      <c r="I58" s="18">
        <f>VLOOKUP(CONCATENATE($B58,".data"), 'Random noise 0'!$A$1:$AG$235, 15, FALSE)</f>
        <v>10</v>
      </c>
      <c r="J58" s="18">
        <f>VLOOKUP(CONCATENATE($B58,".data"), 'Random noise 0'!$A$1:$AG$235, 17, FALSE)</f>
        <v>173.9</v>
      </c>
      <c r="K58" s="18" t="str">
        <f>VLOOKUP(CONCATENATE($B58,".data"), 'Random noise 0'!$A$1:$AG$235, 27, FALSE)</f>
        <v>x0*(-0.91222027*sin(x1)*sin(x2) + 0.98930253)</v>
      </c>
      <c r="L58" s="18">
        <f t="shared" si="5"/>
        <v>1</v>
      </c>
      <c r="M58" s="18">
        <f t="shared" si="6"/>
        <v>0</v>
      </c>
      <c r="N58" s="4">
        <f t="shared" si="7"/>
        <v>0</v>
      </c>
      <c r="O58" s="3">
        <f>VLOOKUP(CONCATENATE($B58,".data"), 'Random noise 0.001'!$A$1:$AG$235, 31, FALSE)</f>
        <v>0.99877943999999996</v>
      </c>
      <c r="P58" s="18">
        <f>VLOOKUP(CONCATENATE($B58,".data"), 'Random noise 0.001'!$A$1:$AG$235, 33, FALSE)</f>
        <v>8.7611600000000005E-3</v>
      </c>
      <c r="Q58" s="18">
        <f>VLOOKUP(CONCATENATE($B58,".data"), 'Random noise 0.001'!$A$1:$AG$235, 15, FALSE)</f>
        <v>9</v>
      </c>
      <c r="R58" s="18">
        <f>VLOOKUP(CONCATENATE($B58,".data"), 'Random noise 0.001'!$A$1:$AG$235, 17, FALSE)</f>
        <v>5.7</v>
      </c>
      <c r="S58" s="18" t="str">
        <f>VLOOKUP(CONCATENATE($B58,".data"), 'Random noise 0.001'!$A$1:$AG$235, 27, FALSE)</f>
        <v>x0*(-0.798*x2*sin(x1) + 0.981)</v>
      </c>
      <c r="T58" s="18">
        <f t="shared" si="8"/>
        <v>0</v>
      </c>
      <c r="U58" s="18">
        <f t="shared" si="9"/>
        <v>0</v>
      </c>
      <c r="V58" s="4">
        <f t="shared" si="10"/>
        <v>0</v>
      </c>
      <c r="W58" s="3">
        <f>VLOOKUP(CONCATENATE($B58,".data"), 'Random noise 0.01'!$A$1:$AG$235, 31, FALSE)</f>
        <v>0.99802690999999999</v>
      </c>
      <c r="X58" s="18">
        <f>VLOOKUP(CONCATENATE($B58,".data"), 'Random noise 0.01'!$A$1:$AG$235, 33, FALSE)</f>
        <v>1.113922E-2</v>
      </c>
      <c r="Y58" s="18">
        <f>VLOOKUP(CONCATENATE($B58,".data"), 'Random noise 0.01'!$A$1:$AG$235, 15, FALSE)</f>
        <v>8</v>
      </c>
      <c r="Z58" s="18">
        <f>VLOOKUP(CONCATENATE($B58,".data"), 'Random noise 0.01'!$A$1:$AG$235, 17, FALSE)</f>
        <v>2.9</v>
      </c>
      <c r="AA58" s="18" t="str">
        <f>VLOOKUP(CONCATENATE($B58,".data"), 'Random noise 0.01'!$A$1:$AG$235, 27, FALSE)</f>
        <v>x0*(-0.71*x1*x2 + 0.97)</v>
      </c>
      <c r="AB58" s="18">
        <f t="shared" si="11"/>
        <v>0</v>
      </c>
      <c r="AC58" s="18">
        <f t="shared" si="12"/>
        <v>0</v>
      </c>
      <c r="AD58" s="4">
        <f t="shared" si="13"/>
        <v>0</v>
      </c>
    </row>
    <row r="59" spans="1:30" x14ac:dyDescent="0.25">
      <c r="A59" t="str">
        <f t="shared" si="3"/>
        <v>v4_medium</v>
      </c>
      <c r="B59" t="s">
        <v>951</v>
      </c>
      <c r="C59">
        <v>7</v>
      </c>
      <c r="D59" t="str">
        <f t="shared" si="4"/>
        <v>medium</v>
      </c>
      <c r="E59">
        <v>4</v>
      </c>
      <c r="F59" s="12" t="s">
        <v>494</v>
      </c>
      <c r="G59" s="3">
        <f>VLOOKUP(CONCATENATE($B59,".data"), 'Random noise 0'!$A$1:$AG$235, 31, FALSE)</f>
        <v>1</v>
      </c>
      <c r="H59" s="18">
        <f>VLOOKUP(CONCATENATE($B59,".data"), 'Random noise 0'!$A$1:$AG$235, 33, FALSE)</f>
        <v>0</v>
      </c>
      <c r="I59" s="18">
        <f>VLOOKUP(CONCATENATE($B59,".data"), 'Random noise 0'!$A$1:$AG$235, 15, FALSE)</f>
        <v>7</v>
      </c>
      <c r="J59" s="18">
        <f>VLOOKUP(CONCATENATE($B59,".data"), 'Random noise 0'!$A$1:$AG$235, 17, FALSE)</f>
        <v>4.2</v>
      </c>
      <c r="K59" s="18" t="str">
        <f>VLOOKUP(CONCATENATE($B59,".data"), 'Random noise 0'!$A$1:$AG$235, 27, FALSE)</f>
        <v>x0*x2*x3/x1</v>
      </c>
      <c r="L59" s="18">
        <f t="shared" si="5"/>
        <v>1</v>
      </c>
      <c r="M59" s="18">
        <f t="shared" si="6"/>
        <v>1</v>
      </c>
      <c r="N59" s="4">
        <f t="shared" si="7"/>
        <v>1</v>
      </c>
      <c r="O59" s="3">
        <f>VLOOKUP(CONCATENATE($B59,".data"), 'Random noise 0.001'!$A$1:$AG$235, 31, FALSE)</f>
        <v>0.99993558000000005</v>
      </c>
      <c r="P59" s="18">
        <f>VLOOKUP(CONCATENATE($B59,".data"), 'Random noise 0.001'!$A$1:$AG$235, 33, FALSE)</f>
        <v>1.66046889</v>
      </c>
      <c r="Q59" s="18">
        <f>VLOOKUP(CONCATENATE($B59,".data"), 'Random noise 0.001'!$A$1:$AG$235, 15, FALSE)</f>
        <v>12</v>
      </c>
      <c r="R59" s="18">
        <f>VLOOKUP(CONCATENATE($B59,".data"), 'Random noise 0.001'!$A$1:$AG$235, 17, FALSE)</f>
        <v>150.5</v>
      </c>
      <c r="S59" s="18" t="str">
        <f>VLOOKUP(CONCATENATE($B59,".data"), 'Random noise 0.001'!$A$1:$AG$235, 27, FALSE)</f>
        <v>1.008*x0*x2*x3*cos(x1)/x1 + 0.104</v>
      </c>
      <c r="T59" s="18">
        <f t="shared" si="8"/>
        <v>1</v>
      </c>
      <c r="U59" s="18">
        <f t="shared" si="9"/>
        <v>0</v>
      </c>
      <c r="V59" s="4">
        <f t="shared" si="10"/>
        <v>0</v>
      </c>
      <c r="W59" s="3">
        <f>VLOOKUP(CONCATENATE($B59,".data"), 'Random noise 0.01'!$A$1:$AG$235, 31, FALSE)</f>
        <v>0.26380111000000001</v>
      </c>
      <c r="X59" s="18">
        <f>VLOOKUP(CONCATENATE($B59,".data"), 'Random noise 0.01'!$A$1:$AG$235, 33, FALSE)</f>
        <v>177.50850317999999</v>
      </c>
      <c r="Y59" s="18">
        <f>VLOOKUP(CONCATENATE($B59,".data"), 'Random noise 0.01'!$A$1:$AG$235, 15, FALSE)</f>
        <v>37</v>
      </c>
      <c r="Z59" s="18">
        <f>VLOOKUP(CONCATENATE($B59,".data"), 'Random noise 0.01'!$A$1:$AG$235, 17, FALSE)</f>
        <v>207</v>
      </c>
      <c r="AA59" s="18" t="str">
        <f>VLOOKUP(CONCATENATE($B59,".data"), 'Random noise 0.01'!$A$1:$AG$235, 27, FALSE)</f>
        <v>1.04*x0**2*x2**2/x1 + 0.01*x2*exp(6.65*x3)*cos(9.87*x1) + 4.56*x3*log(x0 + x2)*cos(1550.31*x1) + 2.05*x3</v>
      </c>
      <c r="AB59" s="18">
        <f t="shared" si="11"/>
        <v>0</v>
      </c>
      <c r="AC59" s="18">
        <f t="shared" si="12"/>
        <v>0</v>
      </c>
      <c r="AD59" s="4">
        <f t="shared" si="13"/>
        <v>0</v>
      </c>
    </row>
    <row r="60" spans="1:30" x14ac:dyDescent="0.25">
      <c r="A60" t="str">
        <f t="shared" si="3"/>
        <v>v4_medium</v>
      </c>
      <c r="B60" t="s">
        <v>952</v>
      </c>
      <c r="C60">
        <v>7</v>
      </c>
      <c r="D60" t="str">
        <f t="shared" si="4"/>
        <v>medium</v>
      </c>
      <c r="E60">
        <v>4</v>
      </c>
      <c r="F60" s="12" t="s">
        <v>413</v>
      </c>
      <c r="G60" s="3">
        <f>VLOOKUP(CONCATENATE($B60,".data"), 'Random noise 0'!$A$1:$AG$235, 31, FALSE)</f>
        <v>1</v>
      </c>
      <c r="H60" s="18">
        <f>VLOOKUP(CONCATENATE($B60,".data"), 'Random noise 0'!$A$1:$AG$235, 33, FALSE)</f>
        <v>0</v>
      </c>
      <c r="I60" s="18">
        <f>VLOOKUP(CONCATENATE($B60,".data"), 'Random noise 0'!$A$1:$AG$235, 15, FALSE)</f>
        <v>7</v>
      </c>
      <c r="J60" s="18">
        <f>VLOOKUP(CONCATENATE($B60,".data"), 'Random noise 0'!$A$1:$AG$235, 17, FALSE)</f>
        <v>7.3</v>
      </c>
      <c r="K60" s="18" t="str">
        <f>VLOOKUP(CONCATENATE($B60,".data"), 'Random noise 0'!$A$1:$AG$235, 27, FALSE)</f>
        <v>x0*x1*x3/x2</v>
      </c>
      <c r="L60" s="18">
        <f t="shared" si="5"/>
        <v>1</v>
      </c>
      <c r="M60" s="18">
        <f t="shared" si="6"/>
        <v>1</v>
      </c>
      <c r="N60" s="4">
        <f t="shared" si="7"/>
        <v>1</v>
      </c>
      <c r="O60" s="3">
        <f>VLOOKUP(CONCATENATE($B60,".data"), 'Random noise 0.001'!$A$1:$AG$235, 31, FALSE)</f>
        <v>0.99999684</v>
      </c>
      <c r="P60" s="18">
        <f>VLOOKUP(CONCATENATE($B60,".data"), 'Random noise 0.001'!$A$1:$AG$235, 33, FALSE)</f>
        <v>7.4641899999999999E-3</v>
      </c>
      <c r="Q60" s="18">
        <f>VLOOKUP(CONCATENATE($B60,".data"), 'Random noise 0.001'!$A$1:$AG$235, 15, FALSE)</f>
        <v>10</v>
      </c>
      <c r="R60" s="18">
        <f>VLOOKUP(CONCATENATE($B60,".data"), 'Random noise 0.001'!$A$1:$AG$235, 17, FALSE)</f>
        <v>7.7</v>
      </c>
      <c r="S60" s="18" t="str">
        <f>VLOOKUP(CONCATENATE($B60,".data"), 'Random noise 0.001'!$A$1:$AG$235, 27, FALSE)</f>
        <v>0.999*x0*x1*x3/x2 + 0.007</v>
      </c>
      <c r="T60" s="18">
        <f t="shared" si="8"/>
        <v>1</v>
      </c>
      <c r="U60" s="18">
        <f t="shared" si="9"/>
        <v>0</v>
      </c>
      <c r="V60" s="4">
        <f t="shared" si="10"/>
        <v>0</v>
      </c>
      <c r="W60" s="3">
        <f>VLOOKUP(CONCATENATE($B60,".data"), 'Random noise 0.01'!$A$1:$AG$235, 31, FALSE)</f>
        <v>0.99842023999999996</v>
      </c>
      <c r="X60" s="18">
        <f>VLOOKUP(CONCATENATE($B60,".data"), 'Random noise 0.01'!$A$1:$AG$235, 33, FALSE)</f>
        <v>0.16700428</v>
      </c>
      <c r="Y60" s="18">
        <f>VLOOKUP(CONCATENATE($B60,".data"), 'Random noise 0.01'!$A$1:$AG$235, 15, FALSE)</f>
        <v>12</v>
      </c>
      <c r="Z60" s="18">
        <f>VLOOKUP(CONCATENATE($B60,".data"), 'Random noise 0.01'!$A$1:$AG$235, 17, FALSE)</f>
        <v>138</v>
      </c>
      <c r="AA60" s="18" t="str">
        <f>VLOOKUP(CONCATENATE($B60,".data"), 'Random noise 0.01'!$A$1:$AG$235, 27, FALSE)</f>
        <v>1.03*x0*sin(x1*x3)/x2 + 0.07</v>
      </c>
      <c r="AB60" s="18">
        <f t="shared" si="11"/>
        <v>0</v>
      </c>
      <c r="AC60" s="18">
        <f t="shared" si="12"/>
        <v>0</v>
      </c>
      <c r="AD60" s="4">
        <f t="shared" si="13"/>
        <v>0</v>
      </c>
    </row>
    <row r="61" spans="1:30" x14ac:dyDescent="0.25">
      <c r="A61" t="str">
        <f t="shared" si="3"/>
        <v>v4_medium</v>
      </c>
      <c r="B61" t="s">
        <v>953</v>
      </c>
      <c r="C61">
        <v>7</v>
      </c>
      <c r="D61" t="str">
        <f t="shared" si="4"/>
        <v>medium</v>
      </c>
      <c r="E61">
        <v>4</v>
      </c>
      <c r="F61" s="12" t="s">
        <v>1288</v>
      </c>
      <c r="G61" s="3">
        <f>VLOOKUP(CONCATENATE($B61,".data"), 'Random noise 0'!$A$1:$AG$235, 31, FALSE)</f>
        <v>1</v>
      </c>
      <c r="H61" s="18">
        <f>VLOOKUP(CONCATENATE($B61,".data"), 'Random noise 0'!$A$1:$AG$235, 33, FALSE)</f>
        <v>0</v>
      </c>
      <c r="I61" s="18">
        <f>VLOOKUP(CONCATENATE($B61,".data"), 'Random noise 0'!$A$1:$AG$235, 15, FALSE)</f>
        <v>7</v>
      </c>
      <c r="J61" s="18">
        <f>VLOOKUP(CONCATENATE($B61,".data"), 'Random noise 0'!$A$1:$AG$235, 17, FALSE)</f>
        <v>4.4000000000000004</v>
      </c>
      <c r="K61" s="18" t="str">
        <f>VLOOKUP(CONCATENATE($B61,".data"), 'Random noise 0'!$A$1:$AG$235, 27, FALSE)</f>
        <v>-x0*x1 + x2 + x3</v>
      </c>
      <c r="L61" s="18">
        <f t="shared" si="5"/>
        <v>1</v>
      </c>
      <c r="M61" s="18">
        <f t="shared" si="6"/>
        <v>1</v>
      </c>
      <c r="N61" s="4">
        <f t="shared" si="7"/>
        <v>1</v>
      </c>
      <c r="O61" s="3">
        <f>VLOOKUP(CONCATENATE($B61,".data"), 'Random noise 0.001'!$A$1:$AG$235, 31, FALSE)</f>
        <v>0.99999948000000005</v>
      </c>
      <c r="P61" s="18">
        <f>VLOOKUP(CONCATENATE($B61,".data"), 'Random noise 0.001'!$A$1:$AG$235, 33, FALSE)</f>
        <v>3.3899000000000001E-4</v>
      </c>
      <c r="Q61" s="18">
        <f>VLOOKUP(CONCATENATE($B61,".data"), 'Random noise 0.001'!$A$1:$AG$235, 15, FALSE)</f>
        <v>7</v>
      </c>
      <c r="R61" s="18">
        <f>VLOOKUP(CONCATENATE($B61,".data"), 'Random noise 0.001'!$A$1:$AG$235, 17, FALSE)</f>
        <v>3.9</v>
      </c>
      <c r="S61" s="18" t="str">
        <f>VLOOKUP(CONCATENATE($B61,".data"), 'Random noise 0.001'!$A$1:$AG$235, 27, FALSE)</f>
        <v>-1.001*x0*x1 + x2 + x3</v>
      </c>
      <c r="T61" s="18">
        <f t="shared" si="8"/>
        <v>1</v>
      </c>
      <c r="U61" s="18" t="str">
        <f t="shared" si="9"/>
        <v>?</v>
      </c>
      <c r="V61" s="4">
        <v>1</v>
      </c>
      <c r="W61" s="3">
        <f>VLOOKUP(CONCATENATE($B61,".data"), 'Random noise 0.01'!$A$1:$AG$235, 31, FALSE)</f>
        <v>0.99994777999999995</v>
      </c>
      <c r="X61" s="18">
        <f>VLOOKUP(CONCATENATE($B61,".data"), 'Random noise 0.01'!$A$1:$AG$235, 33, FALSE)</f>
        <v>3.3898700000000001E-3</v>
      </c>
      <c r="Y61" s="18">
        <f>VLOOKUP(CONCATENATE($B61,".data"), 'Random noise 0.01'!$A$1:$AG$235, 15, FALSE)</f>
        <v>7</v>
      </c>
      <c r="Z61" s="18">
        <f>VLOOKUP(CONCATENATE($B61,".data"), 'Random noise 0.01'!$A$1:$AG$235, 17, FALSE)</f>
        <v>3.8</v>
      </c>
      <c r="AA61" s="18" t="str">
        <f>VLOOKUP(CONCATENATE($B61,".data"), 'Random noise 0.01'!$A$1:$AG$235, 27, FALSE)</f>
        <v>-1.01*x0*x1 + x2 + x3</v>
      </c>
      <c r="AB61" s="18">
        <f t="shared" si="11"/>
        <v>1</v>
      </c>
      <c r="AC61" s="18">
        <f t="shared" si="12"/>
        <v>0</v>
      </c>
      <c r="AD61" s="4">
        <f t="shared" si="13"/>
        <v>0</v>
      </c>
    </row>
    <row r="62" spans="1:30" x14ac:dyDescent="0.25">
      <c r="A62" t="str">
        <f t="shared" si="3"/>
        <v>v4_medium</v>
      </c>
      <c r="B62" t="s">
        <v>954</v>
      </c>
      <c r="C62">
        <v>7</v>
      </c>
      <c r="D62" t="str">
        <f t="shared" si="4"/>
        <v>medium</v>
      </c>
      <c r="E62">
        <v>4</v>
      </c>
      <c r="F62" s="12" t="s">
        <v>713</v>
      </c>
      <c r="G62" s="3">
        <f>VLOOKUP(CONCATENATE($B62,".data"), 'Random noise 0'!$A$1:$AG$235, 31, FALSE)</f>
        <v>1</v>
      </c>
      <c r="H62" s="18">
        <f>VLOOKUP(CONCATENATE($B62,".data"), 'Random noise 0'!$A$1:$AG$235, 33, FALSE)</f>
        <v>0</v>
      </c>
      <c r="I62" s="18">
        <f>VLOOKUP(CONCATENATE($B62,".data"), 'Random noise 0'!$A$1:$AG$235, 15, FALSE)</f>
        <v>7</v>
      </c>
      <c r="J62" s="18">
        <f>VLOOKUP(CONCATENATE($B62,".data"), 'Random noise 0'!$A$1:$AG$235, 17, FALSE)</f>
        <v>3.9</v>
      </c>
      <c r="K62" s="18" t="str">
        <f>VLOOKUP(CONCATENATE($B62,".data"), 'Random noise 0'!$A$1:$AG$235, 27, FALSE)</f>
        <v>x0*x2 + x1*x3</v>
      </c>
      <c r="L62" s="18">
        <f t="shared" si="5"/>
        <v>1</v>
      </c>
      <c r="M62" s="18">
        <f t="shared" si="6"/>
        <v>1</v>
      </c>
      <c r="N62" s="4">
        <f t="shared" si="7"/>
        <v>1</v>
      </c>
      <c r="O62" s="3">
        <f>VLOOKUP(CONCATENATE($B62,".data"), 'Random noise 0.001'!$A$1:$AG$235, 31, FALSE)</f>
        <v>1</v>
      </c>
      <c r="P62" s="18">
        <f>VLOOKUP(CONCATENATE($B62,".data"), 'Random noise 0.001'!$A$1:$AG$235, 33, FALSE)</f>
        <v>0</v>
      </c>
      <c r="Q62" s="18">
        <f>VLOOKUP(CONCATENATE($B62,".data"), 'Random noise 0.001'!$A$1:$AG$235, 15, FALSE)</f>
        <v>7</v>
      </c>
      <c r="R62" s="18">
        <f>VLOOKUP(CONCATENATE($B62,".data"), 'Random noise 0.001'!$A$1:$AG$235, 17, FALSE)</f>
        <v>3.3</v>
      </c>
      <c r="S62" s="18" t="str">
        <f>VLOOKUP(CONCATENATE($B62,".data"), 'Random noise 0.001'!$A$1:$AG$235, 27, FALSE)</f>
        <v>x0*x2 + x1*x3</v>
      </c>
      <c r="T62" s="18">
        <f t="shared" si="8"/>
        <v>1</v>
      </c>
      <c r="U62" s="18">
        <f t="shared" si="9"/>
        <v>1</v>
      </c>
      <c r="V62" s="4">
        <f t="shared" si="10"/>
        <v>1</v>
      </c>
      <c r="W62" s="3">
        <f>VLOOKUP(CONCATENATE($B62,".data"), 'Random noise 0.01'!$A$1:$AG$235, 31, FALSE)</f>
        <v>1</v>
      </c>
      <c r="X62" s="18">
        <f>VLOOKUP(CONCATENATE($B62,".data"), 'Random noise 0.01'!$A$1:$AG$235, 33, FALSE)</f>
        <v>0</v>
      </c>
      <c r="Y62" s="18">
        <f>VLOOKUP(CONCATENATE($B62,".data"), 'Random noise 0.01'!$A$1:$AG$235, 15, FALSE)</f>
        <v>7</v>
      </c>
      <c r="Z62" s="18">
        <f>VLOOKUP(CONCATENATE($B62,".data"), 'Random noise 0.01'!$A$1:$AG$235, 17, FALSE)</f>
        <v>3</v>
      </c>
      <c r="AA62" s="18" t="str">
        <f>VLOOKUP(CONCATENATE($B62,".data"), 'Random noise 0.01'!$A$1:$AG$235, 27, FALSE)</f>
        <v>x0*x2 + x1*x3</v>
      </c>
      <c r="AB62" s="18">
        <f t="shared" si="11"/>
        <v>1</v>
      </c>
      <c r="AC62" s="18">
        <f t="shared" si="12"/>
        <v>1</v>
      </c>
      <c r="AD62" s="4">
        <f t="shared" si="13"/>
        <v>1</v>
      </c>
    </row>
    <row r="63" spans="1:30" x14ac:dyDescent="0.25">
      <c r="A63" t="str">
        <f t="shared" si="3"/>
        <v>v4_medium</v>
      </c>
      <c r="B63" t="s">
        <v>955</v>
      </c>
      <c r="C63">
        <v>7</v>
      </c>
      <c r="D63" t="str">
        <f t="shared" si="4"/>
        <v>medium</v>
      </c>
      <c r="E63">
        <v>4</v>
      </c>
      <c r="F63" s="12" t="s">
        <v>714</v>
      </c>
      <c r="G63" s="3">
        <f>VLOOKUP(CONCATENATE($B63,".data"), 'Random noise 0'!$A$1:$AG$235, 31, FALSE)</f>
        <v>1</v>
      </c>
      <c r="H63" s="18">
        <f>VLOOKUP(CONCATENATE($B63,".data"), 'Random noise 0'!$A$1:$AG$235, 33, FALSE)</f>
        <v>0</v>
      </c>
      <c r="I63" s="18">
        <f>VLOOKUP(CONCATENATE($B63,".data"), 'Random noise 0'!$A$1:$AG$235, 15, FALSE)</f>
        <v>7</v>
      </c>
      <c r="J63" s="18">
        <f>VLOOKUP(CONCATENATE($B63,".data"), 'Random noise 0'!$A$1:$AG$235, 17, FALSE)</f>
        <v>4.8</v>
      </c>
      <c r="K63" s="18" t="str">
        <f>VLOOKUP(CONCATENATE($B63,".data"), 'Random noise 0'!$A$1:$AG$235, 27, FALSE)</f>
        <v>x0 + x1 + x2 - x3</v>
      </c>
      <c r="L63" s="18">
        <f t="shared" si="5"/>
        <v>1</v>
      </c>
      <c r="M63" s="18">
        <f t="shared" si="6"/>
        <v>1</v>
      </c>
      <c r="N63" s="4">
        <f t="shared" si="7"/>
        <v>1</v>
      </c>
      <c r="O63" s="3">
        <f>VLOOKUP(CONCATENATE($B63,".data"), 'Random noise 0.001'!$A$1:$AG$235, 31, FALSE)</f>
        <v>1</v>
      </c>
      <c r="P63" s="18">
        <f>VLOOKUP(CONCATENATE($B63,".data"), 'Random noise 0.001'!$A$1:$AG$235, 33, FALSE)</f>
        <v>0</v>
      </c>
      <c r="Q63" s="18">
        <f>VLOOKUP(CONCATENATE($B63,".data"), 'Random noise 0.001'!$A$1:$AG$235, 15, FALSE)</f>
        <v>7</v>
      </c>
      <c r="R63" s="18">
        <f>VLOOKUP(CONCATENATE($B63,".data"), 'Random noise 0.001'!$A$1:$AG$235, 17, FALSE)</f>
        <v>4</v>
      </c>
      <c r="S63" s="18" t="str">
        <f>VLOOKUP(CONCATENATE($B63,".data"), 'Random noise 0.001'!$A$1:$AG$235, 27, FALSE)</f>
        <v>x0 + x1 + x2 - x3</v>
      </c>
      <c r="T63" s="18">
        <f t="shared" si="8"/>
        <v>1</v>
      </c>
      <c r="U63" s="18">
        <f t="shared" si="9"/>
        <v>1</v>
      </c>
      <c r="V63" s="4">
        <f t="shared" si="10"/>
        <v>1</v>
      </c>
      <c r="W63" s="3">
        <f>VLOOKUP(CONCATENATE($B63,".data"), 'Random noise 0.01'!$A$1:$AG$235, 31, FALSE)</f>
        <v>1</v>
      </c>
      <c r="X63" s="18">
        <f>VLOOKUP(CONCATENATE($B63,".data"), 'Random noise 0.01'!$A$1:$AG$235, 33, FALSE)</f>
        <v>0</v>
      </c>
      <c r="Y63" s="18">
        <f>VLOOKUP(CONCATENATE($B63,".data"), 'Random noise 0.01'!$A$1:$AG$235, 15, FALSE)</f>
        <v>7</v>
      </c>
      <c r="Z63" s="18">
        <f>VLOOKUP(CONCATENATE($B63,".data"), 'Random noise 0.01'!$A$1:$AG$235, 17, FALSE)</f>
        <v>3.8</v>
      </c>
      <c r="AA63" s="18" t="str">
        <f>VLOOKUP(CONCATENATE($B63,".data"), 'Random noise 0.01'!$A$1:$AG$235, 27, FALSE)</f>
        <v>x0 + x1 + x2 - x3</v>
      </c>
      <c r="AB63" s="18">
        <f t="shared" si="11"/>
        <v>1</v>
      </c>
      <c r="AC63" s="18">
        <f t="shared" si="12"/>
        <v>1</v>
      </c>
      <c r="AD63" s="4">
        <f t="shared" si="13"/>
        <v>1</v>
      </c>
    </row>
    <row r="64" spans="1:30" x14ac:dyDescent="0.25">
      <c r="A64" t="str">
        <f t="shared" si="3"/>
        <v>v1_medium</v>
      </c>
      <c r="B64" t="s">
        <v>956</v>
      </c>
      <c r="C64">
        <v>8</v>
      </c>
      <c r="D64" t="str">
        <f t="shared" si="4"/>
        <v>medium</v>
      </c>
      <c r="E64">
        <v>1</v>
      </c>
      <c r="F64" s="12" t="s">
        <v>715</v>
      </c>
      <c r="G64" s="3">
        <f>VLOOKUP(CONCATENATE($B64,".data"), 'Random noise 0'!$A$1:$AG$235, 31, FALSE)</f>
        <v>1</v>
      </c>
      <c r="H64" s="18">
        <f>VLOOKUP(CONCATENATE($B64,".data"), 'Random noise 0'!$A$1:$AG$235, 33, FALSE)</f>
        <v>0</v>
      </c>
      <c r="I64" s="18">
        <f>VLOOKUP(CONCATENATE($B64,".data"), 'Random noise 0'!$A$1:$AG$235, 15, FALSE)</f>
        <v>8</v>
      </c>
      <c r="J64" s="18">
        <f>VLOOKUP(CONCATENATE($B64,".data"), 'Random noise 0'!$A$1:$AG$235, 17, FALSE)</f>
        <v>98.9</v>
      </c>
      <c r="K64" s="18" t="str">
        <f>VLOOKUP(CONCATENATE($B64,".data"), 'Random noise 0'!$A$1:$AG$235, 27, FALSE)</f>
        <v>log(2 - x0) + 10</v>
      </c>
      <c r="L64" s="18">
        <f t="shared" si="5"/>
        <v>1</v>
      </c>
      <c r="M64" s="18">
        <f t="shared" si="6"/>
        <v>1</v>
      </c>
      <c r="N64" s="4">
        <f t="shared" si="7"/>
        <v>1</v>
      </c>
      <c r="O64" s="3">
        <f>VLOOKUP(CONCATENATE($B64,".data"), 'Random noise 0.001'!$A$1:$AG$235, 31, FALSE)</f>
        <v>0.99982051000000005</v>
      </c>
      <c r="P64" s="18">
        <f>VLOOKUP(CONCATENATE($B64,".data"), 'Random noise 0.001'!$A$1:$AG$235, 33, FALSE)</f>
        <v>2.6798299999999998E-3</v>
      </c>
      <c r="Q64" s="18">
        <f>VLOOKUP(CONCATENATE($B64,".data"), 'Random noise 0.001'!$A$1:$AG$235, 15, FALSE)</f>
        <v>9</v>
      </c>
      <c r="R64" s="18">
        <f>VLOOKUP(CONCATENATE($B64,".data"), 'Random noise 0.001'!$A$1:$AG$235, 17, FALSE)</f>
        <v>124.9</v>
      </c>
      <c r="S64" s="18" t="str">
        <f>VLOOKUP(CONCATENATE($B64,".data"), 'Random noise 0.001'!$A$1:$AG$235, 27, FALSE)</f>
        <v>-1.504*x0 + 0.956*sin(x0) + 10.701</v>
      </c>
      <c r="T64" s="18">
        <f t="shared" si="8"/>
        <v>1</v>
      </c>
      <c r="U64" s="18">
        <f t="shared" si="9"/>
        <v>0</v>
      </c>
      <c r="V64" s="4">
        <f t="shared" si="10"/>
        <v>0</v>
      </c>
      <c r="W64" s="3">
        <f>VLOOKUP(CONCATENATE($B64,".data"), 'Random noise 0.01'!$A$1:$AG$235, 31, FALSE)</f>
        <v>0.77181142999999997</v>
      </c>
      <c r="X64" s="18">
        <f>VLOOKUP(CONCATENATE($B64,".data"), 'Random noise 0.01'!$A$1:$AG$235, 33, FALSE)</f>
        <v>9.5549640000000005E-2</v>
      </c>
      <c r="Y64" s="18">
        <f>VLOOKUP(CONCATENATE($B64,".data"), 'Random noise 0.01'!$A$1:$AG$235, 15, FALSE)</f>
        <v>14</v>
      </c>
      <c r="Z64" s="18">
        <f>VLOOKUP(CONCATENATE($B64,".data"), 'Random noise 0.01'!$A$1:$AG$235, 17, FALSE)</f>
        <v>126</v>
      </c>
      <c r="AA64" s="18" t="str">
        <f>VLOOKUP(CONCATENATE($B64,".data"), 'Random noise 0.01'!$A$1:$AG$235, 27, FALSE)</f>
        <v>-1.75*x0 + 0.28*log(x0) + 0.38*sin(log(x0)) + 11.75</v>
      </c>
      <c r="AB64" s="18">
        <f t="shared" si="11"/>
        <v>0</v>
      </c>
      <c r="AC64" s="18">
        <f t="shared" si="12"/>
        <v>0</v>
      </c>
      <c r="AD64" s="4">
        <f t="shared" si="13"/>
        <v>0</v>
      </c>
    </row>
    <row r="65" spans="1:30" x14ac:dyDescent="0.25">
      <c r="A65" t="str">
        <f t="shared" si="3"/>
        <v>v1_medium</v>
      </c>
      <c r="B65" t="s">
        <v>957</v>
      </c>
      <c r="C65">
        <v>8</v>
      </c>
      <c r="D65" t="str">
        <f t="shared" si="4"/>
        <v>medium</v>
      </c>
      <c r="E65">
        <v>1</v>
      </c>
      <c r="F65" s="12" t="s">
        <v>1289</v>
      </c>
      <c r="G65" s="3">
        <f>VLOOKUP(CONCATENATE($B65,".data"), 'Random noise 0'!$A$1:$AG$235, 31, FALSE)</f>
        <v>1</v>
      </c>
      <c r="H65" s="18">
        <f>VLOOKUP(CONCATENATE($B65,".data"), 'Random noise 0'!$A$1:$AG$235, 33, FALSE)</f>
        <v>0</v>
      </c>
      <c r="I65" s="18">
        <f>VLOOKUP(CONCATENATE($B65,".data"), 'Random noise 0'!$A$1:$AG$235, 15, FALSE)</f>
        <v>5</v>
      </c>
      <c r="J65" s="18">
        <f>VLOOKUP(CONCATENATE($B65,".data"), 'Random noise 0'!$A$1:$AG$235, 17, FALSE)</f>
        <v>0.7</v>
      </c>
      <c r="K65" s="18" t="str">
        <f>VLOOKUP(CONCATENATE($B65,".data"), 'Random noise 0'!$A$1:$AG$235, 27, FALSE)</f>
        <v>6.54998457 - x0</v>
      </c>
      <c r="L65" s="18">
        <f t="shared" si="5"/>
        <v>1</v>
      </c>
      <c r="M65" s="18">
        <f t="shared" si="6"/>
        <v>1</v>
      </c>
      <c r="N65" s="4">
        <f t="shared" si="7"/>
        <v>1</v>
      </c>
      <c r="O65" s="3">
        <f>VLOOKUP(CONCATENATE($B65,".data"), 'Random noise 0.001'!$A$1:$AG$235, 31, FALSE)</f>
        <v>0.99994780000000005</v>
      </c>
      <c r="P65" s="18">
        <f>VLOOKUP(CONCATENATE($B65,".data"), 'Random noise 0.001'!$A$1:$AG$235, 33, FALSE)</f>
        <v>2.11736E-3</v>
      </c>
      <c r="Q65" s="18">
        <f>VLOOKUP(CONCATENATE($B65,".data"), 'Random noise 0.001'!$A$1:$AG$235, 15, FALSE)</f>
        <v>5</v>
      </c>
      <c r="R65" s="18">
        <f>VLOOKUP(CONCATENATE($B65,".data"), 'Random noise 0.001'!$A$1:$AG$235, 17, FALSE)</f>
        <v>0.5</v>
      </c>
      <c r="S65" s="18" t="str">
        <f>VLOOKUP(CONCATENATE($B65,".data"), 'Random noise 0.001'!$A$1:$AG$235, 27, FALSE)</f>
        <v>6.553 - 1.002*x0</v>
      </c>
      <c r="T65" s="18">
        <f t="shared" si="8"/>
        <v>1</v>
      </c>
      <c r="U65" s="18">
        <f t="shared" si="9"/>
        <v>0</v>
      </c>
      <c r="V65" s="4">
        <f t="shared" si="10"/>
        <v>0</v>
      </c>
      <c r="W65" s="3">
        <f>VLOOKUP(CONCATENATE($B65,".data"), 'Random noise 0.01'!$A$1:$AG$235, 31, FALSE)</f>
        <v>0.99086046000000005</v>
      </c>
      <c r="X65" s="18">
        <f>VLOOKUP(CONCATENATE($B65,".data"), 'Random noise 0.01'!$A$1:$AG$235, 33, FALSE)</f>
        <v>2.8018319999999999E-2</v>
      </c>
      <c r="Y65" s="18">
        <f>VLOOKUP(CONCATENATE($B65,".data"), 'Random noise 0.01'!$A$1:$AG$235, 15, FALSE)</f>
        <v>11</v>
      </c>
      <c r="Z65" s="18">
        <f>VLOOKUP(CONCATENATE($B65,".data"), 'Random noise 0.01'!$A$1:$AG$235, 17, FALSE)</f>
        <v>110.8</v>
      </c>
      <c r="AA65" s="18" t="str">
        <f>VLOOKUP(CONCATENATE($B65,".data"), 'Random noise 0.01'!$A$1:$AG$235, 27, FALSE)</f>
        <v>-1.11*x0 + 0.07*cos(x0**(-0.5)) + 6.62</v>
      </c>
      <c r="AB65" s="18">
        <f t="shared" si="11"/>
        <v>0</v>
      </c>
      <c r="AC65" s="18">
        <f t="shared" si="12"/>
        <v>0</v>
      </c>
      <c r="AD65" s="4">
        <f t="shared" si="13"/>
        <v>0</v>
      </c>
    </row>
    <row r="66" spans="1:30" x14ac:dyDescent="0.25">
      <c r="A66" t="str">
        <f t="shared" si="3"/>
        <v>v1_medium</v>
      </c>
      <c r="B66" t="s">
        <v>958</v>
      </c>
      <c r="C66">
        <v>8</v>
      </c>
      <c r="D66" t="str">
        <f t="shared" si="4"/>
        <v>medium</v>
      </c>
      <c r="E66">
        <v>1</v>
      </c>
      <c r="F66" s="12" t="s">
        <v>959</v>
      </c>
      <c r="G66" s="3">
        <f>VLOOKUP(CONCATENATE($B66,".data"), 'Random noise 0'!$A$1:$AG$235, 31, FALSE)</f>
        <v>1</v>
      </c>
      <c r="H66" s="18">
        <f>VLOOKUP(CONCATENATE($B66,".data"), 'Random noise 0'!$A$1:$AG$235, 33, FALSE)</f>
        <v>0</v>
      </c>
      <c r="I66" s="18">
        <f>VLOOKUP(CONCATENATE($B66,".data"), 'Random noise 0'!$A$1:$AG$235, 15, FALSE)</f>
        <v>11</v>
      </c>
      <c r="J66" s="18">
        <f>VLOOKUP(CONCATENATE($B66,".data"), 'Random noise 0'!$A$1:$AG$235, 17, FALSE)</f>
        <v>2.9</v>
      </c>
      <c r="K66" s="18" t="str">
        <f>VLOOKUP(CONCATENATE($B66,".data"), 'Random noise 0'!$A$1:$AG$235, 27, FALSE)</f>
        <v>0.25*x0**3 + 0.25*x0**2</v>
      </c>
      <c r="L66" s="18">
        <f t="shared" si="5"/>
        <v>1</v>
      </c>
      <c r="M66" s="18">
        <f t="shared" si="6"/>
        <v>1</v>
      </c>
      <c r="N66" s="4">
        <f t="shared" si="7"/>
        <v>1</v>
      </c>
      <c r="O66" s="3">
        <f>VLOOKUP(CONCATENATE($B66,".data"), 'Random noise 0.001'!$A$1:$AG$235, 31, FALSE)</f>
        <v>1</v>
      </c>
      <c r="P66" s="18">
        <f>VLOOKUP(CONCATENATE($B66,".data"), 'Random noise 0.001'!$A$1:$AG$235, 33, FALSE)</f>
        <v>0</v>
      </c>
      <c r="Q66" s="18">
        <f>VLOOKUP(CONCATENATE($B66,".data"), 'Random noise 0.001'!$A$1:$AG$235, 15, FALSE)</f>
        <v>11</v>
      </c>
      <c r="R66" s="18">
        <f>VLOOKUP(CONCATENATE($B66,".data"), 'Random noise 0.001'!$A$1:$AG$235, 17, FALSE)</f>
        <v>2.4</v>
      </c>
      <c r="S66" s="18" t="str">
        <f>VLOOKUP(CONCATENATE($B66,".data"), 'Random noise 0.001'!$A$1:$AG$235, 27, FALSE)</f>
        <v>0.25*x0**3 + 0.25*x0**2</v>
      </c>
      <c r="T66" s="18">
        <f t="shared" si="8"/>
        <v>1</v>
      </c>
      <c r="U66" s="18">
        <f t="shared" si="9"/>
        <v>1</v>
      </c>
      <c r="V66" s="4">
        <f t="shared" si="10"/>
        <v>1</v>
      </c>
      <c r="W66" s="3">
        <f>VLOOKUP(CONCATENATE($B66,".data"), 'Random noise 0.01'!$A$1:$AG$235, 31, FALSE)</f>
        <v>1</v>
      </c>
      <c r="X66" s="18">
        <f>VLOOKUP(CONCATENATE($B66,".data"), 'Random noise 0.01'!$A$1:$AG$235, 33, FALSE)</f>
        <v>0</v>
      </c>
      <c r="Y66" s="18">
        <f>VLOOKUP(CONCATENATE($B66,".data"), 'Random noise 0.01'!$A$1:$AG$235, 15, FALSE)</f>
        <v>11</v>
      </c>
      <c r="Z66" s="18">
        <f>VLOOKUP(CONCATENATE($B66,".data"), 'Random noise 0.01'!$A$1:$AG$235, 17, FALSE)</f>
        <v>2.2999999999999998</v>
      </c>
      <c r="AA66" s="18" t="str">
        <f>VLOOKUP(CONCATENATE($B66,".data"), 'Random noise 0.01'!$A$1:$AG$235, 27, FALSE)</f>
        <v>0.25*x0**3 + 0.25*x0**2</v>
      </c>
      <c r="AB66" s="18">
        <f t="shared" si="11"/>
        <v>1</v>
      </c>
      <c r="AC66" s="18">
        <f t="shared" si="12"/>
        <v>1</v>
      </c>
      <c r="AD66" s="4">
        <f t="shared" si="13"/>
        <v>1</v>
      </c>
    </row>
    <row r="67" spans="1:30" x14ac:dyDescent="0.25">
      <c r="A67" t="str">
        <f t="shared" si="3"/>
        <v>v1_medium</v>
      </c>
      <c r="B67" t="s">
        <v>960</v>
      </c>
      <c r="C67">
        <v>8</v>
      </c>
      <c r="D67" t="str">
        <f t="shared" si="4"/>
        <v>medium</v>
      </c>
      <c r="E67">
        <v>1</v>
      </c>
      <c r="F67" s="12" t="s">
        <v>961</v>
      </c>
      <c r="G67" s="3">
        <f>VLOOKUP(CONCATENATE($B67,".data"), 'Random noise 0'!$A$1:$AG$235, 31, FALSE)</f>
        <v>1</v>
      </c>
      <c r="H67" s="18">
        <f>VLOOKUP(CONCATENATE($B67,".data"), 'Random noise 0'!$A$1:$AG$235, 33, FALSE)</f>
        <v>6.4908300000000004E-3</v>
      </c>
      <c r="I67" s="18">
        <f>VLOOKUP(CONCATENATE($B67,".data"), 'Random noise 0'!$A$1:$AG$235, 15, FALSE)</f>
        <v>5</v>
      </c>
      <c r="J67" s="18">
        <f>VLOOKUP(CONCATENATE($B67,".data"), 'Random noise 0'!$A$1:$AG$235, 17, FALSE)</f>
        <v>0.8</v>
      </c>
      <c r="K67" s="18" t="str">
        <f>VLOOKUP(CONCATENATE($B67,".data"), 'Random noise 0'!$A$1:$AG$235, 27, FALSE)</f>
        <v>0.2143883/x0**2</v>
      </c>
      <c r="L67" s="18">
        <f t="shared" si="5"/>
        <v>1</v>
      </c>
      <c r="M67" s="18">
        <f t="shared" si="6"/>
        <v>0</v>
      </c>
      <c r="N67" s="4">
        <f t="shared" si="7"/>
        <v>0</v>
      </c>
      <c r="O67" s="3">
        <f>VLOOKUP(CONCATENATE($B67,".data"), 'Random noise 0.001'!$A$1:$AG$235, 31, FALSE)</f>
        <v>-0.20270919000000001</v>
      </c>
      <c r="P67" s="18">
        <f>VLOOKUP(CONCATENATE($B67,".data"), 'Random noise 0.001'!$A$1:$AG$235, 33, FALSE)</f>
        <v>385042.38218473003</v>
      </c>
      <c r="Q67" s="18">
        <f>VLOOKUP(CONCATENATE($B67,".data"), 'Random noise 0.001'!$A$1:$AG$235, 15, FALSE)</f>
        <v>20</v>
      </c>
      <c r="R67" s="18">
        <f>VLOOKUP(CONCATENATE($B67,".data"), 'Random noise 0.001'!$A$1:$AG$235, 17, FALSE)</f>
        <v>134.30000000000001</v>
      </c>
      <c r="S67" s="18" t="str">
        <f>VLOOKUP(CONCATENATE($B67,".data"), 'Random noise 0.001'!$A$1:$AG$235, 27, FALSE)</f>
        <v>275560.704*(x0**0.5 + 1)**((x0 + 1)**(-50)) - 274763.583 - 162.242/x0</v>
      </c>
      <c r="T67" s="18">
        <f t="shared" si="8"/>
        <v>0</v>
      </c>
      <c r="U67" s="18">
        <f t="shared" si="9"/>
        <v>0</v>
      </c>
      <c r="V67" s="4">
        <f t="shared" si="10"/>
        <v>0</v>
      </c>
      <c r="W67" s="3">
        <f>VLOOKUP(CONCATENATE($B67,".data"), 'Random noise 0.01'!$A$1:$AG$235, 31, FALSE)</f>
        <v>2.42924E-3</v>
      </c>
      <c r="X67" s="18">
        <f>VLOOKUP(CONCATENATE($B67,".data"), 'Random noise 0.01'!$A$1:$AG$235, 33, FALSE)</f>
        <v>350671.18152893998</v>
      </c>
      <c r="Y67" s="18">
        <f>VLOOKUP(CONCATENATE($B67,".data"), 'Random noise 0.01'!$A$1:$AG$235, 15, FALSE)</f>
        <v>41</v>
      </c>
      <c r="Z67" s="18">
        <f>VLOOKUP(CONCATENATE($B67,".data"), 'Random noise 0.01'!$A$1:$AG$235, 17, FALSE)</f>
        <v>189.4</v>
      </c>
      <c r="AA67" s="18" t="str">
        <f>VLOOKUP(CONCATENATE($B67,".data"), 'Random noise 0.01'!$A$1:$AG$235, 27, FALSE)</f>
        <v>-26285.84*x0**x0*sin(x0 - 5.5*x0**(9*x0)) + 364824.8*x0**x0 - 19829.18*sin(10*3.14**x0*x0**(9*x0)) - 1029881.39*cos(x0 + 9) - 1259916.81</v>
      </c>
      <c r="AB67" s="18">
        <f t="shared" si="11"/>
        <v>0</v>
      </c>
      <c r="AC67" s="18">
        <f t="shared" si="12"/>
        <v>0</v>
      </c>
      <c r="AD67" s="4">
        <f t="shared" si="13"/>
        <v>0</v>
      </c>
    </row>
    <row r="68" spans="1:30" x14ac:dyDescent="0.25">
      <c r="A68" t="str">
        <f t="shared" si="3"/>
        <v>v1_medium</v>
      </c>
      <c r="B68" t="s">
        <v>962</v>
      </c>
      <c r="C68">
        <v>8</v>
      </c>
      <c r="D68" t="str">
        <f t="shared" si="4"/>
        <v>medium</v>
      </c>
      <c r="E68">
        <v>1</v>
      </c>
      <c r="F68" s="12" t="s">
        <v>963</v>
      </c>
      <c r="G68" s="3">
        <f>VLOOKUP(CONCATENATE($B68,".data"), 'Random noise 0'!$A$1:$AG$235, 31, FALSE)</f>
        <v>1</v>
      </c>
      <c r="H68" s="18">
        <f>VLOOKUP(CONCATENATE($B68,".data"), 'Random noise 0'!$A$1:$AG$235, 33, FALSE)</f>
        <v>0</v>
      </c>
      <c r="I68" s="18">
        <f>VLOOKUP(CONCATENATE($B68,".data"), 'Random noise 0'!$A$1:$AG$235, 15, FALSE)</f>
        <v>8</v>
      </c>
      <c r="J68" s="18">
        <f>VLOOKUP(CONCATENATE($B68,".data"), 'Random noise 0'!$A$1:$AG$235, 17, FALSE)</f>
        <v>1.8</v>
      </c>
      <c r="K68" s="18" t="str">
        <f>VLOOKUP(CONCATENATE($B68,".data"), 'Random noise 0'!$A$1:$AG$235, 27, FALSE)</f>
        <v>2*cos(x0)**2 - 0.14436565</v>
      </c>
      <c r="L68" s="18">
        <f t="shared" si="5"/>
        <v>1</v>
      </c>
      <c r="M68" s="18">
        <f t="shared" si="6"/>
        <v>1</v>
      </c>
      <c r="N68" s="4">
        <f t="shared" si="7"/>
        <v>1</v>
      </c>
      <c r="O68" s="3">
        <f>VLOOKUP(CONCATENATE($B68,".data"), 'Random noise 0.001'!$A$1:$AG$235, 31, FALSE)</f>
        <v>0.99999377</v>
      </c>
      <c r="P68" s="18">
        <f>VLOOKUP(CONCATENATE($B68,".data"), 'Random noise 0.001'!$A$1:$AG$235, 33, FALSE)</f>
        <v>1.12148E-3</v>
      </c>
      <c r="Q68" s="18">
        <f>VLOOKUP(CONCATENATE($B68,".data"), 'Random noise 0.001'!$A$1:$AG$235, 15, FALSE)</f>
        <v>8</v>
      </c>
      <c r="R68" s="18">
        <f>VLOOKUP(CONCATENATE($B68,".data"), 'Random noise 0.001'!$A$1:$AG$235, 17, FALSE)</f>
        <v>2</v>
      </c>
      <c r="S68" s="18" t="str">
        <f>VLOOKUP(CONCATENATE($B68,".data"), 'Random noise 0.001'!$A$1:$AG$235, 27, FALSE)</f>
        <v>2.001*cos(x0)**2 - 0.144</v>
      </c>
      <c r="T68" s="18">
        <f t="shared" si="8"/>
        <v>1</v>
      </c>
      <c r="U68" s="18">
        <f t="shared" si="9"/>
        <v>0</v>
      </c>
      <c r="V68" s="4">
        <f t="shared" si="10"/>
        <v>0</v>
      </c>
      <c r="W68" s="3">
        <f>VLOOKUP(CONCATENATE($B68,".data"), 'Random noise 0.01'!$A$1:$AG$235, 31, FALSE)</f>
        <v>0.99972194000000003</v>
      </c>
      <c r="X68" s="18">
        <f>VLOOKUP(CONCATENATE($B68,".data"), 'Random noise 0.01'!$A$1:$AG$235, 33, FALSE)</f>
        <v>7.4895400000000003E-3</v>
      </c>
      <c r="Y68" s="18">
        <f>VLOOKUP(CONCATENATE($B68,".data"), 'Random noise 0.01'!$A$1:$AG$235, 15, FALSE)</f>
        <v>11</v>
      </c>
      <c r="Z68" s="18">
        <f>VLOOKUP(CONCATENATE($B68,".data"), 'Random noise 0.01'!$A$1:$AG$235, 17, FALSE)</f>
        <v>1.7</v>
      </c>
      <c r="AA68" s="18" t="str">
        <f>VLOOKUP(CONCATENATE($B68,".data"), 'Random noise 0.01'!$A$1:$AG$235, 27, FALSE)</f>
        <v>-0.28*x0 - 1.39*sin(x0**2) + 1.88</v>
      </c>
      <c r="AB68" s="18">
        <f t="shared" si="11"/>
        <v>1</v>
      </c>
      <c r="AC68" s="18">
        <f t="shared" si="12"/>
        <v>0</v>
      </c>
      <c r="AD68" s="4">
        <f t="shared" si="13"/>
        <v>0</v>
      </c>
    </row>
    <row r="69" spans="1:30" x14ac:dyDescent="0.25">
      <c r="A69" t="str">
        <f t="shared" ref="A69:A132" si="14">"v"&amp;E69&amp;"_"&amp;D69</f>
        <v>v2_medium</v>
      </c>
      <c r="B69" t="s">
        <v>964</v>
      </c>
      <c r="C69">
        <v>8</v>
      </c>
      <c r="D69" t="str">
        <f t="shared" ref="D69:D132" si="15">IF(C69&lt;=5,"small",IF(C69&lt;=11,"medium","large"))</f>
        <v>medium</v>
      </c>
      <c r="E69">
        <v>2</v>
      </c>
      <c r="F69" s="12" t="s">
        <v>965</v>
      </c>
      <c r="G69" s="3">
        <f>VLOOKUP(CONCATENATE($B69,".data"), 'Random noise 0'!$A$1:$AG$235, 31, FALSE)</f>
        <v>1</v>
      </c>
      <c r="H69" s="18">
        <f>VLOOKUP(CONCATENATE($B69,".data"), 'Random noise 0'!$A$1:$AG$235, 33, FALSE)</f>
        <v>0</v>
      </c>
      <c r="I69" s="18">
        <f>VLOOKUP(CONCATENATE($B69,".data"), 'Random noise 0'!$A$1:$AG$235, 15, FALSE)</f>
        <v>15</v>
      </c>
      <c r="J69" s="18">
        <f>VLOOKUP(CONCATENATE($B69,".data"), 'Random noise 0'!$A$1:$AG$235, 17, FALSE)</f>
        <v>6.5</v>
      </c>
      <c r="K69" s="18" t="str">
        <f>VLOOKUP(CONCATENATE($B69,".data"), 'Random noise 0'!$A$1:$AG$235, 27, FALSE)</f>
        <v>x0*x1 + 10*x0 + x1*log(x0) + 10*log(x0)</v>
      </c>
      <c r="L69" s="18">
        <f t="shared" ref="L69:L132" si="16">IF(G69&gt;0.999,1,0)</f>
        <v>1</v>
      </c>
      <c r="M69" s="18">
        <f t="shared" ref="M69:M132" si="17">IF(AND(G69=1, H69&lt;0.000001),1,IF(AND(G69&gt;0.999,H69&lt;0.001),"?",0))</f>
        <v>1</v>
      </c>
      <c r="N69" s="4">
        <f t="shared" ref="N69:N132" si="18">IF(M69&lt;&gt;"?",M69,"")</f>
        <v>1</v>
      </c>
      <c r="O69" s="3">
        <f>VLOOKUP(CONCATENATE($B69,".data"), 'Random noise 0.001'!$A$1:$AG$235, 31, FALSE)</f>
        <v>0.99999958</v>
      </c>
      <c r="P69" s="18">
        <f>VLOOKUP(CONCATENATE($B69,".data"), 'Random noise 0.001'!$A$1:$AG$235, 33, FALSE)</f>
        <v>8.8891400000000002E-3</v>
      </c>
      <c r="Q69" s="18">
        <f>VLOOKUP(CONCATENATE($B69,".data"), 'Random noise 0.001'!$A$1:$AG$235, 15, FALSE)</f>
        <v>17</v>
      </c>
      <c r="R69" s="18">
        <f>VLOOKUP(CONCATENATE($B69,".data"), 'Random noise 0.001'!$A$1:$AG$235, 17, FALSE)</f>
        <v>5</v>
      </c>
      <c r="S69" s="18" t="str">
        <f>VLOOKUP(CONCATENATE($B69,".data"), 'Random noise 0.001'!$A$1:$AG$235, 27, FALSE)</f>
        <v>0.961*x0*x1 + 10.012*x0 + 0.999*x1*log(x0) + 10.003*log(x0)</v>
      </c>
      <c r="T69" s="18">
        <f t="shared" ref="T69:T132" si="19">IF(O69&gt;0.999,1,0)</f>
        <v>1</v>
      </c>
      <c r="U69" s="18">
        <f t="shared" ref="U69:U132" si="20">IF(AND(O69=1, P69&lt;0.000001),1,IF(AND(O69&gt;0.999,P69&lt;0.001),"?",0))</f>
        <v>0</v>
      </c>
      <c r="V69" s="4">
        <f t="shared" ref="V69:V132" si="21">IF(U69&lt;&gt;"?",U69,"")</f>
        <v>0</v>
      </c>
      <c r="W69" s="3">
        <f>VLOOKUP(CONCATENATE($B69,".data"), 'Random noise 0.01'!$A$1:$AG$235, 31, FALSE)</f>
        <v>0.99997590000000003</v>
      </c>
      <c r="X69" s="18">
        <f>VLOOKUP(CONCATENATE($B69,".data"), 'Random noise 0.01'!$A$1:$AG$235, 33, FALSE)</f>
        <v>6.7736790000000005E-2</v>
      </c>
      <c r="Y69" s="18">
        <f>VLOOKUP(CONCATENATE($B69,".data"), 'Random noise 0.01'!$A$1:$AG$235, 15, FALSE)</f>
        <v>17</v>
      </c>
      <c r="Z69" s="18">
        <f>VLOOKUP(CONCATENATE($B69,".data"), 'Random noise 0.01'!$A$1:$AG$235, 17, FALSE)</f>
        <v>6.7</v>
      </c>
      <c r="AA69" s="18" t="str">
        <f>VLOOKUP(CONCATENATE($B69,".data"), 'Random noise 0.01'!$A$1:$AG$235, 27, FALSE)</f>
        <v>10.34*x0 + 1.32*x1*log(x0) + 0.76*x1 + 9.9*log(x0) - 0.21</v>
      </c>
      <c r="AB69" s="18">
        <f t="shared" ref="AB69:AB132" si="22">IF(W69&gt;0.999,1,0)</f>
        <v>1</v>
      </c>
      <c r="AC69" s="18">
        <f t="shared" ref="AC69:AC132" si="23">IF(AND(W69=1, X69&lt;0.000001),1,IF(AND(W69&gt;0.999,X69&lt;0.001),"?",0))</f>
        <v>0</v>
      </c>
      <c r="AD69" s="4">
        <f t="shared" ref="AD69:AD132" si="24">IF(AC69&lt;&gt;"?",AC69,"")</f>
        <v>0</v>
      </c>
    </row>
    <row r="70" spans="1:30" x14ac:dyDescent="0.25">
      <c r="A70" t="str">
        <f t="shared" si="14"/>
        <v>v2_medium</v>
      </c>
      <c r="B70" t="s">
        <v>966</v>
      </c>
      <c r="C70">
        <v>8</v>
      </c>
      <c r="D70" t="str">
        <f t="shared" si="15"/>
        <v>medium</v>
      </c>
      <c r="E70">
        <v>2</v>
      </c>
      <c r="F70" s="12" t="s">
        <v>967</v>
      </c>
      <c r="G70" s="3">
        <f>VLOOKUP(CONCATENATE($B70,".data"), 'Random noise 0'!$A$1:$AG$235, 31, FALSE)</f>
        <v>1</v>
      </c>
      <c r="H70" s="18">
        <f>VLOOKUP(CONCATENATE($B70,".data"), 'Random noise 0'!$A$1:$AG$235, 33, FALSE)</f>
        <v>2E-8</v>
      </c>
      <c r="I70" s="18">
        <f>VLOOKUP(CONCATENATE($B70,".data"), 'Random noise 0'!$A$1:$AG$235, 15, FALSE)</f>
        <v>8</v>
      </c>
      <c r="J70" s="18">
        <f>VLOOKUP(CONCATENATE($B70,".data"), 'Random noise 0'!$A$1:$AG$235, 17, FALSE)</f>
        <v>6.3</v>
      </c>
      <c r="K70" s="18" t="str">
        <f>VLOOKUP(CONCATENATE($B70,".data"), 'Random noise 0'!$A$1:$AG$235, 27, FALSE)</f>
        <v>0.31830989*exp(2*x1)*log(x0)</v>
      </c>
      <c r="L70" s="18">
        <f t="shared" si="16"/>
        <v>1</v>
      </c>
      <c r="M70" s="18">
        <f t="shared" si="17"/>
        <v>1</v>
      </c>
      <c r="N70" s="4">
        <v>1</v>
      </c>
      <c r="O70" s="3">
        <f>VLOOKUP(CONCATENATE($B70,".data"), 'Random noise 0.001'!$A$1:$AG$235, 31, FALSE)</f>
        <v>0.99999680000000002</v>
      </c>
      <c r="P70" s="18">
        <f>VLOOKUP(CONCATENATE($B70,".data"), 'Random noise 0.001'!$A$1:$AG$235, 33, FALSE)</f>
        <v>2.4227799999999998E-3</v>
      </c>
      <c r="Q70" s="18">
        <f>VLOOKUP(CONCATENATE($B70,".data"), 'Random noise 0.001'!$A$1:$AG$235, 15, FALSE)</f>
        <v>10</v>
      </c>
      <c r="R70" s="18">
        <f>VLOOKUP(CONCATENATE($B70,".data"), 'Random noise 0.001'!$A$1:$AG$235, 17, FALSE)</f>
        <v>6.2</v>
      </c>
      <c r="S70" s="18" t="str">
        <f>VLOOKUP(CONCATENATE($B70,".data"), 'Random noise 0.001'!$A$1:$AG$235, 27, FALSE)</f>
        <v>0.318*exp(2*x1)*log(x0) + 0.001</v>
      </c>
      <c r="T70" s="18">
        <f t="shared" si="19"/>
        <v>1</v>
      </c>
      <c r="U70" s="18">
        <f t="shared" si="20"/>
        <v>0</v>
      </c>
      <c r="V70" s="4">
        <f t="shared" si="21"/>
        <v>0</v>
      </c>
      <c r="W70" s="3">
        <f>VLOOKUP(CONCATENATE($B70,".data"), 'Random noise 0.01'!$A$1:$AG$235, 31, FALSE)</f>
        <v>0.9999614</v>
      </c>
      <c r="X70" s="18">
        <f>VLOOKUP(CONCATENATE($B70,".data"), 'Random noise 0.01'!$A$1:$AG$235, 33, FALSE)</f>
        <v>8.4157199999999998E-3</v>
      </c>
      <c r="Y70" s="18">
        <f>VLOOKUP(CONCATENATE($B70,".data"), 'Random noise 0.01'!$A$1:$AG$235, 15, FALSE)</f>
        <v>10</v>
      </c>
      <c r="Z70" s="18">
        <f>VLOOKUP(CONCATENATE($B70,".data"), 'Random noise 0.01'!$A$1:$AG$235, 17, FALSE)</f>
        <v>6.1</v>
      </c>
      <c r="AA70" s="18" t="str">
        <f>VLOOKUP(CONCATENATE($B70,".data"), 'Random noise 0.01'!$A$1:$AG$235, 27, FALSE)</f>
        <v>0.32*exp(2*x1)*log(x0) + 0.01</v>
      </c>
      <c r="AB70" s="18">
        <f t="shared" si="22"/>
        <v>1</v>
      </c>
      <c r="AC70" s="18">
        <f t="shared" si="23"/>
        <v>0</v>
      </c>
      <c r="AD70" s="4">
        <f t="shared" si="24"/>
        <v>0</v>
      </c>
    </row>
    <row r="71" spans="1:30" x14ac:dyDescent="0.25">
      <c r="A71" t="str">
        <f t="shared" si="14"/>
        <v>v2_medium</v>
      </c>
      <c r="B71" t="s">
        <v>968</v>
      </c>
      <c r="C71">
        <v>8</v>
      </c>
      <c r="D71" t="str">
        <f t="shared" si="15"/>
        <v>medium</v>
      </c>
      <c r="E71">
        <v>2</v>
      </c>
      <c r="F71" s="12" t="s">
        <v>969</v>
      </c>
      <c r="G71" s="3">
        <f>VLOOKUP(CONCATENATE($B71,".data"), 'Random noise 0'!$A$1:$AG$235, 31, FALSE)</f>
        <v>0.99944747</v>
      </c>
      <c r="H71" s="18">
        <f>VLOOKUP(CONCATENATE($B71,".data"), 'Random noise 0'!$A$1:$AG$235, 33, FALSE)</f>
        <v>5.7404600000000002E-3</v>
      </c>
      <c r="I71" s="18">
        <f>VLOOKUP(CONCATENATE($B71,".data"), 'Random noise 0'!$A$1:$AG$235, 15, FALSE)</f>
        <v>18</v>
      </c>
      <c r="J71" s="18">
        <f>VLOOKUP(CONCATENATE($B71,".data"), 'Random noise 0'!$A$1:$AG$235, 17, FALSE)</f>
        <v>197.7</v>
      </c>
      <c r="K71" s="18" t="str">
        <f>VLOOKUP(CONCATENATE($B71,".data"), 'Random noise 0'!$A$1:$AG$235, 27, FALSE)</f>
        <v>-0.37075286*x0**2*x1**2 - 0.49406412*x0**2 - 0.44526053*x1 + 1.00913964</v>
      </c>
      <c r="L71" s="18">
        <f t="shared" si="16"/>
        <v>1</v>
      </c>
      <c r="M71" s="18">
        <f t="shared" si="17"/>
        <v>0</v>
      </c>
      <c r="N71" s="4">
        <f t="shared" si="18"/>
        <v>0</v>
      </c>
      <c r="O71" s="3">
        <f>VLOOKUP(CONCATENATE($B71,".data"), 'Random noise 0.001'!$A$1:$AG$235, 31, FALSE)</f>
        <v>0.99945302999999996</v>
      </c>
      <c r="P71" s="18">
        <f>VLOOKUP(CONCATENATE($B71,".data"), 'Random noise 0.001'!$A$1:$AG$235, 33, FALSE)</f>
        <v>5.7115400000000002E-3</v>
      </c>
      <c r="Q71" s="18">
        <f>VLOOKUP(CONCATENATE($B71,".data"), 'Random noise 0.001'!$A$1:$AG$235, 15, FALSE)</f>
        <v>18</v>
      </c>
      <c r="R71" s="18">
        <f>VLOOKUP(CONCATENATE($B71,".data"), 'Random noise 0.001'!$A$1:$AG$235, 17, FALSE)</f>
        <v>5.7</v>
      </c>
      <c r="S71" s="18" t="str">
        <f>VLOOKUP(CONCATENATE($B71,".data"), 'Random noise 0.001'!$A$1:$AG$235, 27, FALSE)</f>
        <v>-0.37*x0**2*x1**2 - 0.494*x0**2 - 0.446*x1 + 1.01</v>
      </c>
      <c r="T71" s="18">
        <f t="shared" si="19"/>
        <v>1</v>
      </c>
      <c r="U71" s="18">
        <f t="shared" si="20"/>
        <v>0</v>
      </c>
      <c r="V71" s="4">
        <f t="shared" si="21"/>
        <v>0</v>
      </c>
      <c r="W71" s="3">
        <f>VLOOKUP(CONCATENATE($B71,".data"), 'Random noise 0.01'!$A$1:$AG$235, 31, FALSE)</f>
        <v>0.99930571000000001</v>
      </c>
      <c r="X71" s="18">
        <f>VLOOKUP(CONCATENATE($B71,".data"), 'Random noise 0.01'!$A$1:$AG$235, 33, FALSE)</f>
        <v>6.4348699999999997E-3</v>
      </c>
      <c r="Y71" s="18">
        <f>VLOOKUP(CONCATENATE($B71,".data"), 'Random noise 0.01'!$A$1:$AG$235, 15, FALSE)</f>
        <v>18</v>
      </c>
      <c r="Z71" s="18">
        <f>VLOOKUP(CONCATENATE($B71,".data"), 'Random noise 0.01'!$A$1:$AG$235, 17, FALSE)</f>
        <v>5.5</v>
      </c>
      <c r="AA71" s="18" t="str">
        <f>VLOOKUP(CONCATENATE($B71,".data"), 'Random noise 0.01'!$A$1:$AG$235, 27, FALSE)</f>
        <v>-0.36*x0**2*x1**2 - 0.5*x0**2 - 0.45*x1 + 1.01</v>
      </c>
      <c r="AB71" s="18">
        <f t="shared" si="22"/>
        <v>1</v>
      </c>
      <c r="AC71" s="18">
        <f t="shared" si="23"/>
        <v>0</v>
      </c>
      <c r="AD71" s="4">
        <f t="shared" si="24"/>
        <v>0</v>
      </c>
    </row>
    <row r="72" spans="1:30" x14ac:dyDescent="0.25">
      <c r="A72" t="str">
        <f t="shared" si="14"/>
        <v>v2_medium</v>
      </c>
      <c r="B72" t="s">
        <v>970</v>
      </c>
      <c r="C72">
        <v>8</v>
      </c>
      <c r="D72" t="str">
        <f t="shared" si="15"/>
        <v>medium</v>
      </c>
      <c r="E72">
        <v>2</v>
      </c>
      <c r="F72" s="12" t="s">
        <v>971</v>
      </c>
      <c r="G72" s="3">
        <f>VLOOKUP(CONCATENATE($B72,".data"), 'Random noise 0'!$A$1:$AG$235, 31, FALSE)</f>
        <v>0.99999998999999995</v>
      </c>
      <c r="H72" s="18">
        <f>VLOOKUP(CONCATENATE($B72,".data"), 'Random noise 0'!$A$1:$AG$235, 33, FALSE)</f>
        <v>0.44046946999999997</v>
      </c>
      <c r="I72" s="18">
        <f>VLOOKUP(CONCATENATE($B72,".data"), 'Random noise 0'!$A$1:$AG$235, 15, FALSE)</f>
        <v>58</v>
      </c>
      <c r="J72" s="18">
        <f>VLOOKUP(CONCATENATE($B72,".data"), 'Random noise 0'!$A$1:$AG$235, 17, FALSE)</f>
        <v>300.60000000000002</v>
      </c>
      <c r="K72" s="18" t="str">
        <f>VLOOKUP(CONCATENATE($B72,".data"),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L72" s="18">
        <f t="shared" si="16"/>
        <v>1</v>
      </c>
      <c r="M72" s="18">
        <f t="shared" si="17"/>
        <v>0</v>
      </c>
      <c r="N72" s="4">
        <f t="shared" si="18"/>
        <v>0</v>
      </c>
      <c r="O72" s="3">
        <f>VLOOKUP(CONCATENATE($B72,".data"), 'Random noise 0.001'!$A$1:$AG$235, 31, FALSE)</f>
        <v>0.99984134999999996</v>
      </c>
      <c r="P72" s="18">
        <f>VLOOKUP(CONCATENATE($B72,".data"), 'Random noise 0.001'!$A$1:$AG$235, 33, FALSE)</f>
        <v>54.289643169999998</v>
      </c>
      <c r="Q72" s="18">
        <f>VLOOKUP(CONCATENATE($B72,".data"), 'Random noise 0.001'!$A$1:$AG$235, 15, FALSE)</f>
        <v>30</v>
      </c>
      <c r="R72" s="18">
        <f>VLOOKUP(CONCATENATE($B72,".data"), 'Random noise 0.001'!$A$1:$AG$235, 17, FALSE)</f>
        <v>205.8</v>
      </c>
      <c r="S72" s="18" t="str">
        <f>VLOOKUP(CONCATENATE($B72,".data"), 'Random noise 0.001'!$A$1:$AG$235, 27, FALSE)</f>
        <v>157134.719*sin(x0)**17 - 6107.131 + 6107.107/cos(x0**2)**2 - 0.032/x1 - 15040.853*sin(x0)**15/x0**10</v>
      </c>
      <c r="T72" s="18">
        <f t="shared" si="19"/>
        <v>1</v>
      </c>
      <c r="U72" s="18">
        <f t="shared" si="20"/>
        <v>0</v>
      </c>
      <c r="V72" s="4">
        <f t="shared" si="21"/>
        <v>0</v>
      </c>
      <c r="W72" s="3">
        <f>VLOOKUP(CONCATENATE($B72,".data"), 'Random noise 0.01'!$A$1:$AG$235, 31, FALSE)</f>
        <v>0.99998041999999998</v>
      </c>
      <c r="X72" s="18">
        <f>VLOOKUP(CONCATENATE($B72,".data"), 'Random noise 0.01'!$A$1:$AG$235, 33, FALSE)</f>
        <v>19.070262889999999</v>
      </c>
      <c r="Y72" s="18">
        <f>VLOOKUP(CONCATENATE($B72,".data"), 'Random noise 0.01'!$A$1:$AG$235, 15, FALSE)</f>
        <v>26</v>
      </c>
      <c r="Z72" s="18">
        <f>VLOOKUP(CONCATENATE($B72,".data"), 'Random noise 0.01'!$A$1:$AG$235, 17, FALSE)</f>
        <v>186.3</v>
      </c>
      <c r="AA72" s="18" t="str">
        <f>VLOOKUP(CONCATENATE($B72,".data"), 'Random noise 0.01'!$A$1:$AG$235, 27, FALSE)</f>
        <v>28649.53*x0**10 - 20246.59*x0 + 14846.3*sin(x0**4 + x0**1.5) + 34511.19*cos(x0 - 0.5) - 30256.7</v>
      </c>
      <c r="AB72" s="18">
        <f t="shared" si="22"/>
        <v>1</v>
      </c>
      <c r="AC72" s="18">
        <f t="shared" si="23"/>
        <v>0</v>
      </c>
      <c r="AD72" s="4">
        <f t="shared" si="24"/>
        <v>0</v>
      </c>
    </row>
    <row r="73" spans="1:30" x14ac:dyDescent="0.25">
      <c r="A73" t="str">
        <f t="shared" si="14"/>
        <v>v2_medium</v>
      </c>
      <c r="B73" t="s">
        <v>972</v>
      </c>
      <c r="C73">
        <v>8</v>
      </c>
      <c r="D73" t="str">
        <f t="shared" si="15"/>
        <v>medium</v>
      </c>
      <c r="E73">
        <v>2</v>
      </c>
      <c r="F73" s="12" t="s">
        <v>973</v>
      </c>
      <c r="G73" s="3">
        <f>VLOOKUP(CONCATENATE($B73,".data"), 'Random noise 0'!$A$1:$AG$235, 31, FALSE)</f>
        <v>0.99862835000000005</v>
      </c>
      <c r="H73" s="18">
        <f>VLOOKUP(CONCATENATE($B73,".data"), 'Random noise 0'!$A$1:$AG$235, 33, FALSE)</f>
        <v>3.9282610000000003E-2</v>
      </c>
      <c r="I73" s="18">
        <f>VLOOKUP(CONCATENATE($B73,".data"), 'Random noise 0'!$A$1:$AG$235, 15, FALSE)</f>
        <v>18</v>
      </c>
      <c r="J73" s="18">
        <f>VLOOKUP(CONCATENATE($B73,".data"), 'Random noise 0'!$A$1:$AG$235, 17, FALSE)</f>
        <v>245.3</v>
      </c>
      <c r="K73" s="18" t="str">
        <f>VLOOKUP(CONCATENATE($B73,".data"), 'Random noise 0'!$A$1:$AG$235, 27, FALSE)</f>
        <v>1.81892821*x0 - 2.07408596*log(x1)*sin(sin(x0)**2) + 0.4066584*log(x1) - 0.78213959</v>
      </c>
      <c r="L73" s="18">
        <f t="shared" si="16"/>
        <v>0</v>
      </c>
      <c r="M73" s="18">
        <f t="shared" si="17"/>
        <v>0</v>
      </c>
      <c r="N73" s="4">
        <f t="shared" si="18"/>
        <v>0</v>
      </c>
      <c r="O73" s="3">
        <f>VLOOKUP(CONCATENATE($B73,".data"), 'Random noise 0.001'!$A$1:$AG$235, 31, FALSE)</f>
        <v>0.99867757999999995</v>
      </c>
      <c r="P73" s="18">
        <f>VLOOKUP(CONCATENATE($B73,".data"), 'Random noise 0.001'!$A$1:$AG$235, 33, FALSE)</f>
        <v>3.8571170000000002E-2</v>
      </c>
      <c r="Q73" s="18">
        <f>VLOOKUP(CONCATENATE($B73,".data"), 'Random noise 0.001'!$A$1:$AG$235, 15, FALSE)</f>
        <v>20</v>
      </c>
      <c r="R73" s="18">
        <f>VLOOKUP(CONCATENATE($B73,".data"), 'Random noise 0.001'!$A$1:$AG$235, 17, FALSE)</f>
        <v>136</v>
      </c>
      <c r="S73" s="18" t="str">
        <f>VLOOKUP(CONCATENATE($B73,".data"), 'Random noise 0.001'!$A$1:$AG$235, 27, FALSE)</f>
        <v>1.821*x0 - 1.862*log(x1)*sin(1.134*sin(x0)**2) + 0.412*log(x1) - 0.777</v>
      </c>
      <c r="T73" s="18">
        <f t="shared" si="19"/>
        <v>0</v>
      </c>
      <c r="U73" s="18">
        <f t="shared" si="20"/>
        <v>0</v>
      </c>
      <c r="V73" s="4">
        <f t="shared" si="21"/>
        <v>0</v>
      </c>
      <c r="W73" s="3">
        <f>VLOOKUP(CONCATENATE($B73,".data"), 'Random noise 0.01'!$A$1:$AG$235, 31, FALSE)</f>
        <v>0.99425713000000004</v>
      </c>
      <c r="X73" s="18">
        <f>VLOOKUP(CONCATENATE($B73,".data"), 'Random noise 0.01'!$A$1:$AG$235, 33, FALSE)</f>
        <v>8.0379160000000005E-2</v>
      </c>
      <c r="Y73" s="18">
        <f>VLOOKUP(CONCATENATE($B73,".data"), 'Random noise 0.01'!$A$1:$AG$235, 15, FALSE)</f>
        <v>34</v>
      </c>
      <c r="Z73" s="18">
        <f>VLOOKUP(CONCATENATE($B73,".data"), 'Random noise 0.01'!$A$1:$AG$235, 17, FALSE)</f>
        <v>30.6</v>
      </c>
      <c r="AA73" s="18" t="str">
        <f>VLOOKUP(CONCATENATE($B73,".data"), 'Random noise 0.01'!$A$1:$AG$235, 27, FALSE)</f>
        <v>3.23*x0 - 3.06*x1*log(x1) + 2.03*(0.5*x0 - x1)**2 - 1.32*(-x0*x1 + sin(x0))**2*log(x1) - 2.66</v>
      </c>
      <c r="AB73" s="18">
        <f t="shared" si="22"/>
        <v>0</v>
      </c>
      <c r="AC73" s="18">
        <f t="shared" si="23"/>
        <v>0</v>
      </c>
      <c r="AD73" s="4">
        <f t="shared" si="24"/>
        <v>0</v>
      </c>
    </row>
    <row r="74" spans="1:30" x14ac:dyDescent="0.25">
      <c r="A74" t="str">
        <f t="shared" si="14"/>
        <v>v3_medium</v>
      </c>
      <c r="B74" t="s">
        <v>974</v>
      </c>
      <c r="C74">
        <v>8</v>
      </c>
      <c r="D74" t="str">
        <f t="shared" si="15"/>
        <v>medium</v>
      </c>
      <c r="E74">
        <v>3</v>
      </c>
      <c r="F74" s="12" t="s">
        <v>975</v>
      </c>
      <c r="G74" s="3">
        <f>VLOOKUP(CONCATENATE($B74,".data"), 'Random noise 0'!$A$1:$AG$235, 31, FALSE)</f>
        <v>1</v>
      </c>
      <c r="H74" s="18">
        <f>VLOOKUP(CONCATENATE($B74,".data"), 'Random noise 0'!$A$1:$AG$235, 33, FALSE)</f>
        <v>0</v>
      </c>
      <c r="I74" s="18">
        <f>VLOOKUP(CONCATENATE($B74,".data"), 'Random noise 0'!$A$1:$AG$235, 15, FALSE)</f>
        <v>8</v>
      </c>
      <c r="J74" s="18">
        <f>VLOOKUP(CONCATENATE($B74,".data"), 'Random noise 0'!$A$1:$AG$235, 17, FALSE)</f>
        <v>87.8</v>
      </c>
      <c r="K74" s="18" t="str">
        <f>VLOOKUP(CONCATENATE($B74,".data"), 'Random noise 0'!$A$1:$AG$235, 27, FALSE)</f>
        <v>cos(x0*x2 + 3.14159265*x1)</v>
      </c>
      <c r="L74" s="18">
        <f t="shared" si="16"/>
        <v>1</v>
      </c>
      <c r="M74" s="18">
        <f t="shared" si="17"/>
        <v>1</v>
      </c>
      <c r="N74" s="4">
        <f t="shared" si="18"/>
        <v>1</v>
      </c>
      <c r="O74" s="3">
        <f>VLOOKUP(CONCATENATE($B74,".data"), 'Random noise 0.001'!$A$1:$AG$235, 31, FALSE)</f>
        <v>0.99916643000000005</v>
      </c>
      <c r="P74" s="18">
        <f>VLOOKUP(CONCATENATE($B74,".data"), 'Random noise 0.001'!$A$1:$AG$235, 33, FALSE)</f>
        <v>1.9957599999999999E-2</v>
      </c>
      <c r="Q74" s="18">
        <f>VLOOKUP(CONCATENATE($B74,".data"), 'Random noise 0.001'!$A$1:$AG$235, 15, FALSE)</f>
        <v>16</v>
      </c>
      <c r="R74" s="18">
        <f>VLOOKUP(CONCATENATE($B74,".data"), 'Random noise 0.001'!$A$1:$AG$235, 17, FALSE)</f>
        <v>32.5</v>
      </c>
      <c r="S74" s="18" t="str">
        <f>VLOOKUP(CONCATENATE($B74,".data"), 'Random noise 0.001'!$A$1:$AG$235, 27, FALSE)</f>
        <v>1.02*sin(8*2**(0.479*x1) + x0*x2) + 0.03</v>
      </c>
      <c r="T74" s="18">
        <f t="shared" si="19"/>
        <v>1</v>
      </c>
      <c r="U74" s="18">
        <f t="shared" si="20"/>
        <v>0</v>
      </c>
      <c r="V74" s="4">
        <f t="shared" si="21"/>
        <v>0</v>
      </c>
      <c r="W74" s="3">
        <f>VLOOKUP(CONCATENATE($B74,".data"), 'Random noise 0.01'!$A$1:$AG$235, 31, FALSE)</f>
        <v>0.99907804</v>
      </c>
      <c r="X74" s="18">
        <f>VLOOKUP(CONCATENATE($B74,".data"), 'Random noise 0.01'!$A$1:$AG$235, 33, FALSE)</f>
        <v>2.0989029999999999E-2</v>
      </c>
      <c r="Y74" s="18">
        <f>VLOOKUP(CONCATENATE($B74,".data"), 'Random noise 0.01'!$A$1:$AG$235, 15, FALSE)</f>
        <v>16</v>
      </c>
      <c r="Z74" s="18">
        <f>VLOOKUP(CONCATENATE($B74,".data"), 'Random noise 0.01'!$A$1:$AG$235, 17, FALSE)</f>
        <v>31</v>
      </c>
      <c r="AA74" s="18" t="str">
        <f>VLOOKUP(CONCATENATE($B74,".data"), 'Random noise 0.01'!$A$1:$AG$235, 27, FALSE)</f>
        <v>1.02*sin(8*2**(0.48*x1) + x0*x2) + 0.03</v>
      </c>
      <c r="AB74" s="18">
        <f t="shared" si="22"/>
        <v>1</v>
      </c>
      <c r="AC74" s="18">
        <f t="shared" si="23"/>
        <v>0</v>
      </c>
      <c r="AD74" s="4">
        <f t="shared" si="24"/>
        <v>0</v>
      </c>
    </row>
    <row r="75" spans="1:30" x14ac:dyDescent="0.25">
      <c r="A75" t="str">
        <f t="shared" si="14"/>
        <v>v3_medium</v>
      </c>
      <c r="B75" t="s">
        <v>976</v>
      </c>
      <c r="C75">
        <v>8</v>
      </c>
      <c r="D75" t="str">
        <f t="shared" si="15"/>
        <v>medium</v>
      </c>
      <c r="E75">
        <v>3</v>
      </c>
      <c r="F75" s="12" t="s">
        <v>977</v>
      </c>
      <c r="G75" s="3">
        <f>VLOOKUP(CONCATENATE($B75,".data"), 'Random noise 0'!$A$1:$AG$235, 31, FALSE)</f>
        <v>0.99939862000000002</v>
      </c>
      <c r="H75" s="18">
        <f>VLOOKUP(CONCATENATE($B75,".data"), 'Random noise 0'!$A$1:$AG$235, 33, FALSE)</f>
        <v>1.8086560000000002E-2</v>
      </c>
      <c r="I75" s="18">
        <f>VLOOKUP(CONCATENATE($B75,".data"), 'Random noise 0'!$A$1:$AG$235, 15, FALSE)</f>
        <v>24</v>
      </c>
      <c r="J75" s="18">
        <f>VLOOKUP(CONCATENATE($B75,".data"), 'Random noise 0'!$A$1:$AG$235, 17, FALSE)</f>
        <v>254.2</v>
      </c>
      <c r="K75" s="18" t="str">
        <f>VLOOKUP(CONCATENATE($B75,".data"), 'Random noise 0'!$A$1:$AG$235, 27, FALSE)</f>
        <v>0.37948201*x0 + 0.3755479*x1 - 0.6324346*x2**2*(x0 + x1)**2 + 0.57660131*exp(x0 + x1) + 0.37313722</v>
      </c>
      <c r="L75" s="18">
        <f t="shared" si="16"/>
        <v>1</v>
      </c>
      <c r="M75" s="18">
        <f t="shared" si="17"/>
        <v>0</v>
      </c>
      <c r="N75" s="4">
        <f t="shared" si="18"/>
        <v>0</v>
      </c>
      <c r="O75" s="3">
        <f>VLOOKUP(CONCATENATE($B75,".data"), 'Random noise 0.001'!$A$1:$AG$235, 31, FALSE)</f>
        <v>0.99941161999999995</v>
      </c>
      <c r="P75" s="18">
        <f>VLOOKUP(CONCATENATE($B75,".data"), 'Random noise 0.001'!$A$1:$AG$235, 33, FALSE)</f>
        <v>1.7889950000000002E-2</v>
      </c>
      <c r="Q75" s="18">
        <f>VLOOKUP(CONCATENATE($B75,".data"), 'Random noise 0.001'!$A$1:$AG$235, 15, FALSE)</f>
        <v>24</v>
      </c>
      <c r="R75" s="18">
        <f>VLOOKUP(CONCATENATE($B75,".data"), 'Random noise 0.001'!$A$1:$AG$235, 17, FALSE)</f>
        <v>198.2</v>
      </c>
      <c r="S75" s="18" t="str">
        <f>VLOOKUP(CONCATENATE($B75,".data"), 'Random noise 0.001'!$A$1:$AG$235, 27, FALSE)</f>
        <v>0.378*x0 + 0.378*x1 - 0.633*x2**2*(x0 + x1)**2 + 0.576*exp(x0 + x1) + 0.373</v>
      </c>
      <c r="T75" s="18">
        <f t="shared" si="19"/>
        <v>1</v>
      </c>
      <c r="U75" s="18">
        <f t="shared" si="20"/>
        <v>0</v>
      </c>
      <c r="V75" s="4">
        <f t="shared" si="21"/>
        <v>0</v>
      </c>
      <c r="W75" s="3">
        <f>VLOOKUP(CONCATENATE($B75,".data"), 'Random noise 0.01'!$A$1:$AG$235, 31, FALSE)</f>
        <v>0.99579393999999999</v>
      </c>
      <c r="X75" s="18">
        <f>VLOOKUP(CONCATENATE($B75,".data"), 'Random noise 0.01'!$A$1:$AG$235, 33, FALSE)</f>
        <v>4.7831940000000003E-2</v>
      </c>
      <c r="Y75" s="18">
        <f>VLOOKUP(CONCATENATE($B75,".data"), 'Random noise 0.01'!$A$1:$AG$235, 15, FALSE)</f>
        <v>32</v>
      </c>
      <c r="Z75" s="18">
        <f>VLOOKUP(CONCATENATE($B75,".data"), 'Random noise 0.01'!$A$1:$AG$235, 17, FALSE)</f>
        <v>23.5</v>
      </c>
      <c r="AA75" s="18" t="str">
        <f>VLOOKUP(CONCATENATE($B75,".data"), 'Random noise 0.01'!$A$1:$AG$235, 27, FALSE)</f>
        <v>-1.59*x0*x1*x2**2 - 0.37*x0*x2 + 1.32*x0 - 0.41*x1*x2**2 + 1.29*x1 + 0.72*exp(1.29*x0*x1) + 0.16</v>
      </c>
      <c r="AB75" s="18">
        <f t="shared" si="22"/>
        <v>0</v>
      </c>
      <c r="AC75" s="18">
        <f t="shared" si="23"/>
        <v>0</v>
      </c>
      <c r="AD75" s="4">
        <f t="shared" si="24"/>
        <v>0</v>
      </c>
    </row>
    <row r="76" spans="1:30" x14ac:dyDescent="0.25">
      <c r="A76" t="str">
        <f t="shared" si="14"/>
        <v>v3_medium</v>
      </c>
      <c r="B76" t="s">
        <v>978</v>
      </c>
      <c r="C76">
        <v>8</v>
      </c>
      <c r="D76" t="str">
        <f t="shared" si="15"/>
        <v>medium</v>
      </c>
      <c r="E76">
        <v>3</v>
      </c>
      <c r="F76" s="12" t="s">
        <v>725</v>
      </c>
      <c r="G76" s="3">
        <f>VLOOKUP(CONCATENATE($B76,".data"), 'Random noise 0'!$A$1:$AG$235, 31, FALSE)</f>
        <v>1</v>
      </c>
      <c r="H76" s="18">
        <f>VLOOKUP(CONCATENATE($B76,".data"), 'Random noise 0'!$A$1:$AG$235, 33, FALSE)</f>
        <v>0</v>
      </c>
      <c r="I76" s="18">
        <f>VLOOKUP(CONCATENATE($B76,".data"), 'Random noise 0'!$A$1:$AG$235, 15, FALSE)</f>
        <v>8</v>
      </c>
      <c r="J76" s="18">
        <f>VLOOKUP(CONCATENATE($B76,".data"), 'Random noise 0'!$A$1:$AG$235, 17, FALSE)</f>
        <v>5.5</v>
      </c>
      <c r="K76" s="18" t="str">
        <f>VLOOKUP(CONCATENATE($B76,".data"), 'Random noise 0'!$A$1:$AG$235, 27, FALSE)</f>
        <v>x0 + x2 - exp(x1) - 1</v>
      </c>
      <c r="L76" s="18">
        <f t="shared" si="16"/>
        <v>1</v>
      </c>
      <c r="M76" s="18">
        <f t="shared" si="17"/>
        <v>1</v>
      </c>
      <c r="N76" s="4">
        <f t="shared" si="18"/>
        <v>1</v>
      </c>
      <c r="O76" s="3">
        <f>VLOOKUP(CONCATENATE($B76,".data"), 'Random noise 0.001'!$A$1:$AG$235, 31, FALSE)</f>
        <v>0.99999914000000001</v>
      </c>
      <c r="P76" s="18">
        <f>VLOOKUP(CONCATENATE($B76,".data"), 'Random noise 0.001'!$A$1:$AG$235, 33, FALSE)</f>
        <v>5.8602999999999997E-4</v>
      </c>
      <c r="Q76" s="18">
        <f>VLOOKUP(CONCATENATE($B76,".data"), 'Random noise 0.001'!$A$1:$AG$235, 15, FALSE)</f>
        <v>10</v>
      </c>
      <c r="R76" s="18">
        <f>VLOOKUP(CONCATENATE($B76,".data"), 'Random noise 0.001'!$A$1:$AG$235, 17, FALSE)</f>
        <v>3.4</v>
      </c>
      <c r="S76" s="18" t="str">
        <f>VLOOKUP(CONCATENATE($B76,".data"), 'Random noise 0.001'!$A$1:$AG$235, 27, FALSE)</f>
        <v>x0 + 0.999*x2 - exp(x1) - 0.999</v>
      </c>
      <c r="T76" s="18">
        <f t="shared" si="19"/>
        <v>1</v>
      </c>
      <c r="U76" s="18" t="str">
        <f t="shared" si="20"/>
        <v>?</v>
      </c>
      <c r="V76" s="4">
        <v>1</v>
      </c>
      <c r="W76" s="3">
        <f>VLOOKUP(CONCATENATE($B76,".data"), 'Random noise 0.01'!$A$1:$AG$235, 31, FALSE)</f>
        <v>0.99991395999999999</v>
      </c>
      <c r="X76" s="18">
        <f>VLOOKUP(CONCATENATE($B76,".data"), 'Random noise 0.01'!$A$1:$AG$235, 33, FALSE)</f>
        <v>5.8602599999999999E-3</v>
      </c>
      <c r="Y76" s="18">
        <f>VLOOKUP(CONCATENATE($B76,".data"), 'Random noise 0.01'!$A$1:$AG$235, 15, FALSE)</f>
        <v>10</v>
      </c>
      <c r="Z76" s="18">
        <f>VLOOKUP(CONCATENATE($B76,".data"), 'Random noise 0.01'!$A$1:$AG$235, 17, FALSE)</f>
        <v>3.5</v>
      </c>
      <c r="AA76" s="18" t="str">
        <f>VLOOKUP(CONCATENATE($B76,".data"), 'Random noise 0.01'!$A$1:$AG$235, 27, FALSE)</f>
        <v>x0 + 0.99*x2 - exp(x1) - 0.99</v>
      </c>
      <c r="AB76" s="18">
        <f t="shared" si="22"/>
        <v>1</v>
      </c>
      <c r="AC76" s="18">
        <f t="shared" si="23"/>
        <v>0</v>
      </c>
      <c r="AD76" s="4">
        <f t="shared" si="24"/>
        <v>0</v>
      </c>
    </row>
    <row r="77" spans="1:30" x14ac:dyDescent="0.25">
      <c r="A77" t="str">
        <f t="shared" si="14"/>
        <v>v3_medium</v>
      </c>
      <c r="B77" t="s">
        <v>979</v>
      </c>
      <c r="C77">
        <v>8</v>
      </c>
      <c r="D77" t="str">
        <f t="shared" si="15"/>
        <v>medium</v>
      </c>
      <c r="E77">
        <v>3</v>
      </c>
      <c r="F77" s="12" t="s">
        <v>726</v>
      </c>
      <c r="G77" s="3">
        <f>VLOOKUP(CONCATENATE($B77,".data"), 'Random noise 0'!$A$1:$AG$235, 31, FALSE)</f>
        <v>1</v>
      </c>
      <c r="H77" s="18">
        <f>VLOOKUP(CONCATENATE($B77,".data"), 'Random noise 0'!$A$1:$AG$235, 33, FALSE)</f>
        <v>0</v>
      </c>
      <c r="I77" s="18">
        <f>VLOOKUP(CONCATENATE($B77,".data"), 'Random noise 0'!$A$1:$AG$235, 15, FALSE)</f>
        <v>8</v>
      </c>
      <c r="J77" s="18">
        <f>VLOOKUP(CONCATENATE($B77,".data"), 'Random noise 0'!$A$1:$AG$235, 17, FALSE)</f>
        <v>4.2</v>
      </c>
      <c r="K77" s="18" t="str">
        <f>VLOOKUP(CONCATENATE($B77,".data"), 'Random noise 0'!$A$1:$AG$235, 27, FALSE)</f>
        <v>log(x1) + x2/x0</v>
      </c>
      <c r="L77" s="18">
        <f t="shared" si="16"/>
        <v>1</v>
      </c>
      <c r="M77" s="18">
        <f t="shared" si="17"/>
        <v>1</v>
      </c>
      <c r="N77" s="4">
        <f t="shared" si="18"/>
        <v>1</v>
      </c>
      <c r="O77" s="3">
        <f>VLOOKUP(CONCATENATE($B77,".data"), 'Random noise 0.001'!$A$1:$AG$235, 31, FALSE)</f>
        <v>0.99999890999999996</v>
      </c>
      <c r="P77" s="18">
        <f>VLOOKUP(CONCATENATE($B77,".data"), 'Random noise 0.001'!$A$1:$AG$235, 33, FALSE)</f>
        <v>4.0617929999999997E-2</v>
      </c>
      <c r="Q77" s="18">
        <f>VLOOKUP(CONCATENATE($B77,".data"), 'Random noise 0.001'!$A$1:$AG$235, 15, FALSE)</f>
        <v>12</v>
      </c>
      <c r="R77" s="18">
        <f>VLOOKUP(CONCATENATE($B77,".data"), 'Random noise 0.001'!$A$1:$AG$235, 17, FALSE)</f>
        <v>3.7</v>
      </c>
      <c r="S77" s="18" t="str">
        <f>VLOOKUP(CONCATENATE($B77,".data"), 'Random noise 0.001'!$A$1:$AG$235, 27, FALSE)</f>
        <v>1.006*log(x1) + 0.021 + 0.999*x2/x0</v>
      </c>
      <c r="T77" s="18">
        <f t="shared" si="19"/>
        <v>1</v>
      </c>
      <c r="U77" s="18">
        <f t="shared" si="20"/>
        <v>0</v>
      </c>
      <c r="V77" s="4">
        <f t="shared" si="21"/>
        <v>0</v>
      </c>
      <c r="W77" s="3">
        <f>VLOOKUP(CONCATENATE($B77,".data"), 'Random noise 0.01'!$A$1:$AG$235, 31, FALSE)</f>
        <v>0.99996605000000005</v>
      </c>
      <c r="X77" s="18">
        <f>VLOOKUP(CONCATENATE($B77,".data"), 'Random noise 0.01'!$A$1:$AG$235, 33, FALSE)</f>
        <v>0.22666707999999999</v>
      </c>
      <c r="Y77" s="18">
        <f>VLOOKUP(CONCATENATE($B77,".data"), 'Random noise 0.01'!$A$1:$AG$235, 15, FALSE)</f>
        <v>14</v>
      </c>
      <c r="Z77" s="18">
        <f>VLOOKUP(CONCATENATE($B77,".data"), 'Random noise 0.01'!$A$1:$AG$235, 17, FALSE)</f>
        <v>5.2</v>
      </c>
      <c r="AA77" s="18" t="str">
        <f>VLOOKUP(CONCATENATE($B77,".data"), 'Random noise 0.01'!$A$1:$AG$235, 27, FALSE)</f>
        <v>-0.5*x2 + 1.08*log(x1) + 0.48 + x2/x0</v>
      </c>
      <c r="AB77" s="18">
        <f t="shared" si="22"/>
        <v>1</v>
      </c>
      <c r="AC77" s="18">
        <f t="shared" si="23"/>
        <v>0</v>
      </c>
      <c r="AD77" s="4">
        <f t="shared" si="24"/>
        <v>0</v>
      </c>
    </row>
    <row r="78" spans="1:30" x14ac:dyDescent="0.25">
      <c r="A78" t="str">
        <f t="shared" si="14"/>
        <v>v3_medium</v>
      </c>
      <c r="B78" t="s">
        <v>980</v>
      </c>
      <c r="C78">
        <v>8</v>
      </c>
      <c r="D78" t="str">
        <f t="shared" si="15"/>
        <v>medium</v>
      </c>
      <c r="E78">
        <v>3</v>
      </c>
      <c r="F78" s="12" t="s">
        <v>981</v>
      </c>
      <c r="G78" s="3">
        <f>VLOOKUP(CONCATENATE($B78,".data"), 'Random noise 0'!$A$1:$AG$235, 31, FALSE)</f>
        <v>0.99842553999999994</v>
      </c>
      <c r="H78" s="18">
        <f>VLOOKUP(CONCATENATE($B78,".data"), 'Random noise 0'!$A$1:$AG$235, 33, FALSE)</f>
        <v>2.7812130000000001E-2</v>
      </c>
      <c r="I78" s="18">
        <f>VLOOKUP(CONCATENATE($B78,".data"), 'Random noise 0'!$A$1:$AG$235, 15, FALSE)</f>
        <v>19</v>
      </c>
      <c r="J78" s="18">
        <f>VLOOKUP(CONCATENATE($B78,".data"), 'Random noise 0'!$A$1:$AG$235, 17, FALSE)</f>
        <v>188.4</v>
      </c>
      <c r="K78" s="18" t="str">
        <f>VLOOKUP(CONCATENATE($B78,".data"), 'Random noise 0'!$A$1:$AG$235, 27, FALSE)</f>
        <v>1.0377635*x0 + 1.0377635*log(sin(x0 + 0.5*x1*x2)) - 1.03483463*sin(x0) + 0.76580126</v>
      </c>
      <c r="L78" s="18">
        <f t="shared" si="16"/>
        <v>0</v>
      </c>
      <c r="M78" s="18">
        <f t="shared" si="17"/>
        <v>0</v>
      </c>
      <c r="N78" s="4">
        <f t="shared" si="18"/>
        <v>0</v>
      </c>
      <c r="O78" s="3">
        <f>VLOOKUP(CONCATENATE($B78,".data"), 'Random noise 0.001'!$A$1:$AG$235, 31, FALSE)</f>
        <v>0.99999996000000002</v>
      </c>
      <c r="P78" s="18">
        <f>VLOOKUP(CONCATENATE($B78,".data"), 'Random noise 0.001'!$A$1:$AG$235, 33, FALSE)</f>
        <v>1.4718000000000001E-4</v>
      </c>
      <c r="Q78" s="18">
        <f>VLOOKUP(CONCATENATE($B78,".data"), 'Random noise 0.001'!$A$1:$AG$235, 15, FALSE)</f>
        <v>9</v>
      </c>
      <c r="R78" s="18">
        <f>VLOOKUP(CONCATENATE($B78,".data"), 'Random noise 0.001'!$A$1:$AG$235, 17, FALSE)</f>
        <v>93.2</v>
      </c>
      <c r="S78" s="18" t="str">
        <f>VLOOKUP(CONCATENATE($B78,".data"), 'Random noise 0.001'!$A$1:$AG$235, 27, FALSE)</f>
        <v>log(x0 + 0.5*x1*x2) + 0.693</v>
      </c>
      <c r="T78" s="18">
        <f t="shared" si="19"/>
        <v>1</v>
      </c>
      <c r="U78" s="18" t="str">
        <f t="shared" si="20"/>
        <v>?</v>
      </c>
      <c r="V78" s="4">
        <v>1</v>
      </c>
      <c r="W78" s="3">
        <f>VLOOKUP(CONCATENATE($B78,".data"), 'Random noise 0.01'!$A$1:$AG$235, 31, FALSE)</f>
        <v>0.97674594000000003</v>
      </c>
      <c r="X78" s="18">
        <f>VLOOKUP(CONCATENATE($B78,".data"), 'Random noise 0.01'!$A$1:$AG$235, 33, FALSE)</f>
        <v>0.10688520999999999</v>
      </c>
      <c r="Y78" s="18">
        <f>VLOOKUP(CONCATENATE($B78,".data"), 'Random noise 0.01'!$A$1:$AG$235, 15, FALSE)</f>
        <v>19</v>
      </c>
      <c r="Z78" s="18">
        <f>VLOOKUP(CONCATENATE($B78,".data"), 'Random noise 0.01'!$A$1:$AG$235, 17, FALSE)</f>
        <v>12.7</v>
      </c>
      <c r="AA78" s="18" t="str">
        <f>VLOOKUP(CONCATENATE($B78,".data"), 'Random noise 0.01'!$A$1:$AG$235, 27, FALSE)</f>
        <v>-4.15*x0**0.25*x1*x2 + 4.32*x1*x2 + 4.19*sin(x0**0.5) - 2.73</v>
      </c>
      <c r="AB78" s="18">
        <f t="shared" si="22"/>
        <v>0</v>
      </c>
      <c r="AC78" s="18">
        <f t="shared" si="23"/>
        <v>0</v>
      </c>
      <c r="AD78" s="4">
        <f t="shared" si="24"/>
        <v>0</v>
      </c>
    </row>
    <row r="79" spans="1:30" x14ac:dyDescent="0.25">
      <c r="A79" t="str">
        <f t="shared" si="14"/>
        <v>v4_medium</v>
      </c>
      <c r="B79" t="s">
        <v>982</v>
      </c>
      <c r="C79">
        <v>8</v>
      </c>
      <c r="D79" t="str">
        <f t="shared" si="15"/>
        <v>medium</v>
      </c>
      <c r="E79">
        <v>4</v>
      </c>
      <c r="F79" s="12" t="s">
        <v>983</v>
      </c>
      <c r="G79" s="3">
        <f>VLOOKUP(CONCATENATE($B79,".data"), 'Random noise 0'!$A$1:$AG$235, 31, FALSE)</f>
        <v>0.96541916999999999</v>
      </c>
      <c r="H79" s="18">
        <f>VLOOKUP(CONCATENATE($B79,".data"), 'Random noise 0'!$A$1:$AG$235, 33, FALSE)</f>
        <v>5.8132219999999998E-2</v>
      </c>
      <c r="I79" s="18">
        <f>VLOOKUP(CONCATENATE($B79,".data"), 'Random noise 0'!$A$1:$AG$235, 15, FALSE)</f>
        <v>32</v>
      </c>
      <c r="J79" s="18">
        <f>VLOOKUP(CONCATENATE($B79,".data"), 'Random noise 0'!$A$1:$AG$235, 17, FALSE)</f>
        <v>282.10000000000002</v>
      </c>
      <c r="K79" s="18" t="str">
        <f>VLOOKUP(CONCATENATE($B79,".data"), 'Random noise 0'!$A$1:$AG$235, 27, FALSE)</f>
        <v>0.70878551*x0 + 0.66555477*x1 + 0.64936974*x2 - 0.95911055*x3 + 2.24574107*(x0*x1*x2*x3)**0.5 - 3.48711009*log(x0*x1*x2 + 1) + 0.11336492</v>
      </c>
      <c r="L79" s="18">
        <f t="shared" si="16"/>
        <v>0</v>
      </c>
      <c r="M79" s="18">
        <f t="shared" si="17"/>
        <v>0</v>
      </c>
      <c r="N79" s="4">
        <f t="shared" si="18"/>
        <v>0</v>
      </c>
      <c r="O79" s="3">
        <f>VLOOKUP(CONCATENATE($B79,".data"), 'Random noise 0.001'!$A$1:$AG$235, 31, FALSE)</f>
        <v>0.96944759000000003</v>
      </c>
      <c r="P79" s="18">
        <f>VLOOKUP(CONCATENATE($B79,".data"), 'Random noise 0.001'!$A$1:$AG$235, 33, FALSE)</f>
        <v>5.4641410000000001E-2</v>
      </c>
      <c r="Q79" s="18">
        <f>VLOOKUP(CONCATENATE($B79,".data"), 'Random noise 0.001'!$A$1:$AG$235, 15, FALSE)</f>
        <v>38</v>
      </c>
      <c r="R79" s="18">
        <f>VLOOKUP(CONCATENATE($B79,".data"), 'Random noise 0.001'!$A$1:$AG$235, 17, FALSE)</f>
        <v>229.7</v>
      </c>
      <c r="S79" s="18" t="str">
        <f>VLOOKUP(CONCATENATE($B79,".data"), 'Random noise 0.001'!$A$1:$AG$235, 27, FALSE)</f>
        <v>0.285*x0*x3 + 0.57*x0 + 0.358*x1*x3 + 0.496*x1 + 0.673*x2 - 1.17*x3 + 1.721*(x0*x1*x2*x3)**0.5 - 2.548*sin(x0*x1*x2) + 0.234</v>
      </c>
      <c r="T79" s="18">
        <f t="shared" si="19"/>
        <v>0</v>
      </c>
      <c r="U79" s="18">
        <f t="shared" si="20"/>
        <v>0</v>
      </c>
      <c r="V79" s="4">
        <f t="shared" si="21"/>
        <v>0</v>
      </c>
      <c r="W79" s="3">
        <f>VLOOKUP(CONCATENATE($B79,".data"), 'Random noise 0.01'!$A$1:$AG$235, 31, FALSE)</f>
        <v>0.97034849000000001</v>
      </c>
      <c r="X79" s="18">
        <f>VLOOKUP(CONCATENATE($B79,".data"), 'Random noise 0.01'!$A$1:$AG$235, 33, FALSE)</f>
        <v>5.3829780000000001E-2</v>
      </c>
      <c r="Y79" s="18">
        <f>VLOOKUP(CONCATENATE($B79,".data"), 'Random noise 0.01'!$A$1:$AG$235, 15, FALSE)</f>
        <v>37</v>
      </c>
      <c r="Z79" s="18">
        <f>VLOOKUP(CONCATENATE($B79,".data"), 'Random noise 0.01'!$A$1:$AG$235, 17, FALSE)</f>
        <v>228</v>
      </c>
      <c r="AA79" s="18" t="str">
        <f>VLOOKUP(CONCATENATE($B79,".data"), 'Random noise 0.01'!$A$1:$AG$235, 27, FALSE)</f>
        <v>-1.39*x0*x1*x2 + 0.63*x0*x3 + 0.56*x1**0.5 + 0.8*x1*x3 + 0.32*x2 - 1.65*x3 + 0.93*(x2*x3)**0.5 + 0.64*sin(x0) + 0.11</v>
      </c>
      <c r="AB79" s="18">
        <f t="shared" si="22"/>
        <v>0</v>
      </c>
      <c r="AC79" s="18">
        <f t="shared" si="23"/>
        <v>0</v>
      </c>
      <c r="AD79" s="4">
        <f t="shared" si="24"/>
        <v>0</v>
      </c>
    </row>
    <row r="80" spans="1:30" x14ac:dyDescent="0.25">
      <c r="A80" t="str">
        <f t="shared" si="14"/>
        <v>v4_medium</v>
      </c>
      <c r="B80" t="s">
        <v>984</v>
      </c>
      <c r="C80">
        <v>8</v>
      </c>
      <c r="D80" t="str">
        <f t="shared" si="15"/>
        <v>medium</v>
      </c>
      <c r="E80">
        <v>4</v>
      </c>
      <c r="F80" s="12" t="s">
        <v>518</v>
      </c>
      <c r="G80" s="3">
        <f>VLOOKUP(CONCATENATE($B80,".data"), 'Random noise 0'!$A$1:$AG$235, 31, FALSE)</f>
        <v>1</v>
      </c>
      <c r="H80" s="18">
        <f>VLOOKUP(CONCATENATE($B80,".data"), 'Random noise 0'!$A$1:$AG$235, 33, FALSE)</f>
        <v>0</v>
      </c>
      <c r="I80" s="18">
        <f>VLOOKUP(CONCATENATE($B80,".data"), 'Random noise 0'!$A$1:$AG$235, 15, FALSE)</f>
        <v>8</v>
      </c>
      <c r="J80" s="18">
        <f>VLOOKUP(CONCATENATE($B80,".data"), 'Random noise 0'!$A$1:$AG$235, 17, FALSE)</f>
        <v>11.3</v>
      </c>
      <c r="K80" s="18" t="str">
        <f>VLOOKUP(CONCATENATE($B80,".data"), 'Random noise 0'!$A$1:$AG$235, 27, FALSE)</f>
        <v>x2*x3*exp(x1)/x0</v>
      </c>
      <c r="L80" s="18">
        <f t="shared" si="16"/>
        <v>1</v>
      </c>
      <c r="M80" s="18">
        <f t="shared" si="17"/>
        <v>1</v>
      </c>
      <c r="N80" s="4">
        <f t="shared" si="18"/>
        <v>1</v>
      </c>
      <c r="O80" s="3">
        <f>VLOOKUP(CONCATENATE($B80,".data"), 'Random noise 0.001'!$A$1:$AG$235, 31, FALSE)</f>
        <v>0.99999550000000004</v>
      </c>
      <c r="P80" s="18">
        <f>VLOOKUP(CONCATENATE($B80,".data"), 'Random noise 0.001'!$A$1:$AG$235, 33, FALSE)</f>
        <v>7.6258590000000001E-2</v>
      </c>
      <c r="Q80" s="18">
        <f>VLOOKUP(CONCATENATE($B80,".data"), 'Random noise 0.001'!$A$1:$AG$235, 15, FALSE)</f>
        <v>14</v>
      </c>
      <c r="R80" s="18">
        <f>VLOOKUP(CONCATENATE($B80,".data"), 'Random noise 0.001'!$A$1:$AG$235, 17, FALSE)</f>
        <v>32</v>
      </c>
      <c r="S80" s="18" t="str">
        <f>VLOOKUP(CONCATENATE($B80,".data"), 'Random noise 0.001'!$A$1:$AG$235, 27, FALSE)</f>
        <v>x2*x3*(1.118*exp(0.926*x1) - 0.119)/x0</v>
      </c>
      <c r="T80" s="18">
        <f t="shared" si="19"/>
        <v>1</v>
      </c>
      <c r="U80" s="18">
        <f t="shared" si="20"/>
        <v>0</v>
      </c>
      <c r="V80" s="4">
        <f t="shared" si="21"/>
        <v>0</v>
      </c>
      <c r="W80" s="3">
        <f>VLOOKUP(CONCATENATE($B80,".data"), 'Random noise 0.01'!$A$1:$AG$235, 31, FALSE)</f>
        <v>0.98197095999999995</v>
      </c>
      <c r="X80" s="18">
        <f>VLOOKUP(CONCATENATE($B80,".data"), 'Random noise 0.01'!$A$1:$AG$235, 33, FALSE)</f>
        <v>4.8295077500000003</v>
      </c>
      <c r="Y80" s="18">
        <f>VLOOKUP(CONCATENATE($B80,".data"), 'Random noise 0.01'!$A$1:$AG$235, 15, FALSE)</f>
        <v>24</v>
      </c>
      <c r="Z80" s="18">
        <f>VLOOKUP(CONCATENATE($B80,".data"), 'Random noise 0.01'!$A$1:$AG$235, 17, FALSE)</f>
        <v>184</v>
      </c>
      <c r="AA80" s="18" t="str">
        <f>VLOOKUP(CONCATENATE($B80,".data"), 'Random noise 0.01'!$A$1:$AG$235, 27, FALSE)</f>
        <v>(x0*(-151.2*x2*x3**200 + 0.27) + 1.6*x1*x2*x3 + 0.97*x2*x3)/x0</v>
      </c>
      <c r="AB80" s="18">
        <f t="shared" si="22"/>
        <v>0</v>
      </c>
      <c r="AC80" s="18">
        <f t="shared" si="23"/>
        <v>0</v>
      </c>
      <c r="AD80" s="4">
        <f t="shared" si="24"/>
        <v>0</v>
      </c>
    </row>
    <row r="81" spans="1:30" x14ac:dyDescent="0.25">
      <c r="A81" t="str">
        <f t="shared" si="14"/>
        <v>v4_medium</v>
      </c>
      <c r="B81" t="s">
        <v>985</v>
      </c>
      <c r="C81">
        <v>8</v>
      </c>
      <c r="D81" t="str">
        <f t="shared" si="15"/>
        <v>medium</v>
      </c>
      <c r="E81">
        <v>4</v>
      </c>
      <c r="F81" s="12" t="s">
        <v>986</v>
      </c>
      <c r="G81" s="3">
        <f>VLOOKUP(CONCATENATE($B81,".data"), 'Random noise 0'!$A$1:$AG$235, 31, FALSE)</f>
        <v>1</v>
      </c>
      <c r="H81" s="18">
        <f>VLOOKUP(CONCATENATE($B81,".data"), 'Random noise 0'!$A$1:$AG$235, 33, FALSE)</f>
        <v>0</v>
      </c>
      <c r="I81" s="18">
        <f>VLOOKUP(CONCATENATE($B81,".data"), 'Random noise 0'!$A$1:$AG$235, 15, FALSE)</f>
        <v>8</v>
      </c>
      <c r="J81" s="18">
        <f>VLOOKUP(CONCATENATE($B81,".data"), 'Random noise 0'!$A$1:$AG$235, 17, FALSE)</f>
        <v>9.1</v>
      </c>
      <c r="K81" s="18" t="str">
        <f>VLOOKUP(CONCATENATE($B81,".data"), 'Random noise 0'!$A$1:$AG$235, 27, FALSE)</f>
        <v>x0*x1*(x2**0.5 + x3)</v>
      </c>
      <c r="L81" s="18">
        <f t="shared" si="16"/>
        <v>1</v>
      </c>
      <c r="M81" s="18">
        <f t="shared" si="17"/>
        <v>1</v>
      </c>
      <c r="N81" s="4">
        <f t="shared" si="18"/>
        <v>1</v>
      </c>
      <c r="O81" s="3">
        <f>VLOOKUP(CONCATENATE($B81,".data"), 'Random noise 0.001'!$A$1:$AG$235, 31, FALSE)</f>
        <v>1</v>
      </c>
      <c r="P81" s="18">
        <f>VLOOKUP(CONCATENATE($B81,".data"), 'Random noise 0.001'!$A$1:$AG$235, 33, FALSE)</f>
        <v>0</v>
      </c>
      <c r="Q81" s="18">
        <f>VLOOKUP(CONCATENATE($B81,".data"), 'Random noise 0.001'!$A$1:$AG$235, 15, FALSE)</f>
        <v>11</v>
      </c>
      <c r="R81" s="18">
        <f>VLOOKUP(CONCATENATE($B81,".data"), 'Random noise 0.001'!$A$1:$AG$235, 17, FALSE)</f>
        <v>9.9</v>
      </c>
      <c r="S81" s="18" t="str">
        <f>VLOOKUP(CONCATENATE($B81,".data"), 'Random noise 0.001'!$A$1:$AG$235, 27, FALSE)</f>
        <v>x0*x1*x2**0.5 + x0*x1*x3</v>
      </c>
      <c r="T81" s="18">
        <f t="shared" si="19"/>
        <v>1</v>
      </c>
      <c r="U81" s="18">
        <f t="shared" si="20"/>
        <v>1</v>
      </c>
      <c r="V81" s="4">
        <f t="shared" si="21"/>
        <v>1</v>
      </c>
      <c r="W81" s="3">
        <f>VLOOKUP(CONCATENATE($B81,".data"), 'Random noise 0.01'!$A$1:$AG$235, 31, FALSE)</f>
        <v>1</v>
      </c>
      <c r="X81" s="18">
        <f>VLOOKUP(CONCATENATE($B81,".data"), 'Random noise 0.01'!$A$1:$AG$235, 33, FALSE)</f>
        <v>0</v>
      </c>
      <c r="Y81" s="18">
        <f>VLOOKUP(CONCATENATE($B81,".data"), 'Random noise 0.01'!$A$1:$AG$235, 15, FALSE)</f>
        <v>11</v>
      </c>
      <c r="Z81" s="18">
        <f>VLOOKUP(CONCATENATE($B81,".data"), 'Random noise 0.01'!$A$1:$AG$235, 17, FALSE)</f>
        <v>9.3000000000000007</v>
      </c>
      <c r="AA81" s="18" t="str">
        <f>VLOOKUP(CONCATENATE($B81,".data"), 'Random noise 0.01'!$A$1:$AG$235, 27, FALSE)</f>
        <v>x0*x1*x2**0.5 + x0*x1*x3</v>
      </c>
      <c r="AB81" s="18">
        <f t="shared" si="22"/>
        <v>1</v>
      </c>
      <c r="AC81" s="18">
        <f t="shared" si="23"/>
        <v>1</v>
      </c>
      <c r="AD81" s="4">
        <f t="shared" si="24"/>
        <v>1</v>
      </c>
    </row>
    <row r="82" spans="1:30" x14ac:dyDescent="0.25">
      <c r="A82" t="str">
        <f t="shared" si="14"/>
        <v>v4_medium</v>
      </c>
      <c r="B82" t="s">
        <v>987</v>
      </c>
      <c r="C82">
        <v>8</v>
      </c>
      <c r="D82" t="str">
        <f t="shared" si="15"/>
        <v>medium</v>
      </c>
      <c r="E82">
        <v>4</v>
      </c>
      <c r="F82" s="12" t="s">
        <v>988</v>
      </c>
      <c r="G82" s="3">
        <f>VLOOKUP(CONCATENATE($B82,".data"), 'Random noise 0'!$A$1:$AG$235, 31, FALSE)</f>
        <v>1</v>
      </c>
      <c r="H82" s="18">
        <f>VLOOKUP(CONCATENATE($B82,".data"), 'Random noise 0'!$A$1:$AG$235, 33, FALSE)</f>
        <v>0</v>
      </c>
      <c r="I82" s="18">
        <f>VLOOKUP(CONCATENATE($B82,".data"), 'Random noise 0'!$A$1:$AG$235, 15, FALSE)</f>
        <v>14</v>
      </c>
      <c r="J82" s="18">
        <f>VLOOKUP(CONCATENATE($B82,".data"), 'Random noise 0'!$A$1:$AG$235, 17, FALSE)</f>
        <v>33.6</v>
      </c>
      <c r="K82" s="18" t="str">
        <f>VLOOKUP(CONCATENATE($B82,".data"), 'Random noise 0'!$A$1:$AG$235, 27, FALSE)</f>
        <v>(-x1 - x2)*log(1/(x0 + x3))</v>
      </c>
      <c r="L82" s="18">
        <f t="shared" si="16"/>
        <v>1</v>
      </c>
      <c r="M82" s="18">
        <f t="shared" si="17"/>
        <v>1</v>
      </c>
      <c r="N82" s="4">
        <f t="shared" si="18"/>
        <v>1</v>
      </c>
      <c r="O82" s="3">
        <f>VLOOKUP(CONCATENATE($B82,".data"), 'Random noise 0.001'!$A$1:$AG$235, 31, FALSE)</f>
        <v>1</v>
      </c>
      <c r="P82" s="18">
        <f>VLOOKUP(CONCATENATE($B82,".data"), 'Random noise 0.001'!$A$1:$AG$235, 33, FALSE)</f>
        <v>0</v>
      </c>
      <c r="Q82" s="18">
        <f>VLOOKUP(CONCATENATE($B82,".data"), 'Random noise 0.001'!$A$1:$AG$235, 15, FALSE)</f>
        <v>19</v>
      </c>
      <c r="R82" s="18">
        <f>VLOOKUP(CONCATENATE($B82,".data"), 'Random noise 0.001'!$A$1:$AG$235, 17, FALSE)</f>
        <v>52</v>
      </c>
      <c r="S82" s="18" t="str">
        <f>VLOOKUP(CONCATENATE($B82,".data"), 'Random noise 0.001'!$A$1:$AG$235, 27, FALSE)</f>
        <v>-x1*log(1/(x0 + x3)) - x2*log(1/(x0 + x3))</v>
      </c>
      <c r="T82" s="18">
        <f t="shared" si="19"/>
        <v>1</v>
      </c>
      <c r="U82" s="18">
        <f t="shared" si="20"/>
        <v>1</v>
      </c>
      <c r="V82" s="4">
        <f t="shared" si="21"/>
        <v>1</v>
      </c>
      <c r="W82" s="3">
        <f>VLOOKUP(CONCATENATE($B82,".data"), 'Random noise 0.01'!$A$1:$AG$235, 31, FALSE)</f>
        <v>1</v>
      </c>
      <c r="X82" s="18">
        <f>VLOOKUP(CONCATENATE($B82,".data"), 'Random noise 0.01'!$A$1:$AG$235, 33, FALSE)</f>
        <v>0</v>
      </c>
      <c r="Y82" s="18">
        <f>VLOOKUP(CONCATENATE($B82,".data"), 'Random noise 0.01'!$A$1:$AG$235, 15, FALSE)</f>
        <v>19</v>
      </c>
      <c r="Z82" s="18">
        <f>VLOOKUP(CONCATENATE($B82,".data"), 'Random noise 0.01'!$A$1:$AG$235, 17, FALSE)</f>
        <v>48.7</v>
      </c>
      <c r="AA82" s="18" t="str">
        <f>VLOOKUP(CONCATENATE($B82,".data"), 'Random noise 0.01'!$A$1:$AG$235, 27, FALSE)</f>
        <v>-x1*log(1/(x0 + x3)) - x2*log(1/(x0 + x3))</v>
      </c>
      <c r="AB82" s="18">
        <f t="shared" si="22"/>
        <v>1</v>
      </c>
      <c r="AC82" s="18">
        <f t="shared" si="23"/>
        <v>1</v>
      </c>
      <c r="AD82" s="4">
        <f t="shared" si="24"/>
        <v>1</v>
      </c>
    </row>
    <row r="83" spans="1:30" x14ac:dyDescent="0.25">
      <c r="A83" t="str">
        <f t="shared" si="14"/>
        <v>v4_medium</v>
      </c>
      <c r="B83" t="s">
        <v>989</v>
      </c>
      <c r="C83">
        <v>8</v>
      </c>
      <c r="D83" t="str">
        <f t="shared" si="15"/>
        <v>medium</v>
      </c>
      <c r="E83">
        <v>4</v>
      </c>
      <c r="F83" s="12" t="s">
        <v>990</v>
      </c>
      <c r="G83" s="3">
        <f>VLOOKUP(CONCATENATE($B83,".data"), 'Random noise 0'!$A$1:$AG$235, 31, FALSE)</f>
        <v>1</v>
      </c>
      <c r="H83" s="18">
        <f>VLOOKUP(CONCATENATE($B83,".data"), 'Random noise 0'!$A$1:$AG$235, 33, FALSE)</f>
        <v>0</v>
      </c>
      <c r="I83" s="18">
        <f>VLOOKUP(CONCATENATE($B83,".data"), 'Random noise 0'!$A$1:$AG$235, 15, FALSE)</f>
        <v>8</v>
      </c>
      <c r="J83" s="18">
        <f>VLOOKUP(CONCATENATE($B83,".data"), 'Random noise 0'!$A$1:$AG$235, 17, FALSE)</f>
        <v>6.7</v>
      </c>
      <c r="K83" s="18" t="str">
        <f>VLOOKUP(CONCATENATE($B83,".data"), 'Random noise 0'!$A$1:$AG$235, 27, FALSE)</f>
        <v>x0*x2 + x1**0.5 + x3</v>
      </c>
      <c r="L83" s="18">
        <f t="shared" si="16"/>
        <v>1</v>
      </c>
      <c r="M83" s="18">
        <f t="shared" si="17"/>
        <v>1</v>
      </c>
      <c r="N83" s="4">
        <f t="shared" si="18"/>
        <v>1</v>
      </c>
      <c r="O83" s="3">
        <f>VLOOKUP(CONCATENATE($B83,".data"), 'Random noise 0.001'!$A$1:$AG$235, 31, FALSE)</f>
        <v>0.99999731999999997</v>
      </c>
      <c r="P83" s="18">
        <f>VLOOKUP(CONCATENATE($B83,".data"), 'Random noise 0.001'!$A$1:$AG$235, 33, FALSE)</f>
        <v>7.1628000000000002E-4</v>
      </c>
      <c r="Q83" s="18">
        <f>VLOOKUP(CONCATENATE($B83,".data"), 'Random noise 0.001'!$A$1:$AG$235, 15, FALSE)</f>
        <v>10</v>
      </c>
      <c r="R83" s="18">
        <f>VLOOKUP(CONCATENATE($B83,".data"), 'Random noise 0.001'!$A$1:$AG$235, 17, FALSE)</f>
        <v>5.5</v>
      </c>
      <c r="S83" s="18" t="str">
        <f>VLOOKUP(CONCATENATE($B83,".data"), 'Random noise 0.001'!$A$1:$AG$235, 27, FALSE)</f>
        <v>x0*x2 + 0.999*x1**0.5 + x3</v>
      </c>
      <c r="T83" s="18">
        <f t="shared" si="19"/>
        <v>1</v>
      </c>
      <c r="U83" s="18" t="str">
        <f t="shared" si="20"/>
        <v>?</v>
      </c>
      <c r="V83" s="4">
        <v>1</v>
      </c>
      <c r="W83" s="3">
        <f>VLOOKUP(CONCATENATE($B83,".data"), 'Random noise 0.01'!$A$1:$AG$235, 31, FALSE)</f>
        <v>0.99973166000000002</v>
      </c>
      <c r="X83" s="18">
        <f>VLOOKUP(CONCATENATE($B83,".data"), 'Random noise 0.01'!$A$1:$AG$235, 33, FALSE)</f>
        <v>7.1627899999999996E-3</v>
      </c>
      <c r="Y83" s="18">
        <f>VLOOKUP(CONCATENATE($B83,".data"), 'Random noise 0.01'!$A$1:$AG$235, 15, FALSE)</f>
        <v>10</v>
      </c>
      <c r="Z83" s="18">
        <f>VLOOKUP(CONCATENATE($B83,".data"), 'Random noise 0.01'!$A$1:$AG$235, 17, FALSE)</f>
        <v>5.6</v>
      </c>
      <c r="AA83" s="18" t="str">
        <f>VLOOKUP(CONCATENATE($B83,".data"), 'Random noise 0.01'!$A$1:$AG$235, 27, FALSE)</f>
        <v>x0*x2 + 0.99*x1**0.5 + x3</v>
      </c>
      <c r="AB83" s="18">
        <f t="shared" si="22"/>
        <v>1</v>
      </c>
      <c r="AC83" s="18">
        <f t="shared" si="23"/>
        <v>0</v>
      </c>
      <c r="AD83" s="4">
        <f t="shared" si="24"/>
        <v>0</v>
      </c>
    </row>
    <row r="84" spans="1:30" x14ac:dyDescent="0.25">
      <c r="A84" t="str">
        <f t="shared" si="14"/>
        <v>v1_medium</v>
      </c>
      <c r="B84" t="s">
        <v>991</v>
      </c>
      <c r="C84">
        <v>9</v>
      </c>
      <c r="D84" t="str">
        <f t="shared" si="15"/>
        <v>medium</v>
      </c>
      <c r="E84">
        <v>1</v>
      </c>
      <c r="F84" s="12" t="s">
        <v>992</v>
      </c>
      <c r="G84" s="3">
        <f>VLOOKUP(CONCATENATE($B84,".data"), 'Random noise 0'!$A$1:$AG$235, 31, FALSE)</f>
        <v>0.99941378999999997</v>
      </c>
      <c r="H84" s="18">
        <f>VLOOKUP(CONCATENATE($B84,".data"), 'Random noise 0'!$A$1:$AG$235, 33, FALSE)</f>
        <v>1.9922099999999999E-3</v>
      </c>
      <c r="I84" s="18">
        <f>VLOOKUP(CONCATENATE($B84,".data"), 'Random noise 0'!$A$1:$AG$235, 15, FALSE)</f>
        <v>8</v>
      </c>
      <c r="J84" s="18">
        <f>VLOOKUP(CONCATENATE($B84,".data"), 'Random noise 0'!$A$1:$AG$235, 17, FALSE)</f>
        <v>144.1</v>
      </c>
      <c r="K84" s="18" t="str">
        <f>VLOOKUP(CONCATENATE($B84,".data"), 'Random noise 0'!$A$1:$AG$235, 27, FALSE)</f>
        <v>0.3619269*0.15915494**sin(x0) - 0.07117324</v>
      </c>
      <c r="L84" s="18">
        <f t="shared" si="16"/>
        <v>1</v>
      </c>
      <c r="M84" s="18">
        <f t="shared" si="17"/>
        <v>0</v>
      </c>
      <c r="N84" s="4">
        <f t="shared" si="18"/>
        <v>0</v>
      </c>
      <c r="O84" s="3">
        <f>VLOOKUP(CONCATENATE($B84,".data"), 'Random noise 0.001'!$A$1:$AG$235, 31, FALSE)</f>
        <v>0.99940954000000004</v>
      </c>
      <c r="P84" s="18">
        <f>VLOOKUP(CONCATENATE($B84,".data"), 'Random noise 0.001'!$A$1:$AG$235, 33, FALSE)</f>
        <v>1.99942E-3</v>
      </c>
      <c r="Q84" s="18">
        <f>VLOOKUP(CONCATENATE($B84,".data"), 'Random noise 0.001'!$A$1:$AG$235, 15, FALSE)</f>
        <v>10</v>
      </c>
      <c r="R84" s="18">
        <f>VLOOKUP(CONCATENATE($B84,".data"), 'Random noise 0.001'!$A$1:$AG$235, 17, FALSE)</f>
        <v>1.8</v>
      </c>
      <c r="S84" s="18" t="str">
        <f>VLOOKUP(CONCATENATE($B84,".data"), 'Random noise 0.001'!$A$1:$AG$235, 27, FALSE)</f>
        <v>0.904 - 0.898*sin(x0 + 0.5)**0.5</v>
      </c>
      <c r="T84" s="18">
        <f t="shared" si="19"/>
        <v>1</v>
      </c>
      <c r="U84" s="18">
        <f t="shared" si="20"/>
        <v>0</v>
      </c>
      <c r="V84" s="4">
        <f t="shared" si="21"/>
        <v>0</v>
      </c>
      <c r="W84" s="3">
        <f>VLOOKUP(CONCATENATE($B84,".data"), 'Random noise 0.01'!$A$1:$AG$235, 31, FALSE)</f>
        <v>0.99690208000000002</v>
      </c>
      <c r="X84" s="18">
        <f>VLOOKUP(CONCATENATE($B84,".data"), 'Random noise 0.01'!$A$1:$AG$235, 33, FALSE)</f>
        <v>4.5797700000000004E-3</v>
      </c>
      <c r="Y84" s="18">
        <f>VLOOKUP(CONCATENATE($B84,".data"), 'Random noise 0.01'!$A$1:$AG$235, 15, FALSE)</f>
        <v>10</v>
      </c>
      <c r="Z84" s="18">
        <f>VLOOKUP(CONCATENATE($B84,".data"), 'Random noise 0.01'!$A$1:$AG$235, 17, FALSE)</f>
        <v>1.8</v>
      </c>
      <c r="AA84" s="18" t="str">
        <f>VLOOKUP(CONCATENATE($B84,".data"), 'Random noise 0.01'!$A$1:$AG$235, 27, FALSE)</f>
        <v>0.91 - 0.9*sin(x0 + 0.5)**0.5</v>
      </c>
      <c r="AB84" s="18">
        <f t="shared" si="22"/>
        <v>0</v>
      </c>
      <c r="AC84" s="18">
        <f t="shared" si="23"/>
        <v>0</v>
      </c>
      <c r="AD84" s="4">
        <f t="shared" si="24"/>
        <v>0</v>
      </c>
    </row>
    <row r="85" spans="1:30" x14ac:dyDescent="0.25">
      <c r="A85" t="str">
        <f t="shared" si="14"/>
        <v>v1_medium</v>
      </c>
      <c r="B85" t="s">
        <v>993</v>
      </c>
      <c r="C85">
        <v>9</v>
      </c>
      <c r="D85" t="str">
        <f t="shared" si="15"/>
        <v>medium</v>
      </c>
      <c r="E85">
        <v>1</v>
      </c>
      <c r="F85" s="12" t="s">
        <v>994</v>
      </c>
      <c r="G85" s="3">
        <f>VLOOKUP(CONCATENATE($B85,".data"), 'Random noise 0'!$A$1:$AG$235, 31, FALSE)</f>
        <v>1</v>
      </c>
      <c r="H85" s="18">
        <f>VLOOKUP(CONCATENATE($B85,".data"), 'Random noise 0'!$A$1:$AG$235, 33, FALSE)</f>
        <v>0</v>
      </c>
      <c r="I85" s="18">
        <f>VLOOKUP(CONCATENATE($B85,".data"), 'Random noise 0'!$A$1:$AG$235, 15, FALSE)</f>
        <v>6</v>
      </c>
      <c r="J85" s="18">
        <f>VLOOKUP(CONCATENATE($B85,".data"), 'Random noise 0'!$A$1:$AG$235, 17, FALSE)</f>
        <v>1.7</v>
      </c>
      <c r="K85" s="18" t="str">
        <f>VLOOKUP(CONCATENATE($B85,".data"), 'Random noise 0'!$A$1:$AG$235, 27, FALSE)</f>
        <v>-2.40299796*cos(2*x0)</v>
      </c>
      <c r="L85" s="18">
        <f t="shared" si="16"/>
        <v>1</v>
      </c>
      <c r="M85" s="18">
        <f t="shared" si="17"/>
        <v>1</v>
      </c>
      <c r="N85" s="4">
        <f t="shared" si="18"/>
        <v>1</v>
      </c>
      <c r="O85" s="3">
        <f>VLOOKUP(CONCATENATE($B85,".data"), 'Random noise 0.001'!$A$1:$AG$235, 31, FALSE)</f>
        <v>0.99999950000000004</v>
      </c>
      <c r="P85" s="18">
        <f>VLOOKUP(CONCATENATE($B85,".data"), 'Random noise 0.001'!$A$1:$AG$235, 33, FALSE)</f>
        <v>7.6557000000000003E-4</v>
      </c>
      <c r="Q85" s="18">
        <f>VLOOKUP(CONCATENATE($B85,".data"), 'Random noise 0.001'!$A$1:$AG$235, 15, FALSE)</f>
        <v>8</v>
      </c>
      <c r="R85" s="18">
        <f>VLOOKUP(CONCATENATE($B85,".data"), 'Random noise 0.001'!$A$1:$AG$235, 17, FALSE)</f>
        <v>2.1</v>
      </c>
      <c r="S85" s="18" t="str">
        <f>VLOOKUP(CONCATENATE($B85,".data"), 'Random noise 0.001'!$A$1:$AG$235, 27, FALSE)</f>
        <v>2.403 - 4.805*cos(x0)**2</v>
      </c>
      <c r="T85" s="18">
        <f t="shared" si="19"/>
        <v>1</v>
      </c>
      <c r="U85" s="18" t="str">
        <f t="shared" si="20"/>
        <v>?</v>
      </c>
      <c r="V85" s="4">
        <v>0</v>
      </c>
      <c r="W85" s="3">
        <f>VLOOKUP(CONCATENATE($B85,".data"), 'Random noise 0.01'!$A$1:$AG$235, 31, FALSE)</f>
        <v>0.99999676999999998</v>
      </c>
      <c r="X85" s="18">
        <f>VLOOKUP(CONCATENATE($B85,".data"), 'Random noise 0.01'!$A$1:$AG$235, 33, FALSE)</f>
        <v>1.94086E-3</v>
      </c>
      <c r="Y85" s="18">
        <f>VLOOKUP(CONCATENATE($B85,".data"), 'Random noise 0.01'!$A$1:$AG$235, 15, FALSE)</f>
        <v>8</v>
      </c>
      <c r="Z85" s="18">
        <f>VLOOKUP(CONCATENATE($B85,".data"), 'Random noise 0.01'!$A$1:$AG$235, 17, FALSE)</f>
        <v>2.8</v>
      </c>
      <c r="AA85" s="18" t="str">
        <f>VLOOKUP(CONCATENATE($B85,".data"), 'Random noise 0.01'!$A$1:$AG$235, 27, FALSE)</f>
        <v>2.4 - 4.8*cos(x0)**2</v>
      </c>
      <c r="AB85" s="18">
        <f t="shared" si="22"/>
        <v>1</v>
      </c>
      <c r="AC85" s="18">
        <f t="shared" si="23"/>
        <v>0</v>
      </c>
      <c r="AD85" s="4">
        <f t="shared" si="24"/>
        <v>0</v>
      </c>
    </row>
    <row r="86" spans="1:30" x14ac:dyDescent="0.25">
      <c r="A86" t="str">
        <f t="shared" si="14"/>
        <v>v1_medium</v>
      </c>
      <c r="B86" t="s">
        <v>995</v>
      </c>
      <c r="C86">
        <v>9</v>
      </c>
      <c r="D86" t="str">
        <f t="shared" si="15"/>
        <v>medium</v>
      </c>
      <c r="E86">
        <v>1</v>
      </c>
      <c r="F86" s="12" t="s">
        <v>996</v>
      </c>
      <c r="G86" s="3">
        <f>VLOOKUP(CONCATENATE($B86,".data"), 'Random noise 0'!$A$1:$AG$235, 31, FALSE)</f>
        <v>1</v>
      </c>
      <c r="H86" s="18">
        <f>VLOOKUP(CONCATENATE($B86,".data"), 'Random noise 0'!$A$1:$AG$235, 33, FALSE)</f>
        <v>8.9099999999999994E-6</v>
      </c>
      <c r="I86" s="18">
        <f>VLOOKUP(CONCATENATE($B86,".data"), 'Random noise 0'!$A$1:$AG$235, 15, FALSE)</f>
        <v>8</v>
      </c>
      <c r="J86" s="18">
        <f>VLOOKUP(CONCATENATE($B86,".data"), 'Random noise 0'!$A$1:$AG$235, 17, FALSE)</f>
        <v>4.2</v>
      </c>
      <c r="K86" s="18" t="str">
        <f>VLOOKUP(CONCATENATE($B86,".data"), 'Random noise 0'!$A$1:$AG$235, 27, FALSE)</f>
        <v>0.54030231/cos(x0 + 10)</v>
      </c>
      <c r="L86" s="18">
        <f t="shared" si="16"/>
        <v>1</v>
      </c>
      <c r="M86" s="18" t="str">
        <f t="shared" si="17"/>
        <v>?</v>
      </c>
      <c r="N86" s="4">
        <v>1</v>
      </c>
      <c r="O86" s="3">
        <f>VLOOKUP(CONCATENATE($B86,".data"), 'Random noise 0.001'!$A$1:$AG$235, 31, FALSE)</f>
        <v>0.99997504000000004</v>
      </c>
      <c r="P86" s="18">
        <f>VLOOKUP(CONCATENATE($B86,".data"), 'Random noise 0.001'!$A$1:$AG$235, 33, FALSE)</f>
        <v>5.8210567900000001</v>
      </c>
      <c r="Q86" s="18">
        <f>VLOOKUP(CONCATENATE($B86,".data"), 'Random noise 0.001'!$A$1:$AG$235, 15, FALSE)</f>
        <v>10</v>
      </c>
      <c r="R86" s="18">
        <f>VLOOKUP(CONCATENATE($B86,".data"), 'Random noise 0.001'!$A$1:$AG$235, 17, FALSE)</f>
        <v>160.6</v>
      </c>
      <c r="S86" s="18" t="str">
        <f>VLOOKUP(CONCATENATE($B86,".data"), 'Random noise 0.001'!$A$1:$AG$235, 27, FALSE)</f>
        <v>0.051 + 0.543/cos(x0 + 10)</v>
      </c>
      <c r="T86" s="18">
        <f t="shared" si="19"/>
        <v>1</v>
      </c>
      <c r="U86" s="18">
        <f t="shared" si="20"/>
        <v>0</v>
      </c>
      <c r="V86" s="4">
        <f t="shared" si="21"/>
        <v>0</v>
      </c>
      <c r="W86" s="3">
        <f>VLOOKUP(CONCATENATE($B86,".data"), 'Random noise 0.01'!$A$1:$AG$235, 31, FALSE)</f>
        <v>-2.6839099999999999E-3</v>
      </c>
      <c r="X86" s="18">
        <f>VLOOKUP(CONCATENATE($B86,".data"), 'Random noise 0.01'!$A$1:$AG$235, 33, FALSE)</f>
        <v>1166.8231857599999</v>
      </c>
      <c r="Y86" s="18">
        <f>VLOOKUP(CONCATENATE($B86,".data"), 'Random noise 0.01'!$A$1:$AG$235, 15, FALSE)</f>
        <v>17</v>
      </c>
      <c r="Z86" s="18">
        <f>VLOOKUP(CONCATENATE($B86,".data"), 'Random noise 0.01'!$A$1:$AG$235, 17, FALSE)</f>
        <v>142.4</v>
      </c>
      <c r="AA86" s="18" t="str">
        <f>VLOOKUP(CONCATENATE($B86,".data"), 'Random noise 0.01'!$A$1:$AG$235, 27, FALSE)</f>
        <v>-52.03*x0**33 - 3.59*exp(x0) + 1.81*cos(x0**(-0.5)) + 4.85</v>
      </c>
      <c r="AB86" s="18">
        <f t="shared" si="22"/>
        <v>0</v>
      </c>
      <c r="AC86" s="18">
        <f t="shared" si="23"/>
        <v>0</v>
      </c>
      <c r="AD86" s="4">
        <f t="shared" si="24"/>
        <v>0</v>
      </c>
    </row>
    <row r="87" spans="1:30" x14ac:dyDescent="0.25">
      <c r="A87" t="str">
        <f t="shared" si="14"/>
        <v>v1_medium</v>
      </c>
      <c r="B87" t="s">
        <v>997</v>
      </c>
      <c r="C87">
        <v>9</v>
      </c>
      <c r="D87" t="str">
        <f t="shared" si="15"/>
        <v>medium</v>
      </c>
      <c r="E87">
        <v>1</v>
      </c>
      <c r="F87" s="12" t="s">
        <v>998</v>
      </c>
      <c r="G87" s="3">
        <f>VLOOKUP(CONCATENATE($B87,".data"), 'Random noise 0'!$A$1:$AG$235, 31, FALSE)</f>
        <v>1</v>
      </c>
      <c r="H87" s="18">
        <f>VLOOKUP(CONCATENATE($B87,".data"), 'Random noise 0'!$A$1:$AG$235, 33, FALSE)</f>
        <v>0</v>
      </c>
      <c r="I87" s="18">
        <f>VLOOKUP(CONCATENATE($B87,".data"), 'Random noise 0'!$A$1:$AG$235, 15, FALSE)</f>
        <v>7</v>
      </c>
      <c r="J87" s="18">
        <f>VLOOKUP(CONCATENATE($B87,".data"), 'Random noise 0'!$A$1:$AG$235, 17, FALSE)</f>
        <v>1.1000000000000001</v>
      </c>
      <c r="K87" s="18" t="str">
        <f>VLOOKUP(CONCATENATE($B87,".data"), 'Random noise 0'!$A$1:$AG$235, 27, FALSE)</f>
        <v>1.41421356*x0**0.5 + 17.15278971</v>
      </c>
      <c r="L87" s="18">
        <f t="shared" si="16"/>
        <v>1</v>
      </c>
      <c r="M87" s="18">
        <f t="shared" si="17"/>
        <v>1</v>
      </c>
      <c r="N87" s="4">
        <f t="shared" si="18"/>
        <v>1</v>
      </c>
      <c r="O87" s="3">
        <f>VLOOKUP(CONCATENATE($B87,".data"), 'Random noise 0.001'!$A$1:$AG$235, 31, FALSE)</f>
        <v>0.99973718</v>
      </c>
      <c r="P87" s="18">
        <f>VLOOKUP(CONCATENATE($B87,".data"), 'Random noise 0.001'!$A$1:$AG$235, 33, FALSE)</f>
        <v>5.5510899999999998E-3</v>
      </c>
      <c r="Q87" s="18">
        <f>VLOOKUP(CONCATENATE($B87,".data"), 'Random noise 0.001'!$A$1:$AG$235, 15, FALSE)</f>
        <v>7</v>
      </c>
      <c r="R87" s="18">
        <f>VLOOKUP(CONCATENATE($B87,".data"), 'Random noise 0.001'!$A$1:$AG$235, 17, FALSE)</f>
        <v>115.3</v>
      </c>
      <c r="S87" s="18" t="str">
        <f>VLOOKUP(CONCATENATE($B87,".data"), 'Random noise 0.001'!$A$1:$AG$235, 27, FALSE)</f>
        <v>1.403*x0**0.5 + 17.165</v>
      </c>
      <c r="T87" s="18">
        <f t="shared" si="19"/>
        <v>1</v>
      </c>
      <c r="U87" s="18">
        <f t="shared" si="20"/>
        <v>0</v>
      </c>
      <c r="V87" s="4">
        <f t="shared" si="21"/>
        <v>0</v>
      </c>
      <c r="W87" s="3">
        <f>VLOOKUP(CONCATENATE($B87,".data"), 'Random noise 0.01'!$A$1:$AG$235, 31, FALSE)</f>
        <v>0.92920378000000003</v>
      </c>
      <c r="X87" s="18">
        <f>VLOOKUP(CONCATENATE($B87,".data"), 'Random noise 0.01'!$A$1:$AG$235, 33, FALSE)</f>
        <v>9.1107709999999995E-2</v>
      </c>
      <c r="Y87" s="18">
        <f>VLOOKUP(CONCATENATE($B87,".data"), 'Random noise 0.01'!$A$1:$AG$235, 15, FALSE)</f>
        <v>16</v>
      </c>
      <c r="Z87" s="18">
        <f>VLOOKUP(CONCATENATE($B87,".data"), 'Random noise 0.01'!$A$1:$AG$235, 17, FALSE)</f>
        <v>132.5</v>
      </c>
      <c r="AA87" s="18" t="str">
        <f>VLOOKUP(CONCATENATE($B87,".data"), 'Random noise 0.01'!$A$1:$AG$235, 27, FALSE)</f>
        <v>1.17*x0 + 0.05*log(sin(x0 + log(x0) - 1)**2) + 17.62</v>
      </c>
      <c r="AB87" s="18">
        <f t="shared" si="22"/>
        <v>0</v>
      </c>
      <c r="AC87" s="18">
        <f t="shared" si="23"/>
        <v>0</v>
      </c>
      <c r="AD87" s="4">
        <f t="shared" si="24"/>
        <v>0</v>
      </c>
    </row>
    <row r="88" spans="1:30" x14ac:dyDescent="0.25">
      <c r="A88" t="str">
        <f t="shared" si="14"/>
        <v>v1_medium</v>
      </c>
      <c r="B88" t="s">
        <v>999</v>
      </c>
      <c r="C88">
        <v>9</v>
      </c>
      <c r="D88" t="str">
        <f t="shared" si="15"/>
        <v>medium</v>
      </c>
      <c r="E88">
        <v>1</v>
      </c>
      <c r="F88" s="12" t="s">
        <v>1000</v>
      </c>
      <c r="G88" s="3">
        <f>VLOOKUP(CONCATENATE($B88,".data"), 'Random noise 0'!$A$1:$AG$235, 31, FALSE)</f>
        <v>0.99978434999999999</v>
      </c>
      <c r="H88" s="18">
        <f>VLOOKUP(CONCATENATE($B88,".data"), 'Random noise 0'!$A$1:$AG$235, 33, FALSE)</f>
        <v>1.4099900000000001E-3</v>
      </c>
      <c r="I88" s="18">
        <f>VLOOKUP(CONCATENATE($B88,".data"), 'Random noise 0'!$A$1:$AG$235, 15, FALSE)</f>
        <v>6</v>
      </c>
      <c r="J88" s="18">
        <f>VLOOKUP(CONCATENATE($B88,".data"), 'Random noise 0'!$A$1:$AG$235, 17, FALSE)</f>
        <v>139.9</v>
      </c>
      <c r="K88" s="18" t="str">
        <f>VLOOKUP(CONCATENATE($B88,".data"), 'Random noise 0'!$A$1:$AG$235, 27, FALSE)</f>
        <v>0.38096756*sin(x0) + 0.55251009</v>
      </c>
      <c r="L88" s="18">
        <f t="shared" si="16"/>
        <v>1</v>
      </c>
      <c r="M88" s="18">
        <f t="shared" si="17"/>
        <v>0</v>
      </c>
      <c r="N88" s="4">
        <f t="shared" si="18"/>
        <v>0</v>
      </c>
      <c r="O88" s="3">
        <f>VLOOKUP(CONCATENATE($B88,".data"), 'Random noise 0.001'!$A$1:$AG$235, 31, FALSE)</f>
        <v>0.99975267999999995</v>
      </c>
      <c r="P88" s="18">
        <f>VLOOKUP(CONCATENATE($B88,".data"), 'Random noise 0.001'!$A$1:$AG$235, 33, FALSE)</f>
        <v>1.5099499999999999E-3</v>
      </c>
      <c r="Q88" s="18">
        <f>VLOOKUP(CONCATENATE($B88,".data"), 'Random noise 0.001'!$A$1:$AG$235, 15, FALSE)</f>
        <v>6</v>
      </c>
      <c r="R88" s="18">
        <f>VLOOKUP(CONCATENATE($B88,".data"), 'Random noise 0.001'!$A$1:$AG$235, 17, FALSE)</f>
        <v>0.8</v>
      </c>
      <c r="S88" s="18" t="str">
        <f>VLOOKUP(CONCATENATE($B88,".data"), 'Random noise 0.001'!$A$1:$AG$235, 27, FALSE)</f>
        <v>0.381*sin(x0) + 0.553</v>
      </c>
      <c r="T88" s="18">
        <f t="shared" si="19"/>
        <v>1</v>
      </c>
      <c r="U88" s="18">
        <f t="shared" si="20"/>
        <v>0</v>
      </c>
      <c r="V88" s="4">
        <f t="shared" si="21"/>
        <v>0</v>
      </c>
      <c r="W88" s="3">
        <f>VLOOKUP(CONCATENATE($B88,".data"), 'Random noise 0.01'!$A$1:$AG$235, 31, FALSE)</f>
        <v>0.99432759000000004</v>
      </c>
      <c r="X88" s="18">
        <f>VLOOKUP(CONCATENATE($B88,".data"), 'Random noise 0.01'!$A$1:$AG$235, 33, FALSE)</f>
        <v>7.23137E-3</v>
      </c>
      <c r="Y88" s="18">
        <f>VLOOKUP(CONCATENATE($B88,".data"), 'Random noise 0.01'!$A$1:$AG$235, 15, FALSE)</f>
        <v>6</v>
      </c>
      <c r="Z88" s="18">
        <f>VLOOKUP(CONCATENATE($B88,".data"), 'Random noise 0.01'!$A$1:$AG$235, 17, FALSE)</f>
        <v>0.8</v>
      </c>
      <c r="AA88" s="18" t="str">
        <f>VLOOKUP(CONCATENATE($B88,".data"), 'Random noise 0.01'!$A$1:$AG$235, 27, FALSE)</f>
        <v>0.38*sin(x0) + 0.56</v>
      </c>
      <c r="AB88" s="18">
        <f t="shared" si="22"/>
        <v>0</v>
      </c>
      <c r="AC88" s="18">
        <f t="shared" si="23"/>
        <v>0</v>
      </c>
      <c r="AD88" s="4">
        <f t="shared" si="24"/>
        <v>0</v>
      </c>
    </row>
    <row r="89" spans="1:30" x14ac:dyDescent="0.25">
      <c r="A89" t="str">
        <f t="shared" si="14"/>
        <v>v2_medium</v>
      </c>
      <c r="B89" t="s">
        <v>1001</v>
      </c>
      <c r="C89">
        <v>9</v>
      </c>
      <c r="D89" t="str">
        <f t="shared" si="15"/>
        <v>medium</v>
      </c>
      <c r="E89">
        <v>2</v>
      </c>
      <c r="F89" s="12" t="s">
        <v>1002</v>
      </c>
      <c r="G89" s="3">
        <f>VLOOKUP(CONCATENATE($B89,".data"), 'Random noise 0'!$A$1:$AG$235, 31, FALSE)</f>
        <v>1</v>
      </c>
      <c r="H89" s="18">
        <f>VLOOKUP(CONCATENATE($B89,".data"), 'Random noise 0'!$A$1:$AG$235, 33, FALSE)</f>
        <v>0</v>
      </c>
      <c r="I89" s="18">
        <f>VLOOKUP(CONCATENATE($B89,".data"), 'Random noise 0'!$A$1:$AG$235, 15, FALSE)</f>
        <v>7</v>
      </c>
      <c r="J89" s="18">
        <f>VLOOKUP(CONCATENATE($B89,".data"), 'Random noise 0'!$A$1:$AG$235, 17, FALSE)</f>
        <v>5.5</v>
      </c>
      <c r="K89" s="18" t="str">
        <f>VLOOKUP(CONCATENATE($B89,".data"), 'Random noise 0'!$A$1:$AG$235, 27, FALSE)</f>
        <v>220.26465795*x1**2*exp(x0)</v>
      </c>
      <c r="L89" s="18">
        <f t="shared" si="16"/>
        <v>1</v>
      </c>
      <c r="M89" s="18">
        <f t="shared" si="17"/>
        <v>1</v>
      </c>
      <c r="N89" s="4">
        <f t="shared" si="18"/>
        <v>1</v>
      </c>
      <c r="O89" s="3">
        <f>VLOOKUP(CONCATENATE($B89,".data"), 'Random noise 0.001'!$A$1:$AG$235, 31, FALSE)</f>
        <v>0.99999987000000001</v>
      </c>
      <c r="P89" s="18">
        <f>VLOOKUP(CONCATENATE($B89,".data"), 'Random noise 0.001'!$A$1:$AG$235, 33, FALSE)</f>
        <v>4.3985610000000001E-2</v>
      </c>
      <c r="Q89" s="18">
        <f>VLOOKUP(CONCATENATE($B89,".data"), 'Random noise 0.001'!$A$1:$AG$235, 15, FALSE)</f>
        <v>9</v>
      </c>
      <c r="R89" s="18">
        <f>VLOOKUP(CONCATENATE($B89,".data"), 'Random noise 0.001'!$A$1:$AG$235, 17, FALSE)</f>
        <v>5.5</v>
      </c>
      <c r="S89" s="18" t="str">
        <f>VLOOKUP(CONCATENATE($B89,".data"), 'Random noise 0.001'!$A$1:$AG$235, 27, FALSE)</f>
        <v>220.253*x1**2*exp(x0) + 0.05</v>
      </c>
      <c r="T89" s="18">
        <f t="shared" si="19"/>
        <v>1</v>
      </c>
      <c r="U89" s="18">
        <f t="shared" si="20"/>
        <v>0</v>
      </c>
      <c r="V89" s="4">
        <f t="shared" si="21"/>
        <v>0</v>
      </c>
      <c r="W89" s="3">
        <f>VLOOKUP(CONCATENATE($B89,".data"), 'Random noise 0.01'!$A$1:$AG$235, 31, FALSE)</f>
        <v>0.99998690000000001</v>
      </c>
      <c r="X89" s="18">
        <f>VLOOKUP(CONCATENATE($B89,".data"), 'Random noise 0.01'!$A$1:$AG$235, 33, FALSE)</f>
        <v>0.43698028999999999</v>
      </c>
      <c r="Y89" s="18">
        <f>VLOOKUP(CONCATENATE($B89,".data"), 'Random noise 0.01'!$A$1:$AG$235, 15, FALSE)</f>
        <v>12</v>
      </c>
      <c r="Z89" s="18">
        <f>VLOOKUP(CONCATENATE($B89,".data"), 'Random noise 0.01'!$A$1:$AG$235, 17, FALSE)</f>
        <v>130.80000000000001</v>
      </c>
      <c r="AA89" s="18" t="str">
        <f>VLOOKUP(CONCATENATE($B89,".data"), 'Random noise 0.01'!$A$1:$AG$235, 27, FALSE)</f>
        <v>220.66*x1**2*exp(x0) - x1 + 0.69</v>
      </c>
      <c r="AB89" s="18">
        <f t="shared" si="22"/>
        <v>1</v>
      </c>
      <c r="AC89" s="18">
        <f t="shared" si="23"/>
        <v>0</v>
      </c>
      <c r="AD89" s="4">
        <f t="shared" si="24"/>
        <v>0</v>
      </c>
    </row>
    <row r="90" spans="1:30" x14ac:dyDescent="0.25">
      <c r="A90" t="str">
        <f t="shared" si="14"/>
        <v>v2_medium</v>
      </c>
      <c r="B90" t="s">
        <v>1003</v>
      </c>
      <c r="C90">
        <v>9</v>
      </c>
      <c r="D90" t="str">
        <f t="shared" si="15"/>
        <v>medium</v>
      </c>
      <c r="E90">
        <v>2</v>
      </c>
      <c r="F90" s="12" t="s">
        <v>1004</v>
      </c>
      <c r="G90" s="3">
        <f>VLOOKUP(CONCATENATE($B90,".data"), 'Random noise 0'!$A$1:$AG$235, 31, FALSE)</f>
        <v>0.99727286000000004</v>
      </c>
      <c r="H90" s="18">
        <f>VLOOKUP(CONCATENATE($B90,".data"), 'Random noise 0'!$A$1:$AG$235, 33, FALSE)</f>
        <v>1.423402E-2</v>
      </c>
      <c r="I90" s="18">
        <f>VLOOKUP(CONCATENATE($B90,".data"), 'Random noise 0'!$A$1:$AG$235, 15, FALSE)</f>
        <v>14</v>
      </c>
      <c r="J90" s="18">
        <f>VLOOKUP(CONCATENATE($B90,".data"), 'Random noise 0'!$A$1:$AG$235, 17, FALSE)</f>
        <v>198</v>
      </c>
      <c r="K90" s="18" t="str">
        <f>VLOOKUP(CONCATENATE($B90,".data"), 'Random noise 0'!$A$1:$AG$235, 27, FALSE)</f>
        <v>0.14688848*x0 - 1.6529416*sin(0.20053222*exp(x0 + x1)) + 1.23834865</v>
      </c>
      <c r="L90" s="18">
        <f t="shared" si="16"/>
        <v>0</v>
      </c>
      <c r="M90" s="18">
        <f t="shared" si="17"/>
        <v>0</v>
      </c>
      <c r="N90" s="4">
        <f t="shared" si="18"/>
        <v>0</v>
      </c>
      <c r="O90" s="3">
        <f>VLOOKUP(CONCATENATE($B90,".data"), 'Random noise 0.001'!$A$1:$AG$235, 31, FALSE)</f>
        <v>0.99726928999999997</v>
      </c>
      <c r="P90" s="18">
        <f>VLOOKUP(CONCATENATE($B90,".data"), 'Random noise 0.001'!$A$1:$AG$235, 33, FALSE)</f>
        <v>1.424333E-2</v>
      </c>
      <c r="Q90" s="18">
        <f>VLOOKUP(CONCATENATE($B90,".data"), 'Random noise 0.001'!$A$1:$AG$235, 15, FALSE)</f>
        <v>14</v>
      </c>
      <c r="R90" s="18">
        <f>VLOOKUP(CONCATENATE($B90,".data"), 'Random noise 0.001'!$A$1:$AG$235, 17, FALSE)</f>
        <v>164.3</v>
      </c>
      <c r="S90" s="18" t="str">
        <f>VLOOKUP(CONCATENATE($B90,".data"), 'Random noise 0.001'!$A$1:$AG$235, 27, FALSE)</f>
        <v>0.145*x0 - 1.648*sin(0.201*exp(x0 + x1)) + 1.238</v>
      </c>
      <c r="T90" s="18">
        <f t="shared" si="19"/>
        <v>0</v>
      </c>
      <c r="U90" s="18">
        <f t="shared" si="20"/>
        <v>0</v>
      </c>
      <c r="V90" s="4">
        <f t="shared" si="21"/>
        <v>0</v>
      </c>
      <c r="W90" s="3">
        <f>VLOOKUP(CONCATENATE($B90,".data"), 'Random noise 0.01'!$A$1:$AG$235, 31, FALSE)</f>
        <v>0.99176381000000002</v>
      </c>
      <c r="X90" s="18">
        <f>VLOOKUP(CONCATENATE($B90,".data"), 'Random noise 0.01'!$A$1:$AG$235, 33, FALSE)</f>
        <v>2.473641E-2</v>
      </c>
      <c r="Y90" s="18">
        <f>VLOOKUP(CONCATENATE($B90,".data"), 'Random noise 0.01'!$A$1:$AG$235, 15, FALSE)</f>
        <v>13</v>
      </c>
      <c r="Z90" s="18">
        <f>VLOOKUP(CONCATENATE($B90,".data"), 'Random noise 0.01'!$A$1:$AG$235, 17, FALSE)</f>
        <v>3.4</v>
      </c>
      <c r="AA90" s="18" t="str">
        <f>VLOOKUP(CONCATENATE($B90,".data"), 'Random noise 0.01'!$A$1:$AG$235, 27, FALSE)</f>
        <v>-0.45*x1 - 0.27*exp(x0)*exp(x1)**0.5 + 1.24</v>
      </c>
      <c r="AB90" s="18">
        <f t="shared" si="22"/>
        <v>0</v>
      </c>
      <c r="AC90" s="18">
        <f t="shared" si="23"/>
        <v>0</v>
      </c>
      <c r="AD90" s="4">
        <f t="shared" si="24"/>
        <v>0</v>
      </c>
    </row>
    <row r="91" spans="1:30" x14ac:dyDescent="0.25">
      <c r="A91" t="str">
        <f t="shared" si="14"/>
        <v>v2_medium</v>
      </c>
      <c r="B91" t="s">
        <v>1005</v>
      </c>
      <c r="C91">
        <v>9</v>
      </c>
      <c r="D91" t="str">
        <f t="shared" si="15"/>
        <v>medium</v>
      </c>
      <c r="E91">
        <v>2</v>
      </c>
      <c r="F91" s="12" t="s">
        <v>531</v>
      </c>
      <c r="G91" s="3">
        <f>VLOOKUP(CONCATENATE($B91,".data"), 'Random noise 0'!$A$1:$AG$235, 31, FALSE)</f>
        <v>1</v>
      </c>
      <c r="H91" s="18">
        <f>VLOOKUP(CONCATENATE($B91,".data"), 'Random noise 0'!$A$1:$AG$235, 33, FALSE)</f>
        <v>0</v>
      </c>
      <c r="I91" s="18">
        <f>VLOOKUP(CONCATENATE($B91,".data"), 'Random noise 0'!$A$1:$AG$235, 15, FALSE)</f>
        <v>9</v>
      </c>
      <c r="J91" s="18">
        <f>VLOOKUP(CONCATENATE($B91,".data"), 'Random noise 0'!$A$1:$AG$235, 17, FALSE)</f>
        <v>111.9</v>
      </c>
      <c r="K91" s="18" t="str">
        <f>VLOOKUP(CONCATENATE($B91,".data"), 'Random noise 0'!$A$1:$AG$235, 27, FALSE)</f>
        <v>exp(-x0)*sin(x1**2)</v>
      </c>
      <c r="L91" s="18">
        <f t="shared" si="16"/>
        <v>1</v>
      </c>
      <c r="M91" s="18">
        <f t="shared" si="17"/>
        <v>1</v>
      </c>
      <c r="N91" s="4">
        <f t="shared" si="18"/>
        <v>1</v>
      </c>
      <c r="O91" s="3">
        <f>VLOOKUP(CONCATENATE($B91,".data"), 'Random noise 0.001'!$A$1:$AG$235, 31, FALSE)</f>
        <v>0.99993323000000001</v>
      </c>
      <c r="P91" s="18">
        <f>VLOOKUP(CONCATENATE($B91,".data"), 'Random noise 0.001'!$A$1:$AG$235, 33, FALSE)</f>
        <v>1.51461E-3</v>
      </c>
      <c r="Q91" s="18">
        <f>VLOOKUP(CONCATENATE($B91,".data"), 'Random noise 0.001'!$A$1:$AG$235, 15, FALSE)</f>
        <v>11</v>
      </c>
      <c r="R91" s="18">
        <f>VLOOKUP(CONCATENATE($B91,".data"), 'Random noise 0.001'!$A$1:$AG$235, 17, FALSE)</f>
        <v>5</v>
      </c>
      <c r="S91" s="18" t="str">
        <f>VLOOKUP(CONCATENATE($B91,".data"), 'Random noise 0.001'!$A$1:$AG$235, 27, FALSE)</f>
        <v>1.006*0.36**x0*sin(x1**2) + 0.001</v>
      </c>
      <c r="T91" s="18">
        <f t="shared" si="19"/>
        <v>1</v>
      </c>
      <c r="U91" s="18">
        <f t="shared" si="20"/>
        <v>0</v>
      </c>
      <c r="V91" s="4">
        <f t="shared" si="21"/>
        <v>0</v>
      </c>
      <c r="W91" s="3">
        <f>VLOOKUP(CONCATENATE($B91,".data"), 'Random noise 0.01'!$A$1:$AG$235, 31, FALSE)</f>
        <v>0.99898578000000005</v>
      </c>
      <c r="X91" s="18">
        <f>VLOOKUP(CONCATENATE($B91,".data"), 'Random noise 0.01'!$A$1:$AG$235, 33, FALSE)</f>
        <v>5.9029499999999997E-3</v>
      </c>
      <c r="Y91" s="18">
        <f>VLOOKUP(CONCATENATE($B91,".data"), 'Random noise 0.01'!$A$1:$AG$235, 15, FALSE)</f>
        <v>9</v>
      </c>
      <c r="Z91" s="18">
        <f>VLOOKUP(CONCATENATE($B91,".data"), 'Random noise 0.01'!$A$1:$AG$235, 17, FALSE)</f>
        <v>3.6</v>
      </c>
      <c r="AA91" s="18" t="str">
        <f>VLOOKUP(CONCATENATE($B91,".data"), 'Random noise 0.01'!$A$1:$AG$235, 27, FALSE)</f>
        <v>0.97*0.4**x0*sin(x1**2)</v>
      </c>
      <c r="AB91" s="18">
        <f t="shared" si="22"/>
        <v>0</v>
      </c>
      <c r="AC91" s="18">
        <f t="shared" si="23"/>
        <v>0</v>
      </c>
      <c r="AD91" s="4">
        <f t="shared" si="24"/>
        <v>0</v>
      </c>
    </row>
    <row r="92" spans="1:30" x14ac:dyDescent="0.25">
      <c r="A92" t="str">
        <f t="shared" si="14"/>
        <v>v2_medium</v>
      </c>
      <c r="B92" t="s">
        <v>1006</v>
      </c>
      <c r="C92">
        <v>9</v>
      </c>
      <c r="D92" t="str">
        <f t="shared" si="15"/>
        <v>medium</v>
      </c>
      <c r="E92">
        <v>2</v>
      </c>
      <c r="F92" s="12" t="s">
        <v>737</v>
      </c>
      <c r="G92" s="3">
        <f>VLOOKUP(CONCATENATE($B92,".data"), 'Random noise 0'!$A$1:$AG$235, 31, FALSE)</f>
        <v>1</v>
      </c>
      <c r="H92" s="18">
        <f>VLOOKUP(CONCATENATE($B92,".data"), 'Random noise 0'!$A$1:$AG$235, 33, FALSE)</f>
        <v>0</v>
      </c>
      <c r="I92" s="18">
        <f>VLOOKUP(CONCATENATE($B92,".data"), 'Random noise 0'!$A$1:$AG$235, 15, FALSE)</f>
        <v>9</v>
      </c>
      <c r="J92" s="18">
        <f>VLOOKUP(CONCATENATE($B92,".data"), 'Random noise 0'!$A$1:$AG$235, 17, FALSE)</f>
        <v>2.9</v>
      </c>
      <c r="K92" s="18" t="str">
        <f>VLOOKUP(CONCATENATE($B92,".data"), 'Random noise 0'!$A$1:$AG$235, 27, FALSE)</f>
        <v>x1**2 - exp(x0) + 11</v>
      </c>
      <c r="L92" s="18">
        <f t="shared" si="16"/>
        <v>1</v>
      </c>
      <c r="M92" s="18">
        <f t="shared" si="17"/>
        <v>1</v>
      </c>
      <c r="N92" s="4">
        <f t="shared" si="18"/>
        <v>1</v>
      </c>
      <c r="O92" s="3">
        <f>VLOOKUP(CONCATENATE($B92,".data"), 'Random noise 0.001'!$A$1:$AG$235, 31, FALSE)</f>
        <v>0.99998277999999996</v>
      </c>
      <c r="P92" s="18">
        <f>VLOOKUP(CONCATENATE($B92,".data"), 'Random noise 0.001'!$A$1:$AG$235, 33, FALSE)</f>
        <v>2.4183199999999998E-3</v>
      </c>
      <c r="Q92" s="18">
        <f>VLOOKUP(CONCATENATE($B92,".data"), 'Random noise 0.001'!$A$1:$AG$235, 15, FALSE)</f>
        <v>11</v>
      </c>
      <c r="R92" s="18">
        <f>VLOOKUP(CONCATENATE($B92,".data"), 'Random noise 0.001'!$A$1:$AG$235, 17, FALSE)</f>
        <v>2.6</v>
      </c>
      <c r="S92" s="18" t="str">
        <f>VLOOKUP(CONCATENATE($B92,".data"), 'Random noise 0.001'!$A$1:$AG$235, 27, FALSE)</f>
        <v>0.998*x1**2 - exp(x0) + 11.003</v>
      </c>
      <c r="T92" s="18">
        <f t="shared" si="19"/>
        <v>1</v>
      </c>
      <c r="U92" s="18">
        <f t="shared" si="20"/>
        <v>0</v>
      </c>
      <c r="V92" s="4">
        <f t="shared" si="21"/>
        <v>0</v>
      </c>
      <c r="W92" s="3">
        <f>VLOOKUP(CONCATENATE($B92,".data"), 'Random noise 0.01'!$A$1:$AG$235, 31, FALSE)</f>
        <v>0.99862088000000004</v>
      </c>
      <c r="X92" s="18">
        <f>VLOOKUP(CONCATENATE($B92,".data"), 'Random noise 0.01'!$A$1:$AG$235, 33, FALSE)</f>
        <v>2.1641339999999998E-2</v>
      </c>
      <c r="Y92" s="18">
        <f>VLOOKUP(CONCATENATE($B92,".data"), 'Random noise 0.01'!$A$1:$AG$235, 15, FALSE)</f>
        <v>10</v>
      </c>
      <c r="Z92" s="18">
        <f>VLOOKUP(CONCATENATE($B92,".data"), 'Random noise 0.01'!$A$1:$AG$235, 17, FALSE)</f>
        <v>125.3</v>
      </c>
      <c r="AA92" s="18" t="str">
        <f>VLOOKUP(CONCATENATE($B92,".data"), 'Random noise 0.01'!$A$1:$AG$235, 27, FALSE)</f>
        <v>-exp(x0) - 2.1*cos(x1) + 13.12</v>
      </c>
      <c r="AB92" s="18">
        <f t="shared" si="22"/>
        <v>0</v>
      </c>
      <c r="AC92" s="18">
        <f t="shared" si="23"/>
        <v>0</v>
      </c>
      <c r="AD92" s="4">
        <f t="shared" si="24"/>
        <v>0</v>
      </c>
    </row>
    <row r="93" spans="1:30" x14ac:dyDescent="0.25">
      <c r="A93" t="str">
        <f t="shared" si="14"/>
        <v>v2_medium</v>
      </c>
      <c r="B93" t="s">
        <v>1007</v>
      </c>
      <c r="C93">
        <v>9</v>
      </c>
      <c r="D93" t="str">
        <f t="shared" si="15"/>
        <v>medium</v>
      </c>
      <c r="E93">
        <v>2</v>
      </c>
      <c r="F93" s="12" t="s">
        <v>1008</v>
      </c>
      <c r="G93" s="3">
        <f>VLOOKUP(CONCATENATE($B93,".data"), 'Random noise 0'!$A$1:$AG$235, 31, FALSE)</f>
        <v>1</v>
      </c>
      <c r="H93" s="18">
        <f>VLOOKUP(CONCATENATE($B93,".data"), 'Random noise 0'!$A$1:$AG$235, 33, FALSE)</f>
        <v>0</v>
      </c>
      <c r="I93" s="18">
        <f>VLOOKUP(CONCATENATE($B93,".data"), 'Random noise 0'!$A$1:$AG$235, 15, FALSE)</f>
        <v>8</v>
      </c>
      <c r="J93" s="18">
        <f>VLOOKUP(CONCATENATE($B93,".data"), 'Random noise 0'!$A$1:$AG$235, 17, FALSE)</f>
        <v>40.799999999999997</v>
      </c>
      <c r="K93" s="18" t="str">
        <f>VLOOKUP(CONCATENATE($B93,".data"), 'Random noise 0'!$A$1:$AG$235, 27, FALSE)</f>
        <v>0.54030231 + 2*exp(-x1)</v>
      </c>
      <c r="L93" s="18">
        <f t="shared" si="16"/>
        <v>1</v>
      </c>
      <c r="M93" s="18">
        <f t="shared" si="17"/>
        <v>1</v>
      </c>
      <c r="N93" s="4">
        <f t="shared" si="18"/>
        <v>1</v>
      </c>
      <c r="O93" s="3">
        <f>VLOOKUP(CONCATENATE($B93,".data"), 'Random noise 0.001'!$A$1:$AG$235, 31, FALSE)</f>
        <v>0.99944138000000005</v>
      </c>
      <c r="P93" s="18">
        <f>VLOOKUP(CONCATENATE($B93,".data"), 'Random noise 0.001'!$A$1:$AG$235, 33, FALSE)</f>
        <v>8.5593300000000004E-3</v>
      </c>
      <c r="Q93" s="18">
        <f>VLOOKUP(CONCATENATE($B93,".data"), 'Random noise 0.001'!$A$1:$AG$235, 15, FALSE)</f>
        <v>7</v>
      </c>
      <c r="R93" s="18">
        <f>VLOOKUP(CONCATENATE($B93,".data"), 'Random noise 0.001'!$A$1:$AG$235, 17, FALSE)</f>
        <v>1.7</v>
      </c>
      <c r="S93" s="18" t="str">
        <f>VLOOKUP(CONCATENATE($B93,".data"), 'Random noise 0.001'!$A$1:$AG$235, 27, FALSE)</f>
        <v>2.514 - 1.645*sin(sin(x1))</v>
      </c>
      <c r="T93" s="18">
        <f t="shared" si="19"/>
        <v>1</v>
      </c>
      <c r="U93" s="18">
        <f t="shared" si="20"/>
        <v>0</v>
      </c>
      <c r="V93" s="4">
        <f t="shared" si="21"/>
        <v>0</v>
      </c>
      <c r="W93" s="3">
        <f>VLOOKUP(CONCATENATE($B93,".data"), 'Random noise 0.01'!$A$1:$AG$235, 31, FALSE)</f>
        <v>0.99920931999999996</v>
      </c>
      <c r="X93" s="18">
        <f>VLOOKUP(CONCATENATE($B93,".data"), 'Random noise 0.01'!$A$1:$AG$235, 33, FALSE)</f>
        <v>1.018311E-2</v>
      </c>
      <c r="Y93" s="18">
        <f>VLOOKUP(CONCATENATE($B93,".data"), 'Random noise 0.01'!$A$1:$AG$235, 15, FALSE)</f>
        <v>7</v>
      </c>
      <c r="Z93" s="18">
        <f>VLOOKUP(CONCATENATE($B93,".data"), 'Random noise 0.01'!$A$1:$AG$235, 17, FALSE)</f>
        <v>1.5</v>
      </c>
      <c r="AA93" s="18" t="str">
        <f>VLOOKUP(CONCATENATE($B93,".data"), 'Random noise 0.01'!$A$1:$AG$235, 27, FALSE)</f>
        <v>2.52 - 1.65*sin(sin(x1))</v>
      </c>
      <c r="AB93" s="18">
        <f t="shared" si="22"/>
        <v>1</v>
      </c>
      <c r="AC93" s="18">
        <f t="shared" si="23"/>
        <v>0</v>
      </c>
      <c r="AD93" s="4">
        <f t="shared" si="24"/>
        <v>0</v>
      </c>
    </row>
    <row r="94" spans="1:30" x14ac:dyDescent="0.25">
      <c r="A94" t="str">
        <f t="shared" si="14"/>
        <v>v3_medium</v>
      </c>
      <c r="B94" t="s">
        <v>1009</v>
      </c>
      <c r="C94">
        <v>9</v>
      </c>
      <c r="D94" t="str">
        <f t="shared" si="15"/>
        <v>medium</v>
      </c>
      <c r="E94">
        <v>3</v>
      </c>
      <c r="F94" s="12" t="s">
        <v>739</v>
      </c>
      <c r="G94" s="3">
        <f>VLOOKUP(CONCATENATE($B94,".data"), 'Random noise 0'!$A$1:$AG$235, 31, FALSE)</f>
        <v>1</v>
      </c>
      <c r="H94" s="18">
        <f>VLOOKUP(CONCATENATE($B94,".data"), 'Random noise 0'!$A$1:$AG$235, 33, FALSE)</f>
        <v>0</v>
      </c>
      <c r="I94" s="18">
        <f>VLOOKUP(CONCATENATE($B94,".data"), 'Random noise 0'!$A$1:$AG$235, 15, FALSE)</f>
        <v>9</v>
      </c>
      <c r="J94" s="18">
        <f>VLOOKUP(CONCATENATE($B94,".data"), 'Random noise 0'!$A$1:$AG$235, 17, FALSE)</f>
        <v>6.2</v>
      </c>
      <c r="K94" s="18" t="str">
        <f>VLOOKUP(CONCATENATE($B94,".data"), 'Random noise 0'!$A$1:$AG$235, 27, FALSE)</f>
        <v>x0 - exp(x1) + sin(x2) - 1</v>
      </c>
      <c r="L94" s="18">
        <f t="shared" si="16"/>
        <v>1</v>
      </c>
      <c r="M94" s="18">
        <f t="shared" si="17"/>
        <v>1</v>
      </c>
      <c r="N94" s="4">
        <f t="shared" si="18"/>
        <v>1</v>
      </c>
      <c r="O94" s="3">
        <f>VLOOKUP(CONCATENATE($B94,".data"), 'Random noise 0.001'!$A$1:$AG$235, 31, FALSE)</f>
        <v>0.99999934000000001</v>
      </c>
      <c r="P94" s="18">
        <f>VLOOKUP(CONCATENATE($B94,".data"), 'Random noise 0.001'!$A$1:$AG$235, 33, FALSE)</f>
        <v>5.0091999999999997E-4</v>
      </c>
      <c r="Q94" s="18">
        <f>VLOOKUP(CONCATENATE($B94,".data"), 'Random noise 0.001'!$A$1:$AG$235, 15, FALSE)</f>
        <v>11</v>
      </c>
      <c r="R94" s="18">
        <f>VLOOKUP(CONCATENATE($B94,".data"), 'Random noise 0.001'!$A$1:$AG$235, 17, FALSE)</f>
        <v>5.0999999999999996</v>
      </c>
      <c r="S94" s="18" t="str">
        <f>VLOOKUP(CONCATENATE($B94,".data"), 'Random noise 0.001'!$A$1:$AG$235, 27, FALSE)</f>
        <v>x0 - exp(x1) + 0.998*sin(x2) - 0.999</v>
      </c>
      <c r="T94" s="18">
        <f t="shared" si="19"/>
        <v>1</v>
      </c>
      <c r="U94" s="18" t="str">
        <f t="shared" si="20"/>
        <v>?</v>
      </c>
      <c r="V94" s="4">
        <v>1</v>
      </c>
      <c r="W94" s="3">
        <f>VLOOKUP(CONCATENATE($B94,".data"), 'Random noise 0.01'!$A$1:$AG$235, 31, FALSE)</f>
        <v>0.99993388999999999</v>
      </c>
      <c r="X94" s="18">
        <f>VLOOKUP(CONCATENATE($B94,".data"), 'Random noise 0.01'!$A$1:$AG$235, 33, FALSE)</f>
        <v>5.0091600000000003E-3</v>
      </c>
      <c r="Y94" s="18">
        <f>VLOOKUP(CONCATENATE($B94,".data"), 'Random noise 0.01'!$A$1:$AG$235, 15, FALSE)</f>
        <v>11</v>
      </c>
      <c r="Z94" s="18">
        <f>VLOOKUP(CONCATENATE($B94,".data"), 'Random noise 0.01'!$A$1:$AG$235, 17, FALSE)</f>
        <v>4.7</v>
      </c>
      <c r="AA94" s="18" t="str">
        <f>VLOOKUP(CONCATENATE($B94,".data"), 'Random noise 0.01'!$A$1:$AG$235, 27, FALSE)</f>
        <v>x0 - exp(x1) + 0.98*sin(x2) - 0.99</v>
      </c>
      <c r="AB94" s="18">
        <f t="shared" si="22"/>
        <v>1</v>
      </c>
      <c r="AC94" s="18">
        <f t="shared" si="23"/>
        <v>0</v>
      </c>
      <c r="AD94" s="4">
        <f t="shared" si="24"/>
        <v>0</v>
      </c>
    </row>
    <row r="95" spans="1:30" x14ac:dyDescent="0.25">
      <c r="A95" t="str">
        <f t="shared" si="14"/>
        <v>v3_medium</v>
      </c>
      <c r="B95" t="s">
        <v>1010</v>
      </c>
      <c r="C95">
        <v>9</v>
      </c>
      <c r="D95" t="str">
        <f t="shared" si="15"/>
        <v>medium</v>
      </c>
      <c r="E95">
        <v>3</v>
      </c>
      <c r="F95" s="12" t="s">
        <v>1290</v>
      </c>
      <c r="G95" s="3">
        <f>VLOOKUP(CONCATENATE($B95,".data"), 'Random noise 0'!$A$1:$AG$235, 31, FALSE)</f>
        <v>1</v>
      </c>
      <c r="H95" s="18">
        <f>VLOOKUP(CONCATENATE($B95,".data"), 'Random noise 0'!$A$1:$AG$235, 33, FALSE)</f>
        <v>0</v>
      </c>
      <c r="I95" s="18">
        <f>VLOOKUP(CONCATENATE($B95,".data"), 'Random noise 0'!$A$1:$AG$235, 15, FALSE)</f>
        <v>9</v>
      </c>
      <c r="J95" s="18">
        <f>VLOOKUP(CONCATENATE($B95,".data"), 'Random noise 0'!$A$1:$AG$235, 17, FALSE)</f>
        <v>7.8</v>
      </c>
      <c r="K95" s="18" t="str">
        <f>VLOOKUP(CONCATENATE($B95,".data"), 'Random noise 0'!$A$1:$AG$235, 27, FALSE)</f>
        <v>-log(x1) + cos(x0*x2)</v>
      </c>
      <c r="L95" s="18">
        <f t="shared" si="16"/>
        <v>1</v>
      </c>
      <c r="M95" s="18">
        <f t="shared" si="17"/>
        <v>1</v>
      </c>
      <c r="N95" s="4">
        <f t="shared" si="18"/>
        <v>1</v>
      </c>
      <c r="O95" s="3">
        <f>VLOOKUP(CONCATENATE($B95,".data"), 'Random noise 0.001'!$A$1:$AG$235, 31, FALSE)</f>
        <v>0.99999726</v>
      </c>
      <c r="P95" s="18">
        <f>VLOOKUP(CONCATENATE($B95,".data"), 'Random noise 0.001'!$A$1:$AG$235, 33, FALSE)</f>
        <v>1.7063899999999999E-3</v>
      </c>
      <c r="Q95" s="18">
        <f>VLOOKUP(CONCATENATE($B95,".data"), 'Random noise 0.001'!$A$1:$AG$235, 15, FALSE)</f>
        <v>13</v>
      </c>
      <c r="R95" s="18">
        <f>VLOOKUP(CONCATENATE($B95,".data"), 'Random noise 0.001'!$A$1:$AG$235, 17, FALSE)</f>
        <v>4.4000000000000004</v>
      </c>
      <c r="S95" s="18" t="str">
        <f>VLOOKUP(CONCATENATE($B95,".data"), 'Random noise 0.001'!$A$1:$AG$235, 27, FALSE)</f>
        <v>-log(x1) + 7.502*cos(0.357*x0*x2) - 6.502</v>
      </c>
      <c r="T95" s="18">
        <f t="shared" si="19"/>
        <v>1</v>
      </c>
      <c r="U95" s="18">
        <f t="shared" si="20"/>
        <v>0</v>
      </c>
      <c r="V95" s="4">
        <f t="shared" si="21"/>
        <v>0</v>
      </c>
      <c r="W95" s="3">
        <f>VLOOKUP(CONCATENATE($B95,".data"), 'Random noise 0.01'!$A$1:$AG$235, 31, FALSE)</f>
        <v>0.99990973000000005</v>
      </c>
      <c r="X95" s="18">
        <f>VLOOKUP(CONCATENATE($B95,".data"), 'Random noise 0.01'!$A$1:$AG$235, 33, FALSE)</f>
        <v>9.7883399999999995E-3</v>
      </c>
      <c r="Y95" s="18">
        <f>VLOOKUP(CONCATENATE($B95,".data"), 'Random noise 0.01'!$A$1:$AG$235, 15, FALSE)</f>
        <v>13</v>
      </c>
      <c r="Z95" s="18">
        <f>VLOOKUP(CONCATENATE($B95,".data"), 'Random noise 0.01'!$A$1:$AG$235, 17, FALSE)</f>
        <v>4</v>
      </c>
      <c r="AA95" s="18" t="str">
        <f>VLOOKUP(CONCATENATE($B95,".data"), 'Random noise 0.01'!$A$1:$AG$235, 27, FALSE)</f>
        <v>-log(x1) + 7.2*cos(0.37*x0*x2) - 6.19</v>
      </c>
      <c r="AB95" s="18">
        <f t="shared" si="22"/>
        <v>1</v>
      </c>
      <c r="AC95" s="18">
        <f t="shared" si="23"/>
        <v>0</v>
      </c>
      <c r="AD95" s="4">
        <f t="shared" si="24"/>
        <v>0</v>
      </c>
    </row>
    <row r="96" spans="1:30" x14ac:dyDescent="0.25">
      <c r="A96" t="str">
        <f t="shared" si="14"/>
        <v>v3_medium</v>
      </c>
      <c r="B96" t="s">
        <v>1011</v>
      </c>
      <c r="C96">
        <v>9</v>
      </c>
      <c r="D96" t="str">
        <f t="shared" si="15"/>
        <v>medium</v>
      </c>
      <c r="E96">
        <v>3</v>
      </c>
      <c r="F96" s="12" t="s">
        <v>1012</v>
      </c>
      <c r="G96" s="3">
        <f>VLOOKUP(CONCATENATE($B96,".data"), 'Random noise 0'!$A$1:$AG$235, 31, FALSE)</f>
        <v>0.99488244999999997</v>
      </c>
      <c r="H96" s="18">
        <f>VLOOKUP(CONCATENATE($B96,".data"), 'Random noise 0'!$A$1:$AG$235, 33, FALSE)</f>
        <v>2.729635E-2</v>
      </c>
      <c r="I96" s="18">
        <f>VLOOKUP(CONCATENATE($B96,".data"), 'Random noise 0'!$A$1:$AG$235, 15, FALSE)</f>
        <v>22</v>
      </c>
      <c r="J96" s="18">
        <f>VLOOKUP(CONCATENATE($B96,".data"), 'Random noise 0'!$A$1:$AG$235, 17, FALSE)</f>
        <v>218.7</v>
      </c>
      <c r="K96" s="18" t="str">
        <f>VLOOKUP(CONCATENATE($B96,".data"), 'Random noise 0'!$A$1:$AG$235, 27, FALSE)</f>
        <v>0.837311*x0*x1*x2 - 1.80528022*x1*sin(x0)**2 - 1.07169737*sin(x0*x1**2) + 1.01796272</v>
      </c>
      <c r="L96" s="18">
        <f t="shared" si="16"/>
        <v>0</v>
      </c>
      <c r="M96" s="18">
        <f t="shared" si="17"/>
        <v>0</v>
      </c>
      <c r="N96" s="4">
        <f t="shared" si="18"/>
        <v>0</v>
      </c>
      <c r="O96" s="3">
        <f>VLOOKUP(CONCATENATE($B96,".data"), 'Random noise 0.001'!$A$1:$AG$235, 31, FALSE)</f>
        <v>0.99278482000000001</v>
      </c>
      <c r="P96" s="18">
        <f>VLOOKUP(CONCATENATE($B96,".data"), 'Random noise 0.001'!$A$1:$AG$235, 33, FALSE)</f>
        <v>3.2411349999999998E-2</v>
      </c>
      <c r="Q96" s="18">
        <f>VLOOKUP(CONCATENATE($B96,".data"), 'Random noise 0.001'!$A$1:$AG$235, 15, FALSE)</f>
        <v>20</v>
      </c>
      <c r="R96" s="18">
        <f>VLOOKUP(CONCATENATE($B96,".data"), 'Random noise 0.001'!$A$1:$AG$235, 17, FALSE)</f>
        <v>178.2</v>
      </c>
      <c r="S96" s="18" t="str">
        <f>VLOOKUP(CONCATENATE($B96,".data"), 'Random noise 0.001'!$A$1:$AG$235, 27, FALSE)</f>
        <v>-1.026*x0*x1**2 + 0.847*x0*x1*x2 - 1.811*x1*sin(x0)**2 + 1.015</v>
      </c>
      <c r="T96" s="18">
        <f t="shared" si="19"/>
        <v>0</v>
      </c>
      <c r="U96" s="18">
        <f t="shared" si="20"/>
        <v>0</v>
      </c>
      <c r="V96" s="4">
        <f t="shared" si="21"/>
        <v>0</v>
      </c>
      <c r="W96" s="3">
        <f>VLOOKUP(CONCATENATE($B96,".data"), 'Random noise 0.01'!$A$1:$AG$235, 31, FALSE)</f>
        <v>0.99291300000000005</v>
      </c>
      <c r="X96" s="18">
        <f>VLOOKUP(CONCATENATE($B96,".data"), 'Random noise 0.01'!$A$1:$AG$235, 33, FALSE)</f>
        <v>3.2122150000000002E-2</v>
      </c>
      <c r="Y96" s="18">
        <f>VLOOKUP(CONCATENATE($B96,".data"), 'Random noise 0.01'!$A$1:$AG$235, 15, FALSE)</f>
        <v>20</v>
      </c>
      <c r="Z96" s="18">
        <f>VLOOKUP(CONCATENATE($B96,".data"), 'Random noise 0.01'!$A$1:$AG$235, 17, FALSE)</f>
        <v>17.600000000000001</v>
      </c>
      <c r="AA96" s="18" t="str">
        <f>VLOOKUP(CONCATENATE($B96,".data"), 'Random noise 0.01'!$A$1:$AG$235, 27, FALSE)</f>
        <v>-1.03*x0*x1**2 + 0.83*x0*x1*x2 - 1.8*x1*sin(x0)**2 + 1.02</v>
      </c>
      <c r="AB96" s="18">
        <f t="shared" si="22"/>
        <v>0</v>
      </c>
      <c r="AC96" s="18">
        <f t="shared" si="23"/>
        <v>0</v>
      </c>
      <c r="AD96" s="4">
        <f t="shared" si="24"/>
        <v>0</v>
      </c>
    </row>
    <row r="97" spans="1:30" x14ac:dyDescent="0.25">
      <c r="A97" t="str">
        <f t="shared" si="14"/>
        <v>v3_medium</v>
      </c>
      <c r="B97" t="s">
        <v>1013</v>
      </c>
      <c r="C97">
        <v>9</v>
      </c>
      <c r="D97" t="str">
        <f t="shared" si="15"/>
        <v>medium</v>
      </c>
      <c r="E97">
        <v>3</v>
      </c>
      <c r="F97" s="12" t="s">
        <v>1014</v>
      </c>
      <c r="G97" s="3">
        <f>VLOOKUP(CONCATENATE($B97,".data"), 'Random noise 0'!$A$1:$AG$235, 31, FALSE)</f>
        <v>0.99999422999999998</v>
      </c>
      <c r="H97" s="18">
        <f>VLOOKUP(CONCATENATE($B97,".data"), 'Random noise 0'!$A$1:$AG$235, 33, FALSE)</f>
        <v>1.41902E-3</v>
      </c>
      <c r="I97" s="18">
        <f>VLOOKUP(CONCATENATE($B97,".data"), 'Random noise 0'!$A$1:$AG$235, 15, FALSE)</f>
        <v>18</v>
      </c>
      <c r="J97" s="18">
        <f>VLOOKUP(CONCATENATE($B97,".data"), 'Random noise 0'!$A$1:$AG$235, 17, FALSE)</f>
        <v>208.5</v>
      </c>
      <c r="K97" s="18" t="str">
        <f>VLOOKUP(CONCATENATE($B97,".data"), 'Random noise 0'!$A$1:$AG$235, 27, FALSE)</f>
        <v>0.99906868*log(x0*exp(x2**2) + x0 + x1) + 1.0108611*log(cos(x2))</v>
      </c>
      <c r="L97" s="18">
        <f t="shared" si="16"/>
        <v>1</v>
      </c>
      <c r="M97" s="18">
        <f t="shared" si="17"/>
        <v>0</v>
      </c>
      <c r="N97" s="4">
        <f t="shared" si="18"/>
        <v>0</v>
      </c>
      <c r="O97" s="3">
        <f>VLOOKUP(CONCATENATE($B97,".data"), 'Random noise 0.001'!$A$1:$AG$235, 31, FALSE)</f>
        <v>0.99877309999999997</v>
      </c>
      <c r="P97" s="18">
        <f>VLOOKUP(CONCATENATE($B97,".data"), 'Random noise 0.001'!$A$1:$AG$235, 33, FALSE)</f>
        <v>2.0693380000000001E-2</v>
      </c>
      <c r="Q97" s="18">
        <f>VLOOKUP(CONCATENATE($B97,".data"), 'Random noise 0.001'!$A$1:$AG$235, 15, FALSE)</f>
        <v>21</v>
      </c>
      <c r="R97" s="18">
        <f>VLOOKUP(CONCATENATE($B97,".data"), 'Random noise 0.001'!$A$1:$AG$235, 17, FALSE)</f>
        <v>77.099999999999994</v>
      </c>
      <c r="S97" s="18" t="str">
        <f>VLOOKUP(CONCATENATE($B97,".data"), 'Random noise 0.001'!$A$1:$AG$235, 27, FALSE)</f>
        <v>-0.221*x1*x2**2 + 0.087*x2*log(x0) + 0.981*log(x0 + 0.5*x1) + 0.704</v>
      </c>
      <c r="T97" s="18">
        <f t="shared" si="19"/>
        <v>0</v>
      </c>
      <c r="U97" s="18">
        <f t="shared" si="20"/>
        <v>0</v>
      </c>
      <c r="V97" s="4">
        <f t="shared" si="21"/>
        <v>0</v>
      </c>
      <c r="W97" s="3">
        <f>VLOOKUP(CONCATENATE($B97,".data"), 'Random noise 0.01'!$A$1:$AG$235, 31, FALSE)</f>
        <v>0.97908598999999996</v>
      </c>
      <c r="X97" s="18">
        <f>VLOOKUP(CONCATENATE($B97,".data"), 'Random noise 0.01'!$A$1:$AG$235, 33, FALSE)</f>
        <v>8.5437009999999994E-2</v>
      </c>
      <c r="Y97" s="18">
        <f>VLOOKUP(CONCATENATE($B97,".data"), 'Random noise 0.01'!$A$1:$AG$235, 15, FALSE)</f>
        <v>27</v>
      </c>
      <c r="Z97" s="18">
        <f>VLOOKUP(CONCATENATE($B97,".data"), 'Random noise 0.01'!$A$1:$AG$235, 17, FALSE)</f>
        <v>14.8</v>
      </c>
      <c r="AA97" s="18" t="str">
        <f>VLOOKUP(CONCATENATE($B97,".data"), 'Random noise 0.01'!$A$1:$AG$235, 27, FALSE)</f>
        <v>-1.96*x0**0.5*x1 + 3.7*x0**0.5 + 0.41*x0*x2 - 0.71*x0 - 0.41*x2 + 2.39*sin(x1) - 2.24</v>
      </c>
      <c r="AB97" s="18">
        <f t="shared" si="22"/>
        <v>0</v>
      </c>
      <c r="AC97" s="18">
        <f t="shared" si="23"/>
        <v>0</v>
      </c>
      <c r="AD97" s="4">
        <f t="shared" si="24"/>
        <v>0</v>
      </c>
    </row>
    <row r="98" spans="1:30" x14ac:dyDescent="0.25">
      <c r="A98" t="str">
        <f t="shared" si="14"/>
        <v>v3_medium</v>
      </c>
      <c r="B98" t="s">
        <v>1015</v>
      </c>
      <c r="C98">
        <v>9</v>
      </c>
      <c r="D98" t="str">
        <f t="shared" si="15"/>
        <v>medium</v>
      </c>
      <c r="E98">
        <v>3</v>
      </c>
      <c r="F98" s="12" t="s">
        <v>742</v>
      </c>
      <c r="G98" s="3">
        <f>VLOOKUP(CONCATENATE($B98,".data"), 'Random noise 0'!$A$1:$AG$235, 31, FALSE)</f>
        <v>1</v>
      </c>
      <c r="H98" s="18">
        <f>VLOOKUP(CONCATENATE($B98,".data"), 'Random noise 0'!$A$1:$AG$235, 33, FALSE)</f>
        <v>0</v>
      </c>
      <c r="I98" s="18">
        <f>VLOOKUP(CONCATENATE($B98,".data"), 'Random noise 0'!$A$1:$AG$235, 15, FALSE)</f>
        <v>9</v>
      </c>
      <c r="J98" s="18">
        <f>VLOOKUP(CONCATENATE($B98,".data"), 'Random noise 0'!$A$1:$AG$235, 17, FALSE)</f>
        <v>11</v>
      </c>
      <c r="K98" s="18" t="str">
        <f>VLOOKUP(CONCATENATE($B98,".data"), 'Random noise 0'!$A$1:$AG$235, 27, FALSE)</f>
        <v>sin(x0*x2) + sin(x1*x2)</v>
      </c>
      <c r="L98" s="18">
        <f t="shared" si="16"/>
        <v>1</v>
      </c>
      <c r="M98" s="18">
        <f t="shared" si="17"/>
        <v>1</v>
      </c>
      <c r="N98" s="4">
        <f t="shared" si="18"/>
        <v>1</v>
      </c>
      <c r="O98" s="3">
        <f>VLOOKUP(CONCATENATE($B98,".data"), 'Random noise 0.001'!$A$1:$AG$235, 31, FALSE)</f>
        <v>0.99992656000000002</v>
      </c>
      <c r="P98" s="18">
        <f>VLOOKUP(CONCATENATE($B98,".data"), 'Random noise 0.001'!$A$1:$AG$235, 33, FALSE)</f>
        <v>2.9249100000000002E-3</v>
      </c>
      <c r="Q98" s="18">
        <f>VLOOKUP(CONCATENATE($B98,".data"), 'Random noise 0.001'!$A$1:$AG$235, 15, FALSE)</f>
        <v>16</v>
      </c>
      <c r="R98" s="18">
        <f>VLOOKUP(CONCATENATE($B98,".data"), 'Random noise 0.001'!$A$1:$AG$235, 17, FALSE)</f>
        <v>7.9</v>
      </c>
      <c r="S98" s="18" t="str">
        <f>VLOOKUP(CONCATENATE($B98,".data"), 'Random noise 0.001'!$A$1:$AG$235, 27, FALSE)</f>
        <v>1.081*sin(0.912*x0*x2) + 1.083*sin(0.91*x1*x2) + 0.003</v>
      </c>
      <c r="T98" s="18">
        <f t="shared" si="19"/>
        <v>1</v>
      </c>
      <c r="U98" s="18">
        <f t="shared" si="20"/>
        <v>0</v>
      </c>
      <c r="V98" s="4">
        <f t="shared" si="21"/>
        <v>0</v>
      </c>
      <c r="W98" s="3">
        <f>VLOOKUP(CONCATENATE($B98,".data"), 'Random noise 0.01'!$A$1:$AG$235, 31, FALSE)</f>
        <v>0.99943716000000005</v>
      </c>
      <c r="X98" s="18">
        <f>VLOOKUP(CONCATENATE($B98,".data"), 'Random noise 0.01'!$A$1:$AG$235, 33, FALSE)</f>
        <v>8.0973699999999996E-3</v>
      </c>
      <c r="Y98" s="18">
        <f>VLOOKUP(CONCATENATE($B98,".data"), 'Random noise 0.01'!$A$1:$AG$235, 15, FALSE)</f>
        <v>16</v>
      </c>
      <c r="Z98" s="18">
        <f>VLOOKUP(CONCATENATE($B98,".data"), 'Random noise 0.01'!$A$1:$AG$235, 17, FALSE)</f>
        <v>6.6</v>
      </c>
      <c r="AA98" s="18" t="str">
        <f>VLOOKUP(CONCATENATE($B98,".data"), 'Random noise 0.01'!$A$1:$AG$235, 27, FALSE)</f>
        <v>1.08*sin(0.92*x0*x2) + 1.08*sin(0.91*x1*x2) + 0.01</v>
      </c>
      <c r="AB98" s="18">
        <f t="shared" si="22"/>
        <v>1</v>
      </c>
      <c r="AC98" s="18">
        <f t="shared" si="23"/>
        <v>0</v>
      </c>
      <c r="AD98" s="4">
        <f t="shared" si="24"/>
        <v>0</v>
      </c>
    </row>
    <row r="99" spans="1:30" x14ac:dyDescent="0.25">
      <c r="A99" t="str">
        <f t="shared" si="14"/>
        <v>v4_medium</v>
      </c>
      <c r="B99" t="s">
        <v>1016</v>
      </c>
      <c r="C99">
        <v>9</v>
      </c>
      <c r="D99" t="str">
        <f t="shared" si="15"/>
        <v>medium</v>
      </c>
      <c r="E99">
        <v>4</v>
      </c>
      <c r="F99" s="12" t="s">
        <v>1017</v>
      </c>
      <c r="G99" s="3">
        <f>VLOOKUP(CONCATENATE($B99,".data"), 'Random noise 0'!$A$1:$AG$235, 31, FALSE)</f>
        <v>1</v>
      </c>
      <c r="H99" s="18">
        <f>VLOOKUP(CONCATENATE($B99,".data"), 'Random noise 0'!$A$1:$AG$235, 33, FALSE)</f>
        <v>0</v>
      </c>
      <c r="I99" s="18">
        <f>VLOOKUP(CONCATENATE($B99,".data"), 'Random noise 0'!$A$1:$AG$235, 15, FALSE)</f>
        <v>12</v>
      </c>
      <c r="J99" s="18">
        <f>VLOOKUP(CONCATENATE($B99,".data"), 'Random noise 0'!$A$1:$AG$235, 17, FALSE)</f>
        <v>10.9</v>
      </c>
      <c r="K99" s="18" t="str">
        <f>VLOOKUP(CONCATENATE($B99,".data"), 'Random noise 0'!$A$1:$AG$235, 27, FALSE)</f>
        <v>x2 + log(x3) - log(x0/x1)</v>
      </c>
      <c r="L99" s="18">
        <f t="shared" si="16"/>
        <v>1</v>
      </c>
      <c r="M99" s="18">
        <f t="shared" si="17"/>
        <v>1</v>
      </c>
      <c r="N99" s="4">
        <f t="shared" si="18"/>
        <v>1</v>
      </c>
      <c r="O99" s="3">
        <f>VLOOKUP(CONCATENATE($B99,".data"), 'Random noise 0.001'!$A$1:$AG$235, 31, FALSE)</f>
        <v>1</v>
      </c>
      <c r="P99" s="18">
        <f>VLOOKUP(CONCATENATE($B99,".data"), 'Random noise 0.001'!$A$1:$AG$235, 33, FALSE)</f>
        <v>0</v>
      </c>
      <c r="Q99" s="18">
        <f>VLOOKUP(CONCATENATE($B99,".data"), 'Random noise 0.001'!$A$1:$AG$235, 15, FALSE)</f>
        <v>13</v>
      </c>
      <c r="R99" s="18">
        <f>VLOOKUP(CONCATENATE($B99,".data"), 'Random noise 0.001'!$A$1:$AG$235, 17, FALSE)</f>
        <v>9.1</v>
      </c>
      <c r="S99" s="18" t="str">
        <f>VLOOKUP(CONCATENATE($B99,".data"), 'Random noise 0.001'!$A$1:$AG$235, 27, FALSE)</f>
        <v>x2 - log(x0/(x1*x3))</v>
      </c>
      <c r="T99" s="18">
        <f t="shared" si="19"/>
        <v>1</v>
      </c>
      <c r="U99" s="18">
        <f t="shared" si="20"/>
        <v>1</v>
      </c>
      <c r="V99" s="4">
        <f t="shared" si="21"/>
        <v>1</v>
      </c>
      <c r="W99" s="3">
        <f>VLOOKUP(CONCATENATE($B99,".data"), 'Random noise 0.01'!$A$1:$AG$235, 31, FALSE)</f>
        <v>1</v>
      </c>
      <c r="X99" s="18">
        <f>VLOOKUP(CONCATENATE($B99,".data"), 'Random noise 0.01'!$A$1:$AG$235, 33, FALSE)</f>
        <v>0</v>
      </c>
      <c r="Y99" s="18">
        <f>VLOOKUP(CONCATENATE($B99,".data"), 'Random noise 0.01'!$A$1:$AG$235, 15, FALSE)</f>
        <v>13</v>
      </c>
      <c r="Z99" s="18">
        <f>VLOOKUP(CONCATENATE($B99,".data"), 'Random noise 0.01'!$A$1:$AG$235, 17, FALSE)</f>
        <v>8.5</v>
      </c>
      <c r="AA99" s="18" t="str">
        <f>VLOOKUP(CONCATENATE($B99,".data"), 'Random noise 0.01'!$A$1:$AG$235, 27, FALSE)</f>
        <v>x2 - log(x0/(x1*x3))</v>
      </c>
      <c r="AB99" s="18">
        <f t="shared" si="22"/>
        <v>1</v>
      </c>
      <c r="AC99" s="18">
        <f t="shared" si="23"/>
        <v>1</v>
      </c>
      <c r="AD99" s="4">
        <f t="shared" si="24"/>
        <v>1</v>
      </c>
    </row>
    <row r="100" spans="1:30" x14ac:dyDescent="0.25">
      <c r="A100" t="str">
        <f t="shared" si="14"/>
        <v>v4_medium</v>
      </c>
      <c r="B100" t="s">
        <v>1018</v>
      </c>
      <c r="C100">
        <v>9</v>
      </c>
      <c r="D100" t="str">
        <f t="shared" si="15"/>
        <v>medium</v>
      </c>
      <c r="E100">
        <v>4</v>
      </c>
      <c r="F100" s="12" t="s">
        <v>1019</v>
      </c>
      <c r="G100" s="3">
        <f>VLOOKUP(CONCATENATE($B100,".data"), 'Random noise 0'!$A$1:$AG$235, 31, FALSE)</f>
        <v>1</v>
      </c>
      <c r="H100" s="18">
        <f>VLOOKUP(CONCATENATE($B100,".data"), 'Random noise 0'!$A$1:$AG$235, 33, FALSE)</f>
        <v>0</v>
      </c>
      <c r="I100" s="18">
        <f>VLOOKUP(CONCATENATE($B100,".data"), 'Random noise 0'!$A$1:$AG$235, 15, FALSE)</f>
        <v>9</v>
      </c>
      <c r="J100" s="18">
        <f>VLOOKUP(CONCATENATE($B100,".data"), 'Random noise 0'!$A$1:$AG$235, 17, FALSE)</f>
        <v>12.6</v>
      </c>
      <c r="K100" s="18" t="str">
        <f>VLOOKUP(CONCATENATE($B100,".data"), 'Random noise 0'!$A$1:$AG$235, 27, FALSE)</f>
        <v>x0**0.5 + x1*cos(x2) + x3</v>
      </c>
      <c r="L100" s="18">
        <f t="shared" si="16"/>
        <v>1</v>
      </c>
      <c r="M100" s="18">
        <f t="shared" si="17"/>
        <v>1</v>
      </c>
      <c r="N100" s="4">
        <f t="shared" si="18"/>
        <v>1</v>
      </c>
      <c r="O100" s="3">
        <f>VLOOKUP(CONCATENATE($B100,".data"), 'Random noise 0.001'!$A$1:$AG$235, 31, FALSE)</f>
        <v>0.99999875999999999</v>
      </c>
      <c r="P100" s="18">
        <f>VLOOKUP(CONCATENATE($B100,".data"), 'Random noise 0.001'!$A$1:$AG$235, 33, FALSE)</f>
        <v>5.0095999999999995E-4</v>
      </c>
      <c r="Q100" s="18">
        <f>VLOOKUP(CONCATENATE($B100,".data"), 'Random noise 0.001'!$A$1:$AG$235, 15, FALSE)</f>
        <v>10</v>
      </c>
      <c r="R100" s="18">
        <f>VLOOKUP(CONCATENATE($B100,".data"), 'Random noise 0.001'!$A$1:$AG$235, 17, FALSE)</f>
        <v>10.3</v>
      </c>
      <c r="S100" s="18" t="str">
        <f>VLOOKUP(CONCATENATE($B100,".data"), 'Random noise 0.001'!$A$1:$AG$235, 27, FALSE)</f>
        <v>x0**0.5 + 1.001*x1*cos(x2) + x3</v>
      </c>
      <c r="T100" s="18">
        <f t="shared" si="19"/>
        <v>1</v>
      </c>
      <c r="U100" s="18" t="str">
        <f t="shared" si="20"/>
        <v>?</v>
      </c>
      <c r="V100" s="4">
        <v>1</v>
      </c>
      <c r="W100" s="3">
        <f>VLOOKUP(CONCATENATE($B100,".data"), 'Random noise 0.01'!$A$1:$AG$235, 31, FALSE)</f>
        <v>0.99987612000000003</v>
      </c>
      <c r="X100" s="18">
        <f>VLOOKUP(CONCATENATE($B100,".data"), 'Random noise 0.01'!$A$1:$AG$235, 33, FALSE)</f>
        <v>5.0096400000000001E-3</v>
      </c>
      <c r="Y100" s="18">
        <f>VLOOKUP(CONCATENATE($B100,".data"), 'Random noise 0.01'!$A$1:$AG$235, 15, FALSE)</f>
        <v>10</v>
      </c>
      <c r="Z100" s="18">
        <f>VLOOKUP(CONCATENATE($B100,".data"), 'Random noise 0.01'!$A$1:$AG$235, 17, FALSE)</f>
        <v>10.1</v>
      </c>
      <c r="AA100" s="18" t="str">
        <f>VLOOKUP(CONCATENATE($B100,".data"), 'Random noise 0.01'!$A$1:$AG$235, 27, FALSE)</f>
        <v>x0**0.5 + 1.01*x1*cos(x2) + x3</v>
      </c>
      <c r="AB100" s="18">
        <f t="shared" si="22"/>
        <v>1</v>
      </c>
      <c r="AC100" s="18">
        <f t="shared" si="23"/>
        <v>0</v>
      </c>
      <c r="AD100" s="4">
        <f t="shared" si="24"/>
        <v>0</v>
      </c>
    </row>
    <row r="101" spans="1:30" x14ac:dyDescent="0.25">
      <c r="A101" t="str">
        <f t="shared" si="14"/>
        <v>v4_medium</v>
      </c>
      <c r="B101" t="s">
        <v>1020</v>
      </c>
      <c r="C101">
        <v>9</v>
      </c>
      <c r="D101" t="str">
        <f t="shared" si="15"/>
        <v>medium</v>
      </c>
      <c r="E101">
        <v>4</v>
      </c>
      <c r="F101" s="12" t="s">
        <v>745</v>
      </c>
      <c r="G101" s="3">
        <f>VLOOKUP(CONCATENATE($B101,".data"), 'Random noise 0'!$A$1:$AG$235, 31, FALSE)</f>
        <v>1</v>
      </c>
      <c r="H101" s="18">
        <f>VLOOKUP(CONCATENATE($B101,".data"), 'Random noise 0'!$A$1:$AG$235, 33, FALSE)</f>
        <v>0</v>
      </c>
      <c r="I101" s="18">
        <f>VLOOKUP(CONCATENATE($B101,".data"), 'Random noise 0'!$A$1:$AG$235, 15, FALSE)</f>
        <v>9</v>
      </c>
      <c r="J101" s="18">
        <f>VLOOKUP(CONCATENATE($B101,".data"), 'Random noise 0'!$A$1:$AG$235, 17, FALSE)</f>
        <v>159.19999999999999</v>
      </c>
      <c r="K101" s="18" t="str">
        <f>VLOOKUP(CONCATENATE($B101,".data"), 'Random noise 0'!$A$1:$AG$235, 27, FALSE)</f>
        <v>sin(x0*x2) + cos(x1 + x3)</v>
      </c>
      <c r="L101" s="18">
        <f t="shared" si="16"/>
        <v>1</v>
      </c>
      <c r="M101" s="18">
        <f t="shared" si="17"/>
        <v>1</v>
      </c>
      <c r="N101" s="4">
        <f t="shared" si="18"/>
        <v>1</v>
      </c>
      <c r="O101" s="3">
        <f>VLOOKUP(CONCATENATE($B101,".data"), 'Random noise 0.001'!$A$1:$AG$235, 31, FALSE)</f>
        <v>0.99913627999999999</v>
      </c>
      <c r="P101" s="18">
        <f>VLOOKUP(CONCATENATE($B101,".data"), 'Random noise 0.001'!$A$1:$AG$235, 33, FALSE)</f>
        <v>1.115682E-2</v>
      </c>
      <c r="Q101" s="18">
        <f>VLOOKUP(CONCATENATE($B101,".data"), 'Random noise 0.001'!$A$1:$AG$235, 15, FALSE)</f>
        <v>22</v>
      </c>
      <c r="R101" s="18">
        <f>VLOOKUP(CONCATENATE($B101,".data"), 'Random noise 0.001'!$A$1:$AG$235, 17, FALSE)</f>
        <v>25.8</v>
      </c>
      <c r="S101" s="18" t="str">
        <f>VLOOKUP(CONCATENATE($B101,".data"), 'Random noise 0.001'!$A$1:$AG$235, 27, FALSE)</f>
        <v>-0.311*exp(x1) - 0.309*exp(x3) + 1.008*sin(x0*x2) - 0.577*sin(x1*x3) + 1.701</v>
      </c>
      <c r="T101" s="18">
        <f t="shared" si="19"/>
        <v>1</v>
      </c>
      <c r="U101" s="18">
        <f t="shared" si="20"/>
        <v>0</v>
      </c>
      <c r="V101" s="4">
        <f t="shared" si="21"/>
        <v>0</v>
      </c>
      <c r="W101" s="3">
        <f>VLOOKUP(CONCATENATE($B101,".data"), 'Random noise 0.01'!$A$1:$AG$235, 31, FALSE)</f>
        <v>0.99477868000000003</v>
      </c>
      <c r="X101" s="18">
        <f>VLOOKUP(CONCATENATE($B101,".data"), 'Random noise 0.01'!$A$1:$AG$235, 33, FALSE)</f>
        <v>2.7431210000000001E-2</v>
      </c>
      <c r="Y101" s="18">
        <f>VLOOKUP(CONCATENATE($B101,".data"), 'Random noise 0.01'!$A$1:$AG$235, 15, FALSE)</f>
        <v>17</v>
      </c>
      <c r="Z101" s="18">
        <f>VLOOKUP(CONCATENATE($B101,".data"), 'Random noise 0.01'!$A$1:$AG$235, 17, FALSE)</f>
        <v>8.9</v>
      </c>
      <c r="AA101" s="18" t="str">
        <f>VLOOKUP(CONCATENATE($B101,".data"), 'Random noise 0.01'!$A$1:$AG$235, 27, FALSE)</f>
        <v>0.94*x0*x2 - 0.52*x1*x3 - 0.54*x3 - 0.32*exp(x1) + 1.46</v>
      </c>
      <c r="AB101" s="18">
        <f t="shared" si="22"/>
        <v>0</v>
      </c>
      <c r="AC101" s="18">
        <f t="shared" si="23"/>
        <v>0</v>
      </c>
      <c r="AD101" s="4">
        <f t="shared" si="24"/>
        <v>0</v>
      </c>
    </row>
    <row r="102" spans="1:30" x14ac:dyDescent="0.25">
      <c r="A102" t="str">
        <f t="shared" si="14"/>
        <v>v4_medium</v>
      </c>
      <c r="B102" t="s">
        <v>1021</v>
      </c>
      <c r="C102">
        <v>9</v>
      </c>
      <c r="D102" t="str">
        <f t="shared" si="15"/>
        <v>medium</v>
      </c>
      <c r="E102">
        <v>4</v>
      </c>
      <c r="F102" s="12" t="s">
        <v>1022</v>
      </c>
      <c r="G102" s="3">
        <f>VLOOKUP(CONCATENATE($B102,".data"), 'Random noise 0'!$A$1:$AG$235, 31, FALSE)</f>
        <v>0.99878990999999995</v>
      </c>
      <c r="H102" s="18">
        <f>VLOOKUP(CONCATENATE($B102,".data"), 'Random noise 0'!$A$1:$AG$235, 33, FALSE)</f>
        <v>3.2777019999999997E-2</v>
      </c>
      <c r="I102" s="18">
        <f>VLOOKUP(CONCATENATE($B102,".data"), 'Random noise 0'!$A$1:$AG$235, 15, FALSE)</f>
        <v>15</v>
      </c>
      <c r="J102" s="18">
        <f>VLOOKUP(CONCATENATE($B102,".data"), 'Random noise 0'!$A$1:$AG$235, 17, FALSE)</f>
        <v>192.2</v>
      </c>
      <c r="K102" s="18" t="str">
        <f>VLOOKUP(CONCATENATE($B102,".data"), 'Random noise 0'!$A$1:$AG$235, 27, FALSE)</f>
        <v>0.98854794*x3 + 0.68974105*exp(x0 + x1) + 0.99019222*sin(x2) - 0.85593549</v>
      </c>
      <c r="L102" s="18">
        <f t="shared" si="16"/>
        <v>0</v>
      </c>
      <c r="M102" s="18">
        <f t="shared" si="17"/>
        <v>0</v>
      </c>
      <c r="N102" s="4">
        <f t="shared" si="18"/>
        <v>0</v>
      </c>
      <c r="O102" s="3">
        <f>VLOOKUP(CONCATENATE($B102,".data"), 'Random noise 0.001'!$A$1:$AG$235, 31, FALSE)</f>
        <v>0.99876019000000005</v>
      </c>
      <c r="P102" s="18">
        <f>VLOOKUP(CONCATENATE($B102,".data"), 'Random noise 0.001'!$A$1:$AG$235, 33, FALSE)</f>
        <v>3.3176990000000003E-2</v>
      </c>
      <c r="Q102" s="18">
        <f>VLOOKUP(CONCATENATE($B102,".data"), 'Random noise 0.001'!$A$1:$AG$235, 15, FALSE)</f>
        <v>15</v>
      </c>
      <c r="R102" s="18">
        <f>VLOOKUP(CONCATENATE($B102,".data"), 'Random noise 0.001'!$A$1:$AG$235, 17, FALSE)</f>
        <v>158.19999999999999</v>
      </c>
      <c r="S102" s="18" t="str">
        <f>VLOOKUP(CONCATENATE($B102,".data"), 'Random noise 0.001'!$A$1:$AG$235, 27, FALSE)</f>
        <v>0.989*x3 + 0.69*exp(x0 + x1) + 0.991*sin(x2) - 0.855</v>
      </c>
      <c r="T102" s="18">
        <f t="shared" si="19"/>
        <v>0</v>
      </c>
      <c r="U102" s="18">
        <f t="shared" si="20"/>
        <v>0</v>
      </c>
      <c r="V102" s="4">
        <f t="shared" si="21"/>
        <v>0</v>
      </c>
      <c r="W102" s="3">
        <f>VLOOKUP(CONCATENATE($B102,".data"), 'Random noise 0.01'!$A$1:$AG$235, 31, FALSE)</f>
        <v>0.99803476999999996</v>
      </c>
      <c r="X102" s="18">
        <f>VLOOKUP(CONCATENATE($B102,".data"), 'Random noise 0.01'!$A$1:$AG$235, 33, FALSE)</f>
        <v>4.1770219999999997E-2</v>
      </c>
      <c r="Y102" s="18">
        <f>VLOOKUP(CONCATENATE($B102,".data"), 'Random noise 0.01'!$A$1:$AG$235, 15, FALSE)</f>
        <v>14</v>
      </c>
      <c r="Z102" s="18">
        <f>VLOOKUP(CONCATENATE($B102,".data"), 'Random noise 0.01'!$A$1:$AG$235, 17, FALSE)</f>
        <v>9.6</v>
      </c>
      <c r="AA102" s="18" t="str">
        <f>VLOOKUP(CONCATENATE($B102,".data"), 'Random noise 0.01'!$A$1:$AG$235, 27, FALSE)</f>
        <v>0.85*x2 + 0.99*x3 + 0.68*exp(x0 + x1) - 0.82</v>
      </c>
      <c r="AB102" s="18">
        <f t="shared" si="22"/>
        <v>0</v>
      </c>
      <c r="AC102" s="18">
        <f t="shared" si="23"/>
        <v>0</v>
      </c>
      <c r="AD102" s="4">
        <f t="shared" si="24"/>
        <v>0</v>
      </c>
    </row>
    <row r="103" spans="1:30" x14ac:dyDescent="0.25">
      <c r="A103" t="str">
        <f t="shared" si="14"/>
        <v>v4_medium</v>
      </c>
      <c r="B103" t="s">
        <v>1023</v>
      </c>
      <c r="C103">
        <v>9</v>
      </c>
      <c r="D103" t="str">
        <f t="shared" si="15"/>
        <v>medium</v>
      </c>
      <c r="E103">
        <v>4</v>
      </c>
      <c r="F103" s="12" t="s">
        <v>1024</v>
      </c>
      <c r="G103" s="3">
        <f>VLOOKUP(CONCATENATE($B103,".data"), 'Random noise 0'!$A$1:$AG$235, 31, FALSE)</f>
        <v>0.99877992000000004</v>
      </c>
      <c r="H103" s="18">
        <f>VLOOKUP(CONCATENATE($B103,".data"), 'Random noise 0'!$A$1:$AG$235, 33, FALSE)</f>
        <v>1.201375E-2</v>
      </c>
      <c r="I103" s="18">
        <f>VLOOKUP(CONCATENATE($B103,".data"), 'Random noise 0'!$A$1:$AG$235, 15, FALSE)</f>
        <v>22</v>
      </c>
      <c r="J103" s="18">
        <f>VLOOKUP(CONCATENATE($B103,".data"), 'Random noise 0'!$A$1:$AG$235, 17, FALSE)</f>
        <v>273.3</v>
      </c>
      <c r="K103" s="18" t="str">
        <f>VLOOKUP(CONCATENATE($B103,".data"), 'Random noise 0'!$A$1:$AG$235, 27, FALSE)</f>
        <v>x0*(-0.23037959*x1**2*exp(x3) - 0.32926404*x1*x2 + 1.04379858*x2**0.5 + 0.98285891*x3)</v>
      </c>
      <c r="L103" s="18">
        <f t="shared" si="16"/>
        <v>0</v>
      </c>
      <c r="M103" s="18">
        <f t="shared" si="17"/>
        <v>0</v>
      </c>
      <c r="N103" s="4">
        <f t="shared" si="18"/>
        <v>0</v>
      </c>
      <c r="O103" s="3">
        <f>VLOOKUP(CONCATENATE($B103,".data"), 'Random noise 0.001'!$A$1:$AG$235, 31, FALSE)</f>
        <v>0.99831172000000001</v>
      </c>
      <c r="P103" s="18">
        <f>VLOOKUP(CONCATENATE($B103,".data"), 'Random noise 0.001'!$A$1:$AG$235, 33, FALSE)</f>
        <v>1.41321E-2</v>
      </c>
      <c r="Q103" s="18">
        <f>VLOOKUP(CONCATENATE($B103,".data"), 'Random noise 0.001'!$A$1:$AG$235, 15, FALSE)</f>
        <v>30</v>
      </c>
      <c r="R103" s="18">
        <f>VLOOKUP(CONCATENATE($B103,".data"), 'Random noise 0.001'!$A$1:$AG$235, 17, FALSE)</f>
        <v>52.6</v>
      </c>
      <c r="S103" s="18" t="str">
        <f>VLOOKUP(CONCATENATE($B103,".data"), 'Random noise 0.001'!$A$1:$AG$235, 27, FALSE)</f>
        <v>x0*(-0.436*x1**2*x3 - 0.169*x1**2 - 0.33*x1*x2 - 0.526*x2**2 + 1.367*x2 + 0.957*x3 + 0.2)</v>
      </c>
      <c r="T103" s="18">
        <f t="shared" si="19"/>
        <v>0</v>
      </c>
      <c r="U103" s="18">
        <f t="shared" si="20"/>
        <v>0</v>
      </c>
      <c r="V103" s="4">
        <f t="shared" si="21"/>
        <v>0</v>
      </c>
      <c r="W103" s="3">
        <f>VLOOKUP(CONCATENATE($B103,".data"), 'Random noise 0.01'!$A$1:$AG$235, 31, FALSE)</f>
        <v>0.98650700000000002</v>
      </c>
      <c r="X103" s="18">
        <f>VLOOKUP(CONCATENATE($B103,".data"), 'Random noise 0.01'!$A$1:$AG$235, 33, FALSE)</f>
        <v>3.9952040000000001E-2</v>
      </c>
      <c r="Y103" s="18">
        <f>VLOOKUP(CONCATENATE($B103,".data"), 'Random noise 0.01'!$A$1:$AG$235, 15, FALSE)</f>
        <v>17</v>
      </c>
      <c r="Z103" s="18">
        <f>VLOOKUP(CONCATENATE($B103,".data"), 'Random noise 0.01'!$A$1:$AG$235, 17, FALSE)</f>
        <v>11.9</v>
      </c>
      <c r="AA103" s="18" t="str">
        <f>VLOOKUP(CONCATENATE($B103,".data"), 'Random noise 0.01'!$A$1:$AG$235, 27, FALSE)</f>
        <v>x0*(-0.53*x1*x2 - 0.32*x1 + 0.92*x2 + 0.81*x3 + 0.4)</v>
      </c>
      <c r="AB103" s="18">
        <f t="shared" si="22"/>
        <v>0</v>
      </c>
      <c r="AC103" s="18">
        <f t="shared" si="23"/>
        <v>0</v>
      </c>
      <c r="AD103" s="4">
        <f t="shared" si="24"/>
        <v>0</v>
      </c>
    </row>
    <row r="104" spans="1:30" x14ac:dyDescent="0.25">
      <c r="A104" t="str">
        <f t="shared" si="14"/>
        <v>v1_medium</v>
      </c>
      <c r="B104" t="s">
        <v>1025</v>
      </c>
      <c r="C104">
        <v>10</v>
      </c>
      <c r="D104" t="str">
        <f t="shared" si="15"/>
        <v>medium</v>
      </c>
      <c r="E104">
        <v>1</v>
      </c>
      <c r="F104" s="12" t="s">
        <v>1026</v>
      </c>
      <c r="G104" s="3">
        <f>VLOOKUP(CONCATENATE($B104,".data"), 'Random noise 0'!$A$1:$AG$235, 31, FALSE)</f>
        <v>1</v>
      </c>
      <c r="H104" s="18">
        <f>VLOOKUP(CONCATENATE($B104,".data"), 'Random noise 0'!$A$1:$AG$235, 33, FALSE)</f>
        <v>0</v>
      </c>
      <c r="I104" s="18">
        <f>VLOOKUP(CONCATENATE($B104,".data"), 'Random noise 0'!$A$1:$AG$235, 15, FALSE)</f>
        <v>12</v>
      </c>
      <c r="J104" s="18">
        <f>VLOOKUP(CONCATENATE($B104,".data"), 'Random noise 0'!$A$1:$AG$235, 17, FALSE)</f>
        <v>14</v>
      </c>
      <c r="K104" s="18" t="str">
        <f>VLOOKUP(CONCATENATE($B104,".data"), 'Random noise 0'!$A$1:$AG$235, 27, FALSE)</f>
        <v>22.44609397*sin(x0) - 3.57240681*cos(x0)**2 + 38.83064877</v>
      </c>
      <c r="L104" s="18">
        <f t="shared" si="16"/>
        <v>1</v>
      </c>
      <c r="M104" s="18">
        <f t="shared" si="17"/>
        <v>1</v>
      </c>
      <c r="N104" s="4">
        <f t="shared" si="18"/>
        <v>1</v>
      </c>
      <c r="O104" s="3">
        <f>VLOOKUP(CONCATENATE($B104,".data"), 'Random noise 0.001'!$A$1:$AG$235, 31, FALSE)</f>
        <v>0.97047762000000004</v>
      </c>
      <c r="P104" s="18">
        <f>VLOOKUP(CONCATENATE($B104,".data"), 'Random noise 0.001'!$A$1:$AG$235, 33, FALSE)</f>
        <v>1.10658889</v>
      </c>
      <c r="Q104" s="18">
        <f>VLOOKUP(CONCATENATE($B104,".data"), 'Random noise 0.001'!$A$1:$AG$235, 15, FALSE)</f>
        <v>13</v>
      </c>
      <c r="R104" s="18">
        <f>VLOOKUP(CONCATENATE($B104,".data"), 'Random noise 0.001'!$A$1:$AG$235, 17, FALSE)</f>
        <v>2.7</v>
      </c>
      <c r="S104" s="18" t="str">
        <f>VLOOKUP(CONCATENATE($B104,".data"), 'Random noise 0.001'!$A$1:$AG$235, 27, FALSE)</f>
        <v>30.323*sin(0.8*x0) + 35.039 + 0.005/x0</v>
      </c>
      <c r="T104" s="18">
        <f t="shared" si="19"/>
        <v>0</v>
      </c>
      <c r="U104" s="18">
        <f t="shared" si="20"/>
        <v>0</v>
      </c>
      <c r="V104" s="4">
        <f t="shared" si="21"/>
        <v>0</v>
      </c>
      <c r="W104" s="3">
        <f>VLOOKUP(CONCATENATE($B104,".data"), 'Random noise 0.01'!$A$1:$AG$235, 31, FALSE)</f>
        <v>0.52016284000000002</v>
      </c>
      <c r="X104" s="18">
        <f>VLOOKUP(CONCATENATE($B104,".data"), 'Random noise 0.01'!$A$1:$AG$235, 33, FALSE)</f>
        <v>4.4612603000000002</v>
      </c>
      <c r="Y104" s="18">
        <f>VLOOKUP(CONCATENATE($B104,".data"), 'Random noise 0.01'!$A$1:$AG$235, 15, FALSE)</f>
        <v>13</v>
      </c>
      <c r="Z104" s="18">
        <f>VLOOKUP(CONCATENATE($B104,".data"), 'Random noise 0.01'!$A$1:$AG$235, 17, FALSE)</f>
        <v>2.5</v>
      </c>
      <c r="AA104" s="18" t="str">
        <f>VLOOKUP(CONCATENATE($B104,".data"), 'Random noise 0.01'!$A$1:$AG$235, 27, FALSE)</f>
        <v>30.42*sin(0.8*x0) + 35.05 + 0.02/x0</v>
      </c>
      <c r="AB104" s="18">
        <f t="shared" si="22"/>
        <v>0</v>
      </c>
      <c r="AC104" s="18">
        <f t="shared" si="23"/>
        <v>0</v>
      </c>
      <c r="AD104" s="4">
        <f t="shared" si="24"/>
        <v>0</v>
      </c>
    </row>
    <row r="105" spans="1:30" x14ac:dyDescent="0.25">
      <c r="A105" t="str">
        <f t="shared" si="14"/>
        <v>v1_medium</v>
      </c>
      <c r="B105" t="s">
        <v>1027</v>
      </c>
      <c r="C105">
        <v>10</v>
      </c>
      <c r="D105" t="str">
        <f t="shared" si="15"/>
        <v>medium</v>
      </c>
      <c r="E105">
        <v>1</v>
      </c>
      <c r="F105" s="12" t="s">
        <v>1291</v>
      </c>
      <c r="G105" s="3">
        <f>VLOOKUP(CONCATENATE($B105,".data"), 'Random noise 0'!$A$1:$AG$235, 31, FALSE)</f>
        <v>1</v>
      </c>
      <c r="H105" s="18">
        <f>VLOOKUP(CONCATENATE($B105,".data"), 'Random noise 0'!$A$1:$AG$235, 33, FALSE)</f>
        <v>1E-8</v>
      </c>
      <c r="I105" s="18">
        <f>VLOOKUP(CONCATENATE($B105,".data"), 'Random noise 0'!$A$1:$AG$235, 15, FALSE)</f>
        <v>6</v>
      </c>
      <c r="J105" s="18">
        <f>VLOOKUP(CONCATENATE($B105,".data"), 'Random noise 0'!$A$1:$AG$235, 17, FALSE)</f>
        <v>0.6</v>
      </c>
      <c r="K105" s="18" t="str">
        <f>VLOOKUP(CONCATENATE($B105,".data"), 'Random noise 0'!$A$1:$AG$235, 27, FALSE)</f>
        <v>11 - 1.18839511*log(x0)</v>
      </c>
      <c r="L105" s="18">
        <f t="shared" si="16"/>
        <v>1</v>
      </c>
      <c r="M105" s="18">
        <f t="shared" si="17"/>
        <v>1</v>
      </c>
      <c r="N105" s="4">
        <v>1</v>
      </c>
      <c r="O105" s="3">
        <f>VLOOKUP(CONCATENATE($B105,".data"), 'Random noise 0.001'!$A$1:$AG$235, 31, FALSE)</f>
        <v>0.99999055999999997</v>
      </c>
      <c r="P105" s="18">
        <f>VLOOKUP(CONCATENATE($B105,".data"), 'Random noise 0.001'!$A$1:$AG$235, 33, FALSE)</f>
        <v>3.9056999999999998E-3</v>
      </c>
      <c r="Q105" s="18">
        <f>VLOOKUP(CONCATENATE($B105,".data"), 'Random noise 0.001'!$A$1:$AG$235, 15, FALSE)</f>
        <v>6</v>
      </c>
      <c r="R105" s="18">
        <f>VLOOKUP(CONCATENATE($B105,".data"), 'Random noise 0.001'!$A$1:$AG$235, 17, FALSE)</f>
        <v>0.6</v>
      </c>
      <c r="S105" s="18" t="str">
        <f>VLOOKUP(CONCATENATE($B105,".data"), 'Random noise 0.001'!$A$1:$AG$235, 27, FALSE)</f>
        <v>11 - 1.191*log(x0)</v>
      </c>
      <c r="T105" s="18">
        <f t="shared" si="19"/>
        <v>1</v>
      </c>
      <c r="U105" s="18">
        <f t="shared" si="20"/>
        <v>0</v>
      </c>
      <c r="V105" s="4">
        <f t="shared" si="21"/>
        <v>0</v>
      </c>
      <c r="W105" s="3">
        <f>VLOOKUP(CONCATENATE($B105,".data"), 'Random noise 0.01'!$A$1:$AG$235, 31, FALSE)</f>
        <v>0.99935088000000005</v>
      </c>
      <c r="X105" s="18">
        <f>VLOOKUP(CONCATENATE($B105,".data"), 'Random noise 0.01'!$A$1:$AG$235, 33, FALSE)</f>
        <v>3.2393770000000002E-2</v>
      </c>
      <c r="Y105" s="18">
        <f>VLOOKUP(CONCATENATE($B105,".data"), 'Random noise 0.01'!$A$1:$AG$235, 15, FALSE)</f>
        <v>6</v>
      </c>
      <c r="Z105" s="18">
        <f>VLOOKUP(CONCATENATE($B105,".data"), 'Random noise 0.01'!$A$1:$AG$235, 17, FALSE)</f>
        <v>0.6</v>
      </c>
      <c r="AA105" s="18" t="str">
        <f>VLOOKUP(CONCATENATE($B105,".data"), 'Random noise 0.01'!$A$1:$AG$235, 27, FALSE)</f>
        <v>11 - 1.21*log(x0)</v>
      </c>
      <c r="AB105" s="18">
        <f t="shared" si="22"/>
        <v>1</v>
      </c>
      <c r="AC105" s="18">
        <f t="shared" si="23"/>
        <v>0</v>
      </c>
      <c r="AD105" s="4">
        <f t="shared" si="24"/>
        <v>0</v>
      </c>
    </row>
    <row r="106" spans="1:30" x14ac:dyDescent="0.25">
      <c r="A106" t="str">
        <f t="shared" si="14"/>
        <v>v1_medium</v>
      </c>
      <c r="B106" t="s">
        <v>1028</v>
      </c>
      <c r="C106">
        <v>10</v>
      </c>
      <c r="D106" t="str">
        <f t="shared" si="15"/>
        <v>medium</v>
      </c>
      <c r="E106">
        <v>1</v>
      </c>
      <c r="F106" s="12" t="s">
        <v>1029</v>
      </c>
      <c r="G106" s="3">
        <f>VLOOKUP(CONCATENATE($B106,".data"), 'Random noise 0'!$A$1:$AG$235, 31, FALSE)</f>
        <v>-5.4360746200000003</v>
      </c>
      <c r="H106" s="18">
        <f>VLOOKUP(CONCATENATE($B106,".data"), 'Random noise 0'!$A$1:$AG$235, 33, FALSE)</f>
        <v>1.7856984499999999</v>
      </c>
      <c r="I106" s="18">
        <f>VLOOKUP(CONCATENATE($B106,".data"), 'Random noise 0'!$A$1:$AG$235, 15, FALSE)</f>
        <v>36</v>
      </c>
      <c r="J106" s="18">
        <f>VLOOKUP(CONCATENATE($B106,".data"), 'Random noise 0'!$A$1:$AG$235, 17, FALSE)</f>
        <v>184.8</v>
      </c>
      <c r="K106" s="18" t="str">
        <f>VLOOKUP(CONCATENATE($B106,".data"), 'Random noise 0'!$A$1:$AG$235, 27, FALSE)</f>
        <v>-0.31009925*log(x0)*cos(x0 + sin(0.5 + 1/x0) + 3.14159265/x0) + 2.44713532*cos(0.06562175*log(x0)**2) - 2.50102706 + 0.00744059/cos(exp(x0))</v>
      </c>
      <c r="L106" s="18">
        <f t="shared" si="16"/>
        <v>0</v>
      </c>
      <c r="M106" s="18">
        <f t="shared" si="17"/>
        <v>0</v>
      </c>
      <c r="N106" s="4">
        <f t="shared" si="18"/>
        <v>0</v>
      </c>
      <c r="O106" s="3">
        <f>VLOOKUP(CONCATENATE($B106,".data"), 'Random noise 0.001'!$A$1:$AG$235, 31, FALSE)</f>
        <v>-5.8897600900000002</v>
      </c>
      <c r="P106" s="18">
        <f>VLOOKUP(CONCATENATE($B106,".data"), 'Random noise 0.001'!$A$1:$AG$235, 33, FALSE)</f>
        <v>1.84756462</v>
      </c>
      <c r="Q106" s="18">
        <f>VLOOKUP(CONCATENATE($B106,".data"), 'Random noise 0.001'!$A$1:$AG$235, 15, FALSE)</f>
        <v>23</v>
      </c>
      <c r="R106" s="18">
        <f>VLOOKUP(CONCATENATE($B106,".data"), 'Random noise 0.001'!$A$1:$AG$235, 17, FALSE)</f>
        <v>152</v>
      </c>
      <c r="S106" s="18" t="str">
        <f>VLOOKUP(CONCATENATE($B106,".data"), 'Random noise 0.001'!$A$1:$AG$235, 27, FALSE)</f>
        <v>0.784*x0**0.5 + 0.419*cos(100.5/log(x0)**2) - 0.629 + 0.008/cos(exp(x0))</v>
      </c>
      <c r="T106" s="18">
        <f t="shared" si="19"/>
        <v>0</v>
      </c>
      <c r="U106" s="18">
        <f t="shared" si="20"/>
        <v>0</v>
      </c>
      <c r="V106" s="4">
        <f t="shared" si="21"/>
        <v>0</v>
      </c>
      <c r="W106" s="3">
        <f>VLOOKUP(CONCATENATE($B106,".data"), 'Random noise 0.01'!$A$1:$AG$235, 31, FALSE)</f>
        <v>-0.23061619</v>
      </c>
      <c r="X106" s="18">
        <f>VLOOKUP(CONCATENATE($B106,".data"), 'Random noise 0.01'!$A$1:$AG$235, 33, FALSE)</f>
        <v>0.78083433000000002</v>
      </c>
      <c r="Y106" s="18">
        <f>VLOOKUP(CONCATENATE($B106,".data"), 'Random noise 0.01'!$A$1:$AG$235, 15, FALSE)</f>
        <v>29</v>
      </c>
      <c r="Z106" s="18">
        <f>VLOOKUP(CONCATENATE($B106,".data"), 'Random noise 0.01'!$A$1:$AG$235, 17, FALSE)</f>
        <v>122.8</v>
      </c>
      <c r="AA106" s="18" t="str">
        <f>VLOOKUP(CONCATENATE($B106,".data"), 'Random noise 0.01'!$A$1:$AG$235, 27, FALSE)</f>
        <v>-5.57*x0*sin(x0 - 1)**(1/x0) - (x0 - 1)**12 + 2*(sin(x0) - 1)**(1/x0)</v>
      </c>
      <c r="AB106" s="18">
        <f t="shared" si="22"/>
        <v>0</v>
      </c>
      <c r="AC106" s="18">
        <f t="shared" si="23"/>
        <v>0</v>
      </c>
      <c r="AD106" s="4">
        <f t="shared" si="24"/>
        <v>0</v>
      </c>
    </row>
    <row r="107" spans="1:30" x14ac:dyDescent="0.25">
      <c r="A107" t="str">
        <f t="shared" si="14"/>
        <v>v1_medium</v>
      </c>
      <c r="B107" t="s">
        <v>1030</v>
      </c>
      <c r="C107">
        <v>10</v>
      </c>
      <c r="D107" t="str">
        <f t="shared" si="15"/>
        <v>medium</v>
      </c>
      <c r="E107">
        <v>1</v>
      </c>
      <c r="F107" s="12" t="s">
        <v>1031</v>
      </c>
      <c r="G107" s="3">
        <f>VLOOKUP(CONCATENATE($B107,".data"), 'Random noise 0'!$A$1:$AG$235, 31, FALSE)</f>
        <v>1</v>
      </c>
      <c r="H107" s="18">
        <f>VLOOKUP(CONCATENATE($B107,".data"), 'Random noise 0'!$A$1:$AG$235, 33, FALSE)</f>
        <v>1.78492E-3</v>
      </c>
      <c r="I107" s="18">
        <f>VLOOKUP(CONCATENATE($B107,".data"), 'Random noise 0'!$A$1:$AG$235, 15, FALSE)</f>
        <v>10</v>
      </c>
      <c r="J107" s="18">
        <f>VLOOKUP(CONCATENATE($B107,".data"), 'Random noise 0'!$A$1:$AG$235, 17, FALSE)</f>
        <v>2.6</v>
      </c>
      <c r="K107" s="18" t="str">
        <f>VLOOKUP(CONCATENATE($B107,".data"), 'Random noise 0'!$A$1:$AG$235, 27, FALSE)</f>
        <v>-exp(x0) + 9.8696044/x0**2</v>
      </c>
      <c r="L107" s="18">
        <f t="shared" si="16"/>
        <v>1</v>
      </c>
      <c r="M107" s="18">
        <f t="shared" si="17"/>
        <v>0</v>
      </c>
      <c r="N107" s="4">
        <f t="shared" si="18"/>
        <v>0</v>
      </c>
      <c r="O107" s="3">
        <f>VLOOKUP(CONCATENATE($B107,".data"), 'Random noise 0.001'!$A$1:$AG$235, 31, FALSE)</f>
        <v>-0.20270773</v>
      </c>
      <c r="P107" s="18">
        <f>VLOOKUP(CONCATENATE($B107,".data"), 'Random noise 0.001'!$A$1:$AG$235, 33, FALSE)</f>
        <v>17725844.283835098</v>
      </c>
      <c r="Q107" s="18">
        <f>VLOOKUP(CONCATENATE($B107,".data"), 'Random noise 0.001'!$A$1:$AG$235, 15, FALSE)</f>
        <v>20</v>
      </c>
      <c r="R107" s="18">
        <f>VLOOKUP(CONCATENATE($B107,".data"), 'Random noise 0.001'!$A$1:$AG$235, 17, FALSE)</f>
        <v>132.5</v>
      </c>
      <c r="S107" s="18" t="str">
        <f>VLOOKUP(CONCATENATE($B107,".data"), 'Random noise 0.001'!$A$1:$AG$235, 27, FALSE)</f>
        <v>12685692.892*(x0**0.5 + 1)**((x0 + 1)**(-50)) - 12648998.495 - 7468.94/x0</v>
      </c>
      <c r="T107" s="18">
        <f t="shared" si="19"/>
        <v>0</v>
      </c>
      <c r="U107" s="18">
        <f t="shared" si="20"/>
        <v>0</v>
      </c>
      <c r="V107" s="4">
        <f t="shared" si="21"/>
        <v>0</v>
      </c>
      <c r="W107" s="3">
        <f>VLOOKUP(CONCATENATE($B107,".data"), 'Random noise 0.01'!$A$1:$AG$235, 31, FALSE)</f>
        <v>2.42924E-3</v>
      </c>
      <c r="X107" s="18">
        <f>VLOOKUP(CONCATENATE($B107,".data"), 'Random noise 0.01'!$A$1:$AG$235, 33, FALSE)</f>
        <v>16143538.531310299</v>
      </c>
      <c r="Y107" s="18">
        <f>VLOOKUP(CONCATENATE($B107,".data"), 'Random noise 0.01'!$A$1:$AG$235, 15, FALSE)</f>
        <v>41</v>
      </c>
      <c r="Z107" s="18">
        <f>VLOOKUP(CONCATENATE($B107,".data"), 'Random noise 0.01'!$A$1:$AG$235, 17, FALSE)</f>
        <v>188.1</v>
      </c>
      <c r="AA107" s="18" t="str">
        <f>VLOOKUP(CONCATENATE($B107,".data"), 'Random noise 0.01'!$A$1:$AG$235, 27, FALSE)</f>
        <v>-1210098.76*x0**x0*sin(x0 - 5.5*x0**(9*x0)) + 16795122.25*x0**x0 - 912858.51*sin(10*3.14**x0*x0**(9*x0)) - 47411759.59*cos(x0 + 9) - 58001702.34</v>
      </c>
      <c r="AB107" s="18">
        <f t="shared" si="22"/>
        <v>0</v>
      </c>
      <c r="AC107" s="18">
        <f t="shared" si="23"/>
        <v>0</v>
      </c>
      <c r="AD107" s="4">
        <f t="shared" si="24"/>
        <v>0</v>
      </c>
    </row>
    <row r="108" spans="1:30" x14ac:dyDescent="0.25">
      <c r="A108" t="str">
        <f t="shared" si="14"/>
        <v>v1_medium</v>
      </c>
      <c r="B108" t="s">
        <v>1032</v>
      </c>
      <c r="C108">
        <v>10</v>
      </c>
      <c r="D108" t="str">
        <f t="shared" si="15"/>
        <v>medium</v>
      </c>
      <c r="E108">
        <v>1</v>
      </c>
      <c r="F108" s="12" t="s">
        <v>1033</v>
      </c>
      <c r="G108" s="3">
        <f>VLOOKUP(CONCATENATE($B108,".data"), 'Random noise 0'!$A$1:$AG$235, 31, FALSE)</f>
        <v>0.99862505999999995</v>
      </c>
      <c r="H108" s="18">
        <f>VLOOKUP(CONCATENATE($B108,".data"), 'Random noise 0'!$A$1:$AG$235, 33, FALSE)</f>
        <v>1.1666999999999999E-3</v>
      </c>
      <c r="I108" s="18">
        <f>VLOOKUP(CONCATENATE($B108,".data"), 'Random noise 0'!$A$1:$AG$235, 15, FALSE)</f>
        <v>7</v>
      </c>
      <c r="J108" s="18">
        <f>VLOOKUP(CONCATENATE($B108,".data"), 'Random noise 0'!$A$1:$AG$235, 17, FALSE)</f>
        <v>137.9</v>
      </c>
      <c r="K108" s="18" t="str">
        <f>VLOOKUP(CONCATENATE($B108,".data"), 'Random noise 0'!$A$1:$AG$235, 27, FALSE)</f>
        <v>0.12926599*x0**0.5 + 0.04773606</v>
      </c>
      <c r="L108" s="18">
        <f t="shared" si="16"/>
        <v>0</v>
      </c>
      <c r="M108" s="18">
        <f t="shared" si="17"/>
        <v>0</v>
      </c>
      <c r="N108" s="4">
        <f t="shared" si="18"/>
        <v>0</v>
      </c>
      <c r="O108" s="3">
        <f>VLOOKUP(CONCATENATE($B108,".data"), 'Random noise 0.001'!$A$1:$AG$235, 31, FALSE)</f>
        <v>0.99858619999999998</v>
      </c>
      <c r="P108" s="18">
        <f>VLOOKUP(CONCATENATE($B108,".data"), 'Random noise 0.001'!$A$1:$AG$235, 33, FALSE)</f>
        <v>1.18307E-3</v>
      </c>
      <c r="Q108" s="18">
        <f>VLOOKUP(CONCATENATE($B108,".data"), 'Random noise 0.001'!$A$1:$AG$235, 15, FALSE)</f>
        <v>7</v>
      </c>
      <c r="R108" s="18">
        <f>VLOOKUP(CONCATENATE($B108,".data"), 'Random noise 0.001'!$A$1:$AG$235, 17, FALSE)</f>
        <v>116.1</v>
      </c>
      <c r="S108" s="18" t="str">
        <f>VLOOKUP(CONCATENATE($B108,".data"), 'Random noise 0.001'!$A$1:$AG$235, 27, FALSE)</f>
        <v>0.129*x0**0.5 + 0.048</v>
      </c>
      <c r="T108" s="18">
        <f t="shared" si="19"/>
        <v>0</v>
      </c>
      <c r="U108" s="18">
        <f t="shared" si="20"/>
        <v>0</v>
      </c>
      <c r="V108" s="4">
        <f t="shared" si="21"/>
        <v>0</v>
      </c>
      <c r="W108" s="3">
        <f>VLOOKUP(CONCATENATE($B108,".data"), 'Random noise 0.01'!$A$1:$AG$235, 31, FALSE)</f>
        <v>0.99078641000000001</v>
      </c>
      <c r="X108" s="18">
        <f>VLOOKUP(CONCATENATE($B108,".data"), 'Random noise 0.01'!$A$1:$AG$235, 33, FALSE)</f>
        <v>3.02017E-3</v>
      </c>
      <c r="Y108" s="18">
        <f>VLOOKUP(CONCATENATE($B108,".data"), 'Random noise 0.01'!$A$1:$AG$235, 15, FALSE)</f>
        <v>7</v>
      </c>
      <c r="Z108" s="18">
        <f>VLOOKUP(CONCATENATE($B108,".data"), 'Random noise 0.01'!$A$1:$AG$235, 17, FALSE)</f>
        <v>0.6</v>
      </c>
      <c r="AA108" s="18" t="str">
        <f>VLOOKUP(CONCATENATE($B108,".data"), 'Random noise 0.01'!$A$1:$AG$235, 27, FALSE)</f>
        <v>0.13*x0**0.5 + 0.05</v>
      </c>
      <c r="AB108" s="18">
        <f t="shared" si="22"/>
        <v>0</v>
      </c>
      <c r="AC108" s="18">
        <f t="shared" si="23"/>
        <v>0</v>
      </c>
      <c r="AD108" s="4">
        <f t="shared" si="24"/>
        <v>0</v>
      </c>
    </row>
    <row r="109" spans="1:30" x14ac:dyDescent="0.25">
      <c r="A109" t="str">
        <f t="shared" si="14"/>
        <v>v2_medium</v>
      </c>
      <c r="B109" t="s">
        <v>1034</v>
      </c>
      <c r="C109">
        <v>10</v>
      </c>
      <c r="D109" t="str">
        <f t="shared" si="15"/>
        <v>medium</v>
      </c>
      <c r="E109">
        <v>2</v>
      </c>
      <c r="F109" s="12" t="s">
        <v>1035</v>
      </c>
      <c r="G109" s="3">
        <f>VLOOKUP(CONCATENATE($B109,".data"), 'Random noise 0'!$A$1:$AG$235, 31, FALSE)</f>
        <v>0.95663807999999995</v>
      </c>
      <c r="H109" s="18">
        <f>VLOOKUP(CONCATENATE($B109,".data"), 'Random noise 0'!$A$1:$AG$235, 33, FALSE)</f>
        <v>0.13704225</v>
      </c>
      <c r="I109" s="18">
        <f>VLOOKUP(CONCATENATE($B109,".data"), 'Random noise 0'!$A$1:$AG$235, 15, FALSE)</f>
        <v>28</v>
      </c>
      <c r="J109" s="18">
        <f>VLOOKUP(CONCATENATE($B109,".data"), 'Random noise 0'!$A$1:$AG$235, 17, FALSE)</f>
        <v>224.5</v>
      </c>
      <c r="K109" s="18" t="str">
        <f>VLOOKUP(CONCATENATE($B109,".data"), 'Random noise 0'!$A$1:$AG$235, 27, FALSE)</f>
        <v>-3.11977363*sin((x0*x1 + 1)**(-5)) - 1.24732678*cos(0.10353727*((1 + 1/x1)/x0)**0.5) + 2.41581542</v>
      </c>
      <c r="L109" s="18">
        <f t="shared" si="16"/>
        <v>0</v>
      </c>
      <c r="M109" s="18">
        <f t="shared" si="17"/>
        <v>0</v>
      </c>
      <c r="N109" s="4">
        <f t="shared" si="18"/>
        <v>0</v>
      </c>
      <c r="O109" s="3">
        <f>VLOOKUP(CONCATENATE($B109,".data"), 'Random noise 0.001'!$A$1:$AG$235, 31, FALSE)</f>
        <v>0.97682393000000001</v>
      </c>
      <c r="P109" s="18">
        <f>VLOOKUP(CONCATENATE($B109,".data"), 'Random noise 0.001'!$A$1:$AG$235, 33, FALSE)</f>
        <v>0.10018902</v>
      </c>
      <c r="Q109" s="18">
        <f>VLOOKUP(CONCATENATE($B109,".data"), 'Random noise 0.001'!$A$1:$AG$235, 15, FALSE)</f>
        <v>36</v>
      </c>
      <c r="R109" s="18">
        <f>VLOOKUP(CONCATENATE($B109,".data"), 'Random noise 0.001'!$A$1:$AG$235, 17, FALSE)</f>
        <v>189.5</v>
      </c>
      <c r="S109" s="18" t="str">
        <f>VLOOKUP(CONCATENATE($B109,".data"), 'Random noise 0.001'!$A$1:$AG$235, 27, FALSE)</f>
        <v>-1.227*sin(0.878*((-0.5 + 1/x0)/x1)**0.25) + 3.499 + 0.801/(-0.697*sin(x0*x1) - 0.717*cos(x0*x1) + 0.5)</v>
      </c>
      <c r="T109" s="18">
        <f t="shared" si="19"/>
        <v>0</v>
      </c>
      <c r="U109" s="18">
        <f t="shared" si="20"/>
        <v>0</v>
      </c>
      <c r="V109" s="4">
        <f t="shared" si="21"/>
        <v>0</v>
      </c>
      <c r="W109" s="3">
        <f>VLOOKUP(CONCATENATE($B109,".data"), 'Random noise 0.01'!$A$1:$AG$235, 31, FALSE)</f>
        <v>0.97493598000000004</v>
      </c>
      <c r="X109" s="18">
        <f>VLOOKUP(CONCATENATE($B109,".data"), 'Random noise 0.01'!$A$1:$AG$235, 33, FALSE)</f>
        <v>0.10418988</v>
      </c>
      <c r="Y109" s="18">
        <f>VLOOKUP(CONCATENATE($B109,".data"), 'Random noise 0.01'!$A$1:$AG$235, 15, FALSE)</f>
        <v>36</v>
      </c>
      <c r="Z109" s="18">
        <f>VLOOKUP(CONCATENATE($B109,".data"), 'Random noise 0.01'!$A$1:$AG$235, 17, FALSE)</f>
        <v>69.900000000000006</v>
      </c>
      <c r="AA109" s="18" t="str">
        <f>VLOOKUP(CONCATENATE($B109,".data"), 'Random noise 0.01'!$A$1:$AG$235, 27, FALSE)</f>
        <v>-1.23*sin(0.88*((-0.5 + 1/x0)/x1)**0.25) + 3.5 + 0.8/(-0.7*sin(x0*x1) - 0.72*cos(x0*x1) + 0.5)</v>
      </c>
      <c r="AB109" s="18">
        <f t="shared" si="22"/>
        <v>0</v>
      </c>
      <c r="AC109" s="18">
        <f t="shared" si="23"/>
        <v>0</v>
      </c>
      <c r="AD109" s="4">
        <f t="shared" si="24"/>
        <v>0</v>
      </c>
    </row>
    <row r="110" spans="1:30" x14ac:dyDescent="0.25">
      <c r="A110" t="str">
        <f t="shared" si="14"/>
        <v>v2_medium</v>
      </c>
      <c r="B110" t="s">
        <v>1036</v>
      </c>
      <c r="C110">
        <v>10</v>
      </c>
      <c r="D110" t="str">
        <f t="shared" si="15"/>
        <v>medium</v>
      </c>
      <c r="E110">
        <v>2</v>
      </c>
      <c r="F110" s="12" t="s">
        <v>1037</v>
      </c>
      <c r="G110" s="3">
        <f>VLOOKUP(CONCATENATE($B110,".data"), 'Random noise 0'!$A$1:$AG$235, 31, FALSE)</f>
        <v>0.99882132000000001</v>
      </c>
      <c r="H110" s="18">
        <f>VLOOKUP(CONCATENATE($B110,".data"), 'Random noise 0'!$A$1:$AG$235, 33, FALSE)</f>
        <v>1.546432E-2</v>
      </c>
      <c r="I110" s="18">
        <f>VLOOKUP(CONCATENATE($B110,".data"), 'Random noise 0'!$A$1:$AG$235, 15, FALSE)</f>
        <v>18</v>
      </c>
      <c r="J110" s="18">
        <f>VLOOKUP(CONCATENATE($B110,".data"), 'Random noise 0'!$A$1:$AG$235, 17, FALSE)</f>
        <v>223.9</v>
      </c>
      <c r="K110" s="18" t="str">
        <f>VLOOKUP(CONCATENATE($B110,".data"), 'Random noise 0'!$A$1:$AG$235, 27, FALSE)</f>
        <v>-0.92075062*x0*x1**2 + 0.11992764*x0 + 1.04920191*cos(log(x1) + 0.72) - 0.02650265</v>
      </c>
      <c r="L110" s="18">
        <f t="shared" si="16"/>
        <v>0</v>
      </c>
      <c r="M110" s="18">
        <f t="shared" si="17"/>
        <v>0</v>
      </c>
      <c r="N110" s="4">
        <f t="shared" si="18"/>
        <v>0</v>
      </c>
      <c r="O110" s="3">
        <f>VLOOKUP(CONCATENATE($B110,".data"), 'Random noise 0.001'!$A$1:$AG$235, 31, FALSE)</f>
        <v>0.99882550999999997</v>
      </c>
      <c r="P110" s="18">
        <f>VLOOKUP(CONCATENATE($B110,".data"), 'Random noise 0.001'!$A$1:$AG$235, 33, FALSE)</f>
        <v>1.543683E-2</v>
      </c>
      <c r="Q110" s="18">
        <f>VLOOKUP(CONCATENATE($B110,".data"), 'Random noise 0.001'!$A$1:$AG$235, 15, FALSE)</f>
        <v>18</v>
      </c>
      <c r="R110" s="18">
        <f>VLOOKUP(CONCATENATE($B110,".data"), 'Random noise 0.001'!$A$1:$AG$235, 17, FALSE)</f>
        <v>139.9</v>
      </c>
      <c r="S110" s="18" t="str">
        <f>VLOOKUP(CONCATENATE($B110,".data"), 'Random noise 0.001'!$A$1:$AG$235, 27, FALSE)</f>
        <v>-0.92*x0*x1**2 + 0.12*x0 + 1.049*cos(log(x1) + 0.72) - 0.026</v>
      </c>
      <c r="T110" s="18">
        <f t="shared" si="19"/>
        <v>0</v>
      </c>
      <c r="U110" s="18">
        <f t="shared" si="20"/>
        <v>0</v>
      </c>
      <c r="V110" s="4">
        <f t="shared" si="21"/>
        <v>0</v>
      </c>
      <c r="W110" s="3">
        <f>VLOOKUP(CONCATENATE($B110,".data"), 'Random noise 0.01'!$A$1:$AG$235, 31, FALSE)</f>
        <v>0.91360425999999995</v>
      </c>
      <c r="X110" s="18">
        <f>VLOOKUP(CONCATENATE($B110,".data"), 'Random noise 0.01'!$A$1:$AG$235, 33, FALSE)</f>
        <v>0.13239736999999999</v>
      </c>
      <c r="Y110" s="18">
        <f>VLOOKUP(CONCATENATE($B110,".data"), 'Random noise 0.01'!$A$1:$AG$235, 15, FALSE)</f>
        <v>32</v>
      </c>
      <c r="Z110" s="18">
        <f>VLOOKUP(CONCATENATE($B110,".data"), 'Random noise 0.01'!$A$1:$AG$235, 17, FALSE)</f>
        <v>19.899999999999999</v>
      </c>
      <c r="AA110" s="18" t="str">
        <f>VLOOKUP(CONCATENATE($B110,".data"), 'Random noise 0.01'!$A$1:$AG$235, 27, FALSE)</f>
        <v>1.22*x0*cos(x1)**2 - 1.08*x0 + 1.02*log(x1) + 3.99*cos(x1)**2 - 2.76*cos(x1 + 0.01/x1) + 1.07</v>
      </c>
      <c r="AB110" s="18">
        <f t="shared" si="22"/>
        <v>0</v>
      </c>
      <c r="AC110" s="18">
        <f t="shared" si="23"/>
        <v>0</v>
      </c>
      <c r="AD110" s="4">
        <f t="shared" si="24"/>
        <v>0</v>
      </c>
    </row>
    <row r="111" spans="1:30" x14ac:dyDescent="0.25">
      <c r="A111" t="str">
        <f t="shared" si="14"/>
        <v>v2_medium</v>
      </c>
      <c r="B111" t="s">
        <v>1038</v>
      </c>
      <c r="C111">
        <v>10</v>
      </c>
      <c r="D111" t="str">
        <f t="shared" si="15"/>
        <v>medium</v>
      </c>
      <c r="E111">
        <v>2</v>
      </c>
      <c r="F111" s="12" t="s">
        <v>1039</v>
      </c>
      <c r="G111" s="3">
        <f>VLOOKUP(CONCATENATE($B111,".data"), 'Random noise 0'!$A$1:$AG$235, 31, FALSE)</f>
        <v>0.99709031000000004</v>
      </c>
      <c r="H111" s="18">
        <f>VLOOKUP(CONCATENATE($B111,".data"), 'Random noise 0'!$A$1:$AG$235, 33, FALSE)</f>
        <v>5.0915500000000002E-3</v>
      </c>
      <c r="I111" s="18">
        <f>VLOOKUP(CONCATENATE($B111,".data"), 'Random noise 0'!$A$1:$AG$235, 15, FALSE)</f>
        <v>10</v>
      </c>
      <c r="J111" s="18">
        <f>VLOOKUP(CONCATENATE($B111,".data"), 'Random noise 0'!$A$1:$AG$235, 17, FALSE)</f>
        <v>153.5</v>
      </c>
      <c r="K111" s="18" t="str">
        <f>VLOOKUP(CONCATENATE($B111,".data"), 'Random noise 0'!$A$1:$AG$235, 27, FALSE)</f>
        <v>-0.58406962*x0**2*x1**2 - 0.053615</v>
      </c>
      <c r="L111" s="18">
        <f t="shared" si="16"/>
        <v>0</v>
      </c>
      <c r="M111" s="18">
        <f t="shared" si="17"/>
        <v>0</v>
      </c>
      <c r="N111" s="4">
        <f t="shared" si="18"/>
        <v>0</v>
      </c>
      <c r="O111" s="3">
        <f>VLOOKUP(CONCATENATE($B111,".data"), 'Random noise 0.001'!$A$1:$AG$235, 31, FALSE)</f>
        <v>0.99712248999999997</v>
      </c>
      <c r="P111" s="18">
        <f>VLOOKUP(CONCATENATE($B111,".data"), 'Random noise 0.001'!$A$1:$AG$235, 33, FALSE)</f>
        <v>5.0633199999999996E-3</v>
      </c>
      <c r="Q111" s="18">
        <f>VLOOKUP(CONCATENATE($B111,".data"), 'Random noise 0.001'!$A$1:$AG$235, 15, FALSE)</f>
        <v>10</v>
      </c>
      <c r="R111" s="18">
        <f>VLOOKUP(CONCATENATE($B111,".data"), 'Random noise 0.001'!$A$1:$AG$235, 17, FALSE)</f>
        <v>126.1</v>
      </c>
      <c r="S111" s="18" t="str">
        <f>VLOOKUP(CONCATENATE($B111,".data"), 'Random noise 0.001'!$A$1:$AG$235, 27, FALSE)</f>
        <v>-0.584*x0**2*x1**2 - 0.054</v>
      </c>
      <c r="T111" s="18">
        <f t="shared" si="19"/>
        <v>0</v>
      </c>
      <c r="U111" s="18">
        <f t="shared" si="20"/>
        <v>0</v>
      </c>
      <c r="V111" s="4">
        <f t="shared" si="21"/>
        <v>0</v>
      </c>
      <c r="W111" s="3">
        <f>VLOOKUP(CONCATENATE($B111,".data"), 'Random noise 0.01'!$A$1:$AG$235, 31, FALSE)</f>
        <v>0.99444814999999998</v>
      </c>
      <c r="X111" s="18">
        <f>VLOOKUP(CONCATENATE($B111,".data"), 'Random noise 0.01'!$A$1:$AG$235, 33, FALSE)</f>
        <v>7.0330799999999997E-3</v>
      </c>
      <c r="Y111" s="18">
        <f>VLOOKUP(CONCATENATE($B111,".data"), 'Random noise 0.01'!$A$1:$AG$235, 15, FALSE)</f>
        <v>10</v>
      </c>
      <c r="Z111" s="18">
        <f>VLOOKUP(CONCATENATE($B111,".data"), 'Random noise 0.01'!$A$1:$AG$235, 17, FALSE)</f>
        <v>1.5</v>
      </c>
      <c r="AA111" s="18" t="str">
        <f>VLOOKUP(CONCATENATE($B111,".data"), 'Random noise 0.01'!$A$1:$AG$235, 27, FALSE)</f>
        <v>-0.58*x0**2*x1**2 - 0.05</v>
      </c>
      <c r="AB111" s="18">
        <f t="shared" si="22"/>
        <v>0</v>
      </c>
      <c r="AC111" s="18">
        <f t="shared" si="23"/>
        <v>0</v>
      </c>
      <c r="AD111" s="4">
        <f t="shared" si="24"/>
        <v>0</v>
      </c>
    </row>
    <row r="112" spans="1:30" x14ac:dyDescent="0.25">
      <c r="A112" t="str">
        <f t="shared" si="14"/>
        <v>v2_medium</v>
      </c>
      <c r="B112" t="s">
        <v>1040</v>
      </c>
      <c r="C112">
        <v>10</v>
      </c>
      <c r="D112" t="str">
        <f t="shared" si="15"/>
        <v>medium</v>
      </c>
      <c r="E112">
        <v>2</v>
      </c>
      <c r="F112" s="12" t="s">
        <v>1041</v>
      </c>
      <c r="G112" s="3">
        <f>VLOOKUP(CONCATENATE($B112,".data"), 'Random noise 0'!$A$1:$AG$235, 31, FALSE)</f>
        <v>-2.49368861</v>
      </c>
      <c r="H112" s="18">
        <f>VLOOKUP(CONCATENATE($B112,".data"), 'Random noise 0'!$A$1:$AG$235, 33, FALSE)</f>
        <v>15.31765766</v>
      </c>
      <c r="I112" s="18">
        <f>VLOOKUP(CONCATENATE($B112,".data"), 'Random noise 0'!$A$1:$AG$235, 15, FALSE)</f>
        <v>31</v>
      </c>
      <c r="J112" s="18">
        <f>VLOOKUP(CONCATENATE($B112,".data"), 'Random noise 0'!$A$1:$AG$235, 17, FALSE)</f>
        <v>261.39999999999998</v>
      </c>
      <c r="K112" s="18" t="str">
        <f>VLOOKUP(CONCATENATE($B112,".data"), 'Random noise 0'!$A$1:$AG$235, 27, FALSE)</f>
        <v>-1.65484825*x0**2 + 47.26994463*x1**0.5 - 18.25256887*x1 + 0.58612441*exp(x0)*log(x1) - 14.95693944*log(sin(x1)) - 27.61591858 + 0.00951628/x1</v>
      </c>
      <c r="L112" s="18">
        <f t="shared" si="16"/>
        <v>0</v>
      </c>
      <c r="M112" s="18">
        <f t="shared" si="17"/>
        <v>0</v>
      </c>
      <c r="N112" s="4">
        <f t="shared" si="18"/>
        <v>0</v>
      </c>
      <c r="O112" s="3">
        <f>VLOOKUP(CONCATENATE($B112,".data"), 'Random noise 0.001'!$A$1:$AG$235, 31, FALSE)</f>
        <v>0.99659520999999995</v>
      </c>
      <c r="P112" s="18">
        <f>VLOOKUP(CONCATENATE($B112,".data"), 'Random noise 0.001'!$A$1:$AG$235, 33, FALSE)</f>
        <v>0.47818475999999999</v>
      </c>
      <c r="Q112" s="18">
        <f>VLOOKUP(CONCATENATE($B112,".data"), 'Random noise 0.001'!$A$1:$AG$235, 15, FALSE)</f>
        <v>27</v>
      </c>
      <c r="R112" s="18">
        <f>VLOOKUP(CONCATENATE($B112,".data"), 'Random noise 0.001'!$A$1:$AG$235, 17, FALSE)</f>
        <v>10.199999999999999</v>
      </c>
      <c r="S112" s="18" t="str">
        <f>VLOOKUP(CONCATENATE($B112,".data"), 'Random noise 0.001'!$A$1:$AG$235, 27, FALSE)</f>
        <v>-19.273*x0 + 35.821*log((x0 + x1**0.5*(x0**2 + 6.283*x0 + 9.87) + 3.142)/x1**0.5) - 88.068</v>
      </c>
      <c r="T112" s="18">
        <f t="shared" si="19"/>
        <v>0</v>
      </c>
      <c r="U112" s="18">
        <f t="shared" si="20"/>
        <v>0</v>
      </c>
      <c r="V112" s="4">
        <f t="shared" si="21"/>
        <v>0</v>
      </c>
      <c r="W112" s="3">
        <f>VLOOKUP(CONCATENATE($B112,".data"), 'Random noise 0.01'!$A$1:$AG$235, 31, FALSE)</f>
        <v>0.99606393000000004</v>
      </c>
      <c r="X112" s="18">
        <f>VLOOKUP(CONCATENATE($B112,".data"), 'Random noise 0.01'!$A$1:$AG$235, 33, FALSE)</f>
        <v>0.51414011999999998</v>
      </c>
      <c r="Y112" s="18">
        <f>VLOOKUP(CONCATENATE($B112,".data"), 'Random noise 0.01'!$A$1:$AG$235, 15, FALSE)</f>
        <v>27</v>
      </c>
      <c r="Z112" s="18">
        <f>VLOOKUP(CONCATENATE($B112,".data"), 'Random noise 0.01'!$A$1:$AG$235, 17, FALSE)</f>
        <v>14.4</v>
      </c>
      <c r="AA112" s="18" t="str">
        <f>VLOOKUP(CONCATENATE($B112,".data"), 'Random noise 0.01'!$A$1:$AG$235, 27, FALSE)</f>
        <v>-19.4*x0 + 35.19*log((x0 + x1**0.5*(x0**2 + 6.28*x0 + 9.37) + 3.14)/x1**0.5) - 85.17</v>
      </c>
      <c r="AB112" s="18">
        <f t="shared" si="22"/>
        <v>0</v>
      </c>
      <c r="AC112" s="18">
        <f t="shared" si="23"/>
        <v>0</v>
      </c>
      <c r="AD112" s="4">
        <f t="shared" si="24"/>
        <v>0</v>
      </c>
    </row>
    <row r="113" spans="1:30" x14ac:dyDescent="0.25">
      <c r="A113" t="str">
        <f t="shared" si="14"/>
        <v>v2_medium</v>
      </c>
      <c r="B113" t="s">
        <v>1042</v>
      </c>
      <c r="C113">
        <v>10</v>
      </c>
      <c r="D113" t="str">
        <f t="shared" si="15"/>
        <v>medium</v>
      </c>
      <c r="E113">
        <v>2</v>
      </c>
      <c r="F113" s="12" t="s">
        <v>1043</v>
      </c>
      <c r="G113" s="3">
        <f>VLOOKUP(CONCATENATE($B113,".data"), 'Random noise 0'!$A$1:$AG$235, 31, FALSE)</f>
        <v>0.99602813999999995</v>
      </c>
      <c r="H113" s="18">
        <f>VLOOKUP(CONCATENATE($B113,".data"), 'Random noise 0'!$A$1:$AG$235, 33, FALSE)</f>
        <v>6.26014E-3</v>
      </c>
      <c r="I113" s="18">
        <f>VLOOKUP(CONCATENATE($B113,".data"), 'Random noise 0'!$A$1:$AG$235, 15, FALSE)</f>
        <v>13</v>
      </c>
      <c r="J113" s="18">
        <f>VLOOKUP(CONCATENATE($B113,".data"), 'Random noise 0'!$A$1:$AG$235, 17, FALSE)</f>
        <v>170.7</v>
      </c>
      <c r="K113" s="18" t="str">
        <f>VLOOKUP(CONCATENATE($B113,".data"), 'Random noise 0'!$A$1:$AG$235, 27, FALSE)</f>
        <v>0.00464813 - 1.00316518*sin(sin(x0) + sin(sin(x1) + 0.54030231))</v>
      </c>
      <c r="L113" s="18">
        <f t="shared" si="16"/>
        <v>0</v>
      </c>
      <c r="M113" s="18">
        <f t="shared" si="17"/>
        <v>0</v>
      </c>
      <c r="N113" s="4">
        <f t="shared" si="18"/>
        <v>0</v>
      </c>
      <c r="O113" s="3">
        <f>VLOOKUP(CONCATENATE($B113,".data"), 'Random noise 0.001'!$A$1:$AG$235, 31, FALSE)</f>
        <v>0.99607688999999999</v>
      </c>
      <c r="P113" s="18">
        <f>VLOOKUP(CONCATENATE($B113,".data"), 'Random noise 0.001'!$A$1:$AG$235, 33, FALSE)</f>
        <v>6.2216099999999998E-3</v>
      </c>
      <c r="Q113" s="18">
        <f>VLOOKUP(CONCATENATE($B113,".data"), 'Random noise 0.001'!$A$1:$AG$235, 15, FALSE)</f>
        <v>13</v>
      </c>
      <c r="R113" s="18">
        <f>VLOOKUP(CONCATENATE($B113,".data"), 'Random noise 0.001'!$A$1:$AG$235, 17, FALSE)</f>
        <v>144.80000000000001</v>
      </c>
      <c r="S113" s="18" t="str">
        <f>VLOOKUP(CONCATENATE($B113,".data"), 'Random noise 0.001'!$A$1:$AG$235, 27, FALSE)</f>
        <v>0.005 - 1.003*sin(sin(x0) + sin(sin(x1) + 0.54))</v>
      </c>
      <c r="T113" s="18">
        <f t="shared" si="19"/>
        <v>0</v>
      </c>
      <c r="U113" s="18">
        <f t="shared" si="20"/>
        <v>0</v>
      </c>
      <c r="V113" s="4">
        <f t="shared" si="21"/>
        <v>0</v>
      </c>
      <c r="W113" s="3">
        <f>VLOOKUP(CONCATENATE($B113,".data"), 'Random noise 0.01'!$A$1:$AG$235, 31, FALSE)</f>
        <v>0.99440004999999998</v>
      </c>
      <c r="X113" s="18">
        <f>VLOOKUP(CONCATENATE($B113,".data"), 'Random noise 0.01'!$A$1:$AG$235, 33, FALSE)</f>
        <v>7.4332599999999997E-3</v>
      </c>
      <c r="Y113" s="18">
        <f>VLOOKUP(CONCATENATE($B113,".data"), 'Random noise 0.01'!$A$1:$AG$235, 15, FALSE)</f>
        <v>13</v>
      </c>
      <c r="Z113" s="18">
        <f>VLOOKUP(CONCATENATE($B113,".data"), 'Random noise 0.01'!$A$1:$AG$235, 17, FALSE)</f>
        <v>140.69999999999999</v>
      </c>
      <c r="AA113" s="18" t="str">
        <f>VLOOKUP(CONCATENATE($B113,".data"), 'Random noise 0.01'!$A$1:$AG$235, 27, FALSE)</f>
        <v>-0.93*sin(sin(x0) + sin(sin(x1) + 0.5)) - 0.07</v>
      </c>
      <c r="AB113" s="18">
        <f t="shared" si="22"/>
        <v>0</v>
      </c>
      <c r="AC113" s="18">
        <f t="shared" si="23"/>
        <v>0</v>
      </c>
      <c r="AD113" s="4">
        <f t="shared" si="24"/>
        <v>0</v>
      </c>
    </row>
    <row r="114" spans="1:30" x14ac:dyDescent="0.25">
      <c r="A114" t="str">
        <f t="shared" si="14"/>
        <v>v3_medium</v>
      </c>
      <c r="B114" t="s">
        <v>1044</v>
      </c>
      <c r="C114">
        <v>10</v>
      </c>
      <c r="D114" t="str">
        <f t="shared" si="15"/>
        <v>medium</v>
      </c>
      <c r="E114">
        <v>3</v>
      </c>
      <c r="F114" s="12" t="s">
        <v>1045</v>
      </c>
      <c r="G114" s="3">
        <f>VLOOKUP(CONCATENATE($B114,".data"), 'Random noise 0'!$A$1:$AG$235, 31, FALSE)</f>
        <v>-117.3969302</v>
      </c>
      <c r="H114" s="18">
        <f>VLOOKUP(CONCATENATE($B114,".data"), 'Random noise 0'!$A$1:$AG$235, 33, FALSE)</f>
        <v>6.5861390799999997</v>
      </c>
      <c r="I114" s="18">
        <f>VLOOKUP(CONCATENATE($B114,".data"), 'Random noise 0'!$A$1:$AG$235, 15, FALSE)</f>
        <v>27</v>
      </c>
      <c r="J114" s="18">
        <f>VLOOKUP(CONCATENATE($B114,".data"), 'Random noise 0'!$A$1:$AG$235, 17, FALSE)</f>
        <v>198.2</v>
      </c>
      <c r="K114" s="18" t="str">
        <f>VLOOKUP(CONCATENATE($B114,".data"), 'Random noise 0'!$A$1:$AG$235, 27, FALSE)</f>
        <v>0.00034542*x0**8/x2**2 - 0.03048359*x0*x2/x1 + 0.93346859*sin(log(sin(x1)/sin(x2)))</v>
      </c>
      <c r="L114" s="18">
        <f t="shared" si="16"/>
        <v>0</v>
      </c>
      <c r="M114" s="18">
        <f t="shared" si="17"/>
        <v>0</v>
      </c>
      <c r="N114" s="4">
        <f t="shared" si="18"/>
        <v>0</v>
      </c>
      <c r="O114" s="3">
        <f>VLOOKUP(CONCATENATE($B114,".data"), 'Random noise 0.001'!$A$1:$AG$235, 31, FALSE)</f>
        <v>0.50966186000000002</v>
      </c>
      <c r="P114" s="18">
        <f>VLOOKUP(CONCATENATE($B114,".data"), 'Random noise 0.001'!$A$1:$AG$235, 33, FALSE)</f>
        <v>0.42384641000000001</v>
      </c>
      <c r="Q114" s="18">
        <f>VLOOKUP(CONCATENATE($B114,".data"), 'Random noise 0.001'!$A$1:$AG$235, 15, FALSE)</f>
        <v>23</v>
      </c>
      <c r="R114" s="18">
        <f>VLOOKUP(CONCATENATE($B114,".data"), 'Random noise 0.001'!$A$1:$AG$235, 17, FALSE)</f>
        <v>181.7</v>
      </c>
      <c r="S114" s="18" t="str">
        <f>VLOOKUP(CONCATENATE($B114,".data"), 'Random noise 0.001'!$A$1:$AG$235, 27, FALSE)</f>
        <v>0.957*sin(log(sin(x1)/sin(x2))) + 4.026*cos(0.028*x0*x2/x1) - 4.03</v>
      </c>
      <c r="T114" s="18">
        <f t="shared" si="19"/>
        <v>0</v>
      </c>
      <c r="U114" s="18">
        <f t="shared" si="20"/>
        <v>0</v>
      </c>
      <c r="V114" s="4">
        <f t="shared" si="21"/>
        <v>0</v>
      </c>
      <c r="W114" s="3">
        <f>VLOOKUP(CONCATENATE($B114,".data"), 'Random noise 0.01'!$A$1:$AG$235, 31, FALSE)</f>
        <v>-508.65970381</v>
      </c>
      <c r="X114" s="18">
        <f>VLOOKUP(CONCATENATE($B114,".data"), 'Random noise 0.01'!$A$1:$AG$235, 33, FALSE)</f>
        <v>13.66472276</v>
      </c>
      <c r="Y114" s="18">
        <f>VLOOKUP(CONCATENATE($B114,".data"), 'Random noise 0.01'!$A$1:$AG$235, 15, FALSE)</f>
        <v>31</v>
      </c>
      <c r="Z114" s="18">
        <f>VLOOKUP(CONCATENATE($B114,".data"), 'Random noise 0.01'!$A$1:$AG$235, 17, FALSE)</f>
        <v>203.7</v>
      </c>
      <c r="AA114" s="18" t="str">
        <f>VLOOKUP(CONCATENATE($B114,".data"), 'Random noise 0.01'!$A$1:$AG$235, 27, FALSE)</f>
        <v>2.51*0.45**(x2/x1) - 0.02*x1/x2 - 1.12 - 0.02/(0.5*x1 - x1/x2)</v>
      </c>
      <c r="AB114" s="18">
        <f t="shared" si="22"/>
        <v>0</v>
      </c>
      <c r="AC114" s="18">
        <f t="shared" si="23"/>
        <v>0</v>
      </c>
      <c r="AD114" s="4">
        <f t="shared" si="24"/>
        <v>0</v>
      </c>
    </row>
    <row r="115" spans="1:30" x14ac:dyDescent="0.25">
      <c r="A115" t="str">
        <f t="shared" si="14"/>
        <v>v3_medium</v>
      </c>
      <c r="B115" t="s">
        <v>1046</v>
      </c>
      <c r="C115">
        <v>10</v>
      </c>
      <c r="D115" t="str">
        <f t="shared" si="15"/>
        <v>medium</v>
      </c>
      <c r="E115">
        <v>3</v>
      </c>
      <c r="F115" s="12" t="s">
        <v>1047</v>
      </c>
      <c r="G115" s="3">
        <f>VLOOKUP(CONCATENATE($B115,".data"), 'Random noise 0'!$A$1:$AG$235, 31, FALSE)</f>
        <v>0.99790062000000002</v>
      </c>
      <c r="H115" s="18">
        <f>VLOOKUP(CONCATENATE($B115,".data"), 'Random noise 0'!$A$1:$AG$235, 33, FALSE)</f>
        <v>1.38195E-2</v>
      </c>
      <c r="I115" s="18">
        <f>VLOOKUP(CONCATENATE($B115,".data"), 'Random noise 0'!$A$1:$AG$235, 15, FALSE)</f>
        <v>12</v>
      </c>
      <c r="J115" s="18">
        <f>VLOOKUP(CONCATENATE($B115,".data"), 'Random noise 0'!$A$1:$AG$235, 17, FALSE)</f>
        <v>165.8</v>
      </c>
      <c r="K115" s="18" t="str">
        <f>VLOOKUP(CONCATENATE($B115,".data"), 'Random noise 0'!$A$1:$AG$235, 27, FALSE)</f>
        <v>-0.93793256*x1*x2**2 - 0.96181134*sin(x0) + 0.54695069</v>
      </c>
      <c r="L115" s="18">
        <f t="shared" si="16"/>
        <v>0</v>
      </c>
      <c r="M115" s="18">
        <f t="shared" si="17"/>
        <v>0</v>
      </c>
      <c r="N115" s="4">
        <f t="shared" si="18"/>
        <v>0</v>
      </c>
      <c r="O115" s="3">
        <f>VLOOKUP(CONCATENATE($B115,".data"), 'Random noise 0.001'!$A$1:$AG$235, 31, FALSE)</f>
        <v>0.99789945999999996</v>
      </c>
      <c r="P115" s="18">
        <f>VLOOKUP(CONCATENATE($B115,".data"), 'Random noise 0.001'!$A$1:$AG$235, 33, FALSE)</f>
        <v>1.382328E-2</v>
      </c>
      <c r="Q115" s="18">
        <f>VLOOKUP(CONCATENATE($B115,".data"), 'Random noise 0.001'!$A$1:$AG$235, 15, FALSE)</f>
        <v>12</v>
      </c>
      <c r="R115" s="18">
        <f>VLOOKUP(CONCATENATE($B115,".data"), 'Random noise 0.001'!$A$1:$AG$235, 17, FALSE)</f>
        <v>133.69999999999999</v>
      </c>
      <c r="S115" s="18" t="str">
        <f>VLOOKUP(CONCATENATE($B115,".data"), 'Random noise 0.001'!$A$1:$AG$235, 27, FALSE)</f>
        <v>-0.938*x1*x2**2 - 0.962*sin(x0) + 0.547</v>
      </c>
      <c r="T115" s="18">
        <f t="shared" si="19"/>
        <v>0</v>
      </c>
      <c r="U115" s="18">
        <f t="shared" si="20"/>
        <v>0</v>
      </c>
      <c r="V115" s="4">
        <f t="shared" si="21"/>
        <v>0</v>
      </c>
      <c r="W115" s="3">
        <f>VLOOKUP(CONCATENATE($B115,".data"), 'Random noise 0.01'!$A$1:$AG$235, 31, FALSE)</f>
        <v>0.99777084000000005</v>
      </c>
      <c r="X115" s="18">
        <f>VLOOKUP(CONCATENATE($B115,".data"), 'Random noise 0.01'!$A$1:$AG$235, 33, FALSE)</f>
        <v>1.424022E-2</v>
      </c>
      <c r="Y115" s="18">
        <f>VLOOKUP(CONCATENATE($B115,".data"), 'Random noise 0.01'!$A$1:$AG$235, 15, FALSE)</f>
        <v>12</v>
      </c>
      <c r="Z115" s="18">
        <f>VLOOKUP(CONCATENATE($B115,".data"), 'Random noise 0.01'!$A$1:$AG$235, 17, FALSE)</f>
        <v>4.3</v>
      </c>
      <c r="AA115" s="18" t="str">
        <f>VLOOKUP(CONCATENATE($B115,".data"), 'Random noise 0.01'!$A$1:$AG$235, 27, FALSE)</f>
        <v>-0.94*x1*x2**2 - 0.96*sin(x0) + 0.55</v>
      </c>
      <c r="AB115" s="18">
        <f t="shared" si="22"/>
        <v>0</v>
      </c>
      <c r="AC115" s="18">
        <f t="shared" si="23"/>
        <v>0</v>
      </c>
      <c r="AD115" s="4">
        <f t="shared" si="24"/>
        <v>0</v>
      </c>
    </row>
    <row r="116" spans="1:30" x14ac:dyDescent="0.25">
      <c r="A116" t="str">
        <f t="shared" si="14"/>
        <v>v3_medium</v>
      </c>
      <c r="B116" t="s">
        <v>1048</v>
      </c>
      <c r="C116">
        <v>10</v>
      </c>
      <c r="D116" t="str">
        <f t="shared" si="15"/>
        <v>medium</v>
      </c>
      <c r="E116">
        <v>3</v>
      </c>
      <c r="F116" s="12" t="s">
        <v>1049</v>
      </c>
      <c r="G116" s="3">
        <f>VLOOKUP(CONCATENATE($B116,".data"), 'Random noise 0'!$A$1:$AG$235, 31, FALSE)</f>
        <v>1</v>
      </c>
      <c r="H116" s="18">
        <f>VLOOKUP(CONCATENATE($B116,".data"), 'Random noise 0'!$A$1:$AG$235, 33, FALSE)</f>
        <v>0</v>
      </c>
      <c r="I116" s="18">
        <f>VLOOKUP(CONCATENATE($B116,".data"), 'Random noise 0'!$A$1:$AG$235, 15, FALSE)</f>
        <v>14</v>
      </c>
      <c r="J116" s="18">
        <f>VLOOKUP(CONCATENATE($B116,".data"), 'Random noise 0'!$A$1:$AG$235, 17, FALSE)</f>
        <v>32.4</v>
      </c>
      <c r="K116" s="18" t="str">
        <f>VLOOKUP(CONCATENATE($B116,".data"), 'Random noise 0'!$A$1:$AG$235, 27, FALSE)</f>
        <v>0.5*log(x0*x1**2) - log(cos(x2))</v>
      </c>
      <c r="L116" s="18">
        <f t="shared" si="16"/>
        <v>1</v>
      </c>
      <c r="M116" s="18">
        <f t="shared" si="17"/>
        <v>1</v>
      </c>
      <c r="N116" s="4">
        <f t="shared" si="18"/>
        <v>1</v>
      </c>
      <c r="O116" s="3">
        <f>VLOOKUP(CONCATENATE($B116,".data"), 'Random noise 0.001'!$A$1:$AG$235, 31, FALSE)</f>
        <v>0.9999266</v>
      </c>
      <c r="P116" s="18">
        <f>VLOOKUP(CONCATENATE($B116,".data"), 'Random noise 0.001'!$A$1:$AG$235, 33, FALSE)</f>
        <v>9.9143100000000008E-3</v>
      </c>
      <c r="Q116" s="18">
        <f>VLOOKUP(CONCATENATE($B116,".data"), 'Random noise 0.001'!$A$1:$AG$235, 15, FALSE)</f>
        <v>15</v>
      </c>
      <c r="R116" s="18">
        <f>VLOOKUP(CONCATENATE($B116,".data"), 'Random noise 0.001'!$A$1:$AG$235, 17, FALSE)</f>
        <v>5.4</v>
      </c>
      <c r="S116" s="18" t="str">
        <f>VLOOKUP(CONCATENATE($B116,".data"), 'Random noise 0.001'!$A$1:$AG$235, 27, FALSE)</f>
        <v>0.597*x2**2 + 0.501*log(x0) + 0.999*log(x1) - 0.012</v>
      </c>
      <c r="T116" s="18">
        <f t="shared" si="19"/>
        <v>1</v>
      </c>
      <c r="U116" s="18">
        <f t="shared" si="20"/>
        <v>0</v>
      </c>
      <c r="V116" s="4">
        <f t="shared" si="21"/>
        <v>0</v>
      </c>
      <c r="W116" s="3">
        <f>VLOOKUP(CONCATENATE($B116,".data"), 'Random noise 0.01'!$A$1:$AG$235, 31, FALSE)</f>
        <v>0.99986514000000004</v>
      </c>
      <c r="X116" s="18">
        <f>VLOOKUP(CONCATENATE($B116,".data"), 'Random noise 0.01'!$A$1:$AG$235, 33, FALSE)</f>
        <v>1.3438769999999999E-2</v>
      </c>
      <c r="Y116" s="18">
        <f>VLOOKUP(CONCATENATE($B116,".data"), 'Random noise 0.01'!$A$1:$AG$235, 15, FALSE)</f>
        <v>12</v>
      </c>
      <c r="Z116" s="18">
        <f>VLOOKUP(CONCATENATE($B116,".data"), 'Random noise 0.01'!$A$1:$AG$235, 17, FALSE)</f>
        <v>5.4</v>
      </c>
      <c r="AA116" s="18" t="str">
        <f>VLOOKUP(CONCATENATE($B116,".data"), 'Random noise 0.01'!$A$1:$AG$235, 27, FALSE)</f>
        <v>0.59*x2**2 + 0.5*log(x0) + log(x1)</v>
      </c>
      <c r="AB116" s="18">
        <f t="shared" si="22"/>
        <v>1</v>
      </c>
      <c r="AC116" s="18">
        <f t="shared" si="23"/>
        <v>0</v>
      </c>
      <c r="AD116" s="4">
        <f t="shared" si="24"/>
        <v>0</v>
      </c>
    </row>
    <row r="117" spans="1:30" x14ac:dyDescent="0.25">
      <c r="A117" t="str">
        <f t="shared" si="14"/>
        <v>v3_medium</v>
      </c>
      <c r="B117" t="s">
        <v>1050</v>
      </c>
      <c r="C117">
        <v>10</v>
      </c>
      <c r="D117" t="str">
        <f t="shared" si="15"/>
        <v>medium</v>
      </c>
      <c r="E117">
        <v>3</v>
      </c>
      <c r="F117" s="12" t="s">
        <v>1051</v>
      </c>
      <c r="G117" s="3">
        <f>VLOOKUP(CONCATENATE($B117,".data"), 'Random noise 0'!$A$1:$AG$235, 31, FALSE)</f>
        <v>0.99721398999999999</v>
      </c>
      <c r="H117" s="18">
        <f>VLOOKUP(CONCATENATE($B117,".data"), 'Random noise 0'!$A$1:$AG$235, 33, FALSE)</f>
        <v>5.1504899999999998E-3</v>
      </c>
      <c r="I117" s="18">
        <f>VLOOKUP(CONCATENATE($B117,".data"), 'Random noise 0'!$A$1:$AG$235, 15, FALSE)</f>
        <v>17</v>
      </c>
      <c r="J117" s="18">
        <f>VLOOKUP(CONCATENATE($B117,".data"), 'Random noise 0'!$A$1:$AG$235, 17, FALSE)</f>
        <v>200.7</v>
      </c>
      <c r="K117" s="18" t="str">
        <f>VLOOKUP(CONCATENATE($B117,".data"), 'Random noise 0'!$A$1:$AG$235, 27, FALSE)</f>
        <v>0.41579613*x0**x0 + 0.25583061*exp(x0**(x0*(x1 + x2))) - 0.10256384</v>
      </c>
      <c r="L117" s="18">
        <f t="shared" si="16"/>
        <v>0</v>
      </c>
      <c r="M117" s="18">
        <f t="shared" si="17"/>
        <v>0</v>
      </c>
      <c r="N117" s="4">
        <f t="shared" si="18"/>
        <v>0</v>
      </c>
      <c r="O117" s="3">
        <f>VLOOKUP(CONCATENATE($B117,".data"), 'Random noise 0.001'!$A$1:$AG$235, 31, FALSE)</f>
        <v>0.99721519000000003</v>
      </c>
      <c r="P117" s="18">
        <f>VLOOKUP(CONCATENATE($B117,".data"), 'Random noise 0.001'!$A$1:$AG$235, 33, FALSE)</f>
        <v>5.1493900000000002E-3</v>
      </c>
      <c r="Q117" s="18">
        <f>VLOOKUP(CONCATENATE($B117,".data"), 'Random noise 0.001'!$A$1:$AG$235, 15, FALSE)</f>
        <v>17</v>
      </c>
      <c r="R117" s="18">
        <f>VLOOKUP(CONCATENATE($B117,".data"), 'Random noise 0.001'!$A$1:$AG$235, 17, FALSE)</f>
        <v>161.6</v>
      </c>
      <c r="S117" s="18" t="str">
        <f>VLOOKUP(CONCATENATE($B117,".data"), 'Random noise 0.001'!$A$1:$AG$235, 27, FALSE)</f>
        <v>0.415*x0**x0 + 0.256*exp(x0**(x0*(x1 + x2))) - 0.103</v>
      </c>
      <c r="T117" s="18">
        <f t="shared" si="19"/>
        <v>0</v>
      </c>
      <c r="U117" s="18">
        <f t="shared" si="20"/>
        <v>0</v>
      </c>
      <c r="V117" s="4">
        <f t="shared" si="21"/>
        <v>0</v>
      </c>
      <c r="W117" s="3">
        <f>VLOOKUP(CONCATENATE($B117,".data"), 'Random noise 0.01'!$A$1:$AG$235, 31, FALSE)</f>
        <v>0.99347211999999996</v>
      </c>
      <c r="X117" s="18">
        <f>VLOOKUP(CONCATENATE($B117,".data"), 'Random noise 0.01'!$A$1:$AG$235, 33, FALSE)</f>
        <v>7.8839400000000007E-3</v>
      </c>
      <c r="Y117" s="18">
        <f>VLOOKUP(CONCATENATE($B117,".data"), 'Random noise 0.01'!$A$1:$AG$235, 15, FALSE)</f>
        <v>12</v>
      </c>
      <c r="Z117" s="18">
        <f>VLOOKUP(CONCATENATE($B117,".data"), 'Random noise 0.01'!$A$1:$AG$235, 17, FALSE)</f>
        <v>25.8</v>
      </c>
      <c r="AA117" s="18" t="str">
        <f>VLOOKUP(CONCATENATE($B117,".data"), 'Random noise 0.01'!$A$1:$AG$235, 27, FALSE)</f>
        <v>0.69*x0**(x0*(x1 + x2 + 0.6)) + 0.32</v>
      </c>
      <c r="AB117" s="18">
        <f t="shared" si="22"/>
        <v>0</v>
      </c>
      <c r="AC117" s="18">
        <f t="shared" si="23"/>
        <v>0</v>
      </c>
      <c r="AD117" s="4">
        <f t="shared" si="24"/>
        <v>0</v>
      </c>
    </row>
    <row r="118" spans="1:30" x14ac:dyDescent="0.25">
      <c r="A118" t="str">
        <f t="shared" si="14"/>
        <v>v3_medium</v>
      </c>
      <c r="B118" t="s">
        <v>1052</v>
      </c>
      <c r="C118">
        <v>10</v>
      </c>
      <c r="D118" t="str">
        <f t="shared" si="15"/>
        <v>medium</v>
      </c>
      <c r="E118">
        <v>3</v>
      </c>
      <c r="F118" s="12" t="s">
        <v>1053</v>
      </c>
      <c r="G118" s="3">
        <f>VLOOKUP(CONCATENATE($B118,".data"), 'Random noise 0'!$A$1:$AG$235, 31, FALSE)</f>
        <v>0.99999749999999998</v>
      </c>
      <c r="H118" s="18">
        <f>VLOOKUP(CONCATENATE($B118,".data"), 'Random noise 0'!$A$1:$AG$235, 33, FALSE)</f>
        <v>1.09497E-3</v>
      </c>
      <c r="I118" s="18">
        <f>VLOOKUP(CONCATENATE($B118,".data"), 'Random noise 0'!$A$1:$AG$235, 15, FALSE)</f>
        <v>13</v>
      </c>
      <c r="J118" s="18">
        <f>VLOOKUP(CONCATENATE($B118,".data"), 'Random noise 0'!$A$1:$AG$235, 17, FALSE)</f>
        <v>191.8</v>
      </c>
      <c r="K118" s="18" t="str">
        <f>VLOOKUP(CONCATENATE($B118,".data"), 'Random noise 0'!$A$1:$AG$235, 27, FALSE)</f>
        <v>0.99982925*cos(x0/x2**2 + x1 - 0.84084506) - 0.00028475</v>
      </c>
      <c r="L118" s="18">
        <f t="shared" si="16"/>
        <v>1</v>
      </c>
      <c r="M118" s="18">
        <f t="shared" si="17"/>
        <v>0</v>
      </c>
      <c r="N118" s="4">
        <f t="shared" si="18"/>
        <v>0</v>
      </c>
      <c r="O118" s="3">
        <f>VLOOKUP(CONCATENATE($B118,".data"), 'Random noise 0.001'!$A$1:$AG$235, 31, FALSE)</f>
        <v>0.99999667999999997</v>
      </c>
      <c r="P118" s="18">
        <f>VLOOKUP(CONCATENATE($B118,".data"), 'Random noise 0.001'!$A$1:$AG$235, 33, FALSE)</f>
        <v>1.2605800000000001E-3</v>
      </c>
      <c r="Q118" s="18">
        <f>VLOOKUP(CONCATENATE($B118,".data"), 'Random noise 0.001'!$A$1:$AG$235, 15, FALSE)</f>
        <v>9</v>
      </c>
      <c r="R118" s="18">
        <f>VLOOKUP(CONCATENATE($B118,".data"), 'Random noise 0.001'!$A$1:$AG$235, 17, FALSE)</f>
        <v>77.599999999999994</v>
      </c>
      <c r="S118" s="18" t="str">
        <f>VLOOKUP(CONCATENATE($B118,".data"), 'Random noise 0.001'!$A$1:$AG$235, 27, FALSE)</f>
        <v>cos(x0/x2**2 + x1 - 0.841)</v>
      </c>
      <c r="T118" s="18">
        <f t="shared" si="19"/>
        <v>1</v>
      </c>
      <c r="U118" s="18">
        <f t="shared" si="20"/>
        <v>0</v>
      </c>
      <c r="V118" s="4">
        <f t="shared" si="21"/>
        <v>0</v>
      </c>
      <c r="W118" s="3">
        <f>VLOOKUP(CONCATENATE($B118,".data"), 'Random noise 0.01'!$A$1:$AG$235, 31, FALSE)</f>
        <v>0.99679258999999998</v>
      </c>
      <c r="X118" s="18">
        <f>VLOOKUP(CONCATENATE($B118,".data"), 'Random noise 0.01'!$A$1:$AG$235, 33, FALSE)</f>
        <v>3.9195340000000002E-2</v>
      </c>
      <c r="Y118" s="18">
        <f>VLOOKUP(CONCATENATE($B118,".data"), 'Random noise 0.01'!$A$1:$AG$235, 15, FALSE)</f>
        <v>14</v>
      </c>
      <c r="Z118" s="18">
        <f>VLOOKUP(CONCATENATE($B118,".data"), 'Random noise 0.01'!$A$1:$AG$235, 17, FALSE)</f>
        <v>19.3</v>
      </c>
      <c r="AA118" s="18" t="str">
        <f>VLOOKUP(CONCATENATE($B118,".data"), 'Random noise 0.01'!$A$1:$AG$235, 27, FALSE)</f>
        <v>0.99*cos(x0/x2**2 + sin(x1**2) - 0.66)</v>
      </c>
      <c r="AB118" s="18">
        <f t="shared" si="22"/>
        <v>0</v>
      </c>
      <c r="AC118" s="18">
        <f t="shared" si="23"/>
        <v>0</v>
      </c>
      <c r="AD118" s="4">
        <f t="shared" si="24"/>
        <v>0</v>
      </c>
    </row>
    <row r="119" spans="1:30" x14ac:dyDescent="0.25">
      <c r="A119" t="str">
        <f t="shared" si="14"/>
        <v>v4_medium</v>
      </c>
      <c r="B119" t="s">
        <v>1054</v>
      </c>
      <c r="C119">
        <v>10</v>
      </c>
      <c r="D119" t="str">
        <f t="shared" si="15"/>
        <v>medium</v>
      </c>
      <c r="E119">
        <v>4</v>
      </c>
      <c r="F119" s="12" t="s">
        <v>1055</v>
      </c>
      <c r="G119" s="3">
        <f>VLOOKUP(CONCATENATE($B119,".data"), 'Random noise 0'!$A$1:$AG$235, 31, FALSE)</f>
        <v>0.74016634999999997</v>
      </c>
      <c r="H119" s="18">
        <f>VLOOKUP(CONCATENATE($B119,".data"), 'Random noise 0'!$A$1:$AG$235, 33, FALSE)</f>
        <v>0.23970343999999999</v>
      </c>
      <c r="I119" s="18">
        <f>VLOOKUP(CONCATENATE($B119,".data"), 'Random noise 0'!$A$1:$AG$235, 15, FALSE)</f>
        <v>41</v>
      </c>
      <c r="J119" s="18">
        <f>VLOOKUP(CONCATENATE($B119,".data"), 'Random noise 0'!$A$1:$AG$235, 17, FALSE)</f>
        <v>259.2</v>
      </c>
      <c r="K119" s="18" t="str">
        <f>VLOOKUP(CONCATENATE($B119,".data"), 'Random noise 0'!$A$1:$AG$235, 27, FALSE)</f>
        <v>0.44253845*x1**0.5 + 1.01401515*cos(x0**2*x3 - x1*x3**2*sin(x2) + x3*log(x1*x3*sin(x2) + x2**2 + x2*x3*sin(x2))) - 0.34462352</v>
      </c>
      <c r="L119" s="18">
        <f t="shared" si="16"/>
        <v>0</v>
      </c>
      <c r="M119" s="18">
        <f t="shared" si="17"/>
        <v>0</v>
      </c>
      <c r="N119" s="4">
        <f t="shared" si="18"/>
        <v>0</v>
      </c>
      <c r="O119" s="3">
        <f>VLOOKUP(CONCATENATE($B119,".data"), 'Random noise 0.001'!$A$1:$AG$235, 31, FALSE)</f>
        <v>0.73597201000000001</v>
      </c>
      <c r="P119" s="18">
        <f>VLOOKUP(CONCATENATE($B119,".data"), 'Random noise 0.001'!$A$1:$AG$235, 33, FALSE)</f>
        <v>0.24163039</v>
      </c>
      <c r="Q119" s="18">
        <f>VLOOKUP(CONCATENATE($B119,".data"), 'Random noise 0.001'!$A$1:$AG$235, 15, FALSE)</f>
        <v>41</v>
      </c>
      <c r="R119" s="18">
        <f>VLOOKUP(CONCATENATE($B119,".data"), 'Random noise 0.001'!$A$1:$AG$235, 17, FALSE)</f>
        <v>206.9</v>
      </c>
      <c r="S119" s="18" t="str">
        <f>VLOOKUP(CONCATENATE($B119,".data"), 'Random noise 0.001'!$A$1:$AG$235, 27, FALSE)</f>
        <v>0.165*x0 + 1.436*x2*sin(0.318*x3*(x0 - 1/x2)*log(x1*x2)) - 0.334*x2 + 1.461*sin(0.358*x3*log(x1*x2)) + 0.276*cos(log(x2)) + 0.971</v>
      </c>
      <c r="T119" s="18">
        <f t="shared" si="19"/>
        <v>0</v>
      </c>
      <c r="U119" s="18">
        <f t="shared" si="20"/>
        <v>0</v>
      </c>
      <c r="V119" s="4">
        <f t="shared" si="21"/>
        <v>0</v>
      </c>
      <c r="W119" s="3">
        <f>VLOOKUP(CONCATENATE($B119,".data"), 'Random noise 0.01'!$A$1:$AG$235, 31, FALSE)</f>
        <v>0.74305416000000002</v>
      </c>
      <c r="X119" s="18">
        <f>VLOOKUP(CONCATENATE($B119,".data"), 'Random noise 0.01'!$A$1:$AG$235, 33, FALSE)</f>
        <v>0.23836768</v>
      </c>
      <c r="Y119" s="18">
        <f>VLOOKUP(CONCATENATE($B119,".data"), 'Random noise 0.01'!$A$1:$AG$235, 15, FALSE)</f>
        <v>28</v>
      </c>
      <c r="Z119" s="18">
        <f>VLOOKUP(CONCATENATE($B119,".data"), 'Random noise 0.01'!$A$1:$AG$235, 17, FALSE)</f>
        <v>234.8</v>
      </c>
      <c r="AA119" s="18" t="str">
        <f>VLOOKUP(CONCATENATE($B119,".data"), 'Random noise 0.01'!$A$1:$AG$235, 27, FALSE)</f>
        <v>0.51*x3**0.5*cos(x0 + log(x2)) - 0.59*x3**0.5 + 0.56*cos(x0 + x3*log(x1*x2)) + 0.53</v>
      </c>
      <c r="AB119" s="18">
        <f t="shared" si="22"/>
        <v>0</v>
      </c>
      <c r="AC119" s="18">
        <f t="shared" si="23"/>
        <v>0</v>
      </c>
      <c r="AD119" s="4">
        <f t="shared" si="24"/>
        <v>0</v>
      </c>
    </row>
    <row r="120" spans="1:30" x14ac:dyDescent="0.25">
      <c r="A120" t="str">
        <f t="shared" si="14"/>
        <v>v4_medium</v>
      </c>
      <c r="B120" t="s">
        <v>1056</v>
      </c>
      <c r="C120">
        <v>10</v>
      </c>
      <c r="D120" t="str">
        <f t="shared" si="15"/>
        <v>medium</v>
      </c>
      <c r="E120">
        <v>4</v>
      </c>
      <c r="F120" s="12" t="s">
        <v>1057</v>
      </c>
      <c r="G120" s="3">
        <f>VLOOKUP(CONCATENATE($B120,".data"), 'Random noise 0'!$A$1:$AG$235, 31, FALSE)</f>
        <v>-6.6023469199999996</v>
      </c>
      <c r="H120" s="18">
        <f>VLOOKUP(CONCATENATE($B120,".data"), 'Random noise 0'!$A$1:$AG$235, 33, FALSE)</f>
        <v>1.70010164</v>
      </c>
      <c r="I120" s="18">
        <f>VLOOKUP(CONCATENATE($B120,".data"), 'Random noise 0'!$A$1:$AG$235, 15, FALSE)</f>
        <v>77</v>
      </c>
      <c r="J120" s="18">
        <f>VLOOKUP(CONCATENATE($B120,".data"), 'Random noise 0'!$A$1:$AG$235, 17, FALSE)</f>
        <v>300.3</v>
      </c>
      <c r="K120" s="18" t="str">
        <f>VLOOKUP(CONCATENATE($B120,".data"),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L120" s="18">
        <f t="shared" si="16"/>
        <v>0</v>
      </c>
      <c r="M120" s="18">
        <f t="shared" si="17"/>
        <v>0</v>
      </c>
      <c r="N120" s="4">
        <f t="shared" si="18"/>
        <v>0</v>
      </c>
      <c r="O120" s="3">
        <f>VLOOKUP(CONCATENATE($B120,".data"), 'Random noise 0.001'!$A$1:$AG$235, 31, FALSE)</f>
        <v>-9.4145277800000002</v>
      </c>
      <c r="P120" s="18">
        <f>VLOOKUP(CONCATENATE($B120,".data"), 'Random noise 0.001'!$A$1:$AG$235, 33, FALSE)</f>
        <v>1.9898522700000001</v>
      </c>
      <c r="Q120" s="18">
        <f>VLOOKUP(CONCATENATE($B120,".data"), 'Random noise 0.001'!$A$1:$AG$235, 15, FALSE)</f>
        <v>91</v>
      </c>
      <c r="R120" s="18">
        <f>VLOOKUP(CONCATENATE($B120,".data"), 'Random noise 0.001'!$A$1:$AG$235, 17, FALSE)</f>
        <v>300.7</v>
      </c>
      <c r="S120" s="18" t="str">
        <f>VLOOKUP(CONCATENATE($B120,".data"),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T120" s="18">
        <f t="shared" si="19"/>
        <v>0</v>
      </c>
      <c r="U120" s="18">
        <f t="shared" si="20"/>
        <v>0</v>
      </c>
      <c r="V120" s="4">
        <f t="shared" si="21"/>
        <v>0</v>
      </c>
      <c r="W120" s="3">
        <f>VLOOKUP(CONCATENATE($B120,".data"), 'Random noise 0.01'!$A$1:$AG$235, 31, FALSE)</f>
        <v>-9.8067726999999998</v>
      </c>
      <c r="X120" s="18">
        <f>VLOOKUP(CONCATENATE($B120,".data"), 'Random noise 0.01'!$A$1:$AG$235, 33, FALSE)</f>
        <v>2.0269780800000001</v>
      </c>
      <c r="Y120" s="18">
        <f>VLOOKUP(CONCATENATE($B120,".data"), 'Random noise 0.01'!$A$1:$AG$235, 15, FALSE)</f>
        <v>91</v>
      </c>
      <c r="Z120" s="18">
        <f>VLOOKUP(CONCATENATE($B120,".data"), 'Random noise 0.01'!$A$1:$AG$235, 17, FALSE)</f>
        <v>301.10000000000002</v>
      </c>
      <c r="AA120" s="18" t="str">
        <f>VLOOKUP(CONCATENATE($B120,".data"),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AB120" s="18">
        <f t="shared" si="22"/>
        <v>0</v>
      </c>
      <c r="AC120" s="18">
        <f t="shared" si="23"/>
        <v>0</v>
      </c>
      <c r="AD120" s="4">
        <f t="shared" si="24"/>
        <v>0</v>
      </c>
    </row>
    <row r="121" spans="1:30" x14ac:dyDescent="0.25">
      <c r="A121" t="str">
        <f t="shared" si="14"/>
        <v>v4_medium</v>
      </c>
      <c r="B121" t="s">
        <v>1058</v>
      </c>
      <c r="C121">
        <v>10</v>
      </c>
      <c r="D121" t="str">
        <f t="shared" si="15"/>
        <v>medium</v>
      </c>
      <c r="E121">
        <v>4</v>
      </c>
      <c r="F121" s="12" t="s">
        <v>1059</v>
      </c>
      <c r="G121" s="3">
        <f>VLOOKUP(CONCATENATE($B121,".data"), 'Random noise 0'!$A$1:$AG$235, 31, FALSE)</f>
        <v>-12829.711502030001</v>
      </c>
      <c r="H121" s="18">
        <f>VLOOKUP(CONCATENATE($B121,".data"), 'Random noise 0'!$A$1:$AG$235, 33, FALSE)</f>
        <v>63.727955110000003</v>
      </c>
      <c r="I121" s="18">
        <f>VLOOKUP(CONCATENATE($B121,".data"), 'Random noise 0'!$A$1:$AG$235, 15, FALSE)</f>
        <v>41</v>
      </c>
      <c r="J121" s="18">
        <f>VLOOKUP(CONCATENATE($B121,".data"), 'Random noise 0'!$A$1:$AG$235, 17, FALSE)</f>
        <v>297.8</v>
      </c>
      <c r="K121" s="18" t="str">
        <f>VLOOKUP(CONCATENATE($B121,".data"), 'Random noise 0'!$A$1:$AG$235, 27, FALSE)</f>
        <v>-2.60570233*x0*x1**2 + 3.41258525*x0*x1 + 1.064988*x1*x2 - 1.25054286*x1*x3 + 1.62082284*x1 - 1.59356245 - 0.83944864/(10*x1 + x1/x0) + 0.1041267/x1</v>
      </c>
      <c r="L121" s="18">
        <f t="shared" si="16"/>
        <v>0</v>
      </c>
      <c r="M121" s="18">
        <f t="shared" si="17"/>
        <v>0</v>
      </c>
      <c r="N121" s="4">
        <f t="shared" si="18"/>
        <v>0</v>
      </c>
      <c r="O121" s="3">
        <f>VLOOKUP(CONCATENATE($B121,".data"), 'Random noise 0.001'!$A$1:$AG$235, 31, FALSE)</f>
        <v>-7187.0770759500001</v>
      </c>
      <c r="P121" s="18">
        <f>VLOOKUP(CONCATENATE($B121,".data"), 'Random noise 0.001'!$A$1:$AG$235, 33, FALSE)</f>
        <v>47.69918689</v>
      </c>
      <c r="Q121" s="18">
        <f>VLOOKUP(CONCATENATE($B121,".data"), 'Random noise 0.001'!$A$1:$AG$235, 15, FALSE)</f>
        <v>37</v>
      </c>
      <c r="R121" s="18">
        <f>VLOOKUP(CONCATENATE($B121,".data"), 'Random noise 0.001'!$A$1:$AG$235, 17, FALSE)</f>
        <v>242.7</v>
      </c>
      <c r="S121" s="18" t="str">
        <f>VLOOKUP(CONCATENATE($B121,".data"), 'Random noise 0.001'!$A$1:$AG$235, 27, FALSE)</f>
        <v>-3.033*x0*x1**2 + 3.701*x0*x1 + 1.065*x1*x2 - 1.238*x1*x3 + 1.91*x1 - 1.883 + 0.09/(0.318*x0 + x1) + 0.028/x1</v>
      </c>
      <c r="T121" s="18">
        <f t="shared" si="19"/>
        <v>0</v>
      </c>
      <c r="U121" s="18">
        <f t="shared" si="20"/>
        <v>0</v>
      </c>
      <c r="V121" s="4">
        <f t="shared" si="21"/>
        <v>0</v>
      </c>
      <c r="W121" s="3">
        <f>VLOOKUP(CONCATENATE($B121,".data"), 'Random noise 0.01'!$A$1:$AG$235, 31, FALSE)</f>
        <v>-8251.1633342900004</v>
      </c>
      <c r="X121" s="18">
        <f>VLOOKUP(CONCATENATE($B121,".data"), 'Random noise 0.01'!$A$1:$AG$235, 33, FALSE)</f>
        <v>51.10795701</v>
      </c>
      <c r="Y121" s="18">
        <f>VLOOKUP(CONCATENATE($B121,".data"), 'Random noise 0.01'!$A$1:$AG$235, 15, FALSE)</f>
        <v>37</v>
      </c>
      <c r="Z121" s="18">
        <f>VLOOKUP(CONCATENATE($B121,".data"), 'Random noise 0.01'!$A$1:$AG$235, 17, FALSE)</f>
        <v>239.5</v>
      </c>
      <c r="AA121" s="18" t="str">
        <f>VLOOKUP(CONCATENATE($B121,".data"), 'Random noise 0.01'!$A$1:$AG$235, 27, FALSE)</f>
        <v>-3.07*x0*x1**2 + 3.72*x0*x1 + 1.06*x1*x2 - 1.24*x1*x3 + 1.92*x1 - 1.89 + 0.09/(0.32*x0 + x1) + 0.03/x1</v>
      </c>
      <c r="AB121" s="18">
        <f t="shared" si="22"/>
        <v>0</v>
      </c>
      <c r="AC121" s="18">
        <f t="shared" si="23"/>
        <v>0</v>
      </c>
      <c r="AD121" s="4">
        <f t="shared" si="24"/>
        <v>0</v>
      </c>
    </row>
    <row r="122" spans="1:30" x14ac:dyDescent="0.25">
      <c r="A122" t="str">
        <f t="shared" si="14"/>
        <v>v4_medium</v>
      </c>
      <c r="B122" t="s">
        <v>1060</v>
      </c>
      <c r="C122">
        <v>10</v>
      </c>
      <c r="D122" t="str">
        <f t="shared" si="15"/>
        <v>medium</v>
      </c>
      <c r="E122">
        <v>4</v>
      </c>
      <c r="F122" s="12" t="s">
        <v>1061</v>
      </c>
      <c r="G122" s="3">
        <f>VLOOKUP(CONCATENATE($B122,".data"), 'Random noise 0'!$A$1:$AG$235, 31, FALSE)</f>
        <v>-116.02293079</v>
      </c>
      <c r="H122" s="18">
        <f>VLOOKUP(CONCATENATE($B122,".data"), 'Random noise 0'!$A$1:$AG$235, 33, FALSE)</f>
        <v>2.30112965</v>
      </c>
      <c r="I122" s="18">
        <f>VLOOKUP(CONCATENATE($B122,".data"), 'Random noise 0'!$A$1:$AG$235, 15, FALSE)</f>
        <v>21</v>
      </c>
      <c r="J122" s="18">
        <f>VLOOKUP(CONCATENATE($B122,".data"), 'Random noise 0'!$A$1:$AG$235, 17, FALSE)</f>
        <v>230.3</v>
      </c>
      <c r="K122" s="18" t="str">
        <f>VLOOKUP(CONCATENATE($B122,".data"), 'Random noise 0'!$A$1:$AG$235, 27, FALSE)</f>
        <v>1.08030793*x1*x2*sin(2*x0 + x3)**0.5 - 0.1061347*x1*x2/x3 + 0.01208185</v>
      </c>
      <c r="L122" s="18">
        <f t="shared" si="16"/>
        <v>0</v>
      </c>
      <c r="M122" s="18">
        <f t="shared" si="17"/>
        <v>0</v>
      </c>
      <c r="N122" s="4">
        <f t="shared" si="18"/>
        <v>0</v>
      </c>
      <c r="O122" s="3">
        <f>VLOOKUP(CONCATENATE($B122,".data"), 'Random noise 0.001'!$A$1:$AG$235, 31, FALSE)</f>
        <v>-115.72566525000001</v>
      </c>
      <c r="P122" s="18">
        <f>VLOOKUP(CONCATENATE($B122,".data"), 'Random noise 0.001'!$A$1:$AG$235, 33, FALSE)</f>
        <v>2.2982050799999998</v>
      </c>
      <c r="Q122" s="18">
        <f>VLOOKUP(CONCATENATE($B122,".data"), 'Random noise 0.001'!$A$1:$AG$235, 15, FALSE)</f>
        <v>21</v>
      </c>
      <c r="R122" s="18">
        <f>VLOOKUP(CONCATENATE($B122,".data"), 'Random noise 0.001'!$A$1:$AG$235, 17, FALSE)</f>
        <v>178.2</v>
      </c>
      <c r="S122" s="18" t="str">
        <f>VLOOKUP(CONCATENATE($B122,".data"), 'Random noise 0.001'!$A$1:$AG$235, 27, FALSE)</f>
        <v>1.08*x1*x2*sin(2*x0 + x3)**0.5 - 0.106*x1*x2/x3 + 0.012</v>
      </c>
      <c r="T122" s="18">
        <f t="shared" si="19"/>
        <v>0</v>
      </c>
      <c r="U122" s="18">
        <f t="shared" si="20"/>
        <v>0</v>
      </c>
      <c r="V122" s="4">
        <f t="shared" si="21"/>
        <v>0</v>
      </c>
      <c r="W122" s="3">
        <f>VLOOKUP(CONCATENATE($B122,".data"), 'Random noise 0.01'!$A$1:$AG$235, 31, FALSE)</f>
        <v>-124.76779697000001</v>
      </c>
      <c r="X122" s="18">
        <f>VLOOKUP(CONCATENATE($B122,".data"), 'Random noise 0.01'!$A$1:$AG$235, 33, FALSE)</f>
        <v>2.3855599199999999</v>
      </c>
      <c r="Y122" s="18">
        <f>VLOOKUP(CONCATENATE($B122,".data"), 'Random noise 0.01'!$A$1:$AG$235, 15, FALSE)</f>
        <v>21</v>
      </c>
      <c r="Z122" s="18">
        <f>VLOOKUP(CONCATENATE($B122,".data"), 'Random noise 0.01'!$A$1:$AG$235, 17, FALSE)</f>
        <v>170.3</v>
      </c>
      <c r="AA122" s="18" t="str">
        <f>VLOOKUP(CONCATENATE($B122,".data"), 'Random noise 0.01'!$A$1:$AG$235, 27, FALSE)</f>
        <v>1.08*x1*x2*sin(2*x0 + x3)**0.5 - 0.11*x1*x2/x3 + 0.01</v>
      </c>
      <c r="AB122" s="18">
        <f t="shared" si="22"/>
        <v>0</v>
      </c>
      <c r="AC122" s="18">
        <f t="shared" si="23"/>
        <v>0</v>
      </c>
      <c r="AD122" s="4">
        <f t="shared" si="24"/>
        <v>0</v>
      </c>
    </row>
    <row r="123" spans="1:30" x14ac:dyDescent="0.25">
      <c r="A123" t="str">
        <f t="shared" si="14"/>
        <v>v4_medium</v>
      </c>
      <c r="B123" t="s">
        <v>1062</v>
      </c>
      <c r="C123">
        <v>10</v>
      </c>
      <c r="D123" t="str">
        <f t="shared" si="15"/>
        <v>medium</v>
      </c>
      <c r="E123">
        <v>4</v>
      </c>
      <c r="F123" s="12" t="s">
        <v>1063</v>
      </c>
      <c r="G123" s="3">
        <f>VLOOKUP(CONCATENATE($B123,".data"), 'Random noise 0'!$A$1:$AG$235, 31, FALSE)</f>
        <v>0.99742403000000002</v>
      </c>
      <c r="H123" s="18">
        <f>VLOOKUP(CONCATENATE($B123,".data"), 'Random noise 0'!$A$1:$AG$235, 33, FALSE)</f>
        <v>6.7304699999999997E-3</v>
      </c>
      <c r="I123" s="18">
        <f>VLOOKUP(CONCATENATE($B123,".data"), 'Random noise 0'!$A$1:$AG$235, 15, FALSE)</f>
        <v>18</v>
      </c>
      <c r="J123" s="18">
        <f>VLOOKUP(CONCATENATE($B123,".data"), 'Random noise 0'!$A$1:$AG$235, 17, FALSE)</f>
        <v>209.1</v>
      </c>
      <c r="K123" s="18" t="str">
        <f>VLOOKUP(CONCATENATE($B123,".data"), 'Random noise 0'!$A$1:$AG$235, 27, FALSE)</f>
        <v>-0.55108285*x0**2*x2**2 - 0.55744872*x1**2*x3**2 + 0.00485406</v>
      </c>
      <c r="L123" s="18">
        <f t="shared" si="16"/>
        <v>0</v>
      </c>
      <c r="M123" s="18">
        <f t="shared" si="17"/>
        <v>0</v>
      </c>
      <c r="N123" s="4">
        <f t="shared" si="18"/>
        <v>0</v>
      </c>
      <c r="O123" s="3">
        <f>VLOOKUP(CONCATENATE($B123,".data"), 'Random noise 0.001'!$A$1:$AG$235, 31, FALSE)</f>
        <v>0.99741959999999996</v>
      </c>
      <c r="P123" s="18">
        <f>VLOOKUP(CONCATENATE($B123,".data"), 'Random noise 0.001'!$A$1:$AG$235, 33, FALSE)</f>
        <v>6.73626E-3</v>
      </c>
      <c r="Q123" s="18">
        <f>VLOOKUP(CONCATENATE($B123,".data"), 'Random noise 0.001'!$A$1:$AG$235, 15, FALSE)</f>
        <v>18</v>
      </c>
      <c r="R123" s="18">
        <f>VLOOKUP(CONCATENATE($B123,".data"), 'Random noise 0.001'!$A$1:$AG$235, 17, FALSE)</f>
        <v>165.2</v>
      </c>
      <c r="S123" s="18" t="str">
        <f>VLOOKUP(CONCATENATE($B123,".data"), 'Random noise 0.001'!$A$1:$AG$235, 27, FALSE)</f>
        <v>-0.551*x0**2*x2**2 - 0.558*x1**2*x3**2 + 0.005</v>
      </c>
      <c r="T123" s="18">
        <f t="shared" si="19"/>
        <v>0</v>
      </c>
      <c r="U123" s="18">
        <f t="shared" si="20"/>
        <v>0</v>
      </c>
      <c r="V123" s="4">
        <f t="shared" si="21"/>
        <v>0</v>
      </c>
      <c r="W123" s="3">
        <f>VLOOKUP(CONCATENATE($B123,".data"), 'Random noise 0.01'!$A$1:$AG$235, 31, FALSE)</f>
        <v>0.99566363000000002</v>
      </c>
      <c r="X123" s="18">
        <f>VLOOKUP(CONCATENATE($B123,".data"), 'Random noise 0.01'!$A$1:$AG$235, 33, FALSE)</f>
        <v>8.7325000000000007E-3</v>
      </c>
      <c r="Y123" s="18">
        <f>VLOOKUP(CONCATENATE($B123,".data"), 'Random noise 0.01'!$A$1:$AG$235, 15, FALSE)</f>
        <v>18</v>
      </c>
      <c r="Z123" s="18">
        <f>VLOOKUP(CONCATENATE($B123,".data"), 'Random noise 0.01'!$A$1:$AG$235, 17, FALSE)</f>
        <v>11</v>
      </c>
      <c r="AA123" s="18" t="str">
        <f>VLOOKUP(CONCATENATE($B123,".data"), 'Random noise 0.01'!$A$1:$AG$235, 27, FALSE)</f>
        <v>-0.55*x0**2*x2**2 - 0.56*x1**2*x3**2 + 0.01</v>
      </c>
      <c r="AB123" s="18">
        <f t="shared" si="22"/>
        <v>0</v>
      </c>
      <c r="AC123" s="18">
        <f t="shared" si="23"/>
        <v>0</v>
      </c>
      <c r="AD123" s="4">
        <f t="shared" si="24"/>
        <v>0</v>
      </c>
    </row>
    <row r="124" spans="1:30" x14ac:dyDescent="0.25">
      <c r="A124" t="str">
        <f t="shared" si="14"/>
        <v>v1_medium</v>
      </c>
      <c r="B124" t="s">
        <v>1064</v>
      </c>
      <c r="C124">
        <v>11</v>
      </c>
      <c r="D124" t="str">
        <f t="shared" si="15"/>
        <v>medium</v>
      </c>
      <c r="E124">
        <v>1</v>
      </c>
      <c r="F124" s="12" t="s">
        <v>1065</v>
      </c>
      <c r="G124" s="3">
        <f>VLOOKUP(CONCATENATE($B124,".data"), 'Random noise 0'!$A$1:$AG$235, 31, FALSE)</f>
        <v>0.65013929999999998</v>
      </c>
      <c r="H124" s="18">
        <f>VLOOKUP(CONCATENATE($B124,".data"), 'Random noise 0'!$A$1:$AG$235, 33, FALSE)</f>
        <v>56053444362.539299</v>
      </c>
      <c r="I124" s="18">
        <f>VLOOKUP(CONCATENATE($B124,".data"), 'Random noise 0'!$A$1:$AG$235, 15, FALSE)</f>
        <v>20</v>
      </c>
      <c r="J124" s="18">
        <f>VLOOKUP(CONCATENATE($B124,".data"), 'Random noise 0'!$A$1:$AG$235, 17, FALSE)</f>
        <v>197.3</v>
      </c>
      <c r="K124" s="18" t="str">
        <f>VLOOKUP(CONCATENATE($B124,".data"), 'Random noise 0'!$A$1:$AG$235, 27, FALSE)</f>
        <v>94606.64595846*x0*sin(sin(2*x0**27)) - 1019844.42284884 + 1019856.31832513/cos(x0**46)**25</v>
      </c>
      <c r="L124" s="18">
        <f t="shared" si="16"/>
        <v>0</v>
      </c>
      <c r="M124" s="18">
        <f t="shared" si="17"/>
        <v>0</v>
      </c>
      <c r="N124" s="4">
        <f t="shared" si="18"/>
        <v>0</v>
      </c>
      <c r="O124" s="3">
        <f>VLOOKUP(CONCATENATE($B124,".data"), 'Random noise 0.001'!$A$1:$AG$235, 31, FALSE)</f>
        <v>-1159064.05912843</v>
      </c>
      <c r="P124" s="18">
        <f>VLOOKUP(CONCATENATE($B124,".data"), 'Random noise 0.001'!$A$1:$AG$235, 33, FALSE)</f>
        <v>102025476878649</v>
      </c>
      <c r="Q124" s="18">
        <f>VLOOKUP(CONCATENATE($B124,".data"), 'Random noise 0.001'!$A$1:$AG$235, 15, FALSE)</f>
        <v>20</v>
      </c>
      <c r="R124" s="18">
        <f>VLOOKUP(CONCATENATE($B124,".data"), 'Random noise 0.001'!$A$1:$AG$235, 17, FALSE)</f>
        <v>142.1</v>
      </c>
      <c r="S124" s="18" t="str">
        <f>VLOOKUP(CONCATENATE($B124,".data"), 'Random noise 0.001'!$A$1:$AG$235, 27, FALSE)</f>
        <v>2207963958583.25 - 9238228413864870*log(x0 + 0.6)**9/(x0 + 0.6)**2 - 470416705845.753/x0</v>
      </c>
      <c r="T124" s="18">
        <f t="shared" si="19"/>
        <v>0</v>
      </c>
      <c r="U124" s="18">
        <f t="shared" si="20"/>
        <v>0</v>
      </c>
      <c r="V124" s="4">
        <f t="shared" si="21"/>
        <v>0</v>
      </c>
      <c r="W124" s="3">
        <f>VLOOKUP(CONCATENATE($B124,".data"), 'Random noise 0.01'!$A$1:$AG$235, 31, FALSE)</f>
        <v>-71249.961232389993</v>
      </c>
      <c r="X124" s="18">
        <f>VLOOKUP(CONCATENATE($B124,".data"), 'Random noise 0.01'!$A$1:$AG$235, 33, FALSE)</f>
        <v>25295897353159.898</v>
      </c>
      <c r="Y124" s="18">
        <f>VLOOKUP(CONCATENATE($B124,".data"), 'Random noise 0.01'!$A$1:$AG$235, 15, FALSE)</f>
        <v>31</v>
      </c>
      <c r="Z124" s="18">
        <f>VLOOKUP(CONCATENATE($B124,".data"), 'Random noise 0.01'!$A$1:$AG$235, 17, FALSE)</f>
        <v>146.1</v>
      </c>
      <c r="AA124" s="18" t="str">
        <f>VLOOKUP(CONCATENATE($B124,".data"), 'Random noise 0.01'!$A$1:$AG$235, 27, FALSE)</f>
        <v>14214398007192.2*log(x0 + 1) - 25276867616390.9*sin(x0 + 14543595665449.9*log(10.84 - x0)) + 1421439800719.22*log(x0 + 1)/(x0 + 0.8)**40</v>
      </c>
      <c r="AB124" s="18">
        <f t="shared" si="22"/>
        <v>0</v>
      </c>
      <c r="AC124" s="18">
        <f t="shared" si="23"/>
        <v>0</v>
      </c>
      <c r="AD124" s="4">
        <f t="shared" si="24"/>
        <v>0</v>
      </c>
    </row>
    <row r="125" spans="1:30" x14ac:dyDescent="0.25">
      <c r="A125" t="str">
        <f t="shared" si="14"/>
        <v>v1_medium</v>
      </c>
      <c r="B125" t="s">
        <v>1066</v>
      </c>
      <c r="C125">
        <v>11</v>
      </c>
      <c r="D125" t="str">
        <f t="shared" si="15"/>
        <v>medium</v>
      </c>
      <c r="E125">
        <v>1</v>
      </c>
      <c r="F125" s="12" t="s">
        <v>1067</v>
      </c>
      <c r="G125" s="3">
        <f>VLOOKUP(CONCATENATE($B125,".data"), 'Random noise 0'!$A$1:$AG$235, 31, FALSE)</f>
        <v>0.99984634999999999</v>
      </c>
      <c r="H125" s="18">
        <f>VLOOKUP(CONCATENATE($B125,".data"), 'Random noise 0'!$A$1:$AG$235, 33, FALSE)</f>
        <v>1.84122E-3</v>
      </c>
      <c r="I125" s="18">
        <f>VLOOKUP(CONCATENATE($B125,".data"), 'Random noise 0'!$A$1:$AG$235, 15, FALSE)</f>
        <v>7</v>
      </c>
      <c r="J125" s="18">
        <f>VLOOKUP(CONCATENATE($B125,".data"), 'Random noise 0'!$A$1:$AG$235, 17, FALSE)</f>
        <v>143.19999999999999</v>
      </c>
      <c r="K125" s="18" t="str">
        <f>VLOOKUP(CONCATENATE($B125,".data"), 'Random noise 0'!$A$1:$AG$235, 27, FALSE)</f>
        <v>0.00144541*444**x0 + 0.36676953</v>
      </c>
      <c r="L125" s="18">
        <f t="shared" si="16"/>
        <v>1</v>
      </c>
      <c r="M125" s="18">
        <f t="shared" si="17"/>
        <v>0</v>
      </c>
      <c r="N125" s="4">
        <f t="shared" si="18"/>
        <v>0</v>
      </c>
      <c r="O125" s="3">
        <f>VLOOKUP(CONCATENATE($B125,".data"), 'Random noise 0.001'!$A$1:$AG$235, 31, FALSE)</f>
        <v>0.92424713999999997</v>
      </c>
      <c r="P125" s="18">
        <f>VLOOKUP(CONCATENATE($B125,".data"), 'Random noise 0.001'!$A$1:$AG$235, 33, FALSE)</f>
        <v>4.0882130000000003E-2</v>
      </c>
      <c r="Q125" s="18">
        <f>VLOOKUP(CONCATENATE($B125,".data"), 'Random noise 0.001'!$A$1:$AG$235, 15, FALSE)</f>
        <v>7</v>
      </c>
      <c r="R125" s="18">
        <f>VLOOKUP(CONCATENATE($B125,".data"), 'Random noise 0.001'!$A$1:$AG$235, 17, FALSE)</f>
        <v>13.9</v>
      </c>
      <c r="S125" s="18" t="str">
        <f>VLOOKUP(CONCATENATE($B125,".data"), 'Random noise 0.001'!$A$1:$AG$235, 27, FALSE)</f>
        <v>0.001*500**x0 + 0.368</v>
      </c>
      <c r="T125" s="18">
        <f t="shared" si="19"/>
        <v>0</v>
      </c>
      <c r="U125" s="18">
        <f t="shared" si="20"/>
        <v>0</v>
      </c>
      <c r="V125" s="4">
        <f t="shared" si="21"/>
        <v>0</v>
      </c>
      <c r="W125" s="3">
        <f>VLOOKUP(CONCATENATE($B125,".data"), 'Random noise 0.01'!$A$1:$AG$235, 31, FALSE)</f>
        <v>0.99747739999999996</v>
      </c>
      <c r="X125" s="18">
        <f>VLOOKUP(CONCATENATE($B125,".data"), 'Random noise 0.01'!$A$1:$AG$235, 33, FALSE)</f>
        <v>7.4603400000000002E-3</v>
      </c>
      <c r="Y125" s="18">
        <f>VLOOKUP(CONCATENATE($B125,".data"), 'Random noise 0.01'!$A$1:$AG$235, 15, FALSE)</f>
        <v>7</v>
      </c>
      <c r="Z125" s="18">
        <f>VLOOKUP(CONCATENATE($B125,".data"), 'Random noise 0.01'!$A$1:$AG$235, 17, FALSE)</f>
        <v>1.5</v>
      </c>
      <c r="AA125" s="18" t="str">
        <f>VLOOKUP(CONCATENATE($B125,".data"), 'Random noise 0.01'!$A$1:$AG$235, 27, FALSE)</f>
        <v>0.59*x0**5 + 0.37</v>
      </c>
      <c r="AB125" s="18">
        <f t="shared" si="22"/>
        <v>0</v>
      </c>
      <c r="AC125" s="18">
        <f t="shared" si="23"/>
        <v>0</v>
      </c>
      <c r="AD125" s="4">
        <f t="shared" si="24"/>
        <v>0</v>
      </c>
    </row>
    <row r="126" spans="1:30" x14ac:dyDescent="0.25">
      <c r="A126" t="str">
        <f t="shared" si="14"/>
        <v>v1_medium</v>
      </c>
      <c r="B126" t="s">
        <v>1068</v>
      </c>
      <c r="C126">
        <v>11</v>
      </c>
      <c r="D126" t="str">
        <f t="shared" si="15"/>
        <v>medium</v>
      </c>
      <c r="E126">
        <v>1</v>
      </c>
      <c r="F126" s="12" t="s">
        <v>1069</v>
      </c>
      <c r="G126" s="3">
        <f>VLOOKUP(CONCATENATE($B126,".data"), 'Random noise 0'!$A$1:$AG$235, 31, FALSE)</f>
        <v>0.99962642999999995</v>
      </c>
      <c r="H126" s="18">
        <f>VLOOKUP(CONCATENATE($B126,".data"), 'Random noise 0'!$A$1:$AG$235, 33, FALSE)</f>
        <v>6.3076699999999996E-3</v>
      </c>
      <c r="I126" s="18">
        <f>VLOOKUP(CONCATENATE($B126,".data"), 'Random noise 0'!$A$1:$AG$235, 15, FALSE)</f>
        <v>9</v>
      </c>
      <c r="J126" s="18">
        <f>VLOOKUP(CONCATENATE($B126,".data"), 'Random noise 0'!$A$1:$AG$235, 17, FALSE)</f>
        <v>145.30000000000001</v>
      </c>
      <c r="K126" s="18" t="str">
        <f>VLOOKUP(CONCATENATE($B126,".data"), 'Random noise 0'!$A$1:$AG$235, 27, FALSE)</f>
        <v>0.98788209*x0 + 0.04087851*log(x0) + 4.94801115</v>
      </c>
      <c r="L126" s="18">
        <f t="shared" si="16"/>
        <v>1</v>
      </c>
      <c r="M126" s="18">
        <f t="shared" si="17"/>
        <v>0</v>
      </c>
      <c r="N126" s="4">
        <f t="shared" si="18"/>
        <v>0</v>
      </c>
      <c r="O126" s="3">
        <f>VLOOKUP(CONCATENATE($B126,".data"), 'Random noise 0.001'!$A$1:$AG$235, 31, FALSE)</f>
        <v>-0.81163896999999996</v>
      </c>
      <c r="P126" s="18">
        <f>VLOOKUP(CONCATENATE($B126,".data"), 'Random noise 0.001'!$A$1:$AG$235, 33, FALSE)</f>
        <v>0.43925784000000001</v>
      </c>
      <c r="Q126" s="18">
        <f>VLOOKUP(CONCATENATE($B126,".data"), 'Random noise 0.001'!$A$1:$AG$235, 15, FALSE)</f>
        <v>10</v>
      </c>
      <c r="R126" s="18">
        <f>VLOOKUP(CONCATENATE($B126,".data"), 'Random noise 0.001'!$A$1:$AG$235, 17, FALSE)</f>
        <v>1</v>
      </c>
      <c r="S126" s="18" t="str">
        <f>VLOOKUP(CONCATENATE($B126,".data"), 'Random noise 0.001'!$A$1:$AG$235, 27, FALSE)</f>
        <v>1.077*x0 + 4.872 - 0.002/x0</v>
      </c>
      <c r="T126" s="18">
        <f t="shared" si="19"/>
        <v>0</v>
      </c>
      <c r="U126" s="18">
        <f t="shared" si="20"/>
        <v>0</v>
      </c>
      <c r="V126" s="4">
        <f t="shared" si="21"/>
        <v>0</v>
      </c>
      <c r="W126" s="3">
        <f>VLOOKUP(CONCATENATE($B126,".data"), 'Random noise 0.01'!$A$1:$AG$235, 31, FALSE)</f>
        <v>0.99394680999999996</v>
      </c>
      <c r="X126" s="18">
        <f>VLOOKUP(CONCATENATE($B126,".data"), 'Random noise 0.01'!$A$1:$AG$235, 33, FALSE)</f>
        <v>2.539077E-2</v>
      </c>
      <c r="Y126" s="18">
        <f>VLOOKUP(CONCATENATE($B126,".data"), 'Random noise 0.01'!$A$1:$AG$235, 15, FALSE)</f>
        <v>5</v>
      </c>
      <c r="Z126" s="18">
        <f>VLOOKUP(CONCATENATE($B126,".data"), 'Random noise 0.01'!$A$1:$AG$235, 17, FALSE)</f>
        <v>100.6</v>
      </c>
      <c r="AA126" s="18" t="str">
        <f>VLOOKUP(CONCATENATE($B126,".data"), 'Random noise 0.01'!$A$1:$AG$235, 27, FALSE)</f>
        <v>1.09*x0 + 4.87</v>
      </c>
      <c r="AB126" s="18">
        <f t="shared" si="22"/>
        <v>0</v>
      </c>
      <c r="AC126" s="18">
        <f t="shared" si="23"/>
        <v>0</v>
      </c>
      <c r="AD126" s="4">
        <f t="shared" si="24"/>
        <v>0</v>
      </c>
    </row>
    <row r="127" spans="1:30" x14ac:dyDescent="0.25">
      <c r="A127" t="str">
        <f t="shared" si="14"/>
        <v>v1_medium</v>
      </c>
      <c r="B127" t="s">
        <v>1070</v>
      </c>
      <c r="C127">
        <v>11</v>
      </c>
      <c r="D127" t="str">
        <f t="shared" si="15"/>
        <v>medium</v>
      </c>
      <c r="E127">
        <v>1</v>
      </c>
      <c r="F127" s="12" t="s">
        <v>1071</v>
      </c>
      <c r="G127" s="3">
        <f>VLOOKUP(CONCATENATE($B127,".data"), 'Random noise 0'!$A$1:$AG$235, 31, FALSE)</f>
        <v>0.99999168000000005</v>
      </c>
      <c r="H127" s="18">
        <f>VLOOKUP(CONCATENATE($B127,".data"), 'Random noise 0'!$A$1:$AG$235, 33, FALSE)</f>
        <v>1.2338E-4</v>
      </c>
      <c r="I127" s="18">
        <f>VLOOKUP(CONCATENATE($B127,".data"), 'Random noise 0'!$A$1:$AG$235, 15, FALSE)</f>
        <v>7</v>
      </c>
      <c r="J127" s="18">
        <f>VLOOKUP(CONCATENATE($B127,".data"), 'Random noise 0'!$A$1:$AG$235, 17, FALSE)</f>
        <v>133.4</v>
      </c>
      <c r="K127" s="18" t="str">
        <f>VLOOKUP(CONCATENATE($B127,".data"), 'Random noise 0'!$A$1:$AG$235, 27, FALSE)</f>
        <v>0.14284804*x0**2 + 0.74547289</v>
      </c>
      <c r="L127" s="18">
        <f t="shared" si="16"/>
        <v>1</v>
      </c>
      <c r="M127" s="18" t="str">
        <f t="shared" si="17"/>
        <v>?</v>
      </c>
      <c r="N127" s="4">
        <v>0</v>
      </c>
      <c r="O127" s="3">
        <f>VLOOKUP(CONCATENATE($B127,".data"), 'Random noise 0.001'!$A$1:$AG$235, 31, FALSE)</f>
        <v>0.99981399000000004</v>
      </c>
      <c r="P127" s="18">
        <f>VLOOKUP(CONCATENATE($B127,".data"), 'Random noise 0.001'!$A$1:$AG$235, 33, FALSE)</f>
        <v>5.8345000000000001E-4</v>
      </c>
      <c r="Q127" s="18">
        <f>VLOOKUP(CONCATENATE($B127,".data"), 'Random noise 0.001'!$A$1:$AG$235, 15, FALSE)</f>
        <v>7</v>
      </c>
      <c r="R127" s="18">
        <f>VLOOKUP(CONCATENATE($B127,".data"), 'Random noise 0.001'!$A$1:$AG$235, 17, FALSE)</f>
        <v>0.7</v>
      </c>
      <c r="S127" s="18" t="str">
        <f>VLOOKUP(CONCATENATE($B127,".data"), 'Random noise 0.001'!$A$1:$AG$235, 27, FALSE)</f>
        <v>0.143*x0**2 + 0.746</v>
      </c>
      <c r="T127" s="18">
        <f t="shared" si="19"/>
        <v>1</v>
      </c>
      <c r="U127" s="18" t="str">
        <f t="shared" si="20"/>
        <v>?</v>
      </c>
      <c r="V127" s="4">
        <v>0</v>
      </c>
      <c r="W127" s="3">
        <f>VLOOKUP(CONCATENATE($B127,".data"), 'Random noise 0.01'!$A$1:$AG$235, 31, FALSE)</f>
        <v>0.98819992999999995</v>
      </c>
      <c r="X127" s="18">
        <f>VLOOKUP(CONCATENATE($B127,".data"), 'Random noise 0.01'!$A$1:$AG$235, 33, FALSE)</f>
        <v>4.6470299999999999E-3</v>
      </c>
      <c r="Y127" s="18">
        <f>VLOOKUP(CONCATENATE($B127,".data"), 'Random noise 0.01'!$A$1:$AG$235, 15, FALSE)</f>
        <v>6</v>
      </c>
      <c r="Z127" s="18">
        <f>VLOOKUP(CONCATENATE($B127,".data"), 'Random noise 0.01'!$A$1:$AG$235, 17, FALSE)</f>
        <v>106.8</v>
      </c>
      <c r="AA127" s="18" t="str">
        <f>VLOOKUP(CONCATENATE($B127,".data"), 'Random noise 0.01'!$A$1:$AG$235, 27, FALSE)</f>
        <v>1.05 - 0.3*cos(x0)</v>
      </c>
      <c r="AB127" s="18">
        <f t="shared" si="22"/>
        <v>0</v>
      </c>
      <c r="AC127" s="18">
        <f t="shared" si="23"/>
        <v>0</v>
      </c>
      <c r="AD127" s="4">
        <f t="shared" si="24"/>
        <v>0</v>
      </c>
    </row>
    <row r="128" spans="1:30" x14ac:dyDescent="0.25">
      <c r="A128" t="str">
        <f t="shared" si="14"/>
        <v>v1_medium</v>
      </c>
      <c r="B128" t="s">
        <v>1072</v>
      </c>
      <c r="C128">
        <v>11</v>
      </c>
      <c r="D128" t="str">
        <f t="shared" si="15"/>
        <v>medium</v>
      </c>
      <c r="E128">
        <v>1</v>
      </c>
      <c r="F128" s="12" t="s">
        <v>1073</v>
      </c>
      <c r="G128" s="3">
        <f>VLOOKUP(CONCATENATE($B128,".data"), 'Random noise 0'!$A$1:$AG$235, 31, FALSE)</f>
        <v>0.99999998999999995</v>
      </c>
      <c r="H128" s="18">
        <f>VLOOKUP(CONCATENATE($B128,".data"), 'Random noise 0'!$A$1:$AG$235, 33, FALSE)</f>
        <v>3.2362900000000002E-3</v>
      </c>
      <c r="I128" s="18">
        <f>VLOOKUP(CONCATENATE($B128,".data"), 'Random noise 0'!$A$1:$AG$235, 15, FALSE)</f>
        <v>19</v>
      </c>
      <c r="J128" s="18">
        <f>VLOOKUP(CONCATENATE($B128,".data"), 'Random noise 0'!$A$1:$AG$235, 17, FALSE)</f>
        <v>202.3</v>
      </c>
      <c r="K128" s="18" t="str">
        <f>VLOOKUP(CONCATENATE($B128,".data"), 'Random noise 0'!$A$1:$AG$235, 27, FALSE)</f>
        <v>89.11395266*x0**0.5 + 49.33387044*x0 + 17.39915816*x0**1.77245385 + 2.96320135*cos(x0) + 87.0368549</v>
      </c>
      <c r="L128" s="18">
        <f t="shared" si="16"/>
        <v>1</v>
      </c>
      <c r="M128" s="18">
        <f t="shared" si="17"/>
        <v>0</v>
      </c>
      <c r="N128" s="4">
        <f t="shared" si="18"/>
        <v>0</v>
      </c>
      <c r="O128" s="3">
        <f>VLOOKUP(CONCATENATE($B128,".data"), 'Random noise 0.001'!$A$1:$AG$235, 31, FALSE)</f>
        <v>0.54957575000000003</v>
      </c>
      <c r="P128" s="18">
        <f>VLOOKUP(CONCATENATE($B128,".data"), 'Random noise 0.001'!$A$1:$AG$235, 33, FALSE)</f>
        <v>27.163370870000001</v>
      </c>
      <c r="Q128" s="18">
        <f>VLOOKUP(CONCATENATE($B128,".data"), 'Random noise 0.001'!$A$1:$AG$235, 15, FALSE)</f>
        <v>26</v>
      </c>
      <c r="R128" s="18">
        <f>VLOOKUP(CONCATENATE($B128,".data"), 'Random noise 0.001'!$A$1:$AG$235, 17, FALSE)</f>
        <v>17.5</v>
      </c>
      <c r="S128" s="18" t="str">
        <f>VLOOKUP(CONCATENATE($B128,".data"), 'Random noise 0.001'!$A$1:$AG$235, 27, FALSE)</f>
        <v>-3.484/x0**0.5 - 66.276*sin(1.21*sin(x0)) + 892.315 - 2435.931/(x0 + 3.142) + 0.163/x0</v>
      </c>
      <c r="T128" s="18">
        <f t="shared" si="19"/>
        <v>0</v>
      </c>
      <c r="U128" s="18">
        <f t="shared" si="20"/>
        <v>0</v>
      </c>
      <c r="V128" s="4">
        <f t="shared" si="21"/>
        <v>0</v>
      </c>
      <c r="W128" s="3">
        <f>VLOOKUP(CONCATENATE($B128,".data"), 'Random noise 0.01'!$A$1:$AG$235, 31, FALSE)</f>
        <v>0.82105870999999997</v>
      </c>
      <c r="X128" s="18">
        <f>VLOOKUP(CONCATENATE($B128,".data"), 'Random noise 0.01'!$A$1:$AG$235, 33, FALSE)</f>
        <v>17.12095811</v>
      </c>
      <c r="Y128" s="18">
        <f>VLOOKUP(CONCATENATE($B128,".data"), 'Random noise 0.01'!$A$1:$AG$235, 15, FALSE)</f>
        <v>25</v>
      </c>
      <c r="Z128" s="18">
        <f>VLOOKUP(CONCATENATE($B128,".data"), 'Random noise 0.01'!$A$1:$AG$235, 17, FALSE)</f>
        <v>162.19999999999999</v>
      </c>
      <c r="AA128" s="18" t="str">
        <f>VLOOKUP(CONCATENATE($B128,".data"), 'Random noise 0.01'!$A$1:$AG$235, 27, FALSE)</f>
        <v>159.68*sin(x0) - 1.96*sin(9.87*(0.32*x0 + 1)**2 - 0.32) + 107.14 - 0.08/x0</v>
      </c>
      <c r="AB128" s="18">
        <f t="shared" si="22"/>
        <v>0</v>
      </c>
      <c r="AC128" s="18">
        <f t="shared" si="23"/>
        <v>0</v>
      </c>
      <c r="AD128" s="4">
        <f t="shared" si="24"/>
        <v>0</v>
      </c>
    </row>
    <row r="129" spans="1:30" x14ac:dyDescent="0.25">
      <c r="A129" t="str">
        <f t="shared" si="14"/>
        <v>v2_medium</v>
      </c>
      <c r="B129" t="s">
        <v>1074</v>
      </c>
      <c r="C129">
        <v>11</v>
      </c>
      <c r="D129" t="str">
        <f t="shared" si="15"/>
        <v>medium</v>
      </c>
      <c r="E129">
        <v>2</v>
      </c>
      <c r="F129" s="12" t="s">
        <v>1075</v>
      </c>
      <c r="G129" s="3">
        <f>VLOOKUP(CONCATENATE($B129,".data"), 'Random noise 0'!$A$1:$AG$235, 31, FALSE)</f>
        <v>0.99996355999999997</v>
      </c>
      <c r="H129" s="18">
        <f>VLOOKUP(CONCATENATE($B129,".data"), 'Random noise 0'!$A$1:$AG$235, 33, FALSE)</f>
        <v>1.272715E-2</v>
      </c>
      <c r="I129" s="18">
        <f>VLOOKUP(CONCATENATE($B129,".data"), 'Random noise 0'!$A$1:$AG$235, 15, FALSE)</f>
        <v>16</v>
      </c>
      <c r="J129" s="18">
        <f>VLOOKUP(CONCATENATE($B129,".data"), 'Random noise 0'!$A$1:$AG$235, 17, FALSE)</f>
        <v>194.7</v>
      </c>
      <c r="K129" s="18" t="str">
        <f>VLOOKUP(CONCATENATE($B129,".data"), 'Random noise 0'!$A$1:$AG$235, 27, FALSE)</f>
        <v>-0.72546518*x0**(x1 + 1)*sin(x1) - 2.00042835*log(sin(x0)) + 0.00712453</v>
      </c>
      <c r="L129" s="18">
        <f t="shared" si="16"/>
        <v>1</v>
      </c>
      <c r="M129" s="18">
        <f t="shared" si="17"/>
        <v>0</v>
      </c>
      <c r="N129" s="4">
        <f t="shared" si="18"/>
        <v>0</v>
      </c>
      <c r="O129" s="3">
        <f>VLOOKUP(CONCATENATE($B129,".data"), 'Random noise 0.001'!$A$1:$AG$235, 31, FALSE)</f>
        <v>0.99984130999999998</v>
      </c>
      <c r="P129" s="18">
        <f>VLOOKUP(CONCATENATE($B129,".data"), 'Random noise 0.001'!$A$1:$AG$235, 33, FALSE)</f>
        <v>2.6558249999999999E-2</v>
      </c>
      <c r="Q129" s="18">
        <f>VLOOKUP(CONCATENATE($B129,".data"), 'Random noise 0.001'!$A$1:$AG$235, 15, FALSE)</f>
        <v>12</v>
      </c>
      <c r="R129" s="18">
        <f>VLOOKUP(CONCATENATE($B129,".data"), 'Random noise 0.001'!$A$1:$AG$235, 17, FALSE)</f>
        <v>3.6</v>
      </c>
      <c r="S129" s="18" t="str">
        <f>VLOOKUP(CONCATENATE($B129,".data"), 'Random noise 0.001'!$A$1:$AG$235, 27, FALSE)</f>
        <v>-0.44*x0*x1 + 0.22*x0 - 2*log(x0)</v>
      </c>
      <c r="T129" s="18">
        <f t="shared" si="19"/>
        <v>1</v>
      </c>
      <c r="U129" s="18">
        <f t="shared" si="20"/>
        <v>0</v>
      </c>
      <c r="V129" s="4">
        <f t="shared" si="21"/>
        <v>0</v>
      </c>
      <c r="W129" s="3">
        <f>VLOOKUP(CONCATENATE($B129,".data"), 'Random noise 0.01'!$A$1:$AG$235, 31, FALSE)</f>
        <v>0.99869755000000004</v>
      </c>
      <c r="X129" s="18">
        <f>VLOOKUP(CONCATENATE($B129,".data"), 'Random noise 0.01'!$A$1:$AG$235, 33, FALSE)</f>
        <v>7.6086310000000004E-2</v>
      </c>
      <c r="Y129" s="18">
        <f>VLOOKUP(CONCATENATE($B129,".data"), 'Random noise 0.01'!$A$1:$AG$235, 15, FALSE)</f>
        <v>4</v>
      </c>
      <c r="Z129" s="18">
        <f>VLOOKUP(CONCATENATE($B129,".data"), 'Random noise 0.01'!$A$1:$AG$235, 17, FALSE)</f>
        <v>0.5</v>
      </c>
      <c r="AA129" s="18" t="str">
        <f>VLOOKUP(CONCATENATE($B129,".data"), 'Random noise 0.01'!$A$1:$AG$235, 27, FALSE)</f>
        <v>-1.99*log(x0)</v>
      </c>
      <c r="AB129" s="18">
        <f t="shared" si="22"/>
        <v>0</v>
      </c>
      <c r="AC129" s="18">
        <f t="shared" si="23"/>
        <v>0</v>
      </c>
      <c r="AD129" s="4">
        <f t="shared" si="24"/>
        <v>0</v>
      </c>
    </row>
    <row r="130" spans="1:30" x14ac:dyDescent="0.25">
      <c r="A130" t="str">
        <f t="shared" si="14"/>
        <v>v2_medium</v>
      </c>
      <c r="B130" t="s">
        <v>1076</v>
      </c>
      <c r="C130">
        <v>11</v>
      </c>
      <c r="D130" t="str">
        <f t="shared" si="15"/>
        <v>medium</v>
      </c>
      <c r="E130">
        <v>2</v>
      </c>
      <c r="F130" s="12" t="s">
        <v>1077</v>
      </c>
      <c r="G130" s="3">
        <f>VLOOKUP(CONCATENATE($B130,".data"), 'Random noise 0'!$A$1:$AG$235, 31, FALSE)</f>
        <v>0.9999479</v>
      </c>
      <c r="H130" s="18">
        <f>VLOOKUP(CONCATENATE($B130,".data"), 'Random noise 0'!$A$1:$AG$235, 33, FALSE)</f>
        <v>3.1777999999999998E-4</v>
      </c>
      <c r="I130" s="18">
        <f>VLOOKUP(CONCATENATE($B130,".data"), 'Random noise 0'!$A$1:$AG$235, 15, FALSE)</f>
        <v>11</v>
      </c>
      <c r="J130" s="18">
        <f>VLOOKUP(CONCATENATE($B130,".data"), 'Random noise 0'!$A$1:$AG$235, 17, FALSE)</f>
        <v>153.4</v>
      </c>
      <c r="K130" s="18" t="str">
        <f>VLOOKUP(CONCATENATE($B130,".data"), 'Random noise 0'!$A$1:$AG$235, 27, FALSE)</f>
        <v>0.24782168*cos(1.8*x0*x1**2) - 0.83873451</v>
      </c>
      <c r="L130" s="18">
        <f t="shared" si="16"/>
        <v>1</v>
      </c>
      <c r="M130" s="18" t="str">
        <f t="shared" si="17"/>
        <v>?</v>
      </c>
      <c r="N130" s="4">
        <v>0</v>
      </c>
      <c r="O130" s="3">
        <f>VLOOKUP(CONCATENATE($B130,".data"), 'Random noise 0.001'!$A$1:$AG$235, 31, FALSE)</f>
        <v>0.99963555000000004</v>
      </c>
      <c r="P130" s="18">
        <f>VLOOKUP(CONCATENATE($B130,".data"), 'Random noise 0.001'!$A$1:$AG$235, 33, FALSE)</f>
        <v>8.4049999999999999E-4</v>
      </c>
      <c r="Q130" s="18">
        <f>VLOOKUP(CONCATENATE($B130,".data"), 'Random noise 0.001'!$A$1:$AG$235, 15, FALSE)</f>
        <v>11</v>
      </c>
      <c r="R130" s="18">
        <f>VLOOKUP(CONCATENATE($B130,".data"), 'Random noise 0.001'!$A$1:$AG$235, 17, FALSE)</f>
        <v>5.9</v>
      </c>
      <c r="S130" s="18" t="str">
        <f>VLOOKUP(CONCATENATE($B130,".data"), 'Random noise 0.001'!$A$1:$AG$235, 27, FALSE)</f>
        <v>0.206*cos(2*x0*x1**2) - 0.796</v>
      </c>
      <c r="T130" s="18">
        <f t="shared" si="19"/>
        <v>1</v>
      </c>
      <c r="U130" s="18" t="str">
        <f t="shared" si="20"/>
        <v>?</v>
      </c>
      <c r="V130" s="4">
        <v>0</v>
      </c>
      <c r="W130" s="3">
        <f>VLOOKUP(CONCATENATE($B130,".data"), 'Random noise 0.01'!$A$1:$AG$235, 31, FALSE)</f>
        <v>0.99626802000000003</v>
      </c>
      <c r="X130" s="18">
        <f>VLOOKUP(CONCATENATE($B130,".data"), 'Random noise 0.01'!$A$1:$AG$235, 33, FALSE)</f>
        <v>2.6895999999999999E-3</v>
      </c>
      <c r="Y130" s="18">
        <f>VLOOKUP(CONCATENATE($B130,".data"), 'Random noise 0.01'!$A$1:$AG$235, 15, FALSE)</f>
        <v>10</v>
      </c>
      <c r="Z130" s="18">
        <f>VLOOKUP(CONCATENATE($B130,".data"), 'Random noise 0.01'!$A$1:$AG$235, 17, FALSE)</f>
        <v>123.3</v>
      </c>
      <c r="AA130" s="18" t="str">
        <f>VLOOKUP(CONCATENATE($B130,".data"), 'Random noise 0.01'!$A$1:$AG$235, 27, FALSE)</f>
        <v>0.74*cos(x0*x1**2) - 1.33</v>
      </c>
      <c r="AB130" s="18">
        <f t="shared" si="22"/>
        <v>0</v>
      </c>
      <c r="AC130" s="18">
        <f t="shared" si="23"/>
        <v>0</v>
      </c>
      <c r="AD130" s="4">
        <f t="shared" si="24"/>
        <v>0</v>
      </c>
    </row>
    <row r="131" spans="1:30" x14ac:dyDescent="0.25">
      <c r="A131" t="str">
        <f t="shared" si="14"/>
        <v>v2_medium</v>
      </c>
      <c r="B131" t="s">
        <v>1078</v>
      </c>
      <c r="C131">
        <v>11</v>
      </c>
      <c r="D131" t="str">
        <f t="shared" si="15"/>
        <v>medium</v>
      </c>
      <c r="E131">
        <v>2</v>
      </c>
      <c r="F131" s="12" t="s">
        <v>1079</v>
      </c>
      <c r="G131" s="3">
        <f>VLOOKUP(CONCATENATE($B131,".data"), 'Random noise 0'!$A$1:$AG$235, 31, FALSE)</f>
        <v>0.96978741999999996</v>
      </c>
      <c r="H131" s="18">
        <f>VLOOKUP(CONCATENATE($B131,".data"), 'Random noise 0'!$A$1:$AG$235, 33, FALSE)</f>
        <v>3.1079300000000001E-3</v>
      </c>
      <c r="I131" s="18">
        <f>VLOOKUP(CONCATENATE($B131,".data"), 'Random noise 0'!$A$1:$AG$235, 15, FALSE)</f>
        <v>22</v>
      </c>
      <c r="J131" s="18">
        <f>VLOOKUP(CONCATENATE($B131,".data"), 'Random noise 0'!$A$1:$AG$235, 17, FALSE)</f>
        <v>197.6</v>
      </c>
      <c r="K131" s="18" t="str">
        <f>VLOOKUP(CONCATENATE($B131,".data"), 'Random noise 0'!$A$1:$AG$235, 27, FALSE)</f>
        <v>0.01115859*x0**2 + 0.15841006*x1 - 0.07173792*(exp(x1) + sin(x0)**4 + 1)**x1 + 1.03662138</v>
      </c>
      <c r="L131" s="18">
        <f t="shared" si="16"/>
        <v>0</v>
      </c>
      <c r="M131" s="18">
        <f t="shared" si="17"/>
        <v>0</v>
      </c>
      <c r="N131" s="4">
        <f t="shared" si="18"/>
        <v>0</v>
      </c>
      <c r="O131" s="3">
        <f>VLOOKUP(CONCATENATE($B131,".data"), 'Random noise 0.001'!$A$1:$AG$235, 31, FALSE)</f>
        <v>0.97033168000000003</v>
      </c>
      <c r="P131" s="18">
        <f>VLOOKUP(CONCATENATE($B131,".data"), 'Random noise 0.001'!$A$1:$AG$235, 33, FALSE)</f>
        <v>3.0798100000000001E-3</v>
      </c>
      <c r="Q131" s="18">
        <f>VLOOKUP(CONCATENATE($B131,".data"), 'Random noise 0.001'!$A$1:$AG$235, 15, FALSE)</f>
        <v>25</v>
      </c>
      <c r="R131" s="18">
        <f>VLOOKUP(CONCATENATE($B131,".data"), 'Random noise 0.001'!$A$1:$AG$235, 17, FALSE)</f>
        <v>167.7</v>
      </c>
      <c r="S131" s="18" t="str">
        <f>VLOOKUP(CONCATENATE($B131,".data"), 'Random noise 0.001'!$A$1:$AG$235, 27, FALSE)</f>
        <v>0.016*x0*(x1 + exp(x1))**x1 + 0.166*x1 - 0.077*(x0**2 + exp(x1) + 1)**x1 + 1.038</v>
      </c>
      <c r="T131" s="18">
        <f t="shared" si="19"/>
        <v>0</v>
      </c>
      <c r="U131" s="18">
        <f t="shared" si="20"/>
        <v>0</v>
      </c>
      <c r="V131" s="4">
        <f t="shared" si="21"/>
        <v>0</v>
      </c>
      <c r="W131" s="3">
        <f>VLOOKUP(CONCATENATE($B131,".data"), 'Random noise 0.01'!$A$1:$AG$235, 31, FALSE)</f>
        <v>0.83079817</v>
      </c>
      <c r="X131" s="18">
        <f>VLOOKUP(CONCATENATE($B131,".data"), 'Random noise 0.01'!$A$1:$AG$235, 33, FALSE)</f>
        <v>7.3549399999999999E-3</v>
      </c>
      <c r="Y131" s="18">
        <f>VLOOKUP(CONCATENATE($B131,".data"), 'Random noise 0.01'!$A$1:$AG$235, 15, FALSE)</f>
        <v>15</v>
      </c>
      <c r="Z131" s="18">
        <f>VLOOKUP(CONCATENATE($B131,".data"), 'Random noise 0.01'!$A$1:$AG$235, 17, FALSE)</f>
        <v>141.80000000000001</v>
      </c>
      <c r="AA131" s="18" t="str">
        <f>VLOOKUP(CONCATENATE($B131,".data"), 'Random noise 0.01'!$A$1:$AG$235, 27, FALSE)</f>
        <v>-0.02*10**x1 - 0.09*x1**100 + 0.14*x1 + 0.99</v>
      </c>
      <c r="AB131" s="18">
        <f t="shared" si="22"/>
        <v>0</v>
      </c>
      <c r="AC131" s="18">
        <f t="shared" si="23"/>
        <v>0</v>
      </c>
      <c r="AD131" s="4">
        <f t="shared" si="24"/>
        <v>0</v>
      </c>
    </row>
    <row r="132" spans="1:30" x14ac:dyDescent="0.25">
      <c r="A132" t="str">
        <f t="shared" si="14"/>
        <v>v2_medium</v>
      </c>
      <c r="B132" t="s">
        <v>1080</v>
      </c>
      <c r="C132">
        <v>11</v>
      </c>
      <c r="D132" t="str">
        <f t="shared" si="15"/>
        <v>medium</v>
      </c>
      <c r="E132">
        <v>2</v>
      </c>
      <c r="F132" s="12" t="s">
        <v>1081</v>
      </c>
      <c r="G132" s="3">
        <f>VLOOKUP(CONCATENATE($B132,".data"), 'Random noise 0'!$A$1:$AG$235, 31, FALSE)</f>
        <v>0.99999881000000002</v>
      </c>
      <c r="H132" s="18">
        <f>VLOOKUP(CONCATENATE($B132,".data"), 'Random noise 0'!$A$1:$AG$235, 33, FALSE)</f>
        <v>2.7109999999999998E-4</v>
      </c>
      <c r="I132" s="18">
        <f>VLOOKUP(CONCATENATE($B132,".data"), 'Random noise 0'!$A$1:$AG$235, 15, FALSE)</f>
        <v>11</v>
      </c>
      <c r="J132" s="18">
        <f>VLOOKUP(CONCATENATE($B132,".data"), 'Random noise 0'!$A$1:$AG$235, 17, FALSE)</f>
        <v>147.5</v>
      </c>
      <c r="K132" s="18" t="str">
        <f>VLOOKUP(CONCATENATE($B132,".data"), 'Random noise 0'!$A$1:$AG$235, 27, FALSE)</f>
        <v>0.09423743*x0**0.5 + 1.00003375*sin(x1) + 2.67193861</v>
      </c>
      <c r="L132" s="18">
        <f t="shared" si="16"/>
        <v>1</v>
      </c>
      <c r="M132" s="18" t="str">
        <f t="shared" si="17"/>
        <v>?</v>
      </c>
      <c r="N132" s="4">
        <v>0</v>
      </c>
      <c r="O132" s="3">
        <f>VLOOKUP(CONCATENATE($B132,".data"), 'Random noise 0.001'!$A$1:$AG$235, 31, FALSE)</f>
        <v>0.99956431999999995</v>
      </c>
      <c r="P132" s="18">
        <f>VLOOKUP(CONCATENATE($B132,".data"), 'Random noise 0.001'!$A$1:$AG$235, 33, FALSE)</f>
        <v>5.1922000000000001E-3</v>
      </c>
      <c r="Q132" s="18">
        <f>VLOOKUP(CONCATENATE($B132,".data"), 'Random noise 0.001'!$A$1:$AG$235, 15, FALSE)</f>
        <v>9</v>
      </c>
      <c r="R132" s="18">
        <f>VLOOKUP(CONCATENATE($B132,".data"), 'Random noise 0.001'!$A$1:$AG$235, 17, FALSE)</f>
        <v>1.9</v>
      </c>
      <c r="S132" s="18" t="str">
        <f>VLOOKUP(CONCATENATE($B132,".data"), 'Random noise 0.001'!$A$1:$AG$235, 27, FALSE)</f>
        <v>0.073*x0 + 0.999*sin(x1) + 2.7</v>
      </c>
      <c r="T132" s="18">
        <f t="shared" si="19"/>
        <v>1</v>
      </c>
      <c r="U132" s="18">
        <f t="shared" si="20"/>
        <v>0</v>
      </c>
      <c r="V132" s="4">
        <f t="shared" si="21"/>
        <v>0</v>
      </c>
      <c r="W132" s="3">
        <f>VLOOKUP(CONCATENATE($B132,".data"), 'Random noise 0.01'!$A$1:$AG$235, 31, FALSE)</f>
        <v>0.99760082000000005</v>
      </c>
      <c r="X132" s="18">
        <f>VLOOKUP(CONCATENATE($B132,".data"), 'Random noise 0.01'!$A$1:$AG$235, 33, FALSE)</f>
        <v>1.2184209999999999E-2</v>
      </c>
      <c r="Y132" s="18">
        <f>VLOOKUP(CONCATENATE($B132,".data"), 'Random noise 0.01'!$A$1:$AG$235, 15, FALSE)</f>
        <v>9</v>
      </c>
      <c r="Z132" s="18">
        <f>VLOOKUP(CONCATENATE($B132,".data"), 'Random noise 0.01'!$A$1:$AG$235, 17, FALSE)</f>
        <v>120.6</v>
      </c>
      <c r="AA132" s="18" t="str">
        <f>VLOOKUP(CONCATENATE($B132,".data"), 'Random noise 0.01'!$A$1:$AG$235, 27, FALSE)</f>
        <v>0.08*x0 + 0.99*sin(x1) + 2.71</v>
      </c>
      <c r="AB132" s="18">
        <f t="shared" si="22"/>
        <v>0</v>
      </c>
      <c r="AC132" s="18">
        <f t="shared" si="23"/>
        <v>0</v>
      </c>
      <c r="AD132" s="4">
        <f t="shared" si="24"/>
        <v>0</v>
      </c>
    </row>
    <row r="133" spans="1:30" x14ac:dyDescent="0.25">
      <c r="A133" t="str">
        <f t="shared" ref="A133:A196" si="25">"v"&amp;E133&amp;"_"&amp;D133</f>
        <v>v2_medium</v>
      </c>
      <c r="B133" t="s">
        <v>1082</v>
      </c>
      <c r="C133">
        <v>11</v>
      </c>
      <c r="D133" t="str">
        <f t="shared" ref="D133:D196" si="26">IF(C133&lt;=5,"small",IF(C133&lt;=11,"medium","large"))</f>
        <v>medium</v>
      </c>
      <c r="E133">
        <v>2</v>
      </c>
      <c r="F133" s="12" t="s">
        <v>1083</v>
      </c>
      <c r="G133" s="3">
        <f>VLOOKUP(CONCATENATE($B133,".data"), 'Random noise 0'!$A$1:$AG$235, 31, FALSE)</f>
        <v>0.98719920000000005</v>
      </c>
      <c r="H133" s="18">
        <f>VLOOKUP(CONCATENATE($B133,".data"), 'Random noise 0'!$A$1:$AG$235, 33, FALSE)</f>
        <v>7.6793860000000005E-2</v>
      </c>
      <c r="I133" s="18">
        <f>VLOOKUP(CONCATENATE($B133,".data"), 'Random noise 0'!$A$1:$AG$235, 15, FALSE)</f>
        <v>15</v>
      </c>
      <c r="J133" s="18">
        <f>VLOOKUP(CONCATENATE($B133,".data"), 'Random noise 0'!$A$1:$AG$235, 17, FALSE)</f>
        <v>184</v>
      </c>
      <c r="K133" s="18" t="str">
        <f>VLOOKUP(CONCATENATE($B133,".data"), 'Random noise 0'!$A$1:$AG$235, 27, FALSE)</f>
        <v>-25.99394235*x0 + 25.67729749*sin(x0) + 4.88566242*sin(x0**10) + 0.94462672</v>
      </c>
      <c r="L133" s="18">
        <f t="shared" ref="L133:L196" si="27">IF(G133&gt;0.999,1,0)</f>
        <v>0</v>
      </c>
      <c r="M133" s="18">
        <f t="shared" ref="M133:M196" si="28">IF(AND(G133=1, H133&lt;0.000001),1,IF(AND(G133&gt;0.999,H133&lt;0.001),"?",0))</f>
        <v>0</v>
      </c>
      <c r="N133" s="4">
        <f t="shared" ref="N133:N196" si="29">IF(M133&lt;&gt;"?",M133,"")</f>
        <v>0</v>
      </c>
      <c r="O133" s="3">
        <f>VLOOKUP(CONCATENATE($B133,".data"), 'Random noise 0.001'!$A$1:$AG$235, 31, FALSE)</f>
        <v>0.98721382999999996</v>
      </c>
      <c r="P133" s="18">
        <f>VLOOKUP(CONCATENATE($B133,".data"), 'Random noise 0.001'!$A$1:$AG$235, 33, FALSE)</f>
        <v>7.6749979999999995E-2</v>
      </c>
      <c r="Q133" s="18">
        <f>VLOOKUP(CONCATENATE($B133,".data"), 'Random noise 0.001'!$A$1:$AG$235, 15, FALSE)</f>
        <v>15</v>
      </c>
      <c r="R133" s="18">
        <f>VLOOKUP(CONCATENATE($B133,".data"), 'Random noise 0.001'!$A$1:$AG$235, 17, FALSE)</f>
        <v>165.6</v>
      </c>
      <c r="S133" s="18" t="str">
        <f>VLOOKUP(CONCATENATE($B133,".data"), 'Random noise 0.001'!$A$1:$AG$235, 27, FALSE)</f>
        <v>-26.001*x0 + 25.685*sin(x0) + 4.886*sin(x0**10) + 0.944</v>
      </c>
      <c r="T133" s="18">
        <f t="shared" ref="T133:T196" si="30">IF(O133&gt;0.999,1,0)</f>
        <v>0</v>
      </c>
      <c r="U133" s="18">
        <f t="shared" ref="U133:U196" si="31">IF(AND(O133=1, P133&lt;0.000001),1,IF(AND(O133&gt;0.999,P133&lt;0.001),"?",0))</f>
        <v>0</v>
      </c>
      <c r="V133" s="4">
        <f t="shared" ref="V133:V196" si="32">IF(U133&lt;&gt;"?",U133,"")</f>
        <v>0</v>
      </c>
      <c r="W133" s="3">
        <f>VLOOKUP(CONCATENATE($B133,".data"), 'Random noise 0.01'!$A$1:$AG$235, 31, FALSE)</f>
        <v>0.98757200999999994</v>
      </c>
      <c r="X133" s="18">
        <f>VLOOKUP(CONCATENATE($B133,".data"), 'Random noise 0.01'!$A$1:$AG$235, 33, FALSE)</f>
        <v>7.5667319999999996E-2</v>
      </c>
      <c r="Y133" s="18">
        <f>VLOOKUP(CONCATENATE($B133,".data"), 'Random noise 0.01'!$A$1:$AG$235, 15, FALSE)</f>
        <v>18</v>
      </c>
      <c r="Z133" s="18">
        <f>VLOOKUP(CONCATENATE($B133,".data"), 'Random noise 0.01'!$A$1:$AG$235, 17, FALSE)</f>
        <v>166.1</v>
      </c>
      <c r="AA133" s="18" t="str">
        <f>VLOOKUP(CONCATENATE($B133,".data"), 'Random noise 0.01'!$A$1:$AG$235, 27, FALSE)</f>
        <v>-5.16*sin(cos(exp(x0**4)) + 1.2) + 10.71 - 4.67/cos(x0)</v>
      </c>
      <c r="AB133" s="18">
        <f t="shared" ref="AB133:AB196" si="33">IF(W133&gt;0.999,1,0)</f>
        <v>0</v>
      </c>
      <c r="AC133" s="18">
        <f t="shared" ref="AC133:AC196" si="34">IF(AND(W133=1, X133&lt;0.000001),1,IF(AND(W133&gt;0.999,X133&lt;0.001),"?",0))</f>
        <v>0</v>
      </c>
      <c r="AD133" s="4">
        <f t="shared" ref="AD133:AD196" si="35">IF(AC133&lt;&gt;"?",AC133,"")</f>
        <v>0</v>
      </c>
    </row>
    <row r="134" spans="1:30" x14ac:dyDescent="0.25">
      <c r="A134" t="str">
        <f t="shared" si="25"/>
        <v>v3_medium</v>
      </c>
      <c r="B134" t="s">
        <v>1084</v>
      </c>
      <c r="C134">
        <v>11</v>
      </c>
      <c r="D134" t="str">
        <f t="shared" si="26"/>
        <v>medium</v>
      </c>
      <c r="E134">
        <v>3</v>
      </c>
      <c r="F134" s="12" t="s">
        <v>1085</v>
      </c>
      <c r="G134" s="3">
        <f>VLOOKUP(CONCATENATE($B134,".data"), 'Random noise 0'!$A$1:$AG$235, 31, FALSE)</f>
        <v>1</v>
      </c>
      <c r="H134" s="18">
        <f>VLOOKUP(CONCATENATE($B134,".data"), 'Random noise 0'!$A$1:$AG$235, 33, FALSE)</f>
        <v>0</v>
      </c>
      <c r="I134" s="18">
        <f>VLOOKUP(CONCATENATE($B134,".data"), 'Random noise 0'!$A$1:$AG$235, 15, FALSE)</f>
        <v>10</v>
      </c>
      <c r="J134" s="18">
        <f>VLOOKUP(CONCATENATE($B134,".data"), 'Random noise 0'!$A$1:$AG$235, 17, FALSE)</f>
        <v>11.3</v>
      </c>
      <c r="K134" s="18" t="str">
        <f>VLOOKUP(CONCATENATE($B134,".data"), 'Random noise 0'!$A$1:$AG$235, 27, FALSE)</f>
        <v>x0**2*log(x2) + log(x1) + 4.60517019</v>
      </c>
      <c r="L134" s="18">
        <f t="shared" si="27"/>
        <v>1</v>
      </c>
      <c r="M134" s="18">
        <f t="shared" si="28"/>
        <v>1</v>
      </c>
      <c r="N134" s="4">
        <f t="shared" si="29"/>
        <v>1</v>
      </c>
      <c r="O134" s="3">
        <f>VLOOKUP(CONCATENATE($B134,".data"), 'Random noise 0.001'!$A$1:$AG$235, 31, FALSE)</f>
        <v>0.99999948999999999</v>
      </c>
      <c r="P134" s="18">
        <f>VLOOKUP(CONCATENATE($B134,".data"), 'Random noise 0.001'!$A$1:$AG$235, 33, FALSE)</f>
        <v>8.2981000000000005E-4</v>
      </c>
      <c r="Q134" s="18">
        <f>VLOOKUP(CONCATENATE($B134,".data"), 'Random noise 0.001'!$A$1:$AG$235, 15, FALSE)</f>
        <v>10</v>
      </c>
      <c r="R134" s="18">
        <f>VLOOKUP(CONCATENATE($B134,".data"), 'Random noise 0.001'!$A$1:$AG$235, 17, FALSE)</f>
        <v>9.6</v>
      </c>
      <c r="S134" s="18" t="str">
        <f>VLOOKUP(CONCATENATE($B134,".data"), 'Random noise 0.001'!$A$1:$AG$235, 27, FALSE)</f>
        <v>x0**2*log(x2) + log(x1) + 4.606</v>
      </c>
      <c r="T134" s="18">
        <f t="shared" si="30"/>
        <v>1</v>
      </c>
      <c r="U134" s="18" t="str">
        <f t="shared" si="31"/>
        <v>?</v>
      </c>
      <c r="V134" s="4">
        <v>1</v>
      </c>
      <c r="W134" s="3">
        <f>VLOOKUP(CONCATENATE($B134,".data"), 'Random noise 0.01'!$A$1:$AG$235, 31, FALSE)</f>
        <v>0.99973100000000004</v>
      </c>
      <c r="X134" s="18">
        <f>VLOOKUP(CONCATENATE($B134,".data"), 'Random noise 0.01'!$A$1:$AG$235, 33, FALSE)</f>
        <v>1.909108E-2</v>
      </c>
      <c r="Y134" s="18">
        <f>VLOOKUP(CONCATENATE($B134,".data"), 'Random noise 0.01'!$A$1:$AG$235, 15, FALSE)</f>
        <v>13</v>
      </c>
      <c r="Z134" s="18">
        <f>VLOOKUP(CONCATENATE($B134,".data"), 'Random noise 0.01'!$A$1:$AG$235, 17, FALSE)</f>
        <v>6.1</v>
      </c>
      <c r="AA134" s="18" t="str">
        <f>VLOOKUP(CONCATENATE($B134,".data"), 'Random noise 0.01'!$A$1:$AG$235, 27, FALSE)</f>
        <v>-0.99*x0**2*log(1/x2) + log(x1) + 4.62</v>
      </c>
      <c r="AB134" s="18">
        <f t="shared" si="33"/>
        <v>1</v>
      </c>
      <c r="AC134" s="18">
        <f t="shared" si="34"/>
        <v>0</v>
      </c>
      <c r="AD134" s="4">
        <f t="shared" si="35"/>
        <v>0</v>
      </c>
    </row>
    <row r="135" spans="1:30" x14ac:dyDescent="0.25">
      <c r="A135" t="str">
        <f t="shared" si="25"/>
        <v>v3_medium</v>
      </c>
      <c r="B135" t="s">
        <v>1086</v>
      </c>
      <c r="C135">
        <v>11</v>
      </c>
      <c r="D135" t="str">
        <f t="shared" si="26"/>
        <v>medium</v>
      </c>
      <c r="E135">
        <v>3</v>
      </c>
      <c r="F135" s="12" t="s">
        <v>1087</v>
      </c>
      <c r="G135" s="3">
        <f>VLOOKUP(CONCATENATE($B135,".data"), 'Random noise 0'!$A$1:$AG$235, 31, FALSE)</f>
        <v>1</v>
      </c>
      <c r="H135" s="18">
        <f>VLOOKUP(CONCATENATE($B135,".data"), 'Random noise 0'!$A$1:$AG$235, 33, FALSE)</f>
        <v>1.11E-5</v>
      </c>
      <c r="I135" s="18">
        <f>VLOOKUP(CONCATENATE($B135,".data"), 'Random noise 0'!$A$1:$AG$235, 15, FALSE)</f>
        <v>10</v>
      </c>
      <c r="J135" s="18">
        <f>VLOOKUP(CONCATENATE($B135,".data"), 'Random noise 0'!$A$1:$AG$235, 17, FALSE)</f>
        <v>10.3</v>
      </c>
      <c r="K135" s="18" t="str">
        <f>VLOOKUP(CONCATENATE($B135,".data"), 'Random noise 0'!$A$1:$AG$235, 27, FALSE)</f>
        <v>sin(x1) + cos(x0) + 0.69314718/x2**2</v>
      </c>
      <c r="L135" s="18">
        <f t="shared" si="27"/>
        <v>1</v>
      </c>
      <c r="M135" s="18" t="str">
        <f t="shared" si="28"/>
        <v>?</v>
      </c>
      <c r="N135" s="4">
        <v>1</v>
      </c>
      <c r="O135" s="3">
        <f>VLOOKUP(CONCATENATE($B135,".data"), 'Random noise 0.001'!$A$1:$AG$235, 31, FALSE)</f>
        <v>0.85792316999999996</v>
      </c>
      <c r="P135" s="18">
        <f>VLOOKUP(CONCATENATE($B135,".data"), 'Random noise 0.001'!$A$1:$AG$235, 33, FALSE)</f>
        <v>5167.7427653699997</v>
      </c>
      <c r="Q135" s="18">
        <f>VLOOKUP(CONCATENATE($B135,".data"), 'Random noise 0.001'!$A$1:$AG$235, 15, FALSE)</f>
        <v>29</v>
      </c>
      <c r="R135" s="18">
        <f>VLOOKUP(CONCATENATE($B135,".data"), 'Random noise 0.001'!$A$1:$AG$235, 17, FALSE)</f>
        <v>170</v>
      </c>
      <c r="S135" s="18" t="str">
        <f>VLOOKUP(CONCATENATE($B135,".data"), 'Random noise 0.001'!$A$1:$AG$235, 27, FALSE)</f>
        <v>-73.678*x1 - 73.678*sin(1/x2) + 162.109 + 0.728*(x2**2)**(x0*x2)/x2**2 - 9.161*x2/x1</v>
      </c>
      <c r="T135" s="18">
        <f t="shared" si="30"/>
        <v>0</v>
      </c>
      <c r="U135" s="18">
        <f t="shared" si="31"/>
        <v>0</v>
      </c>
      <c r="V135" s="4">
        <f t="shared" si="32"/>
        <v>0</v>
      </c>
      <c r="W135" s="3">
        <f>VLOOKUP(CONCATENATE($B135,".data"), 'Random noise 0.01'!$A$1:$AG$235, 31, FALSE)</f>
        <v>-1.88785161</v>
      </c>
      <c r="X135" s="18">
        <f>VLOOKUP(CONCATENATE($B135,".data"), 'Random noise 0.01'!$A$1:$AG$235, 33, FALSE)</f>
        <v>23298.432217540001</v>
      </c>
      <c r="Y135" s="18">
        <f>VLOOKUP(CONCATENATE($B135,".data"), 'Random noise 0.01'!$A$1:$AG$235, 15, FALSE)</f>
        <v>57</v>
      </c>
      <c r="Z135" s="18">
        <f>VLOOKUP(CONCATENATE($B135,".data"), 'Random noise 0.01'!$A$1:$AG$235, 17, FALSE)</f>
        <v>203.8</v>
      </c>
      <c r="AA135" s="18" t="str">
        <f>VLOOKUP(CONCATENATE($B135,".data"), 'Random noise 0.01'!$A$1:$AG$235, 27, FALSE)</f>
        <v>-2.15*x0*x1/x2**2 + 2.66*x1/x2**2 - 780.14*(x0 + x2)**3*cos(34.33/(2 - x0)) + 1240.07*cos(34.33/(2 - x0)) + 788.37 - 12.24*(x0 + x2)**3/(x0*x1)</v>
      </c>
      <c r="AB135" s="18">
        <f t="shared" si="33"/>
        <v>0</v>
      </c>
      <c r="AC135" s="18">
        <f t="shared" si="34"/>
        <v>0</v>
      </c>
      <c r="AD135" s="4">
        <f t="shared" si="35"/>
        <v>0</v>
      </c>
    </row>
    <row r="136" spans="1:30" x14ac:dyDescent="0.25">
      <c r="A136" t="str">
        <f t="shared" si="25"/>
        <v>v3_medium</v>
      </c>
      <c r="B136" t="s">
        <v>1088</v>
      </c>
      <c r="C136">
        <v>11</v>
      </c>
      <c r="D136" t="str">
        <f t="shared" si="26"/>
        <v>medium</v>
      </c>
      <c r="E136">
        <v>3</v>
      </c>
      <c r="F136" s="12" t="s">
        <v>1089</v>
      </c>
      <c r="G136" s="3">
        <f>VLOOKUP(CONCATENATE($B136,".data"), 'Random noise 0'!$A$1:$AG$235, 31, FALSE)</f>
        <v>1</v>
      </c>
      <c r="H136" s="18">
        <f>VLOOKUP(CONCATENATE($B136,".data"), 'Random noise 0'!$A$1:$AG$235, 33, FALSE)</f>
        <v>0</v>
      </c>
      <c r="I136" s="18">
        <f>VLOOKUP(CONCATENATE($B136,".data"), 'Random noise 0'!$A$1:$AG$235, 15, FALSE)</f>
        <v>10</v>
      </c>
      <c r="J136" s="18">
        <f>VLOOKUP(CONCATENATE($B136,".data"), 'Random noise 0'!$A$1:$AG$235, 17, FALSE)</f>
        <v>7.2</v>
      </c>
      <c r="K136" s="18" t="str">
        <f>VLOOKUP(CONCATENATE($B136,".data"), 'Random noise 0'!$A$1:$AG$235, 27, FALSE)</f>
        <v>-0.41614684*x1**2 + exp(x2) + sin(x0)</v>
      </c>
      <c r="L136" s="18">
        <f t="shared" si="27"/>
        <v>1</v>
      </c>
      <c r="M136" s="18">
        <f t="shared" si="28"/>
        <v>1</v>
      </c>
      <c r="N136" s="4">
        <f t="shared" si="29"/>
        <v>1</v>
      </c>
      <c r="O136" s="3">
        <f>VLOOKUP(CONCATENATE($B136,".data"), 'Random noise 0.001'!$A$1:$AG$235, 31, FALSE)</f>
        <v>0.99999881000000002</v>
      </c>
      <c r="P136" s="18">
        <f>VLOOKUP(CONCATENATE($B136,".data"), 'Random noise 0.001'!$A$1:$AG$235, 33, FALSE)</f>
        <v>5.9937E-4</v>
      </c>
      <c r="Q136" s="18">
        <f>VLOOKUP(CONCATENATE($B136,".data"), 'Random noise 0.001'!$A$1:$AG$235, 15, FALSE)</f>
        <v>13</v>
      </c>
      <c r="R136" s="18">
        <f>VLOOKUP(CONCATENATE($B136,".data"), 'Random noise 0.001'!$A$1:$AG$235, 17, FALSE)</f>
        <v>6.5</v>
      </c>
      <c r="S136" s="18" t="str">
        <f>VLOOKUP(CONCATENATE($B136,".data"), 'Random noise 0.001'!$A$1:$AG$235, 27, FALSE)</f>
        <v>-0.416*x1**2 + 0.999*exp(x2) + sin(x0) + 0.002</v>
      </c>
      <c r="T136" s="18">
        <f t="shared" si="30"/>
        <v>1</v>
      </c>
      <c r="U136" s="18" t="str">
        <f t="shared" si="31"/>
        <v>?</v>
      </c>
      <c r="V136" s="4">
        <v>1</v>
      </c>
      <c r="W136" s="3">
        <f>VLOOKUP(CONCATENATE($B136,".data"), 'Random noise 0.01'!$A$1:$AG$235, 31, FALSE)</f>
        <v>0.99982638999999995</v>
      </c>
      <c r="X136" s="18">
        <f>VLOOKUP(CONCATENATE($B136,".data"), 'Random noise 0.01'!$A$1:$AG$235, 33, FALSE)</f>
        <v>7.2444900000000001E-3</v>
      </c>
      <c r="Y136" s="18">
        <f>VLOOKUP(CONCATENATE($B136,".data"), 'Random noise 0.01'!$A$1:$AG$235, 15, FALSE)</f>
        <v>13</v>
      </c>
      <c r="Z136" s="18">
        <f>VLOOKUP(CONCATENATE($B136,".data"), 'Random noise 0.01'!$A$1:$AG$235, 17, FALSE)</f>
        <v>7.4</v>
      </c>
      <c r="AA136" s="18" t="str">
        <f>VLOOKUP(CONCATENATE($B136,".data"), 'Random noise 0.01'!$A$1:$AG$235, 27, FALSE)</f>
        <v>-0.41*x1**2 + 0.99*exp(x2) + sin(x0) + 0.02</v>
      </c>
      <c r="AB136" s="18">
        <f t="shared" si="33"/>
        <v>1</v>
      </c>
      <c r="AC136" s="18">
        <f t="shared" si="34"/>
        <v>0</v>
      </c>
      <c r="AD136" s="4">
        <f t="shared" si="35"/>
        <v>0</v>
      </c>
    </row>
    <row r="137" spans="1:30" x14ac:dyDescent="0.25">
      <c r="A137" t="str">
        <f t="shared" si="25"/>
        <v>v3_medium</v>
      </c>
      <c r="B137" t="s">
        <v>1090</v>
      </c>
      <c r="C137">
        <v>11</v>
      </c>
      <c r="D137" t="str">
        <f t="shared" si="26"/>
        <v>medium</v>
      </c>
      <c r="E137">
        <v>3</v>
      </c>
      <c r="F137" s="12" t="s">
        <v>1091</v>
      </c>
      <c r="G137" s="3">
        <f>VLOOKUP(CONCATENATE($B137,".data"), 'Random noise 0'!$A$1:$AG$235, 31, FALSE)</f>
        <v>0.99993149999999997</v>
      </c>
      <c r="H137" s="18">
        <f>VLOOKUP(CONCATENATE($B137,".data"), 'Random noise 0'!$A$1:$AG$235, 33, FALSE)</f>
        <v>3.9139699999999999E-2</v>
      </c>
      <c r="I137" s="18">
        <f>VLOOKUP(CONCATENATE($B137,".data"), 'Random noise 0'!$A$1:$AG$235, 15, FALSE)</f>
        <v>35</v>
      </c>
      <c r="J137" s="18">
        <f>VLOOKUP(CONCATENATE($B137,".data"), 'Random noise 0'!$A$1:$AG$235, 17, FALSE)</f>
        <v>271.7</v>
      </c>
      <c r="K137" s="18" t="str">
        <f>VLOOKUP(CONCATENATE($B137,".data"), 'Random noise 0'!$A$1:$AG$235, 27, FALSE)</f>
        <v>0.62808618*x0*(x2*(x0 + 1/x1))**0.5 + 0.54274567*x1*(x2*(x0 + 1/x1))**0.5 + 0.97952986*(x2/sin(x1))**0.5</v>
      </c>
      <c r="L137" s="18">
        <f t="shared" si="27"/>
        <v>1</v>
      </c>
      <c r="M137" s="18">
        <f t="shared" si="28"/>
        <v>0</v>
      </c>
      <c r="N137" s="4">
        <f t="shared" si="29"/>
        <v>0</v>
      </c>
      <c r="O137" s="3">
        <f>VLOOKUP(CONCATENATE($B137,".data"), 'Random noise 0.001'!$A$1:$AG$235, 31, FALSE)</f>
        <v>0.99994273</v>
      </c>
      <c r="P137" s="18">
        <f>VLOOKUP(CONCATENATE($B137,".data"), 'Random noise 0.001'!$A$1:$AG$235, 33, FALSE)</f>
        <v>3.5787359999999997E-2</v>
      </c>
      <c r="Q137" s="18">
        <f>VLOOKUP(CONCATENATE($B137,".data"), 'Random noise 0.001'!$A$1:$AG$235, 15, FALSE)</f>
        <v>33</v>
      </c>
      <c r="R137" s="18">
        <f>VLOOKUP(CONCATENATE($B137,".data"), 'Random noise 0.001'!$A$1:$AG$235, 17, FALSE)</f>
        <v>13</v>
      </c>
      <c r="S137" s="18" t="str">
        <f>VLOOKUP(CONCATENATE($B137,".data"), 'Random noise 0.001'!$A$1:$AG$235, 27, FALSE)</f>
        <v>0.652*x0*(x2*(x0 + 1/x1))**0.5 + 0.723*x1*(x2/x1)**0.5 + 0.963*(x2/x1)**0.5 - 0.019</v>
      </c>
      <c r="T137" s="18">
        <f t="shared" si="30"/>
        <v>1</v>
      </c>
      <c r="U137" s="18">
        <f t="shared" si="31"/>
        <v>0</v>
      </c>
      <c r="V137" s="4">
        <f t="shared" si="32"/>
        <v>0</v>
      </c>
      <c r="W137" s="3">
        <f>VLOOKUP(CONCATENATE($B137,".data"), 'Random noise 0.01'!$A$1:$AG$235, 31, FALSE)</f>
        <v>0.99985329999999994</v>
      </c>
      <c r="X137" s="18">
        <f>VLOOKUP(CONCATENATE($B137,".data"), 'Random noise 0.01'!$A$1:$AG$235, 33, FALSE)</f>
        <v>5.7277090000000003E-2</v>
      </c>
      <c r="Y137" s="18">
        <f>VLOOKUP(CONCATENATE($B137,".data"), 'Random noise 0.01'!$A$1:$AG$235, 15, FALSE)</f>
        <v>33</v>
      </c>
      <c r="Z137" s="18">
        <f>VLOOKUP(CONCATENATE($B137,".data"), 'Random noise 0.01'!$A$1:$AG$235, 17, FALSE)</f>
        <v>13.1</v>
      </c>
      <c r="AA137" s="18" t="str">
        <f>VLOOKUP(CONCATENATE($B137,".data"), 'Random noise 0.01'!$A$1:$AG$235, 27, FALSE)</f>
        <v>0.66*x0*(x2*(x0 + 1/x1))**0.5 + 0.67*x1*(x2/x1)**0.5 + 0.95*(x2/x1)**0.5 + 0.04</v>
      </c>
      <c r="AB137" s="18">
        <f t="shared" si="33"/>
        <v>1</v>
      </c>
      <c r="AC137" s="18">
        <f t="shared" si="34"/>
        <v>0</v>
      </c>
      <c r="AD137" s="4">
        <f t="shared" si="35"/>
        <v>0</v>
      </c>
    </row>
    <row r="138" spans="1:30" x14ac:dyDescent="0.25">
      <c r="A138" t="str">
        <f t="shared" si="25"/>
        <v>v3_medium</v>
      </c>
      <c r="B138" t="s">
        <v>1092</v>
      </c>
      <c r="C138">
        <v>11</v>
      </c>
      <c r="D138" t="str">
        <f t="shared" si="26"/>
        <v>medium</v>
      </c>
      <c r="E138">
        <v>3</v>
      </c>
      <c r="F138" s="12" t="s">
        <v>1093</v>
      </c>
      <c r="G138" s="3">
        <f>VLOOKUP(CONCATENATE($B138,".data"), 'Random noise 0'!$A$1:$AG$235, 31, FALSE)</f>
        <v>0.99529308000000005</v>
      </c>
      <c r="H138" s="18">
        <f>VLOOKUP(CONCATENATE($B138,".data"), 'Random noise 0'!$A$1:$AG$235, 33, FALSE)</f>
        <v>2.8614509999999999E-2</v>
      </c>
      <c r="I138" s="18">
        <f>VLOOKUP(CONCATENATE($B138,".data"), 'Random noise 0'!$A$1:$AG$235, 15, FALSE)</f>
        <v>13</v>
      </c>
      <c r="J138" s="18">
        <f>VLOOKUP(CONCATENATE($B138,".data"), 'Random noise 0'!$A$1:$AG$235, 17, FALSE)</f>
        <v>161.30000000000001</v>
      </c>
      <c r="K138" s="18" t="str">
        <f>VLOOKUP(CONCATENATE($B138,".data"), 'Random noise 0'!$A$1:$AG$235, 27, FALSE)</f>
        <v>0.93858146*x1 + 0.92622086*sin(x0) - 0.92298384*sin(x2) - 0.39143475</v>
      </c>
      <c r="L138" s="18">
        <f t="shared" si="27"/>
        <v>0</v>
      </c>
      <c r="M138" s="18">
        <f t="shared" si="28"/>
        <v>0</v>
      </c>
      <c r="N138" s="4">
        <f t="shared" si="29"/>
        <v>0</v>
      </c>
      <c r="O138" s="3">
        <f>VLOOKUP(CONCATENATE($B138,".data"), 'Random noise 0.001'!$A$1:$AG$235, 31, FALSE)</f>
        <v>0.99525858</v>
      </c>
      <c r="P138" s="18">
        <f>VLOOKUP(CONCATENATE($B138,".data"), 'Random noise 0.001'!$A$1:$AG$235, 33, FALSE)</f>
        <v>2.871918E-2</v>
      </c>
      <c r="Q138" s="18">
        <f>VLOOKUP(CONCATENATE($B138,".data"), 'Random noise 0.001'!$A$1:$AG$235, 15, FALSE)</f>
        <v>13</v>
      </c>
      <c r="R138" s="18">
        <f>VLOOKUP(CONCATENATE($B138,".data"), 'Random noise 0.001'!$A$1:$AG$235, 17, FALSE)</f>
        <v>141.19999999999999</v>
      </c>
      <c r="S138" s="18" t="str">
        <f>VLOOKUP(CONCATENATE($B138,".data"), 'Random noise 0.001'!$A$1:$AG$235, 27, FALSE)</f>
        <v>0.939*x1 + 0.926*sin(x0) - 0.923*sin(x2) - 0.391</v>
      </c>
      <c r="T138" s="18">
        <f t="shared" si="30"/>
        <v>0</v>
      </c>
      <c r="U138" s="18">
        <f t="shared" si="31"/>
        <v>0</v>
      </c>
      <c r="V138" s="4">
        <f t="shared" si="32"/>
        <v>0</v>
      </c>
      <c r="W138" s="3">
        <f>VLOOKUP(CONCATENATE($B138,".data"), 'Random noise 0.01'!$A$1:$AG$235, 31, FALSE)</f>
        <v>0.99508079999999999</v>
      </c>
      <c r="X138" s="18">
        <f>VLOOKUP(CONCATENATE($B138,".data"), 'Random noise 0.01'!$A$1:$AG$235, 33, FALSE)</f>
        <v>2.9252630000000002E-2</v>
      </c>
      <c r="Y138" s="18">
        <f>VLOOKUP(CONCATENATE($B138,".data"), 'Random noise 0.01'!$A$1:$AG$235, 15, FALSE)</f>
        <v>13</v>
      </c>
      <c r="Z138" s="18">
        <f>VLOOKUP(CONCATENATE($B138,".data"), 'Random noise 0.01'!$A$1:$AG$235, 17, FALSE)</f>
        <v>4.8</v>
      </c>
      <c r="AA138" s="18" t="str">
        <f>VLOOKUP(CONCATENATE($B138,".data"), 'Random noise 0.01'!$A$1:$AG$235, 27, FALSE)</f>
        <v>0.94*x1 + 0.93*sin(x0) - 0.93*sin(x2) - 0.39</v>
      </c>
      <c r="AB138" s="18">
        <f t="shared" si="33"/>
        <v>0</v>
      </c>
      <c r="AC138" s="18">
        <f t="shared" si="34"/>
        <v>0</v>
      </c>
      <c r="AD138" s="4">
        <f t="shared" si="35"/>
        <v>0</v>
      </c>
    </row>
    <row r="139" spans="1:30" x14ac:dyDescent="0.25">
      <c r="A139" t="str">
        <f t="shared" si="25"/>
        <v>v4_medium</v>
      </c>
      <c r="B139" t="s">
        <v>1094</v>
      </c>
      <c r="C139">
        <v>11</v>
      </c>
      <c r="D139" t="str">
        <f t="shared" si="26"/>
        <v>medium</v>
      </c>
      <c r="E139">
        <v>4</v>
      </c>
      <c r="F139" s="12" t="s">
        <v>1095</v>
      </c>
      <c r="G139" s="3">
        <f>VLOOKUP(CONCATENATE($B139,".data"), 'Random noise 0'!$A$1:$AG$235, 31, FALSE)</f>
        <v>0.99516252000000005</v>
      </c>
      <c r="H139" s="18">
        <f>VLOOKUP(CONCATENATE($B139,".data"), 'Random noise 0'!$A$1:$AG$235, 33, FALSE)</f>
        <v>2.6697700000000001E-3</v>
      </c>
      <c r="I139" s="18">
        <f>VLOOKUP(CONCATENATE($B139,".data"), 'Random noise 0'!$A$1:$AG$235, 15, FALSE)</f>
        <v>31</v>
      </c>
      <c r="J139" s="18">
        <f>VLOOKUP(CONCATENATE($B139,".data"), 'Random noise 0'!$A$1:$AG$235, 17, FALSE)</f>
        <v>221.9</v>
      </c>
      <c r="K139" s="18" t="str">
        <f>VLOOKUP(CONCATENATE($B139,".data"), 'Random noise 0'!$A$1:$AG$235, 27, FALSE)</f>
        <v>-0.50797989*0.5**(x0**2)*x3**2*(cos(x2)/x2**0.5)**(x2**2)*sin(x1)**2*cos(x2 + sin(x0)) + 0.99996411</v>
      </c>
      <c r="L139" s="18">
        <f t="shared" si="27"/>
        <v>0</v>
      </c>
      <c r="M139" s="18">
        <f t="shared" si="28"/>
        <v>0</v>
      </c>
      <c r="N139" s="4">
        <f t="shared" si="29"/>
        <v>0</v>
      </c>
      <c r="O139" s="3">
        <f>VLOOKUP(CONCATENATE($B139,".data"), 'Random noise 0.001'!$A$1:$AG$235, 31, FALSE)</f>
        <v>0.99233685999999999</v>
      </c>
      <c r="P139" s="18">
        <f>VLOOKUP(CONCATENATE($B139,".data"), 'Random noise 0.001'!$A$1:$AG$235, 33, FALSE)</f>
        <v>3.3602200000000001E-3</v>
      </c>
      <c r="Q139" s="18">
        <f>VLOOKUP(CONCATENATE($B139,".data"), 'Random noise 0.001'!$A$1:$AG$235, 15, FALSE)</f>
        <v>29</v>
      </c>
      <c r="R139" s="18">
        <f>VLOOKUP(CONCATENATE($B139,".data"), 'Random noise 0.001'!$A$1:$AG$235, 17, FALSE)</f>
        <v>193</v>
      </c>
      <c r="S139" s="18" t="str">
        <f>VLOOKUP(CONCATENATE($B139,".data"), 'Random noise 0.001'!$A$1:$AG$235, 27, FALSE)</f>
        <v>-0.546*(sin(x3)/x2)**(x2*x3)*sin(x1)**2*sin(x3)**2*cos(x0)*cos(x2 + sin(x0)) + 1</v>
      </c>
      <c r="T139" s="18">
        <f t="shared" si="30"/>
        <v>0</v>
      </c>
      <c r="U139" s="18">
        <f t="shared" si="31"/>
        <v>0</v>
      </c>
      <c r="V139" s="4">
        <f t="shared" si="32"/>
        <v>0</v>
      </c>
      <c r="W139" s="3">
        <f>VLOOKUP(CONCATENATE($B139,".data"), 'Random noise 0.01'!$A$1:$AG$235, 31, FALSE)</f>
        <v>0.98641436000000005</v>
      </c>
      <c r="X139" s="18">
        <f>VLOOKUP(CONCATENATE($B139,".data"), 'Random noise 0.01'!$A$1:$AG$235, 33, FALSE)</f>
        <v>4.47409E-3</v>
      </c>
      <c r="Y139" s="18">
        <f>VLOOKUP(CONCATENATE($B139,".data"), 'Random noise 0.01'!$A$1:$AG$235, 15, FALSE)</f>
        <v>30</v>
      </c>
      <c r="Z139" s="18">
        <f>VLOOKUP(CONCATENATE($B139,".data"), 'Random noise 0.01'!$A$1:$AG$235, 17, FALSE)</f>
        <v>187</v>
      </c>
      <c r="AA139" s="18" t="str">
        <f>VLOOKUP(CONCATENATE($B139,".data"), 'Random noise 0.01'!$A$1:$AG$235, 27, FALSE)</f>
        <v>-0.38*x3**2*(sin(x0**(x2**5))**2/x0)**x0*sin(x1)**2*cos(x2 + sin(x0)) + 1</v>
      </c>
      <c r="AB139" s="18">
        <f t="shared" si="33"/>
        <v>0</v>
      </c>
      <c r="AC139" s="18">
        <f t="shared" si="34"/>
        <v>0</v>
      </c>
      <c r="AD139" s="4">
        <f t="shared" si="35"/>
        <v>0</v>
      </c>
    </row>
    <row r="140" spans="1:30" x14ac:dyDescent="0.25">
      <c r="A140" t="str">
        <f t="shared" si="25"/>
        <v>v4_medium</v>
      </c>
      <c r="B140" t="s">
        <v>1096</v>
      </c>
      <c r="C140">
        <v>11</v>
      </c>
      <c r="D140" t="str">
        <f t="shared" si="26"/>
        <v>medium</v>
      </c>
      <c r="E140">
        <v>4</v>
      </c>
      <c r="F140" s="12" t="s">
        <v>784</v>
      </c>
      <c r="G140" s="3">
        <f>VLOOKUP(CONCATENATE($B140,".data"), 'Random noise 0'!$A$1:$AG$235, 31, FALSE)</f>
        <v>1</v>
      </c>
      <c r="H140" s="18">
        <f>VLOOKUP(CONCATENATE($B140,".data"), 'Random noise 0'!$A$1:$AG$235, 33, FALSE)</f>
        <v>0</v>
      </c>
      <c r="I140" s="18">
        <f>VLOOKUP(CONCATENATE($B140,".data"), 'Random noise 0'!$A$1:$AG$235, 15, FALSE)</f>
        <v>11</v>
      </c>
      <c r="J140" s="18">
        <f>VLOOKUP(CONCATENATE($B140,".data"), 'Random noise 0'!$A$1:$AG$235, 17, FALSE)</f>
        <v>16</v>
      </c>
      <c r="K140" s="18" t="str">
        <f>VLOOKUP(CONCATENATE($B140,".data"), 'Random noise 0'!$A$1:$AG$235, 27, FALSE)</f>
        <v>exp(x2)*sin(x3) + exp(x0*sin(x1))</v>
      </c>
      <c r="L140" s="18">
        <f t="shared" si="27"/>
        <v>1</v>
      </c>
      <c r="M140" s="18">
        <f t="shared" si="28"/>
        <v>1</v>
      </c>
      <c r="N140" s="4">
        <f t="shared" si="29"/>
        <v>1</v>
      </c>
      <c r="O140" s="3">
        <f>VLOOKUP(CONCATENATE($B140,".data"), 'Random noise 0.001'!$A$1:$AG$235, 31, FALSE)</f>
        <v>0.99999473000000005</v>
      </c>
      <c r="P140" s="18">
        <f>VLOOKUP(CONCATENATE($B140,".data"), 'Random noise 0.001'!$A$1:$AG$235, 33, FALSE)</f>
        <v>1.3190999999999999E-3</v>
      </c>
      <c r="Q140" s="18">
        <f>VLOOKUP(CONCATENATE($B140,".data"), 'Random noise 0.001'!$A$1:$AG$235, 15, FALSE)</f>
        <v>13</v>
      </c>
      <c r="R140" s="18">
        <f>VLOOKUP(CONCATENATE($B140,".data"), 'Random noise 0.001'!$A$1:$AG$235, 17, FALSE)</f>
        <v>16.100000000000001</v>
      </c>
      <c r="S140" s="18" t="str">
        <f>VLOOKUP(CONCATENATE($B140,".data"), 'Random noise 0.001'!$A$1:$AG$235, 27, FALSE)</f>
        <v>exp(x2)*sin(x3) + 0.999*exp(x0*sin(x1))</v>
      </c>
      <c r="T140" s="18">
        <f t="shared" si="30"/>
        <v>1</v>
      </c>
      <c r="U140" s="18">
        <f t="shared" si="31"/>
        <v>0</v>
      </c>
      <c r="V140" s="4">
        <f t="shared" si="32"/>
        <v>0</v>
      </c>
      <c r="W140" s="3">
        <f>VLOOKUP(CONCATENATE($B140,".data"), 'Random noise 0.01'!$A$1:$AG$235, 31, FALSE)</f>
        <v>0.99780924999999998</v>
      </c>
      <c r="X140" s="18">
        <f>VLOOKUP(CONCATENATE($B140,".data"), 'Random noise 0.01'!$A$1:$AG$235, 33, FALSE)</f>
        <v>2.6901789999999998E-2</v>
      </c>
      <c r="Y140" s="18">
        <f>VLOOKUP(CONCATENATE($B140,".data"), 'Random noise 0.01'!$A$1:$AG$235, 15, FALSE)</f>
        <v>11</v>
      </c>
      <c r="Z140" s="18">
        <f>VLOOKUP(CONCATENATE($B140,".data"), 'Random noise 0.01'!$A$1:$AG$235, 17, FALSE)</f>
        <v>8.3000000000000007</v>
      </c>
      <c r="AA140" s="18" t="str">
        <f>VLOOKUP(CONCATENATE($B140,".data"), 'Random noise 0.01'!$A$1:$AG$235, 27, FALSE)</f>
        <v>1.19*x0*x1 + exp(x2)*sin(x3) + 0.99</v>
      </c>
      <c r="AB140" s="18">
        <f t="shared" si="33"/>
        <v>0</v>
      </c>
      <c r="AC140" s="18">
        <f t="shared" si="34"/>
        <v>0</v>
      </c>
      <c r="AD140" s="4">
        <f t="shared" si="35"/>
        <v>0</v>
      </c>
    </row>
    <row r="141" spans="1:30" x14ac:dyDescent="0.25">
      <c r="A141" t="str">
        <f t="shared" si="25"/>
        <v>v4_medium</v>
      </c>
      <c r="B141" t="s">
        <v>1097</v>
      </c>
      <c r="C141">
        <v>11</v>
      </c>
      <c r="D141" t="str">
        <f t="shared" si="26"/>
        <v>medium</v>
      </c>
      <c r="E141">
        <v>4</v>
      </c>
      <c r="F141" s="12" t="s">
        <v>1098</v>
      </c>
      <c r="G141" s="3">
        <f>VLOOKUP(CONCATENATE($B141,".data"), 'Random noise 0'!$A$1:$AG$235, 31, FALSE)</f>
        <v>0.99859348999999997</v>
      </c>
      <c r="H141" s="18">
        <f>VLOOKUP(CONCATENATE($B141,".data"), 'Random noise 0'!$A$1:$AG$235, 33, FALSE)</f>
        <v>1.594311E-2</v>
      </c>
      <c r="I141" s="18">
        <f>VLOOKUP(CONCATENATE($B141,".data"), 'Random noise 0'!$A$1:$AG$235, 15, FALSE)</f>
        <v>28</v>
      </c>
      <c r="J141" s="18">
        <f>VLOOKUP(CONCATENATE($B141,".data"), 'Random noise 0'!$A$1:$AG$235, 17, FALSE)</f>
        <v>217.8</v>
      </c>
      <c r="K141" s="18" t="str">
        <f>VLOOKUP(CONCATENATE($B141,".data"), 'Random noise 0'!$A$1:$AG$235, 27, FALSE)</f>
        <v>0.42775379*x0**0.5*x3 - 0.42048096*x0**0.5 + 0.39476415*x2*(x0*x2)**0.5 + 1.8919197*(x0*cos(x1))**0.5</v>
      </c>
      <c r="L141" s="18">
        <f t="shared" si="27"/>
        <v>0</v>
      </c>
      <c r="M141" s="18">
        <f t="shared" si="28"/>
        <v>0</v>
      </c>
      <c r="N141" s="4">
        <f t="shared" si="29"/>
        <v>0</v>
      </c>
      <c r="O141" s="3">
        <f>VLOOKUP(CONCATENATE($B141,".data"), 'Random noise 0.001'!$A$1:$AG$235, 31, FALSE)</f>
        <v>0.99858891999999999</v>
      </c>
      <c r="P141" s="18">
        <f>VLOOKUP(CONCATENATE($B141,".data"), 'Random noise 0.001'!$A$1:$AG$235, 33, FALSE)</f>
        <v>1.5968960000000001E-2</v>
      </c>
      <c r="Q141" s="18">
        <f>VLOOKUP(CONCATENATE($B141,".data"), 'Random noise 0.001'!$A$1:$AG$235, 15, FALSE)</f>
        <v>28</v>
      </c>
      <c r="R141" s="18">
        <f>VLOOKUP(CONCATENATE($B141,".data"), 'Random noise 0.001'!$A$1:$AG$235, 17, FALSE)</f>
        <v>194.6</v>
      </c>
      <c r="S141" s="18" t="str">
        <f>VLOOKUP(CONCATENATE($B141,".data"), 'Random noise 0.001'!$A$1:$AG$235, 27, FALSE)</f>
        <v>0.427*x0**0.5*x3 - 0.424*x0**0.5 + 0.395*x2*(x0*x2)**0.5 + 1.896*(x0*cos(x1))**0.5</v>
      </c>
      <c r="T141" s="18">
        <f t="shared" si="30"/>
        <v>0</v>
      </c>
      <c r="U141" s="18">
        <f t="shared" si="31"/>
        <v>0</v>
      </c>
      <c r="V141" s="4">
        <f t="shared" si="32"/>
        <v>0</v>
      </c>
      <c r="W141" s="3">
        <f>VLOOKUP(CONCATENATE($B141,".data"), 'Random noise 0.01'!$A$1:$AG$235, 31, FALSE)</f>
        <v>0.98912140000000004</v>
      </c>
      <c r="X141" s="18">
        <f>VLOOKUP(CONCATENATE($B141,".data"), 'Random noise 0.01'!$A$1:$AG$235, 33, FALSE)</f>
        <v>4.4339160000000002E-2</v>
      </c>
      <c r="Y141" s="18">
        <f>VLOOKUP(CONCATENATE($B141,".data"), 'Random noise 0.01'!$A$1:$AG$235, 15, FALSE)</f>
        <v>24</v>
      </c>
      <c r="Z141" s="18">
        <f>VLOOKUP(CONCATENATE($B141,".data"), 'Random noise 0.01'!$A$1:$AG$235, 17, FALSE)</f>
        <v>13.3</v>
      </c>
      <c r="AA141" s="18" t="str">
        <f>VLOOKUP(CONCATENATE($B141,".data"), 'Random noise 0.01'!$A$1:$AG$235, 27, FALSE)</f>
        <v>1.68*x0**0.5 - 0.4*x0*x1 + 0.37*x0*x3 - 0.13*x1 + 0.26*x2 + 0.11*x3 - 0.11</v>
      </c>
      <c r="AB141" s="18">
        <f t="shared" si="33"/>
        <v>0</v>
      </c>
      <c r="AC141" s="18">
        <f t="shared" si="34"/>
        <v>0</v>
      </c>
      <c r="AD141" s="4">
        <f t="shared" si="35"/>
        <v>0</v>
      </c>
    </row>
    <row r="142" spans="1:30" x14ac:dyDescent="0.25">
      <c r="A142" t="str">
        <f t="shared" si="25"/>
        <v>v4_medium</v>
      </c>
      <c r="B142" t="s">
        <v>1099</v>
      </c>
      <c r="C142">
        <v>11</v>
      </c>
      <c r="D142" t="str">
        <f t="shared" si="26"/>
        <v>medium</v>
      </c>
      <c r="E142">
        <v>4</v>
      </c>
      <c r="F142" s="12" t="s">
        <v>1100</v>
      </c>
      <c r="G142" s="3">
        <f>VLOOKUP(CONCATENATE($B142,".data"), 'Random noise 0'!$A$1:$AG$235, 31, FALSE)</f>
        <v>0.91812590000000005</v>
      </c>
      <c r="H142" s="18">
        <f>VLOOKUP(CONCATENATE($B142,".data"), 'Random noise 0'!$A$1:$AG$235, 33, FALSE)</f>
        <v>9.7742910000000002E-2</v>
      </c>
      <c r="I142" s="18">
        <f>VLOOKUP(CONCATENATE($B142,".data"), 'Random noise 0'!$A$1:$AG$235, 15, FALSE)</f>
        <v>34</v>
      </c>
      <c r="J142" s="18">
        <f>VLOOKUP(CONCATENATE($B142,".data"), 'Random noise 0'!$A$1:$AG$235, 17, FALSE)</f>
        <v>240.7</v>
      </c>
      <c r="K142" s="18" t="str">
        <f>VLOOKUP(CONCATENATE($B142,".data"), 'Random noise 0'!$A$1:$AG$235, 27, FALSE)</f>
        <v>-0.45828326*x0**2*x2 + 0.77879313*x0*x1*x2*log(1/x3) - 0.85478743*x0*x2 - 1.18908546*x1*log(1/x3) - 3.39137535*sin(x3**x1) + 3.41925993</v>
      </c>
      <c r="L142" s="18">
        <f t="shared" si="27"/>
        <v>0</v>
      </c>
      <c r="M142" s="18">
        <f t="shared" si="28"/>
        <v>0</v>
      </c>
      <c r="N142" s="4">
        <f t="shared" si="29"/>
        <v>0</v>
      </c>
      <c r="O142" s="3">
        <f>VLOOKUP(CONCATENATE($B142,".data"), 'Random noise 0.001'!$A$1:$AG$235, 31, FALSE)</f>
        <v>0.91814242000000001</v>
      </c>
      <c r="P142" s="18">
        <f>VLOOKUP(CONCATENATE($B142,".data"), 'Random noise 0.001'!$A$1:$AG$235, 33, FALSE)</f>
        <v>9.7733050000000002E-2</v>
      </c>
      <c r="Q142" s="18">
        <f>VLOOKUP(CONCATENATE($B142,".data"), 'Random noise 0.001'!$A$1:$AG$235, 15, FALSE)</f>
        <v>34</v>
      </c>
      <c r="R142" s="18">
        <f>VLOOKUP(CONCATENATE($B142,".data"), 'Random noise 0.001'!$A$1:$AG$235, 17, FALSE)</f>
        <v>210.2</v>
      </c>
      <c r="S142" s="18" t="str">
        <f>VLOOKUP(CONCATENATE($B142,".data"), 'Random noise 0.001'!$A$1:$AG$235, 27, FALSE)</f>
        <v>-0.457*x0**2*x2 + 0.779*x0*x1*x2*log(1/x3) - 0.856*x0*x2 - 1.189*x1*log(1/x3) - 3.391*sin(x3**x1) + 3.419</v>
      </c>
      <c r="T142" s="18">
        <f t="shared" si="30"/>
        <v>0</v>
      </c>
      <c r="U142" s="18">
        <f t="shared" si="31"/>
        <v>0</v>
      </c>
      <c r="V142" s="4">
        <f t="shared" si="32"/>
        <v>0</v>
      </c>
      <c r="W142" s="3">
        <f>VLOOKUP(CONCATENATE($B142,".data"), 'Random noise 0.01'!$A$1:$AG$235, 31, FALSE)</f>
        <v>-13758.48045055</v>
      </c>
      <c r="X142" s="18">
        <f>VLOOKUP(CONCATENATE($B142,".data"), 'Random noise 0.01'!$A$1:$AG$235, 33, FALSE)</f>
        <v>40.06941526</v>
      </c>
      <c r="Y142" s="18">
        <f>VLOOKUP(CONCATENATE($B142,".data"), 'Random noise 0.01'!$A$1:$AG$235, 15, FALSE)</f>
        <v>39</v>
      </c>
      <c r="Z142" s="18">
        <f>VLOOKUP(CONCATENATE($B142,".data"), 'Random noise 0.01'!$A$1:$AG$235, 17, FALSE)</f>
        <v>216.5</v>
      </c>
      <c r="AA142" s="18" t="str">
        <f>VLOOKUP(CONCATENATE($B142,".data"), 'Random noise 0.01'!$A$1:$AG$235, 27, FALSE)</f>
        <v>-0.63*x0**2*x2 - 0.78*x0*x2*x3 - 1.17*x1**0.5*x3 + 1.06*x1**0.5 - 0.01*x1**10/x3**2 + 0.2*x1*x3 + 0.19*x3 + 0.33</v>
      </c>
      <c r="AB142" s="18">
        <f t="shared" si="33"/>
        <v>0</v>
      </c>
      <c r="AC142" s="18">
        <f t="shared" si="34"/>
        <v>0</v>
      </c>
      <c r="AD142" s="4">
        <f t="shared" si="35"/>
        <v>0</v>
      </c>
    </row>
    <row r="143" spans="1:30" x14ac:dyDescent="0.25">
      <c r="A143" t="str">
        <f t="shared" si="25"/>
        <v>v4_medium</v>
      </c>
      <c r="B143" t="s">
        <v>1101</v>
      </c>
      <c r="C143">
        <v>11</v>
      </c>
      <c r="D143" t="str">
        <f t="shared" si="26"/>
        <v>medium</v>
      </c>
      <c r="E143">
        <v>4</v>
      </c>
      <c r="F143" s="12" t="s">
        <v>1102</v>
      </c>
      <c r="G143" s="3">
        <f>VLOOKUP(CONCATENATE($B143,".data"), 'Random noise 0'!$A$1:$AG$235, 31, FALSE)</f>
        <v>0.97106824000000003</v>
      </c>
      <c r="H143" s="18">
        <f>VLOOKUP(CONCATENATE($B143,".data"), 'Random noise 0'!$A$1:$AG$235, 33, FALSE)</f>
        <v>4.9483149999999997E-2</v>
      </c>
      <c r="I143" s="18">
        <f>VLOOKUP(CONCATENATE($B143,".data"), 'Random noise 0'!$A$1:$AG$235, 15, FALSE)</f>
        <v>16</v>
      </c>
      <c r="J143" s="18">
        <f>VLOOKUP(CONCATENATE($B143,".data"), 'Random noise 0'!$A$1:$AG$235, 17, FALSE)</f>
        <v>170.9</v>
      </c>
      <c r="K143" s="18" t="str">
        <f>VLOOKUP(CONCATENATE($B143,".data"), 'Random noise 0'!$A$1:$AG$235, 27, FALSE)</f>
        <v>-0.48369193*x1*x2**2 + 0.9983205*x1*(x0 + x3)**0.5 + 0.9777286</v>
      </c>
      <c r="L143" s="18">
        <f t="shared" si="27"/>
        <v>0</v>
      </c>
      <c r="M143" s="18">
        <f t="shared" si="28"/>
        <v>0</v>
      </c>
      <c r="N143" s="4">
        <f t="shared" si="29"/>
        <v>0</v>
      </c>
      <c r="O143" s="3">
        <f>VLOOKUP(CONCATENATE($B143,".data"), 'Random noise 0.001'!$A$1:$AG$235, 31, FALSE)</f>
        <v>0.97104199999999996</v>
      </c>
      <c r="P143" s="18">
        <f>VLOOKUP(CONCATENATE($B143,".data"), 'Random noise 0.001'!$A$1:$AG$235, 33, FALSE)</f>
        <v>4.9505590000000002E-2</v>
      </c>
      <c r="Q143" s="18">
        <f>VLOOKUP(CONCATENATE($B143,".data"), 'Random noise 0.001'!$A$1:$AG$235, 15, FALSE)</f>
        <v>16</v>
      </c>
      <c r="R143" s="18">
        <f>VLOOKUP(CONCATENATE($B143,".data"), 'Random noise 0.001'!$A$1:$AG$235, 17, FALSE)</f>
        <v>150.80000000000001</v>
      </c>
      <c r="S143" s="18" t="str">
        <f>VLOOKUP(CONCATENATE($B143,".data"), 'Random noise 0.001'!$A$1:$AG$235, 27, FALSE)</f>
        <v>-0.484*x1*x2**2 + 0.998*x1*(x0 + x3)**0.5 + 0.978</v>
      </c>
      <c r="T143" s="18">
        <f t="shared" si="30"/>
        <v>0</v>
      </c>
      <c r="U143" s="18">
        <f t="shared" si="31"/>
        <v>0</v>
      </c>
      <c r="V143" s="4">
        <f t="shared" si="32"/>
        <v>0</v>
      </c>
      <c r="W143" s="3">
        <f>VLOOKUP(CONCATENATE($B143,".data"), 'Random noise 0.01'!$A$1:$AG$235, 31, FALSE)</f>
        <v>0.99491845000000001</v>
      </c>
      <c r="X143" s="18">
        <f>VLOOKUP(CONCATENATE($B143,".data"), 'Random noise 0.01'!$A$1:$AG$235, 33, FALSE)</f>
        <v>2.0738059999999999E-2</v>
      </c>
      <c r="Y143" s="18">
        <f>VLOOKUP(CONCATENATE($B143,".data"), 'Random noise 0.01'!$A$1:$AG$235, 15, FALSE)</f>
        <v>32</v>
      </c>
      <c r="Z143" s="18">
        <f>VLOOKUP(CONCATENATE($B143,".data"), 'Random noise 0.01'!$A$1:$AG$235, 17, FALSE)</f>
        <v>53.4</v>
      </c>
      <c r="AA143" s="18" t="str">
        <f>VLOOKUP(CONCATENATE($B143,".data"), 'Random noise 0.01'!$A$1:$AG$235, 27, FALSE)</f>
        <v>-0.8*x0**2*x1*x3 - 0.4*x0*x1*x2**2 + 1.13*x0*x1 - 0.49*x1*x2**2*x3 + 1.17*x1*sin(x3) + 0.98</v>
      </c>
      <c r="AB143" s="18">
        <f t="shared" si="33"/>
        <v>0</v>
      </c>
      <c r="AC143" s="18">
        <f t="shared" si="34"/>
        <v>0</v>
      </c>
      <c r="AD143" s="4">
        <f t="shared" si="35"/>
        <v>0</v>
      </c>
    </row>
    <row r="144" spans="1:30" x14ac:dyDescent="0.25">
      <c r="A144" t="str">
        <f t="shared" si="25"/>
        <v>v1_large</v>
      </c>
      <c r="B144" t="s">
        <v>1103</v>
      </c>
      <c r="C144">
        <v>12</v>
      </c>
      <c r="D144" t="str">
        <f t="shared" si="26"/>
        <v>large</v>
      </c>
      <c r="E144">
        <v>1</v>
      </c>
      <c r="F144" s="12" t="s">
        <v>1104</v>
      </c>
      <c r="G144" s="3">
        <f>VLOOKUP(CONCATENATE($B144,".data"), 'Random noise 0'!$A$1:$AG$235, 31, FALSE)</f>
        <v>1</v>
      </c>
      <c r="H144" s="18">
        <f>VLOOKUP(CONCATENATE($B144,".data"), 'Random noise 0'!$A$1:$AG$235, 33, FALSE)</f>
        <v>0</v>
      </c>
      <c r="I144" s="18">
        <f>VLOOKUP(CONCATENATE($B144,".data"), 'Random noise 0'!$A$1:$AG$235, 15, FALSE)</f>
        <v>10</v>
      </c>
      <c r="J144" s="18">
        <f>VLOOKUP(CONCATENATE($B144,".data"), 'Random noise 0'!$A$1:$AG$235, 17, FALSE)</f>
        <v>9.8000000000000007</v>
      </c>
      <c r="K144" s="18" t="str">
        <f>VLOOKUP(CONCATENATE($B144,".data"), 'Random noise 0'!$A$1:$AG$235, 27, FALSE)</f>
        <v>-1.4127434*x0**0.5 - 1.30736384*x0 - 0.38165426</v>
      </c>
      <c r="L144" s="18">
        <f t="shared" si="27"/>
        <v>1</v>
      </c>
      <c r="M144" s="18">
        <f t="shared" si="28"/>
        <v>1</v>
      </c>
      <c r="N144" s="4">
        <f t="shared" si="29"/>
        <v>1</v>
      </c>
      <c r="O144" s="3">
        <f>VLOOKUP(CONCATENATE($B144,".data"), 'Random noise 0.001'!$A$1:$AG$235, 31, FALSE)</f>
        <v>0.17511789</v>
      </c>
      <c r="P144" s="18">
        <f>VLOOKUP(CONCATENATE($B144,".data"), 'Random noise 0.001'!$A$1:$AG$235, 33, FALSE)</f>
        <v>0.65521834000000001</v>
      </c>
      <c r="Q144" s="18">
        <f>VLOOKUP(CONCATENATE($B144,".data"), 'Random noise 0.001'!$A$1:$AG$235, 15, FALSE)</f>
        <v>11</v>
      </c>
      <c r="R144" s="18">
        <f>VLOOKUP(CONCATENATE($B144,".data"), 'Random noise 0.001'!$A$1:$AG$235, 17, FALSE)</f>
        <v>1.8</v>
      </c>
      <c r="S144" s="18" t="str">
        <f>VLOOKUP(CONCATENATE($B144,".data"), 'Random noise 0.001'!$A$1:$AG$235, 27, FALSE)</f>
        <v>-2.784*sin(x0) - 0.713 + 0.003/x0</v>
      </c>
      <c r="T144" s="18">
        <f t="shared" si="30"/>
        <v>0</v>
      </c>
      <c r="U144" s="18">
        <f t="shared" si="31"/>
        <v>0</v>
      </c>
      <c r="V144" s="4">
        <f t="shared" si="32"/>
        <v>0</v>
      </c>
      <c r="W144" s="3">
        <f>VLOOKUP(CONCATENATE($B144,".data"), 'Random noise 0.01'!$A$1:$AG$235, 31, FALSE)</f>
        <v>0.9960253</v>
      </c>
      <c r="X144" s="18">
        <f>VLOOKUP(CONCATENATE($B144,".data"), 'Random noise 0.01'!$A$1:$AG$235, 33, FALSE)</f>
        <v>4.5482309999999998E-2</v>
      </c>
      <c r="Y144" s="18">
        <f>VLOOKUP(CONCATENATE($B144,".data"), 'Random noise 0.01'!$A$1:$AG$235, 15, FALSE)</f>
        <v>6</v>
      </c>
      <c r="Z144" s="18">
        <f>VLOOKUP(CONCATENATE($B144,".data"), 'Random noise 0.01'!$A$1:$AG$235, 17, FALSE)</f>
        <v>1.9</v>
      </c>
      <c r="AA144" s="18" t="str">
        <f>VLOOKUP(CONCATENATE($B144,".data"), 'Random noise 0.01'!$A$1:$AG$235, 27, FALSE)</f>
        <v>-2.78*sin(x0) - 0.71</v>
      </c>
      <c r="AB144" s="18">
        <f t="shared" si="33"/>
        <v>0</v>
      </c>
      <c r="AC144" s="18">
        <f t="shared" si="34"/>
        <v>0</v>
      </c>
      <c r="AD144" s="4">
        <f t="shared" si="35"/>
        <v>0</v>
      </c>
    </row>
    <row r="145" spans="1:30" x14ac:dyDescent="0.25">
      <c r="A145" t="str">
        <f t="shared" si="25"/>
        <v>v1_large</v>
      </c>
      <c r="B145" t="s">
        <v>1105</v>
      </c>
      <c r="C145">
        <v>12</v>
      </c>
      <c r="D145" t="str">
        <f t="shared" si="26"/>
        <v>large</v>
      </c>
      <c r="E145">
        <v>1</v>
      </c>
      <c r="F145" s="12" t="s">
        <v>1292</v>
      </c>
      <c r="G145" s="3">
        <f>VLOOKUP(CONCATENATE($B145,".data"), 'Random noise 0'!$A$1:$AG$235, 31, FALSE)</f>
        <v>-0.20915315000000001</v>
      </c>
      <c r="H145" s="18">
        <f>VLOOKUP(CONCATENATE($B145,".data"), 'Random noise 0'!$A$1:$AG$235, 33, FALSE)</f>
        <v>0.77191405000000002</v>
      </c>
      <c r="I145" s="18">
        <f>VLOOKUP(CONCATENATE($B145,".data"), 'Random noise 0'!$A$1:$AG$235, 15, FALSE)</f>
        <v>32</v>
      </c>
      <c r="J145" s="18">
        <f>VLOOKUP(CONCATENATE($B145,".data"), 'Random noise 0'!$A$1:$AG$235, 17, FALSE)</f>
        <v>148.6</v>
      </c>
      <c r="K145" s="18" t="str">
        <f>VLOOKUP(CONCATENATE($B145,".data"), 'Random noise 0'!$A$1:$AG$235, 27, FALSE)</f>
        <v>0.426032*cos(x0**(2*x0)/cos(x0)**40 + x0**(2*x0 - 20) + 20 + 2/x0**20 + x0**(-40)) + 85.57667812</v>
      </c>
      <c r="L145" s="18">
        <f t="shared" si="27"/>
        <v>0</v>
      </c>
      <c r="M145" s="18">
        <f t="shared" si="28"/>
        <v>0</v>
      </c>
      <c r="N145" s="4">
        <f t="shared" si="29"/>
        <v>0</v>
      </c>
      <c r="O145" s="3">
        <f>VLOOKUP(CONCATENATE($B145,".data"), 'Random noise 0.001'!$A$1:$AG$235, 31, FALSE)</f>
        <v>-35.932079620000003</v>
      </c>
      <c r="P145" s="18">
        <f>VLOOKUP(CONCATENATE($B145,".data"), 'Random noise 0.001'!$A$1:$AG$235, 33, FALSE)</f>
        <v>4.2660915700000004</v>
      </c>
      <c r="Q145" s="18">
        <f>VLOOKUP(CONCATENATE($B145,".data"), 'Random noise 0.001'!$A$1:$AG$235, 15, FALSE)</f>
        <v>20</v>
      </c>
      <c r="R145" s="18">
        <f>VLOOKUP(CONCATENATE($B145,".data"), 'Random noise 0.001'!$A$1:$AG$235, 17, FALSE)</f>
        <v>128.69999999999999</v>
      </c>
      <c r="S145" s="18" t="str">
        <f>VLOOKUP(CONCATENATE($B145,".data"), 'Random noise 0.001'!$A$1:$AG$235, 27, FALSE)</f>
        <v>0.209*sin(100 + 1/x0) + 85.456 + 0.048/sin(100 + 1/x0)</v>
      </c>
      <c r="T145" s="18">
        <f t="shared" si="30"/>
        <v>0</v>
      </c>
      <c r="U145" s="18">
        <f t="shared" si="31"/>
        <v>0</v>
      </c>
      <c r="V145" s="4">
        <f t="shared" si="32"/>
        <v>0</v>
      </c>
      <c r="W145" s="3">
        <f>VLOOKUP(CONCATENATE($B145,".data"), 'Random noise 0.01'!$A$1:$AG$235, 31, FALSE)</f>
        <v>-1.2142335900000001</v>
      </c>
      <c r="X145" s="18">
        <f>VLOOKUP(CONCATENATE($B145,".data"), 'Random noise 0.01'!$A$1:$AG$235, 33, FALSE)</f>
        <v>1.04457592</v>
      </c>
      <c r="Y145" s="18">
        <f>VLOOKUP(CONCATENATE($B145,".data"), 'Random noise 0.01'!$A$1:$AG$235, 15, FALSE)</f>
        <v>31</v>
      </c>
      <c r="Z145" s="18">
        <f>VLOOKUP(CONCATENATE($B145,".data"), 'Random noise 0.01'!$A$1:$AG$235, 17, FALSE)</f>
        <v>136.69999999999999</v>
      </c>
      <c r="AA145" s="18" t="str">
        <f>VLOOKUP(CONCATENATE($B145,".data"), 'Random noise 0.01'!$A$1:$AG$235, 27, FALSE)</f>
        <v>0.27*(1/x0)**0.5*cos(log(x0**2) + 1) - 0.46*cos(log(-x0**2 + x0) + x0**(-50)) + 85.69</v>
      </c>
      <c r="AB145" s="18">
        <f t="shared" si="33"/>
        <v>0</v>
      </c>
      <c r="AC145" s="18">
        <f t="shared" si="34"/>
        <v>0</v>
      </c>
      <c r="AD145" s="4">
        <f t="shared" si="35"/>
        <v>0</v>
      </c>
    </row>
    <row r="146" spans="1:30" x14ac:dyDescent="0.25">
      <c r="A146" t="str">
        <f t="shared" si="25"/>
        <v>v1_large</v>
      </c>
      <c r="B146" t="s">
        <v>1106</v>
      </c>
      <c r="C146">
        <v>12</v>
      </c>
      <c r="D146" t="str">
        <f t="shared" si="26"/>
        <v>large</v>
      </c>
      <c r="E146">
        <v>1</v>
      </c>
      <c r="F146" s="12" t="s">
        <v>1107</v>
      </c>
      <c r="G146" s="3">
        <f>VLOOKUP(CONCATENATE($B146,".data"), 'Random noise 0'!$A$1:$AG$235, 31, FALSE)</f>
        <v>0.99976520000000002</v>
      </c>
      <c r="H146" s="18">
        <f>VLOOKUP(CONCATENATE($B146,".data"), 'Random noise 0'!$A$1:$AG$235, 33, FALSE)</f>
        <v>1.6576000000000001E-4</v>
      </c>
      <c r="I146" s="18">
        <f>VLOOKUP(CONCATENATE($B146,".data"), 'Random noise 0'!$A$1:$AG$235, 15, FALSE)</f>
        <v>9</v>
      </c>
      <c r="J146" s="18">
        <f>VLOOKUP(CONCATENATE($B146,".data"), 'Random noise 0'!$A$1:$AG$235, 17, FALSE)</f>
        <v>134.30000000000001</v>
      </c>
      <c r="K146" s="18" t="str">
        <f>VLOOKUP(CONCATENATE($B146,".data"), 'Random noise 0'!$A$1:$AG$235, 27, FALSE)</f>
        <v>10.03494876 - 0.04137986*sin(sin(1.8*x0))</v>
      </c>
      <c r="L146" s="18">
        <f t="shared" si="27"/>
        <v>1</v>
      </c>
      <c r="M146" s="18" t="str">
        <f t="shared" si="28"/>
        <v>?</v>
      </c>
      <c r="N146" s="4">
        <v>0</v>
      </c>
      <c r="O146" s="3">
        <f>VLOOKUP(CONCATENATE($B146,".data"), 'Random noise 0.001'!$A$1:$AG$235, 31, FALSE)</f>
        <v>0.64988913999999998</v>
      </c>
      <c r="P146" s="18">
        <f>VLOOKUP(CONCATENATE($B146,".data"), 'Random noise 0.001'!$A$1:$AG$235, 33, FALSE)</f>
        <v>6.4007100000000004E-3</v>
      </c>
      <c r="Q146" s="18">
        <f>VLOOKUP(CONCATENATE($B146,".data"), 'Random noise 0.001'!$A$1:$AG$235, 15, FALSE)</f>
        <v>6</v>
      </c>
      <c r="R146" s="18">
        <f>VLOOKUP(CONCATENATE($B146,".data"), 'Random noise 0.001'!$A$1:$AG$235, 17, FALSE)</f>
        <v>103.2</v>
      </c>
      <c r="S146" s="18" t="str">
        <f>VLOOKUP(CONCATENATE($B146,".data"), 'Random noise 0.001'!$A$1:$AG$235, 27, FALSE)</f>
        <v>10 - 0.013*log(x0)</v>
      </c>
      <c r="T146" s="18">
        <f t="shared" si="30"/>
        <v>0</v>
      </c>
      <c r="U146" s="18">
        <f t="shared" si="31"/>
        <v>0</v>
      </c>
      <c r="V146" s="4">
        <f t="shared" si="32"/>
        <v>0</v>
      </c>
      <c r="W146" s="3">
        <f>VLOOKUP(CONCATENATE($B146,".data"), 'Random noise 0.01'!$A$1:$AG$235, 31, FALSE)</f>
        <v>-19.73388637</v>
      </c>
      <c r="X146" s="18">
        <f>VLOOKUP(CONCATENATE($B146,".data"), 'Random noise 0.01'!$A$1:$AG$235, 33, FALSE)</f>
        <v>4.9256719999999997E-2</v>
      </c>
      <c r="Y146" s="18">
        <f>VLOOKUP(CONCATENATE($B146,".data"), 'Random noise 0.01'!$A$1:$AG$235, 15, FALSE)</f>
        <v>13</v>
      </c>
      <c r="Z146" s="18">
        <f>VLOOKUP(CONCATENATE($B146,".data"), 'Random noise 0.01'!$A$1:$AG$235, 17, FALSE)</f>
        <v>126.4</v>
      </c>
      <c r="AA146" s="18" t="str">
        <f>VLOOKUP(CONCATENATE($B146,".data"), 'Random noise 0.01'!$A$1:$AG$235, 27, FALSE)</f>
        <v>-0.36*x0**0.25 + 0.1*cos(x0**(-0.5)) + 10.32</v>
      </c>
      <c r="AB146" s="18">
        <f t="shared" si="33"/>
        <v>0</v>
      </c>
      <c r="AC146" s="18">
        <f t="shared" si="34"/>
        <v>0</v>
      </c>
      <c r="AD146" s="4">
        <f t="shared" si="35"/>
        <v>0</v>
      </c>
    </row>
    <row r="147" spans="1:30" x14ac:dyDescent="0.25">
      <c r="A147" t="str">
        <f t="shared" si="25"/>
        <v>v1_large</v>
      </c>
      <c r="B147" t="s">
        <v>1108</v>
      </c>
      <c r="C147">
        <v>12</v>
      </c>
      <c r="D147" t="str">
        <f t="shared" si="26"/>
        <v>large</v>
      </c>
      <c r="E147">
        <v>1</v>
      </c>
      <c r="F147" s="12" t="s">
        <v>1109</v>
      </c>
      <c r="G147" s="3">
        <f>VLOOKUP(CONCATENATE($B147,".data"), 'Random noise 0'!$A$1:$AG$235, 31, FALSE)</f>
        <v>0.99999145</v>
      </c>
      <c r="H147" s="18">
        <f>VLOOKUP(CONCATENATE($B147,".data"), 'Random noise 0'!$A$1:$AG$235, 33, FALSE)</f>
        <v>7.8512000000000005E-4</v>
      </c>
      <c r="I147" s="18">
        <f>VLOOKUP(CONCATENATE($B147,".data"), 'Random noise 0'!$A$1:$AG$235, 15, FALSE)</f>
        <v>9</v>
      </c>
      <c r="J147" s="18">
        <f>VLOOKUP(CONCATENATE($B147,".data"), 'Random noise 0'!$A$1:$AG$235, 17, FALSE)</f>
        <v>127.9</v>
      </c>
      <c r="K147" s="18" t="str">
        <f>VLOOKUP(CONCATENATE($B147,".data"), 'Random noise 0'!$A$1:$AG$235, 27, FALSE)</f>
        <v>4.05544307 - 2.21823507*(x0 + 1)**0.5</v>
      </c>
      <c r="L147" s="18">
        <f t="shared" si="27"/>
        <v>1</v>
      </c>
      <c r="M147" s="18" t="str">
        <f t="shared" si="28"/>
        <v>?</v>
      </c>
      <c r="N147" s="4">
        <v>0</v>
      </c>
      <c r="O147" s="3">
        <f>VLOOKUP(CONCATENATE($B147,".data"), 'Random noise 0.001'!$A$1:$AG$235, 31, FALSE)</f>
        <v>0.99988023000000004</v>
      </c>
      <c r="P147" s="18">
        <f>VLOOKUP(CONCATENATE($B147,".data"), 'Random noise 0.001'!$A$1:$AG$235, 33, FALSE)</f>
        <v>2.9379800000000002E-3</v>
      </c>
      <c r="Q147" s="18">
        <f>VLOOKUP(CONCATENATE($B147,".data"), 'Random noise 0.001'!$A$1:$AG$235, 15, FALSE)</f>
        <v>8</v>
      </c>
      <c r="R147" s="18">
        <f>VLOOKUP(CONCATENATE($B147,".data"), 'Random noise 0.001'!$A$1:$AG$235, 17, FALSE)</f>
        <v>1.4</v>
      </c>
      <c r="S147" s="18" t="str">
        <f>VLOOKUP(CONCATENATE($B147,".data"), 'Random noise 0.001'!$A$1:$AG$235, 27, FALSE)</f>
        <v>1.83 - 1.262*sin(0.8*x0)</v>
      </c>
      <c r="T147" s="18">
        <f t="shared" si="30"/>
        <v>1</v>
      </c>
      <c r="U147" s="18">
        <f t="shared" si="31"/>
        <v>0</v>
      </c>
      <c r="V147" s="4">
        <f t="shared" si="32"/>
        <v>0</v>
      </c>
      <c r="W147" s="3">
        <f>VLOOKUP(CONCATENATE($B147,".data"), 'Random noise 0.01'!$A$1:$AG$235, 31, FALSE)</f>
        <v>0.99913370000000001</v>
      </c>
      <c r="X147" s="18">
        <f>VLOOKUP(CONCATENATE($B147,".data"), 'Random noise 0.01'!$A$1:$AG$235, 33, FALSE)</f>
        <v>7.9014099999999993E-3</v>
      </c>
      <c r="Y147" s="18">
        <f>VLOOKUP(CONCATENATE($B147,".data"), 'Random noise 0.01'!$A$1:$AG$235, 15, FALSE)</f>
        <v>8</v>
      </c>
      <c r="Z147" s="18">
        <f>VLOOKUP(CONCATENATE($B147,".data"), 'Random noise 0.01'!$A$1:$AG$235, 17, FALSE)</f>
        <v>1.4</v>
      </c>
      <c r="AA147" s="18" t="str">
        <f>VLOOKUP(CONCATENATE($B147,".data"), 'Random noise 0.01'!$A$1:$AG$235, 27, FALSE)</f>
        <v>1.84 - 1.27*sin(0.8*x0)</v>
      </c>
      <c r="AB147" s="18">
        <f t="shared" si="33"/>
        <v>1</v>
      </c>
      <c r="AC147" s="18">
        <f t="shared" si="34"/>
        <v>0</v>
      </c>
      <c r="AD147" s="4">
        <f t="shared" si="35"/>
        <v>0</v>
      </c>
    </row>
    <row r="148" spans="1:30" x14ac:dyDescent="0.25">
      <c r="A148" t="str">
        <f t="shared" si="25"/>
        <v>v1_large</v>
      </c>
      <c r="B148" t="s">
        <v>1110</v>
      </c>
      <c r="C148">
        <v>12</v>
      </c>
      <c r="D148" t="str">
        <f t="shared" si="26"/>
        <v>large</v>
      </c>
      <c r="E148">
        <v>1</v>
      </c>
      <c r="F148" s="12" t="s">
        <v>1111</v>
      </c>
      <c r="G148" s="3">
        <f>VLOOKUP(CONCATENATE($B148,".data"), 'Random noise 0'!$A$1:$AG$235, 31, FALSE)</f>
        <v>0.99414950000000002</v>
      </c>
      <c r="H148" s="18">
        <f>VLOOKUP(CONCATENATE($B148,".data"), 'Random noise 0'!$A$1:$AG$235, 33, FALSE)</f>
        <v>80114.276663719997</v>
      </c>
      <c r="I148" s="18">
        <f>VLOOKUP(CONCATENATE($B148,".data"), 'Random noise 0'!$A$1:$AG$235, 15, FALSE)</f>
        <v>34</v>
      </c>
      <c r="J148" s="18">
        <f>VLOOKUP(CONCATENATE($B148,".data"), 'Random noise 0'!$A$1:$AG$235, 17, FALSE)</f>
        <v>221.7</v>
      </c>
      <c r="K148" s="18" t="str">
        <f>VLOOKUP(CONCATENATE($B148,".data"), 'Random noise 0'!$A$1:$AG$235, 27, FALSE)</f>
        <v>(x0**3*(0.11766544*log(x0) - 0.13488683) + 0.24457626*x0**2 + x0*(0.01315486*log(x0)**2 + 0.30237801*log(x0) + 2.3434516))/x0**3</v>
      </c>
      <c r="L148" s="18">
        <f t="shared" si="27"/>
        <v>0</v>
      </c>
      <c r="M148" s="18">
        <f t="shared" si="28"/>
        <v>0</v>
      </c>
      <c r="N148" s="4">
        <f t="shared" si="29"/>
        <v>0</v>
      </c>
      <c r="O148" s="3">
        <f>VLOOKUP(CONCATENATE($B148,".data"), 'Random noise 0.001'!$A$1:$AG$235, 31, FALSE)</f>
        <v>1.01252E-3</v>
      </c>
      <c r="P148" s="18">
        <f>VLOOKUP(CONCATENATE($B148,".data"), 'Random noise 0.001'!$A$1:$AG$235, 33, FALSE)</f>
        <v>1046872.06867107</v>
      </c>
      <c r="Q148" s="18">
        <f>VLOOKUP(CONCATENATE($B148,".data"), 'Random noise 0.001'!$A$1:$AG$235, 15, FALSE)</f>
        <v>24</v>
      </c>
      <c r="R148" s="18">
        <f>VLOOKUP(CONCATENATE($B148,".data"), 'Random noise 0.001'!$A$1:$AG$235, 17, FALSE)</f>
        <v>165.8</v>
      </c>
      <c r="S148" s="18" t="str">
        <f>VLOOKUP(CONCATENATE($B148,".data"), 'Random noise 0.001'!$A$1:$AG$235, 27, FALSE)</f>
        <v>-3774.516*log(x0) + 9895.263*sin(x0**3)*sin(82.802*x0**20) + 6113.553*cos(x0**(-0.5)) - 2374.678</v>
      </c>
      <c r="T148" s="18">
        <f t="shared" si="30"/>
        <v>0</v>
      </c>
      <c r="U148" s="18">
        <f t="shared" si="31"/>
        <v>0</v>
      </c>
      <c r="V148" s="4">
        <f t="shared" si="32"/>
        <v>0</v>
      </c>
      <c r="W148" s="3">
        <f>VLOOKUP(CONCATENATE($B148,".data"), 'Random noise 0.01'!$A$1:$AG$235, 31, FALSE)</f>
        <v>1.0429E-3</v>
      </c>
      <c r="X148" s="18">
        <f>VLOOKUP(CONCATENATE($B148,".data"), 'Random noise 0.01'!$A$1:$AG$235, 33, FALSE)</f>
        <v>1046856.1472242801</v>
      </c>
      <c r="Y148" s="18">
        <f>VLOOKUP(CONCATENATE($B148,".data"), 'Random noise 0.01'!$A$1:$AG$235, 15, FALSE)</f>
        <v>38</v>
      </c>
      <c r="Z148" s="18">
        <f>VLOOKUP(CONCATENATE($B148,".data"), 'Random noise 0.01'!$A$1:$AG$235, 17, FALSE)</f>
        <v>179.1</v>
      </c>
      <c r="AA148" s="18" t="str">
        <f>VLOOKUP(CONCATENATE($B148,".data"), 'Random noise 0.01'!$A$1:$AG$235, 27, FALSE)</f>
        <v>874845.95*x0**x0 - 46965.89*sin(10*3.14**x0*x0**(9*x0)) - 62709.01*sin(x0 - 5*x0**(9*x0)) - 2597223.99*cos(x0 + 9) - 3143123.37</v>
      </c>
      <c r="AB148" s="18">
        <f t="shared" si="33"/>
        <v>0</v>
      </c>
      <c r="AC148" s="18">
        <f t="shared" si="34"/>
        <v>0</v>
      </c>
      <c r="AD148" s="4">
        <f t="shared" si="35"/>
        <v>0</v>
      </c>
    </row>
    <row r="149" spans="1:30" x14ac:dyDescent="0.25">
      <c r="A149" t="str">
        <f t="shared" si="25"/>
        <v>v2_large</v>
      </c>
      <c r="B149" t="s">
        <v>1112</v>
      </c>
      <c r="C149">
        <v>12</v>
      </c>
      <c r="D149" t="str">
        <f t="shared" si="26"/>
        <v>large</v>
      </c>
      <c r="E149">
        <v>2</v>
      </c>
      <c r="F149" s="12" t="s">
        <v>1113</v>
      </c>
      <c r="G149" s="3">
        <f>VLOOKUP(CONCATENATE($B149,".data"), 'Random noise 0'!$A$1:$AG$235, 31, FALSE)</f>
        <v>1</v>
      </c>
      <c r="H149" s="18">
        <f>VLOOKUP(CONCATENATE($B149,".data"), 'Random noise 0'!$A$1:$AG$235, 33, FALSE)</f>
        <v>1E-8</v>
      </c>
      <c r="I149" s="18">
        <f>VLOOKUP(CONCATENATE($B149,".data"), 'Random noise 0'!$A$1:$AG$235, 15, FALSE)</f>
        <v>11</v>
      </c>
      <c r="J149" s="18">
        <f>VLOOKUP(CONCATENATE($B149,".data"), 'Random noise 0'!$A$1:$AG$235, 17, FALSE)</f>
        <v>5</v>
      </c>
      <c r="K149" s="18" t="str">
        <f>VLOOKUP(CONCATENATE($B149,".data"), 'Random noise 0'!$A$1:$AG$235, 27, FALSE)</f>
        <v>1618.17799191*exp(cos(x0)) - log(x1) + 100</v>
      </c>
      <c r="L149" s="18">
        <f t="shared" si="27"/>
        <v>1</v>
      </c>
      <c r="M149" s="18">
        <f t="shared" si="28"/>
        <v>1</v>
      </c>
      <c r="N149" s="4">
        <v>1</v>
      </c>
      <c r="O149" s="3">
        <f>VLOOKUP(CONCATENATE($B149,".data"), 'Random noise 0.001'!$A$1:$AG$235, 31, FALSE)</f>
        <v>0.99999236000000002</v>
      </c>
      <c r="P149" s="18">
        <f>VLOOKUP(CONCATENATE($B149,".data"), 'Random noise 0.001'!$A$1:$AG$235, 33, FALSE)</f>
        <v>1.3908638900000001</v>
      </c>
      <c r="Q149" s="18">
        <f>VLOOKUP(CONCATENATE($B149,".data"), 'Random noise 0.001'!$A$1:$AG$235, 15, FALSE)</f>
        <v>24</v>
      </c>
      <c r="R149" s="18">
        <f>VLOOKUP(CONCATENATE($B149,".data"), 'Random noise 0.001'!$A$1:$AG$235, 17, FALSE)</f>
        <v>151.30000000000001</v>
      </c>
      <c r="S149" s="18" t="str">
        <f>VLOOKUP(CONCATENATE($B149,".data"), 'Random noise 0.001'!$A$1:$AG$235, 27, FALSE)</f>
        <v>6.516*x0 - 6.516*x1**0.5 + 1623.995*exp(cos(x0)) - 1.621*cos(exp(x0)/x1) + 88.819</v>
      </c>
      <c r="T149" s="18">
        <f t="shared" si="30"/>
        <v>1</v>
      </c>
      <c r="U149" s="18">
        <f t="shared" si="31"/>
        <v>0</v>
      </c>
      <c r="V149" s="4">
        <f t="shared" si="32"/>
        <v>0</v>
      </c>
      <c r="W149" s="3">
        <f>VLOOKUP(CONCATENATE($B149,".data"), 'Random noise 0.01'!$A$1:$AG$235, 31, FALSE)</f>
        <v>0.99948075999999997</v>
      </c>
      <c r="X149" s="18">
        <f>VLOOKUP(CONCATENATE($B149,".data"), 'Random noise 0.01'!$A$1:$AG$235, 33, FALSE)</f>
        <v>11.46874774</v>
      </c>
      <c r="Y149" s="18">
        <f>VLOOKUP(CONCATENATE($B149,".data"), 'Random noise 0.01'!$A$1:$AG$235, 15, FALSE)</f>
        <v>12</v>
      </c>
      <c r="Z149" s="18">
        <f>VLOOKUP(CONCATENATE($B149,".data"), 'Random noise 0.01'!$A$1:$AG$235, 17, FALSE)</f>
        <v>117.4</v>
      </c>
      <c r="AA149" s="18" t="str">
        <f>VLOOKUP(CONCATENATE($B149,".data"), 'Random noise 0.01'!$A$1:$AG$235, 27, FALSE)</f>
        <v>2447.46*(2.2 - 0.01*x1)**cos(x0) - 871.8</v>
      </c>
      <c r="AB149" s="18">
        <f t="shared" si="33"/>
        <v>1</v>
      </c>
      <c r="AC149" s="18">
        <f t="shared" si="34"/>
        <v>0</v>
      </c>
      <c r="AD149" s="4">
        <f t="shared" si="35"/>
        <v>0</v>
      </c>
    </row>
    <row r="150" spans="1:30" x14ac:dyDescent="0.25">
      <c r="A150" t="str">
        <f t="shared" si="25"/>
        <v>v2_large</v>
      </c>
      <c r="B150" t="s">
        <v>1114</v>
      </c>
      <c r="C150">
        <v>12</v>
      </c>
      <c r="D150" t="str">
        <f t="shared" si="26"/>
        <v>large</v>
      </c>
      <c r="E150">
        <v>2</v>
      </c>
      <c r="F150" s="12" t="s">
        <v>1115</v>
      </c>
      <c r="G150" s="3">
        <f>VLOOKUP(CONCATENATE($B150,".data"), 'Random noise 0'!$A$1:$AG$235, 31, FALSE)</f>
        <v>0.99783730999999998</v>
      </c>
      <c r="H150" s="18">
        <f>VLOOKUP(CONCATENATE($B150,".data"), 'Random noise 0'!$A$1:$AG$235, 33, FALSE)</f>
        <v>4.57414E-3</v>
      </c>
      <c r="I150" s="18">
        <f>VLOOKUP(CONCATENATE($B150,".data"), 'Random noise 0'!$A$1:$AG$235, 15, FALSE)</f>
        <v>11</v>
      </c>
      <c r="J150" s="18">
        <f>VLOOKUP(CONCATENATE($B150,".data"), 'Random noise 0'!$A$1:$AG$235, 17, FALSE)</f>
        <v>147</v>
      </c>
      <c r="K150" s="18" t="str">
        <f>VLOOKUP(CONCATENATE($B150,".data"), 'Random noise 0'!$A$1:$AG$235, 27, FALSE)</f>
        <v>-0.1886303*0.25**x0 + 0.36244588*sin(x1) + 1.32727716</v>
      </c>
      <c r="L150" s="18">
        <f t="shared" si="27"/>
        <v>0</v>
      </c>
      <c r="M150" s="18">
        <f t="shared" si="28"/>
        <v>0</v>
      </c>
      <c r="N150" s="4">
        <f t="shared" si="29"/>
        <v>0</v>
      </c>
      <c r="O150" s="3">
        <f>VLOOKUP(CONCATENATE($B150,".data"), 'Random noise 0.001'!$A$1:$AG$235, 31, FALSE)</f>
        <v>0.99782177000000005</v>
      </c>
      <c r="P150" s="18">
        <f>VLOOKUP(CONCATENATE($B150,".data"), 'Random noise 0.001'!$A$1:$AG$235, 33, FALSE)</f>
        <v>4.5905499999999997E-3</v>
      </c>
      <c r="Q150" s="18">
        <f>VLOOKUP(CONCATENATE($B150,".data"), 'Random noise 0.001'!$A$1:$AG$235, 15, FALSE)</f>
        <v>11</v>
      </c>
      <c r="R150" s="18">
        <f>VLOOKUP(CONCATENATE($B150,".data"), 'Random noise 0.001'!$A$1:$AG$235, 17, FALSE)</f>
        <v>128.6</v>
      </c>
      <c r="S150" s="18" t="str">
        <f>VLOOKUP(CONCATENATE($B150,".data"), 'Random noise 0.001'!$A$1:$AG$235, 27, FALSE)</f>
        <v>-0.189*0.25**x0 + 0.362*sin(x1) + 1.328</v>
      </c>
      <c r="T150" s="18">
        <f t="shared" si="30"/>
        <v>0</v>
      </c>
      <c r="U150" s="18">
        <f t="shared" si="31"/>
        <v>0</v>
      </c>
      <c r="V150" s="4">
        <f t="shared" si="32"/>
        <v>0</v>
      </c>
      <c r="W150" s="3">
        <f>VLOOKUP(CONCATENATE($B150,".data"), 'Random noise 0.01'!$A$1:$AG$235, 31, FALSE)</f>
        <v>0.99249071</v>
      </c>
      <c r="X150" s="18">
        <f>VLOOKUP(CONCATENATE($B150,".data"), 'Random noise 0.01'!$A$1:$AG$235, 33, FALSE)</f>
        <v>8.5233900000000005E-3</v>
      </c>
      <c r="Y150" s="18">
        <f>VLOOKUP(CONCATENATE($B150,".data"), 'Random noise 0.01'!$A$1:$AG$235, 15, FALSE)</f>
        <v>11</v>
      </c>
      <c r="Z150" s="18">
        <f>VLOOKUP(CONCATENATE($B150,".data"), 'Random noise 0.01'!$A$1:$AG$235, 17, FALSE)</f>
        <v>126.8</v>
      </c>
      <c r="AA150" s="18" t="str">
        <f>VLOOKUP(CONCATENATE($B150,".data"), 'Random noise 0.01'!$A$1:$AG$235, 27, FALSE)</f>
        <v>-0.17*0.1**x0 + 0.36*sin(x1) + 1.3</v>
      </c>
      <c r="AB150" s="18">
        <f t="shared" si="33"/>
        <v>0</v>
      </c>
      <c r="AC150" s="18">
        <f t="shared" si="34"/>
        <v>0</v>
      </c>
      <c r="AD150" s="4">
        <f t="shared" si="35"/>
        <v>0</v>
      </c>
    </row>
    <row r="151" spans="1:30" x14ac:dyDescent="0.25">
      <c r="A151" t="str">
        <f t="shared" si="25"/>
        <v>v2_large</v>
      </c>
      <c r="B151" t="s">
        <v>1116</v>
      </c>
      <c r="C151">
        <v>12</v>
      </c>
      <c r="D151" t="str">
        <f t="shared" si="26"/>
        <v>large</v>
      </c>
      <c r="E151">
        <v>2</v>
      </c>
      <c r="F151" s="12" t="s">
        <v>1117</v>
      </c>
      <c r="G151" s="3">
        <f>VLOOKUP(CONCATENATE($B151,".data"), 'Random noise 0'!$A$1:$AG$235, 31, FALSE)</f>
        <v>0.99999998999999995</v>
      </c>
      <c r="H151" s="18">
        <f>VLOOKUP(CONCATENATE($B151,".data"), 'Random noise 0'!$A$1:$AG$235, 33, FALSE)</f>
        <v>807.34542668999995</v>
      </c>
      <c r="I151" s="18">
        <f>VLOOKUP(CONCATENATE($B151,".data"), 'Random noise 0'!$A$1:$AG$235, 15, FALSE)</f>
        <v>16</v>
      </c>
      <c r="J151" s="18">
        <f>VLOOKUP(CONCATENATE($B151,".data"), 'Random noise 0'!$A$1:$AG$235, 17, FALSE)</f>
        <v>199.9</v>
      </c>
      <c r="K151" s="18" t="str">
        <f>VLOOKUP(CONCATENATE($B151,".data"), 'Random noise 0'!$A$1:$AG$235, 27, FALSE)</f>
        <v>(-33.31433955*x1/sin(x1) + 2.89727551)/(x0**2*x1)</v>
      </c>
      <c r="L151" s="18">
        <f t="shared" si="27"/>
        <v>1</v>
      </c>
      <c r="M151" s="18">
        <f t="shared" si="28"/>
        <v>0</v>
      </c>
      <c r="N151" s="4">
        <f t="shared" si="29"/>
        <v>0</v>
      </c>
      <c r="O151" s="3">
        <f>VLOOKUP(CONCATENATE($B151,".data"), 'Random noise 0.001'!$A$1:$AG$235, 31, FALSE)</f>
        <v>-0.60816292999999999</v>
      </c>
      <c r="P151" s="18">
        <f>VLOOKUP(CONCATENATE($B151,".data"), 'Random noise 0.001'!$A$1:$AG$235, 33, FALSE)</f>
        <v>10952677.699304899</v>
      </c>
      <c r="Q151" s="18">
        <f>VLOOKUP(CONCATENATE($B151,".data"), 'Random noise 0.001'!$A$1:$AG$235, 15, FALSE)</f>
        <v>7</v>
      </c>
      <c r="R151" s="18">
        <f>VLOOKUP(CONCATENATE($B151,".data"), 'Random noise 0.001'!$A$1:$AG$235, 17, FALSE)</f>
        <v>109.2</v>
      </c>
      <c r="S151" s="18" t="str">
        <f>VLOOKUP(CONCATENATE($B151,".data"), 'Random noise 0.001'!$A$1:$AG$235, 27, FALSE)</f>
        <v>36997.196 - 115.179/x0**2</v>
      </c>
      <c r="T151" s="18">
        <f t="shared" si="30"/>
        <v>0</v>
      </c>
      <c r="U151" s="18">
        <f t="shared" si="31"/>
        <v>0</v>
      </c>
      <c r="V151" s="4">
        <f t="shared" si="32"/>
        <v>0</v>
      </c>
      <c r="W151" s="3">
        <f>VLOOKUP(CONCATENATE($B151,".data"), 'Random noise 0.01'!$A$1:$AG$235, 31, FALSE)</f>
        <v>0.26235174</v>
      </c>
      <c r="X151" s="18">
        <f>VLOOKUP(CONCATENATE($B151,".data"), 'Random noise 0.01'!$A$1:$AG$235, 33, FALSE)</f>
        <v>7417882.4241810003</v>
      </c>
      <c r="Y151" s="18">
        <f>VLOOKUP(CONCATENATE($B151,".data"), 'Random noise 0.01'!$A$1:$AG$235, 15, FALSE)</f>
        <v>17</v>
      </c>
      <c r="Z151" s="18">
        <f>VLOOKUP(CONCATENATE($B151,".data"), 'Random noise 0.01'!$A$1:$AG$235, 17, FALSE)</f>
        <v>136.4</v>
      </c>
      <c r="AA151" s="18" t="str">
        <f>VLOOKUP(CONCATENATE($B151,".data"), 'Random noise 0.01'!$A$1:$AG$235, 27, FALSE)</f>
        <v>308442.17 + 11262.81/(x0*(x0 - sin(x0 - 10)))</v>
      </c>
      <c r="AB151" s="18">
        <f t="shared" si="33"/>
        <v>0</v>
      </c>
      <c r="AC151" s="18">
        <f t="shared" si="34"/>
        <v>0</v>
      </c>
      <c r="AD151" s="4">
        <f t="shared" si="35"/>
        <v>0</v>
      </c>
    </row>
    <row r="152" spans="1:30" x14ac:dyDescent="0.25">
      <c r="A152" t="str">
        <f t="shared" si="25"/>
        <v>v2_large</v>
      </c>
      <c r="B152" t="s">
        <v>1118</v>
      </c>
      <c r="C152">
        <v>12</v>
      </c>
      <c r="D152" t="str">
        <f t="shared" si="26"/>
        <v>large</v>
      </c>
      <c r="E152">
        <v>2</v>
      </c>
      <c r="F152" s="12" t="s">
        <v>1119</v>
      </c>
      <c r="G152" s="3">
        <f>VLOOKUP(CONCATENATE($B152,".data"), 'Random noise 0'!$A$1:$AG$235, 31, FALSE)</f>
        <v>0.99999875999999999</v>
      </c>
      <c r="H152" s="18">
        <f>VLOOKUP(CONCATENATE($B152,".data"), 'Random noise 0'!$A$1:$AG$235, 33, FALSE)</f>
        <v>0.21516762</v>
      </c>
      <c r="I152" s="18">
        <f>VLOOKUP(CONCATENATE($B152,".data"), 'Random noise 0'!$A$1:$AG$235, 15, FALSE)</f>
        <v>17</v>
      </c>
      <c r="J152" s="18">
        <f>VLOOKUP(CONCATENATE($B152,".data"), 'Random noise 0'!$A$1:$AG$235, 17, FALSE)</f>
        <v>196.2</v>
      </c>
      <c r="K152" s="18" t="str">
        <f>VLOOKUP(CONCATENATE($B152,".data"), 'Random noise 0'!$A$1:$AG$235, 27, FALSE)</f>
        <v>(-0.0067895*x0 + 0.78109911*x1**0.25 + 1.34770855*x1 + 1.02325267)/x0</v>
      </c>
      <c r="L152" s="18">
        <f t="shared" si="27"/>
        <v>1</v>
      </c>
      <c r="M152" s="18">
        <f t="shared" si="28"/>
        <v>0</v>
      </c>
      <c r="N152" s="4">
        <f t="shared" si="29"/>
        <v>0</v>
      </c>
      <c r="O152" s="3">
        <f>VLOOKUP(CONCATENATE($B152,".data"), 'Random noise 0.001'!$A$1:$AG$235, 31, FALSE)</f>
        <v>0.99999886999999998</v>
      </c>
      <c r="P152" s="18">
        <f>VLOOKUP(CONCATENATE($B152,".data"), 'Random noise 0.001'!$A$1:$AG$235, 33, FALSE)</f>
        <v>0.2059175</v>
      </c>
      <c r="Q152" s="18">
        <f>VLOOKUP(CONCATENATE($B152,".data"), 'Random noise 0.001'!$A$1:$AG$235, 15, FALSE)</f>
        <v>11</v>
      </c>
      <c r="R152" s="18">
        <f>VLOOKUP(CONCATENATE($B152,".data"), 'Random noise 0.001'!$A$1:$AG$235, 17, FALSE)</f>
        <v>135.6</v>
      </c>
      <c r="S152" s="18" t="str">
        <f>VLOOKUP(CONCATENATE($B152,".data"), 'Random noise 0.001'!$A$1:$AG$235, 27, FALSE)</f>
        <v>0.162 + 1.159*exp(x1**0.5)/x0</v>
      </c>
      <c r="T152" s="18">
        <f t="shared" si="30"/>
        <v>1</v>
      </c>
      <c r="U152" s="18">
        <f t="shared" si="31"/>
        <v>0</v>
      </c>
      <c r="V152" s="4">
        <f t="shared" si="32"/>
        <v>0</v>
      </c>
      <c r="W152" s="3">
        <f>VLOOKUP(CONCATENATE($B152,".data"), 'Random noise 0.01'!$A$1:$AG$235, 31, FALSE)</f>
        <v>0.99782769000000004</v>
      </c>
      <c r="X152" s="18">
        <f>VLOOKUP(CONCATENATE($B152,".data"), 'Random noise 0.01'!$A$1:$AG$235, 33, FALSE)</f>
        <v>9.0161593599999996</v>
      </c>
      <c r="Y152" s="18">
        <f>VLOOKUP(CONCATENATE($B152,".data"), 'Random noise 0.01'!$A$1:$AG$235, 15, FALSE)</f>
        <v>12</v>
      </c>
      <c r="Z152" s="18">
        <f>VLOOKUP(CONCATENATE($B152,".data"), 'Random noise 0.01'!$A$1:$AG$235, 17, FALSE)</f>
        <v>132.1</v>
      </c>
      <c r="AA152" s="18" t="str">
        <f>VLOOKUP(CONCATENATE($B152,".data"), 'Random noise 0.01'!$A$1:$AG$235, 27, FALSE)</f>
        <v>(1.74*x0 + 1.38*x1 + 1.58)/x0</v>
      </c>
      <c r="AB152" s="18">
        <f t="shared" si="33"/>
        <v>0</v>
      </c>
      <c r="AC152" s="18">
        <f t="shared" si="34"/>
        <v>0</v>
      </c>
      <c r="AD152" s="4">
        <f t="shared" si="35"/>
        <v>0</v>
      </c>
    </row>
    <row r="153" spans="1:30" x14ac:dyDescent="0.25">
      <c r="A153" t="str">
        <f t="shared" si="25"/>
        <v>v2_large</v>
      </c>
      <c r="B153" t="s">
        <v>1120</v>
      </c>
      <c r="C153">
        <v>12</v>
      </c>
      <c r="D153" t="str">
        <f t="shared" si="26"/>
        <v>large</v>
      </c>
      <c r="E153">
        <v>2</v>
      </c>
      <c r="F153" s="12" t="s">
        <v>1121</v>
      </c>
      <c r="G153" s="3">
        <f>VLOOKUP(CONCATENATE($B153,".data"), 'Random noise 0'!$A$1:$AG$235, 31, FALSE)</f>
        <v>1</v>
      </c>
      <c r="H153" s="18">
        <f>VLOOKUP(CONCATENATE($B153,".data"), 'Random noise 0'!$A$1:$AG$235, 33, FALSE)</f>
        <v>0</v>
      </c>
      <c r="I153" s="18">
        <f>VLOOKUP(CONCATENATE($B153,".data"), 'Random noise 0'!$A$1:$AG$235, 15, FALSE)</f>
        <v>10</v>
      </c>
      <c r="J153" s="18">
        <f>VLOOKUP(CONCATENATE($B153,".data"), 'Random noise 0'!$A$1:$AG$235, 17, FALSE)</f>
        <v>3.7</v>
      </c>
      <c r="K153" s="18" t="str">
        <f>VLOOKUP(CONCATENATE($B153,".data"), 'Random noise 0'!$A$1:$AG$235, 27, FALSE)</f>
        <v>-x0**0.5 + x1**4 - 0.93098287</v>
      </c>
      <c r="L153" s="18">
        <f t="shared" si="27"/>
        <v>1</v>
      </c>
      <c r="M153" s="18">
        <f t="shared" si="28"/>
        <v>1</v>
      </c>
      <c r="N153" s="4">
        <f t="shared" si="29"/>
        <v>1</v>
      </c>
      <c r="O153" s="3">
        <f>VLOOKUP(CONCATENATE($B153,".data"), 'Random noise 0.001'!$A$1:$AG$235, 31, FALSE)</f>
        <v>1</v>
      </c>
      <c r="P153" s="18">
        <f>VLOOKUP(CONCATENATE($B153,".data"), 'Random noise 0.001'!$A$1:$AG$235, 33, FALSE)</f>
        <v>1.713E-5</v>
      </c>
      <c r="Q153" s="18">
        <f>VLOOKUP(CONCATENATE($B153,".data"), 'Random noise 0.001'!$A$1:$AG$235, 15, FALSE)</f>
        <v>10</v>
      </c>
      <c r="R153" s="18">
        <f>VLOOKUP(CONCATENATE($B153,".data"), 'Random noise 0.001'!$A$1:$AG$235, 17, FALSE)</f>
        <v>3.6</v>
      </c>
      <c r="S153" s="18" t="str">
        <f>VLOOKUP(CONCATENATE($B153,".data"), 'Random noise 0.001'!$A$1:$AG$235, 27, FALSE)</f>
        <v>-x0**0.5 + x1**4 - 0.931</v>
      </c>
      <c r="T153" s="18">
        <f t="shared" si="30"/>
        <v>1</v>
      </c>
      <c r="U153" s="18" t="str">
        <f t="shared" si="31"/>
        <v>?</v>
      </c>
      <c r="V153" s="4">
        <v>1</v>
      </c>
      <c r="W153" s="3">
        <f>VLOOKUP(CONCATENATE($B153,".data"), 'Random noise 0.01'!$A$1:$AG$235, 31, FALSE)</f>
        <v>0.99999258999999996</v>
      </c>
      <c r="X153" s="18">
        <f>VLOOKUP(CONCATENATE($B153,".data"), 'Random noise 0.01'!$A$1:$AG$235, 33, FALSE)</f>
        <v>9.8287000000000005E-4</v>
      </c>
      <c r="Y153" s="18">
        <f>VLOOKUP(CONCATENATE($B153,".data"), 'Random noise 0.01'!$A$1:$AG$235, 15, FALSE)</f>
        <v>10</v>
      </c>
      <c r="Z153" s="18">
        <f>VLOOKUP(CONCATENATE($B153,".data"), 'Random noise 0.01'!$A$1:$AG$235, 17, FALSE)</f>
        <v>3.6</v>
      </c>
      <c r="AA153" s="18" t="str">
        <f>VLOOKUP(CONCATENATE($B153,".data"), 'Random noise 0.01'!$A$1:$AG$235, 27, FALSE)</f>
        <v>-x0**0.5 + x1**4 - 0.93</v>
      </c>
      <c r="AB153" s="18">
        <f t="shared" si="33"/>
        <v>1</v>
      </c>
      <c r="AC153" s="18" t="str">
        <f t="shared" si="34"/>
        <v>?</v>
      </c>
      <c r="AD153" s="4">
        <v>1</v>
      </c>
    </row>
    <row r="154" spans="1:30" x14ac:dyDescent="0.25">
      <c r="A154" t="str">
        <f t="shared" si="25"/>
        <v>v3_large</v>
      </c>
      <c r="B154" t="s">
        <v>1122</v>
      </c>
      <c r="C154">
        <v>12</v>
      </c>
      <c r="D154" t="str">
        <f t="shared" si="26"/>
        <v>large</v>
      </c>
      <c r="E154">
        <v>3</v>
      </c>
      <c r="F154" s="12" t="s">
        <v>1123</v>
      </c>
      <c r="G154" s="3">
        <f>VLOOKUP(CONCATENATE($B154,".data"), 'Random noise 0'!$A$1:$AG$235, 31, FALSE)</f>
        <v>0.30090812</v>
      </c>
      <c r="H154" s="18">
        <f>VLOOKUP(CONCATENATE($B154,".data"), 'Random noise 0'!$A$1:$AG$235, 33, FALSE)</f>
        <v>0.59060018000000003</v>
      </c>
      <c r="I154" s="18">
        <f>VLOOKUP(CONCATENATE($B154,".data"), 'Random noise 0'!$A$1:$AG$235, 15, FALSE)</f>
        <v>47</v>
      </c>
      <c r="J154" s="18">
        <f>VLOOKUP(CONCATENATE($B154,".data"), 'Random noise 0'!$A$1:$AG$235, 17, FALSE)</f>
        <v>227.7</v>
      </c>
      <c r="K154" s="18" t="str">
        <f>VLOOKUP(CONCATENATE($B154,".data"), 'Random noise 0'!$A$1:$AG$235, 27, FALSE)</f>
        <v>1.00389845*0.5**x2*x0 - 8.13283099*0.5**x2 + 2.46647646*x1**2*sin(x2**(-0.5))**20 - 0.97115227*x1 - 0.8952927*x2*(x0 - x1 + 4)**sin(1/(x2*(x0 + x2)**0.5)) + 7.02981039</v>
      </c>
      <c r="L154" s="18">
        <f t="shared" si="27"/>
        <v>0</v>
      </c>
      <c r="M154" s="18">
        <f t="shared" si="28"/>
        <v>0</v>
      </c>
      <c r="N154" s="4">
        <f t="shared" si="29"/>
        <v>0</v>
      </c>
      <c r="O154" s="3">
        <f>VLOOKUP(CONCATENATE($B154,".data"), 'Random noise 0.001'!$A$1:$AG$235, 31, FALSE)</f>
        <v>0.30077875999999998</v>
      </c>
      <c r="P154" s="18">
        <f>VLOOKUP(CONCATENATE($B154,".data"), 'Random noise 0.001'!$A$1:$AG$235, 33, FALSE)</f>
        <v>0.59065482000000002</v>
      </c>
      <c r="Q154" s="18">
        <f>VLOOKUP(CONCATENATE($B154,".data"), 'Random noise 0.001'!$A$1:$AG$235, 15, FALSE)</f>
        <v>47</v>
      </c>
      <c r="R154" s="18">
        <f>VLOOKUP(CONCATENATE($B154,".data"), 'Random noise 0.001'!$A$1:$AG$235, 17, FALSE)</f>
        <v>199.4</v>
      </c>
      <c r="S154" s="18" t="str">
        <f>VLOOKUP(CONCATENATE($B154,".data"), 'Random noise 0.001'!$A$1:$AG$235, 27, FALSE)</f>
        <v>1.004*0.5**x2*x0 - 8.133*0.5**x2 + 2.466*x1**2*sin(x2**(-0.5))**20 - 0.971*x1 - 0.896*x2*(x0 - x1 + 4)**sin(1/(x2*(x0 + x2)**0.5)) + 7.031</v>
      </c>
      <c r="T154" s="18">
        <f t="shared" si="30"/>
        <v>0</v>
      </c>
      <c r="U154" s="18">
        <f t="shared" si="31"/>
        <v>0</v>
      </c>
      <c r="V154" s="4">
        <f t="shared" si="32"/>
        <v>0</v>
      </c>
      <c r="W154" s="3">
        <f>VLOOKUP(CONCATENATE($B154,".data"), 'Random noise 0.01'!$A$1:$AG$235, 31, FALSE)</f>
        <v>0.30114381000000001</v>
      </c>
      <c r="X154" s="18">
        <f>VLOOKUP(CONCATENATE($B154,".data"), 'Random noise 0.01'!$A$1:$AG$235, 33, FALSE)</f>
        <v>0.59050060999999998</v>
      </c>
      <c r="Y154" s="18">
        <f>VLOOKUP(CONCATENATE($B154,".data"), 'Random noise 0.01'!$A$1:$AG$235, 15, FALSE)</f>
        <v>46</v>
      </c>
      <c r="Z154" s="18">
        <f>VLOOKUP(CONCATENATE($B154,".data"), 'Random noise 0.01'!$A$1:$AG$235, 17, FALSE)</f>
        <v>195.4</v>
      </c>
      <c r="AA154" s="18" t="str">
        <f>VLOOKUP(CONCATENATE($B154,".data"), 'Random noise 0.01'!$A$1:$AG$235, 27, FALSE)</f>
        <v>0.5**x2*x0 - 8.14*0.5**x2 + 2.46*x1**2*sin(x2**(-0.5))**20 - 0.97*x1 - 0.9*x2*(x0 - x1 + 4)**sin(1/(x2*(x0 + x2)**0.5)) + 7.04</v>
      </c>
      <c r="AB154" s="18">
        <f t="shared" si="33"/>
        <v>0</v>
      </c>
      <c r="AC154" s="18">
        <f t="shared" si="34"/>
        <v>0</v>
      </c>
      <c r="AD154" s="4">
        <f t="shared" si="35"/>
        <v>0</v>
      </c>
    </row>
    <row r="155" spans="1:30" x14ac:dyDescent="0.25">
      <c r="A155" t="str">
        <f t="shared" si="25"/>
        <v>v3_large</v>
      </c>
      <c r="B155" t="s">
        <v>1124</v>
      </c>
      <c r="C155">
        <v>12</v>
      </c>
      <c r="D155" t="str">
        <f t="shared" si="26"/>
        <v>large</v>
      </c>
      <c r="E155">
        <v>3</v>
      </c>
      <c r="F155" s="12" t="s">
        <v>1125</v>
      </c>
      <c r="G155" s="3">
        <f>VLOOKUP(CONCATENATE($B155,".data"), 'Random noise 0'!$A$1:$AG$235, 31, FALSE)</f>
        <v>1</v>
      </c>
      <c r="H155" s="18">
        <f>VLOOKUP(CONCATENATE($B155,".data"), 'Random noise 0'!$A$1:$AG$235, 33, FALSE)</f>
        <v>0</v>
      </c>
      <c r="I155" s="18">
        <f>VLOOKUP(CONCATENATE($B155,".data"), 'Random noise 0'!$A$1:$AG$235, 15, FALSE)</f>
        <v>9</v>
      </c>
      <c r="J155" s="18">
        <f>VLOOKUP(CONCATENATE($B155,".data"), 'Random noise 0'!$A$1:$AG$235, 17, FALSE)</f>
        <v>3</v>
      </c>
      <c r="K155" s="18" t="str">
        <f>VLOOKUP(CONCATENATE($B155,".data"), 'Random noise 0'!$A$1:$AG$235, 27, FALSE)</f>
        <v>x0**2 - x1**2</v>
      </c>
      <c r="L155" s="18">
        <f t="shared" si="27"/>
        <v>1</v>
      </c>
      <c r="M155" s="18">
        <f t="shared" si="28"/>
        <v>1</v>
      </c>
      <c r="N155" s="4">
        <f t="shared" si="29"/>
        <v>1</v>
      </c>
      <c r="O155" s="3">
        <f>VLOOKUP(CONCATENATE($B155,".data"), 'Random noise 0.001'!$A$1:$AG$235, 31, FALSE)</f>
        <v>1</v>
      </c>
      <c r="P155" s="18">
        <f>VLOOKUP(CONCATENATE($B155,".data"), 'Random noise 0.001'!$A$1:$AG$235, 33, FALSE)</f>
        <v>0</v>
      </c>
      <c r="Q155" s="18">
        <f>VLOOKUP(CONCATENATE($B155,".data"), 'Random noise 0.001'!$A$1:$AG$235, 15, FALSE)</f>
        <v>9</v>
      </c>
      <c r="R155" s="18">
        <f>VLOOKUP(CONCATENATE($B155,".data"), 'Random noise 0.001'!$A$1:$AG$235, 17, FALSE)</f>
        <v>2.7</v>
      </c>
      <c r="S155" s="18" t="str">
        <f>VLOOKUP(CONCATENATE($B155,".data"), 'Random noise 0.001'!$A$1:$AG$235, 27, FALSE)</f>
        <v>x0**2 - x1**2</v>
      </c>
      <c r="T155" s="18">
        <f t="shared" si="30"/>
        <v>1</v>
      </c>
      <c r="U155" s="18">
        <f t="shared" si="31"/>
        <v>1</v>
      </c>
      <c r="V155" s="4">
        <f t="shared" si="32"/>
        <v>1</v>
      </c>
      <c r="W155" s="3">
        <f>VLOOKUP(CONCATENATE($B155,".data"), 'Random noise 0.01'!$A$1:$AG$235, 31, FALSE)</f>
        <v>1</v>
      </c>
      <c r="X155" s="18">
        <f>VLOOKUP(CONCATENATE($B155,".data"), 'Random noise 0.01'!$A$1:$AG$235, 33, FALSE)</f>
        <v>0</v>
      </c>
      <c r="Y155" s="18">
        <f>VLOOKUP(CONCATENATE($B155,".data"), 'Random noise 0.01'!$A$1:$AG$235, 15, FALSE)</f>
        <v>9</v>
      </c>
      <c r="Z155" s="18">
        <f>VLOOKUP(CONCATENATE($B155,".data"), 'Random noise 0.01'!$A$1:$AG$235, 17, FALSE)</f>
        <v>2.6</v>
      </c>
      <c r="AA155" s="18" t="str">
        <f>VLOOKUP(CONCATENATE($B155,".data"), 'Random noise 0.01'!$A$1:$AG$235, 27, FALSE)</f>
        <v>x0**2 - x1**2</v>
      </c>
      <c r="AB155" s="18">
        <f t="shared" si="33"/>
        <v>1</v>
      </c>
      <c r="AC155" s="18">
        <f t="shared" si="34"/>
        <v>1</v>
      </c>
      <c r="AD155" s="4">
        <f t="shared" si="35"/>
        <v>1</v>
      </c>
    </row>
    <row r="156" spans="1:30" x14ac:dyDescent="0.25">
      <c r="A156" t="str">
        <f t="shared" si="25"/>
        <v>v3_large</v>
      </c>
      <c r="B156" t="s">
        <v>1126</v>
      </c>
      <c r="C156">
        <v>12</v>
      </c>
      <c r="D156" t="str">
        <f t="shared" si="26"/>
        <v>large</v>
      </c>
      <c r="E156">
        <v>3</v>
      </c>
      <c r="F156" s="12" t="s">
        <v>1127</v>
      </c>
      <c r="G156" s="3">
        <f>VLOOKUP(CONCATENATE($B156,".data"), 'Random noise 0'!$A$1:$AG$235, 31, FALSE)</f>
        <v>-37.866456880000001</v>
      </c>
      <c r="H156" s="18">
        <f>VLOOKUP(CONCATENATE($B156,".data"), 'Random noise 0'!$A$1:$AG$235, 33, FALSE)</f>
        <v>8474600.0806401297</v>
      </c>
      <c r="I156" s="18">
        <f>VLOOKUP(CONCATENATE($B156,".data"), 'Random noise 0'!$A$1:$AG$235, 15, FALSE)</f>
        <v>91</v>
      </c>
      <c r="J156" s="18">
        <f>VLOOKUP(CONCATENATE($B156,".data"), 'Random noise 0'!$A$1:$AG$235, 17, FALSE)</f>
        <v>300.5</v>
      </c>
      <c r="K156" s="18" t="str">
        <f>VLOOKUP(CONCATENATE($B156,".data"),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L156" s="18">
        <f t="shared" si="27"/>
        <v>0</v>
      </c>
      <c r="M156" s="18">
        <f t="shared" si="28"/>
        <v>0</v>
      </c>
      <c r="N156" s="4">
        <f t="shared" si="29"/>
        <v>0</v>
      </c>
      <c r="O156" s="3">
        <f>VLOOKUP(CONCATENATE($B156,".data"), 'Random noise 0.001'!$A$1:$AG$235, 31, FALSE)</f>
        <v>-8.80762511</v>
      </c>
      <c r="P156" s="18">
        <f>VLOOKUP(CONCATENATE($B156,".data"), 'Random noise 0.001'!$A$1:$AG$235, 33, FALSE)</f>
        <v>4257098.1732421201</v>
      </c>
      <c r="Q156" s="18">
        <f>VLOOKUP(CONCATENATE($B156,".data"), 'Random noise 0.001'!$A$1:$AG$235, 15, FALSE)</f>
        <v>35</v>
      </c>
      <c r="R156" s="18">
        <f>VLOOKUP(CONCATENATE($B156,".data"), 'Random noise 0.001'!$A$1:$AG$235, 17, FALSE)</f>
        <v>214.9</v>
      </c>
      <c r="S156" s="18" t="str">
        <f>VLOOKUP(CONCATENATE($B156,".data"), 'Random noise 0.001'!$A$1:$AG$235, 27, FALSE)</f>
        <v>-1.043*x1/x2**2 - 599.222*x2 + 518.838 + 0.125/(x2**2*(x0 + x2)**2) - 4.18/x1 + 0.388*x1/(x0**2*x2**2)</v>
      </c>
      <c r="T156" s="18">
        <f t="shared" si="30"/>
        <v>0</v>
      </c>
      <c r="U156" s="18">
        <f t="shared" si="31"/>
        <v>0</v>
      </c>
      <c r="V156" s="4">
        <f t="shared" si="32"/>
        <v>0</v>
      </c>
      <c r="W156" s="3">
        <f>VLOOKUP(CONCATENATE($B156,".data"), 'Random noise 0.01'!$A$1:$AG$235, 31, FALSE)</f>
        <v>-3.51289447</v>
      </c>
      <c r="X156" s="18">
        <f>VLOOKUP(CONCATENATE($B156,".data"), 'Random noise 0.01'!$A$1:$AG$235, 33, FALSE)</f>
        <v>2887748.2287309999</v>
      </c>
      <c r="Y156" s="18">
        <f>VLOOKUP(CONCATENATE($B156,".data"), 'Random noise 0.01'!$A$1:$AG$235, 15, FALSE)</f>
        <v>35</v>
      </c>
      <c r="Z156" s="18">
        <f>VLOOKUP(CONCATENATE($B156,".data"), 'Random noise 0.01'!$A$1:$AG$235, 17, FALSE)</f>
        <v>196.2</v>
      </c>
      <c r="AA156" s="18" t="str">
        <f>VLOOKUP(CONCATENATE($B156,".data"), 'Random noise 0.01'!$A$1:$AG$235, 27, FALSE)</f>
        <v>-2489.41*sin(1/x2) + 3080.3 - 3.96/x2**2 - 38.71/x1 + 2.6/(x0*x2**2) + 0.27*x1/(x0**2*x2**2)</v>
      </c>
      <c r="AB156" s="18">
        <f t="shared" si="33"/>
        <v>0</v>
      </c>
      <c r="AC156" s="18">
        <f t="shared" si="34"/>
        <v>0</v>
      </c>
      <c r="AD156" s="4">
        <f t="shared" si="35"/>
        <v>0</v>
      </c>
    </row>
    <row r="157" spans="1:30" x14ac:dyDescent="0.25">
      <c r="A157" t="str">
        <f t="shared" si="25"/>
        <v>v3_large</v>
      </c>
      <c r="B157" t="s">
        <v>1128</v>
      </c>
      <c r="C157">
        <v>12</v>
      </c>
      <c r="D157" t="str">
        <f t="shared" si="26"/>
        <v>large</v>
      </c>
      <c r="E157">
        <v>3</v>
      </c>
      <c r="F157" s="12" t="s">
        <v>1129</v>
      </c>
      <c r="G157" s="3">
        <f>VLOOKUP(CONCATENATE($B157,".data"), 'Random noise 0'!$A$1:$AG$235, 31, FALSE)</f>
        <v>1</v>
      </c>
      <c r="H157" s="18">
        <f>VLOOKUP(CONCATENATE($B157,".data"), 'Random noise 0'!$A$1:$AG$235, 33, FALSE)</f>
        <v>6.04139420999683E+30</v>
      </c>
      <c r="I157" s="18">
        <f>VLOOKUP(CONCATENATE($B157,".data"), 'Random noise 0'!$A$1:$AG$235, 15, FALSE)</f>
        <v>15</v>
      </c>
      <c r="J157" s="18">
        <f>VLOOKUP(CONCATENATE($B157,".data"), 'Random noise 0'!$A$1:$AG$235, 17, FALSE)</f>
        <v>127</v>
      </c>
      <c r="K157" s="18" t="str">
        <f>VLOOKUP(CONCATENATE($B157,".data"), 'Random noise 0'!$A$1:$AG$235, 27, FALSE)</f>
        <v>26881171418161400000000000000000000000000000/(x0**2)**0.5 - 1344058570908070000000000000000/(x0 + 3.14159265)</v>
      </c>
      <c r="L157" s="18">
        <f t="shared" si="27"/>
        <v>1</v>
      </c>
      <c r="M157" s="18">
        <f t="shared" si="28"/>
        <v>0</v>
      </c>
      <c r="N157" s="4">
        <f t="shared" si="29"/>
        <v>0</v>
      </c>
      <c r="O157" s="3">
        <f>VLOOKUP(CONCATENATE($B157,".data"), 'Random noise 0.001'!$A$1:$AG$235, 31, FALSE)</f>
        <v>0.99981808000000005</v>
      </c>
      <c r="P157" s="18">
        <f>VLOOKUP(CONCATENATE($B157,".data"), 'Random noise 0.001'!$A$1:$AG$235, 33, FALSE)</f>
        <v>4.7438370314509699E+43</v>
      </c>
      <c r="Q157" s="18">
        <f>VLOOKUP(CONCATENATE($B157,".data"), 'Random noise 0.001'!$A$1:$AG$235, 15, FALSE)</f>
        <v>19</v>
      </c>
      <c r="R157" s="18">
        <f>VLOOKUP(CONCATENATE($B157,".data"), 'Random noise 0.001'!$A$1:$AG$235, 17, FALSE)</f>
        <v>128.9</v>
      </c>
      <c r="S157" s="18" t="str">
        <f>VLOOKUP(CONCATENATE($B157,".data"),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T157" s="18">
        <f t="shared" si="30"/>
        <v>1</v>
      </c>
      <c r="U157" s="18">
        <f t="shared" si="31"/>
        <v>0</v>
      </c>
      <c r="V157" s="4">
        <f t="shared" si="32"/>
        <v>0</v>
      </c>
      <c r="W157" s="3">
        <f>VLOOKUP(CONCATENATE($B157,".data"), 'Random noise 0.01'!$A$1:$AG$235, 31, FALSE)</f>
        <v>0.99996220999999996</v>
      </c>
      <c r="X157" s="18">
        <f>VLOOKUP(CONCATENATE($B157,".data"), 'Random noise 0.01'!$A$1:$AG$235, 33, FALSE)</f>
        <v>2.16195574738281E+43</v>
      </c>
      <c r="Y157" s="18">
        <f>VLOOKUP(CONCATENATE($B157,".data"), 'Random noise 0.01'!$A$1:$AG$235, 15, FALSE)</f>
        <v>18</v>
      </c>
      <c r="Z157" s="18">
        <f>VLOOKUP(CONCATENATE($B157,".data"), 'Random noise 0.01'!$A$1:$AG$235, 17, FALSE)</f>
        <v>122.7</v>
      </c>
      <c r="AA157" s="18" t="str">
        <f>VLOOKUP(CONCATENATE($B157,".data"),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AB157" s="18">
        <f t="shared" si="33"/>
        <v>1</v>
      </c>
      <c r="AC157" s="18">
        <f t="shared" si="34"/>
        <v>0</v>
      </c>
      <c r="AD157" s="4">
        <f t="shared" si="35"/>
        <v>0</v>
      </c>
    </row>
    <row r="158" spans="1:30" x14ac:dyDescent="0.25">
      <c r="A158" t="str">
        <f t="shared" si="25"/>
        <v>v3_large</v>
      </c>
      <c r="B158" t="s">
        <v>1130</v>
      </c>
      <c r="C158">
        <v>12</v>
      </c>
      <c r="D158" t="str">
        <f t="shared" si="26"/>
        <v>large</v>
      </c>
      <c r="E158">
        <v>3</v>
      </c>
      <c r="F158" s="12" t="s">
        <v>1131</v>
      </c>
      <c r="G158" s="3">
        <f>VLOOKUP(CONCATENATE($B158,".data"), 'Random noise 0'!$A$1:$AG$235, 31, FALSE)</f>
        <v>0.99999958</v>
      </c>
      <c r="H158" s="18">
        <f>VLOOKUP(CONCATENATE($B158,".data"), 'Random noise 0'!$A$1:$AG$235, 33, FALSE)</f>
        <v>9.2973000000000003E-4</v>
      </c>
      <c r="I158" s="18">
        <f>VLOOKUP(CONCATENATE($B158,".data"), 'Random noise 0'!$A$1:$AG$235, 15, FALSE)</f>
        <v>13</v>
      </c>
      <c r="J158" s="18">
        <f>VLOOKUP(CONCATENATE($B158,".data"), 'Random noise 0'!$A$1:$AG$235, 17, FALSE)</f>
        <v>148.5</v>
      </c>
      <c r="K158" s="18" t="str">
        <f>VLOOKUP(CONCATENATE($B158,".data"), 'Random noise 0'!$A$1:$AG$235, 27, FALSE)</f>
        <v>0.99997711*log(x0*x2) + 2.04830863*sin(cos(x1)) - 2.88066564</v>
      </c>
      <c r="L158" s="18">
        <f t="shared" si="27"/>
        <v>1</v>
      </c>
      <c r="M158" s="18" t="str">
        <f t="shared" si="28"/>
        <v>?</v>
      </c>
      <c r="N158" s="4">
        <v>0</v>
      </c>
      <c r="O158" s="3">
        <f>VLOOKUP(CONCATENATE($B158,".data"), 'Random noise 0.001'!$A$1:$AG$235, 31, FALSE)</f>
        <v>0.99996814999999994</v>
      </c>
      <c r="P158" s="18">
        <f>VLOOKUP(CONCATENATE($B158,".data"), 'Random noise 0.001'!$A$1:$AG$235, 33, FALSE)</f>
        <v>8.0653300000000008E-3</v>
      </c>
      <c r="Q158" s="18">
        <f>VLOOKUP(CONCATENATE($B158,".data"), 'Random noise 0.001'!$A$1:$AG$235, 15, FALSE)</f>
        <v>15</v>
      </c>
      <c r="R158" s="18">
        <f>VLOOKUP(CONCATENATE($B158,".data"), 'Random noise 0.001'!$A$1:$AG$235, 17, FALSE)</f>
        <v>5.5</v>
      </c>
      <c r="S158" s="18" t="str">
        <f>VLOOKUP(CONCATENATE($B158,".data"), 'Random noise 0.001'!$A$1:$AG$235, 27, FALSE)</f>
        <v>-0.656*x1**2 + 1.001*log(x0) + 0.998*log(x2) - 1.148</v>
      </c>
      <c r="T158" s="18">
        <f t="shared" si="30"/>
        <v>1</v>
      </c>
      <c r="U158" s="18">
        <f t="shared" si="31"/>
        <v>0</v>
      </c>
      <c r="V158" s="4">
        <f t="shared" si="32"/>
        <v>0</v>
      </c>
      <c r="W158" s="3">
        <f>VLOOKUP(CONCATENATE($B158,".data"), 'Random noise 0.01'!$A$1:$AG$235, 31, FALSE)</f>
        <v>0.99989570999999999</v>
      </c>
      <c r="X158" s="18">
        <f>VLOOKUP(CONCATENATE($B158,".data"), 'Random noise 0.01'!$A$1:$AG$235, 33, FALSE)</f>
        <v>1.4595199999999999E-2</v>
      </c>
      <c r="Y158" s="18">
        <f>VLOOKUP(CONCATENATE($B158,".data"), 'Random noise 0.01'!$A$1:$AG$235, 15, FALSE)</f>
        <v>13</v>
      </c>
      <c r="Z158" s="18">
        <f>VLOOKUP(CONCATENATE($B158,".data"), 'Random noise 0.01'!$A$1:$AG$235, 17, FALSE)</f>
        <v>5.6</v>
      </c>
      <c r="AA158" s="18" t="str">
        <f>VLOOKUP(CONCATENATE($B158,".data"), 'Random noise 0.01'!$A$1:$AG$235, 27, FALSE)</f>
        <v>-0.66*x1**2 + log(x0) + 0.99*log(x2) - 1.15</v>
      </c>
      <c r="AB158" s="18">
        <f t="shared" si="33"/>
        <v>1</v>
      </c>
      <c r="AC158" s="18">
        <f t="shared" si="34"/>
        <v>0</v>
      </c>
      <c r="AD158" s="4">
        <f t="shared" si="35"/>
        <v>0</v>
      </c>
    </row>
    <row r="159" spans="1:30" x14ac:dyDescent="0.25">
      <c r="A159" t="str">
        <f t="shared" si="25"/>
        <v>v4_large</v>
      </c>
      <c r="B159" t="s">
        <v>1132</v>
      </c>
      <c r="C159">
        <v>12</v>
      </c>
      <c r="D159" t="str">
        <f t="shared" si="26"/>
        <v>large</v>
      </c>
      <c r="E159">
        <v>4</v>
      </c>
      <c r="F159" s="12" t="s">
        <v>1133</v>
      </c>
      <c r="G159" s="3">
        <f>VLOOKUP(CONCATENATE($B159,".data"), 'Random noise 0'!$A$1:$AG$235, 31, FALSE)</f>
        <v>1</v>
      </c>
      <c r="H159" s="18">
        <f>VLOOKUP(CONCATENATE($B159,".data"), 'Random noise 0'!$A$1:$AG$235, 33, FALSE)</f>
        <v>0</v>
      </c>
      <c r="I159" s="18">
        <f>VLOOKUP(CONCATENATE($B159,".data"), 'Random noise 0'!$A$1:$AG$235, 15, FALSE)</f>
        <v>12</v>
      </c>
      <c r="J159" s="18">
        <f>VLOOKUP(CONCATENATE($B159,".data"), 'Random noise 0'!$A$1:$AG$235, 17, FALSE)</f>
        <v>19</v>
      </c>
      <c r="K159" s="18" t="str">
        <f>VLOOKUP(CONCATENATE($B159,".data"), 'Random noise 0'!$A$1:$AG$235, 27, FALSE)</f>
        <v>x0*x2*x3**0.5 + exp(x3*sin(x1))</v>
      </c>
      <c r="L159" s="18">
        <f t="shared" si="27"/>
        <v>1</v>
      </c>
      <c r="M159" s="18">
        <f t="shared" si="28"/>
        <v>1</v>
      </c>
      <c r="N159" s="4">
        <f t="shared" si="29"/>
        <v>1</v>
      </c>
      <c r="O159" s="3">
        <f>VLOOKUP(CONCATENATE($B159,".data"), 'Random noise 0.001'!$A$1:$AG$235, 31, FALSE)</f>
        <v>0.99998620999999999</v>
      </c>
      <c r="P159" s="18">
        <f>VLOOKUP(CONCATENATE($B159,".data"), 'Random noise 0.001'!$A$1:$AG$235, 33, FALSE)</f>
        <v>1.31763E-3</v>
      </c>
      <c r="Q159" s="18">
        <f>VLOOKUP(CONCATENATE($B159,".data"), 'Random noise 0.001'!$A$1:$AG$235, 15, FALSE)</f>
        <v>14</v>
      </c>
      <c r="R159" s="18">
        <f>VLOOKUP(CONCATENATE($B159,".data"), 'Random noise 0.001'!$A$1:$AG$235, 17, FALSE)</f>
        <v>16.899999999999999</v>
      </c>
      <c r="S159" s="18" t="str">
        <f>VLOOKUP(CONCATENATE($B159,".data"), 'Random noise 0.001'!$A$1:$AG$235, 27, FALSE)</f>
        <v>x0*x2*x3**0.5 + 0.999*exp(x3*sin(x1))</v>
      </c>
      <c r="T159" s="18">
        <f t="shared" si="30"/>
        <v>1</v>
      </c>
      <c r="U159" s="18">
        <f t="shared" si="31"/>
        <v>0</v>
      </c>
      <c r="V159" s="4">
        <f t="shared" si="32"/>
        <v>0</v>
      </c>
      <c r="W159" s="3">
        <f>VLOOKUP(CONCATENATE($B159,".data"), 'Random noise 0.01'!$A$1:$AG$235, 31, FALSE)</f>
        <v>0.99267925999999995</v>
      </c>
      <c r="X159" s="18">
        <f>VLOOKUP(CONCATENATE($B159,".data"), 'Random noise 0.01'!$A$1:$AG$235, 33, FALSE)</f>
        <v>3.0356649999999999E-2</v>
      </c>
      <c r="Y159" s="18">
        <f>VLOOKUP(CONCATENATE($B159,".data"), 'Random noise 0.01'!$A$1:$AG$235, 15, FALSE)</f>
        <v>12</v>
      </c>
      <c r="Z159" s="18">
        <f>VLOOKUP(CONCATENATE($B159,".data"), 'Random noise 0.01'!$A$1:$AG$235, 17, FALSE)</f>
        <v>5.7</v>
      </c>
      <c r="AA159" s="18" t="str">
        <f>VLOOKUP(CONCATENATE($B159,".data"), 'Random noise 0.01'!$A$1:$AG$235, 27, FALSE)</f>
        <v>0.41*x0*x2*exp(x3) + 1.23*x1*x3 + 0.97</v>
      </c>
      <c r="AB159" s="18">
        <f t="shared" si="33"/>
        <v>0</v>
      </c>
      <c r="AC159" s="18">
        <f t="shared" si="34"/>
        <v>0</v>
      </c>
      <c r="AD159" s="4">
        <f t="shared" si="35"/>
        <v>0</v>
      </c>
    </row>
    <row r="160" spans="1:30" x14ac:dyDescent="0.25">
      <c r="A160" t="str">
        <f t="shared" si="25"/>
        <v>v4_large</v>
      </c>
      <c r="B160" t="s">
        <v>1134</v>
      </c>
      <c r="C160">
        <v>12</v>
      </c>
      <c r="D160" t="str">
        <f t="shared" si="26"/>
        <v>large</v>
      </c>
      <c r="E160">
        <v>4</v>
      </c>
      <c r="F160" s="12" t="s">
        <v>1135</v>
      </c>
      <c r="G160" s="3">
        <f>VLOOKUP(CONCATENATE($B160,".data"), 'Random noise 0'!$A$1:$AG$235, 31, FALSE)</f>
        <v>-5619.3023979</v>
      </c>
      <c r="H160" s="18">
        <f>VLOOKUP(CONCATENATE($B160,".data"), 'Random noise 0'!$A$1:$AG$235, 33, FALSE)</f>
        <v>3.1207982099999998</v>
      </c>
      <c r="I160" s="18">
        <f>VLOOKUP(CONCATENATE($B160,".data"), 'Random noise 0'!$A$1:$AG$235, 15, FALSE)</f>
        <v>35</v>
      </c>
      <c r="J160" s="18">
        <f>VLOOKUP(CONCATENATE($B160,".data"), 'Random noise 0'!$A$1:$AG$235, 17, FALSE)</f>
        <v>228.8</v>
      </c>
      <c r="K160" s="18" t="str">
        <f>VLOOKUP(CONCATENATE($B160,".data"), 'Random noise 0'!$A$1:$AG$235, 27, FALSE)</f>
        <v>(0.02769073*x0*x2*x3 - 0.0138663*x0*x3 + x1*(0.0988669*x0*x3*log(x1) + 0.04025626*cos(x0**2*x3/x1) + 0.96673717))/x1</v>
      </c>
      <c r="L160" s="18">
        <f t="shared" si="27"/>
        <v>0</v>
      </c>
      <c r="M160" s="18">
        <f t="shared" si="28"/>
        <v>0</v>
      </c>
      <c r="N160" s="4">
        <f t="shared" si="29"/>
        <v>0</v>
      </c>
      <c r="O160" s="3">
        <f>VLOOKUP(CONCATENATE($B160,".data"), 'Random noise 0.001'!$A$1:$AG$235, 31, FALSE)</f>
        <v>-5696.39967308</v>
      </c>
      <c r="P160" s="18">
        <f>VLOOKUP(CONCATENATE($B160,".data"), 'Random noise 0.001'!$A$1:$AG$235, 33, FALSE)</f>
        <v>3.1421302899999999</v>
      </c>
      <c r="Q160" s="18">
        <f>VLOOKUP(CONCATENATE($B160,".data"), 'Random noise 0.001'!$A$1:$AG$235, 15, FALSE)</f>
        <v>35</v>
      </c>
      <c r="R160" s="18">
        <f>VLOOKUP(CONCATENATE($B160,".data"), 'Random noise 0.001'!$A$1:$AG$235, 17, FALSE)</f>
        <v>195.4</v>
      </c>
      <c r="S160" s="18" t="str">
        <f>VLOOKUP(CONCATENATE($B160,".data"), 'Random noise 0.001'!$A$1:$AG$235, 27, FALSE)</f>
        <v>(0.028*x0*x2*x3 - 0.014*x0*x3 + x1*(0.099*x0*x3*log(x1) + 0.04*cos(x0**2*x3/x1) + 0.967))/x1</v>
      </c>
      <c r="T160" s="18">
        <f t="shared" si="30"/>
        <v>0</v>
      </c>
      <c r="U160" s="18">
        <f t="shared" si="31"/>
        <v>0</v>
      </c>
      <c r="V160" s="4">
        <f t="shared" si="32"/>
        <v>0</v>
      </c>
      <c r="W160" s="3">
        <f>VLOOKUP(CONCATENATE($B160,".data"), 'Random noise 0.01'!$A$1:$AG$235, 31, FALSE)</f>
        <v>0.89451877000000002</v>
      </c>
      <c r="X160" s="18">
        <f>VLOOKUP(CONCATENATE($B160,".data"), 'Random noise 0.01'!$A$1:$AG$235, 33, FALSE)</f>
        <v>1.35199E-2</v>
      </c>
      <c r="Y160" s="18">
        <f>VLOOKUP(CONCATENATE($B160,".data"), 'Random noise 0.01'!$A$1:$AG$235, 15, FALSE)</f>
        <v>21</v>
      </c>
      <c r="Z160" s="18">
        <f>VLOOKUP(CONCATENATE($B160,".data"), 'Random noise 0.01'!$A$1:$AG$235, 17, FALSE)</f>
        <v>169.6</v>
      </c>
      <c r="AA160" s="18" t="str">
        <f>VLOOKUP(CONCATENATE($B160,".data"), 'Random noise 0.01'!$A$1:$AG$235, 27, FALSE)</f>
        <v>-0.32*x0*sin(x0*x3*log(x0*x1))**2*cos(x2)**(2.2*x2) + 1</v>
      </c>
      <c r="AB160" s="18">
        <f t="shared" si="33"/>
        <v>0</v>
      </c>
      <c r="AC160" s="18">
        <f t="shared" si="34"/>
        <v>0</v>
      </c>
      <c r="AD160" s="4">
        <f t="shared" si="35"/>
        <v>0</v>
      </c>
    </row>
    <row r="161" spans="1:30" x14ac:dyDescent="0.25">
      <c r="A161" t="str">
        <f t="shared" si="25"/>
        <v>v4_large</v>
      </c>
      <c r="B161" t="s">
        <v>1136</v>
      </c>
      <c r="C161">
        <v>12</v>
      </c>
      <c r="D161" t="str">
        <f t="shared" si="26"/>
        <v>large</v>
      </c>
      <c r="E161">
        <v>4</v>
      </c>
      <c r="F161" s="12" t="s">
        <v>1137</v>
      </c>
      <c r="G161" s="3">
        <f>VLOOKUP(CONCATENATE($B161,".data"), 'Random noise 0'!$A$1:$AG$235, 31, FALSE)</f>
        <v>-135.21255837999999</v>
      </c>
      <c r="H161" s="18">
        <f>VLOOKUP(CONCATENATE($B161,".data"), 'Random noise 0'!$A$1:$AG$235, 33, FALSE)</f>
        <v>55.365842899999997</v>
      </c>
      <c r="I161" s="18">
        <f>VLOOKUP(CONCATENATE($B161,".data"), 'Random noise 0'!$A$1:$AG$235, 15, FALSE)</f>
        <v>65</v>
      </c>
      <c r="J161" s="18">
        <f>VLOOKUP(CONCATENATE($B161,".data"), 'Random noise 0'!$A$1:$AG$235, 17, FALSE)</f>
        <v>301.2</v>
      </c>
      <c r="K161" s="18" t="str">
        <f>VLOOKUP(CONCATENATE($B161,".data"),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L161" s="18">
        <f t="shared" si="27"/>
        <v>0</v>
      </c>
      <c r="M161" s="18">
        <f t="shared" si="28"/>
        <v>0</v>
      </c>
      <c r="N161" s="4">
        <f t="shared" si="29"/>
        <v>0</v>
      </c>
      <c r="O161" s="3">
        <f>VLOOKUP(CONCATENATE($B161,".data"), 'Random noise 0.001'!$A$1:$AG$235, 31, FALSE)</f>
        <v>-135.15668694999999</v>
      </c>
      <c r="P161" s="18">
        <f>VLOOKUP(CONCATENATE($B161,".data"), 'Random noise 0.001'!$A$1:$AG$235, 33, FALSE)</f>
        <v>55.354486799999997</v>
      </c>
      <c r="Q161" s="18">
        <f>VLOOKUP(CONCATENATE($B161,".data"), 'Random noise 0.001'!$A$1:$AG$235, 15, FALSE)</f>
        <v>60</v>
      </c>
      <c r="R161" s="18">
        <f>VLOOKUP(CONCATENATE($B161,".data"), 'Random noise 0.001'!$A$1:$AG$235, 17, FALSE)</f>
        <v>299.8</v>
      </c>
      <c r="S161" s="18" t="str">
        <f>VLOOKUP(CONCATENATE($B161,".data"), 'Random noise 0.001'!$A$1:$AG$235, 27, FALSE)</f>
        <v>-2.093*x0**2*x2**2*x3**2/x1 + 13.018*x0*x1*x2*x3 + 9.091*x0*x2**2*x3**2 - 18.341*x0*x2**2*x3 - 3.276*x0*x3**2 + 1.589*x1**0.5 - 1.355 - 1.027*x2**10*x3**3/x1</v>
      </c>
      <c r="T161" s="18">
        <f t="shared" si="30"/>
        <v>0</v>
      </c>
      <c r="U161" s="18">
        <f t="shared" si="31"/>
        <v>0</v>
      </c>
      <c r="V161" s="4">
        <f t="shared" si="32"/>
        <v>0</v>
      </c>
      <c r="W161" s="3">
        <f>VLOOKUP(CONCATENATE($B161,".data"), 'Random noise 0.01'!$A$1:$AG$235, 31, FALSE)</f>
        <v>-136.05523701000001</v>
      </c>
      <c r="X161" s="18">
        <f>VLOOKUP(CONCATENATE($B161,".data"), 'Random noise 0.01'!$A$1:$AG$235, 33, FALSE)</f>
        <v>55.53683916</v>
      </c>
      <c r="Y161" s="18">
        <f>VLOOKUP(CONCATENATE($B161,".data"), 'Random noise 0.01'!$A$1:$AG$235, 15, FALSE)</f>
        <v>52</v>
      </c>
      <c r="Z161" s="18">
        <f>VLOOKUP(CONCATENATE($B161,".data"), 'Random noise 0.01'!$A$1:$AG$235, 17, FALSE)</f>
        <v>96</v>
      </c>
      <c r="AA161" s="18" t="str">
        <f>VLOOKUP(CONCATENATE($B161,".data"), 'Random noise 0.01'!$A$1:$AG$235, 27, FALSE)</f>
        <v>(-2.1*x0**2*x2**2*x3**2 + x1*(13.33*x0*x1*x2*x3**2 - 9.76*x0*x2**2*x3 - 3.13*x0*x3**2 + 1.74*x1 - 1.13) - 1.12*x2**10*x3**3)/x1</v>
      </c>
      <c r="AB161" s="18">
        <f t="shared" si="33"/>
        <v>0</v>
      </c>
      <c r="AC161" s="18">
        <f t="shared" si="34"/>
        <v>0</v>
      </c>
      <c r="AD161" s="4">
        <f t="shared" si="35"/>
        <v>0</v>
      </c>
    </row>
    <row r="162" spans="1:30" x14ac:dyDescent="0.25">
      <c r="A162" t="str">
        <f t="shared" si="25"/>
        <v>v4_large</v>
      </c>
      <c r="B162" t="s">
        <v>1138</v>
      </c>
      <c r="C162">
        <v>12</v>
      </c>
      <c r="D162" t="str">
        <f t="shared" si="26"/>
        <v>large</v>
      </c>
      <c r="E162">
        <v>4</v>
      </c>
      <c r="F162" s="12" t="s">
        <v>1139</v>
      </c>
      <c r="G162" s="3">
        <f>VLOOKUP(CONCATENATE($B162,".data"), 'Random noise 0'!$A$1:$AG$235, 31, FALSE)</f>
        <v>0.83952760000000004</v>
      </c>
      <c r="H162" s="18">
        <f>VLOOKUP(CONCATENATE($B162,".data"), 'Random noise 0'!$A$1:$AG$235, 33, FALSE)</f>
        <v>3.7953239999999999E-2</v>
      </c>
      <c r="I162" s="18">
        <f>VLOOKUP(CONCATENATE($B162,".data"), 'Random noise 0'!$A$1:$AG$235, 15, FALSE)</f>
        <v>36</v>
      </c>
      <c r="J162" s="18">
        <f>VLOOKUP(CONCATENATE($B162,".data"), 'Random noise 0'!$A$1:$AG$235, 17, FALSE)</f>
        <v>251.9</v>
      </c>
      <c r="K162" s="18" t="str">
        <f>VLOOKUP(CONCATENATE($B162,".data"), 'Random noise 0'!$A$1:$AG$235, 27, FALSE)</f>
        <v>-0.06493374*x0 + 0.50711505*x1*(x0*x3)**0.5 - 0.18330762*x1*exp(x3) - 0.07769754*x2**2*exp(x3)*log(1/x0) - 0.0575809*x2*x3 + 0.06068734*x2 + 1.04194413</v>
      </c>
      <c r="L162" s="18">
        <f t="shared" si="27"/>
        <v>0</v>
      </c>
      <c r="M162" s="18">
        <f t="shared" si="28"/>
        <v>0</v>
      </c>
      <c r="N162" s="4">
        <f t="shared" si="29"/>
        <v>0</v>
      </c>
      <c r="O162" s="3">
        <f>VLOOKUP(CONCATENATE($B162,".data"), 'Random noise 0.001'!$A$1:$AG$235, 31, FALSE)</f>
        <v>0.88140943999999999</v>
      </c>
      <c r="P162" s="18">
        <f>VLOOKUP(CONCATENATE($B162,".data"), 'Random noise 0.001'!$A$1:$AG$235, 33, FALSE)</f>
        <v>3.2626750000000003E-2</v>
      </c>
      <c r="Q162" s="18">
        <f>VLOOKUP(CONCATENATE($B162,".data"), 'Random noise 0.001'!$A$1:$AG$235, 15, FALSE)</f>
        <v>42</v>
      </c>
      <c r="R162" s="18">
        <f>VLOOKUP(CONCATENATE($B162,".data"), 'Random noise 0.001'!$A$1:$AG$235, 17, FALSE)</f>
        <v>212.1</v>
      </c>
      <c r="S162" s="18" t="str">
        <f>VLOOKUP(CONCATENATE($B162,".data"), 'Random noise 0.001'!$A$1:$AG$235, 27, FALSE)</f>
        <v>-0.042*x0 + 0.504*x1*(x0*x3)**0.5 - 0.185*x1*exp(x3) - 0.039*x2*x3 - 0.254*x2*(x0**2 + x2*exp(x3)*log(1/x0))**0.5 + 0.271*x2 + 1.026</v>
      </c>
      <c r="T162" s="18">
        <f t="shared" si="30"/>
        <v>0</v>
      </c>
      <c r="U162" s="18">
        <f t="shared" si="31"/>
        <v>0</v>
      </c>
      <c r="V162" s="4">
        <f t="shared" si="32"/>
        <v>0</v>
      </c>
      <c r="W162" s="3">
        <f>VLOOKUP(CONCATENATE($B162,".data"), 'Random noise 0.01'!$A$1:$AG$235, 31, FALSE)</f>
        <v>0.94292297000000003</v>
      </c>
      <c r="X162" s="18">
        <f>VLOOKUP(CONCATENATE($B162,".data"), 'Random noise 0.01'!$A$1:$AG$235, 33, FALSE)</f>
        <v>2.2634939999999999E-2</v>
      </c>
      <c r="Y162" s="18">
        <f>VLOOKUP(CONCATENATE($B162,".data"), 'Random noise 0.01'!$A$1:$AG$235, 15, FALSE)</f>
        <v>34</v>
      </c>
      <c r="Z162" s="18">
        <f>VLOOKUP(CONCATENATE($B162,".data"), 'Random noise 0.01'!$A$1:$AG$235, 17, FALSE)</f>
        <v>208.2</v>
      </c>
      <c r="AA162" s="18" t="str">
        <f>VLOOKUP(CONCATENATE($B162,".data"), 'Random noise 0.01'!$A$1:$AG$235, 27, FALSE)</f>
        <v>-0.21*x1*(-x0*x2 - x0 + x2 + x3**0.5)**2 - 0.05*(-x0*x3 + x2*x3 + x3**2)**2 + 1</v>
      </c>
      <c r="AB162" s="18">
        <f t="shared" si="33"/>
        <v>0</v>
      </c>
      <c r="AC162" s="18">
        <f t="shared" si="34"/>
        <v>0</v>
      </c>
      <c r="AD162" s="4">
        <f t="shared" si="35"/>
        <v>0</v>
      </c>
    </row>
    <row r="163" spans="1:30" x14ac:dyDescent="0.25">
      <c r="A163" t="str">
        <f t="shared" si="25"/>
        <v>v4_large</v>
      </c>
      <c r="B163" t="s">
        <v>1140</v>
      </c>
      <c r="C163">
        <v>12</v>
      </c>
      <c r="D163" t="str">
        <f t="shared" si="26"/>
        <v>large</v>
      </c>
      <c r="E163">
        <v>4</v>
      </c>
      <c r="F163" s="12" t="s">
        <v>1141</v>
      </c>
      <c r="G163" s="3">
        <f>VLOOKUP(CONCATENATE($B163,".data"), 'Random noise 0'!$A$1:$AG$235, 31, FALSE)</f>
        <v>0.99771147000000004</v>
      </c>
      <c r="H163" s="18">
        <f>VLOOKUP(CONCATENATE($B163,".data"), 'Random noise 0'!$A$1:$AG$235, 33, FALSE)</f>
        <v>1.0134570000000001E-2</v>
      </c>
      <c r="I163" s="18">
        <f>VLOOKUP(CONCATENATE($B163,".data"), 'Random noise 0'!$A$1:$AG$235, 15, FALSE)</f>
        <v>15</v>
      </c>
      <c r="J163" s="18">
        <f>VLOOKUP(CONCATENATE($B163,".data"), 'Random noise 0'!$A$1:$AG$235, 17, FALSE)</f>
        <v>170.3</v>
      </c>
      <c r="K163" s="18" t="str">
        <f>VLOOKUP(CONCATENATE($B163,".data"), 'Random noise 0'!$A$1:$AG$235, 27, FALSE)</f>
        <v>-0.0944771*x0*x2 + 1.36540546*sin(x3)*sin(0.34042094*exp(x1)) + 1.01281603</v>
      </c>
      <c r="L163" s="18">
        <f t="shared" si="27"/>
        <v>0</v>
      </c>
      <c r="M163" s="18">
        <f t="shared" si="28"/>
        <v>0</v>
      </c>
      <c r="N163" s="4">
        <f t="shared" si="29"/>
        <v>0</v>
      </c>
      <c r="O163" s="3">
        <f>VLOOKUP(CONCATENATE($B163,".data"), 'Random noise 0.001'!$A$1:$AG$235, 31, FALSE)</f>
        <v>0.99770369999999997</v>
      </c>
      <c r="P163" s="18">
        <f>VLOOKUP(CONCATENATE($B163,".data"), 'Random noise 0.001'!$A$1:$AG$235, 33, FALSE)</f>
        <v>1.0151779999999999E-2</v>
      </c>
      <c r="Q163" s="18">
        <f>VLOOKUP(CONCATENATE($B163,".data"), 'Random noise 0.001'!$A$1:$AG$235, 15, FALSE)</f>
        <v>15</v>
      </c>
      <c r="R163" s="18">
        <f>VLOOKUP(CONCATENATE($B163,".data"), 'Random noise 0.001'!$A$1:$AG$235, 17, FALSE)</f>
        <v>144.80000000000001</v>
      </c>
      <c r="S163" s="18" t="str">
        <f>VLOOKUP(CONCATENATE($B163,".data"), 'Random noise 0.001'!$A$1:$AG$235, 27, FALSE)</f>
        <v>-0.094*x0*x2 + 1.318*sin(x3)*sin(0.357*exp(x1)) + 1.012</v>
      </c>
      <c r="T163" s="18">
        <f t="shared" si="30"/>
        <v>0</v>
      </c>
      <c r="U163" s="18">
        <f t="shared" si="31"/>
        <v>0</v>
      </c>
      <c r="V163" s="4">
        <f t="shared" si="32"/>
        <v>0</v>
      </c>
      <c r="W163" s="3">
        <f>VLOOKUP(CONCATENATE($B163,".data"), 'Random noise 0.01'!$A$1:$AG$235, 31, FALSE)</f>
        <v>0.99049350999999997</v>
      </c>
      <c r="X163" s="18">
        <f>VLOOKUP(CONCATENATE($B163,".data"), 'Random noise 0.01'!$A$1:$AG$235, 33, FALSE)</f>
        <v>2.0655590000000001E-2</v>
      </c>
      <c r="Y163" s="18">
        <f>VLOOKUP(CONCATENATE($B163,".data"), 'Random noise 0.01'!$A$1:$AG$235, 15, FALSE)</f>
        <v>16</v>
      </c>
      <c r="Z163" s="18">
        <f>VLOOKUP(CONCATENATE($B163,".data"), 'Random noise 0.01'!$A$1:$AG$235, 17, FALSE)</f>
        <v>14.5</v>
      </c>
      <c r="AA163" s="18" t="str">
        <f>VLOOKUP(CONCATENATE($B163,".data"), 'Random noise 0.01'!$A$1:$AG$235, 27, FALSE)</f>
        <v>-0.09*x0*x2 + 0.63*x1*sin(x3) + 0.47*x3**0.5 + 0.89</v>
      </c>
      <c r="AB163" s="18">
        <f t="shared" si="33"/>
        <v>0</v>
      </c>
      <c r="AC163" s="18">
        <f t="shared" si="34"/>
        <v>0</v>
      </c>
      <c r="AD163" s="4">
        <f t="shared" si="35"/>
        <v>0</v>
      </c>
    </row>
    <row r="164" spans="1:30" x14ac:dyDescent="0.25">
      <c r="A164" t="str">
        <f t="shared" si="25"/>
        <v>v1_large</v>
      </c>
      <c r="B164" t="s">
        <v>1142</v>
      </c>
      <c r="C164">
        <v>13</v>
      </c>
      <c r="D164" t="str">
        <f t="shared" si="26"/>
        <v>large</v>
      </c>
      <c r="E164">
        <v>1</v>
      </c>
      <c r="F164" s="12" t="s">
        <v>1143</v>
      </c>
      <c r="G164" s="3">
        <f>VLOOKUP(CONCATENATE($B164,".data"), 'Random noise 0'!$A$1:$AG$235, 31, FALSE)</f>
        <v>0.99943055000000003</v>
      </c>
      <c r="H164" s="18">
        <f>VLOOKUP(CONCATENATE($B164,".data"), 'Random noise 0'!$A$1:$AG$235, 33, FALSE)</f>
        <v>3.05938E-3</v>
      </c>
      <c r="I164" s="18">
        <f>VLOOKUP(CONCATENATE($B164,".data"), 'Random noise 0'!$A$1:$AG$235, 15, FALSE)</f>
        <v>7</v>
      </c>
      <c r="J164" s="18">
        <f>VLOOKUP(CONCATENATE($B164,".data"), 'Random noise 0'!$A$1:$AG$235, 17, FALSE)</f>
        <v>146.9</v>
      </c>
      <c r="K164" s="18" t="str">
        <f>VLOOKUP(CONCATENATE($B164,".data"), 'Random noise 0'!$A$1:$AG$235, 27, FALSE)</f>
        <v>0.00662572*77**x0 + 1.1587668</v>
      </c>
      <c r="L164" s="18">
        <f t="shared" si="27"/>
        <v>1</v>
      </c>
      <c r="M164" s="18">
        <f t="shared" si="28"/>
        <v>0</v>
      </c>
      <c r="N164" s="4">
        <f t="shared" si="29"/>
        <v>0</v>
      </c>
      <c r="O164" s="3">
        <f>VLOOKUP(CONCATENATE($B164,".data"), 'Random noise 0.001'!$A$1:$AG$235, 31, FALSE)</f>
        <v>0.99904071000000005</v>
      </c>
      <c r="P164" s="18">
        <f>VLOOKUP(CONCATENATE($B164,".data"), 'Random noise 0.001'!$A$1:$AG$235, 33, FALSE)</f>
        <v>3.9708499999999997E-3</v>
      </c>
      <c r="Q164" s="18">
        <f>VLOOKUP(CONCATENATE($B164,".data"), 'Random noise 0.001'!$A$1:$AG$235, 15, FALSE)</f>
        <v>10</v>
      </c>
      <c r="R164" s="18">
        <f>VLOOKUP(CONCATENATE($B164,".data"), 'Random noise 0.001'!$A$1:$AG$235, 17, FALSE)</f>
        <v>4.8</v>
      </c>
      <c r="S164" s="18" t="str">
        <f>VLOOKUP(CONCATENATE($B164,".data"), 'Random noise 0.001'!$A$1:$AG$235, 27, FALSE)</f>
        <v>0.415*x0**5 + 0.097*x0 + 1.157</v>
      </c>
      <c r="T164" s="18">
        <f t="shared" si="30"/>
        <v>1</v>
      </c>
      <c r="U164" s="18">
        <f t="shared" si="31"/>
        <v>0</v>
      </c>
      <c r="V164" s="4">
        <f t="shared" si="32"/>
        <v>0</v>
      </c>
      <c r="W164" s="3">
        <f>VLOOKUP(CONCATENATE($B164,".data"), 'Random noise 0.01'!$A$1:$AG$235, 31, FALSE)</f>
        <v>0.43397142</v>
      </c>
      <c r="X164" s="18">
        <f>VLOOKUP(CONCATENATE($B164,".data"), 'Random noise 0.01'!$A$1:$AG$235, 33, FALSE)</f>
        <v>9.6455490000000005E-2</v>
      </c>
      <c r="Y164" s="18">
        <f>VLOOKUP(CONCATENATE($B164,".data"), 'Random noise 0.01'!$A$1:$AG$235, 15, FALSE)</f>
        <v>7</v>
      </c>
      <c r="Z164" s="18">
        <f>VLOOKUP(CONCATENATE($B164,".data"), 'Random noise 0.01'!$A$1:$AG$235, 17, FALSE)</f>
        <v>14</v>
      </c>
      <c r="AA164" s="18" t="str">
        <f>VLOOKUP(CONCATENATE($B164,".data"), 'Random noise 0.01'!$A$1:$AG$235, 27, FALSE)</f>
        <v>0.01*80**x0 + 1.16</v>
      </c>
      <c r="AB164" s="18">
        <f t="shared" si="33"/>
        <v>0</v>
      </c>
      <c r="AC164" s="18">
        <f t="shared" si="34"/>
        <v>0</v>
      </c>
      <c r="AD164" s="4">
        <f t="shared" si="35"/>
        <v>0</v>
      </c>
    </row>
    <row r="165" spans="1:30" x14ac:dyDescent="0.25">
      <c r="A165" t="str">
        <f t="shared" si="25"/>
        <v>v1_large</v>
      </c>
      <c r="B165" t="s">
        <v>1144</v>
      </c>
      <c r="C165">
        <v>13</v>
      </c>
      <c r="D165" t="str">
        <f t="shared" si="26"/>
        <v>large</v>
      </c>
      <c r="E165">
        <v>1</v>
      </c>
      <c r="F165" s="12" t="s">
        <v>1145</v>
      </c>
      <c r="G165" s="3">
        <f>VLOOKUP(CONCATENATE($B165,".data"), 'Random noise 0'!$A$1:$AG$235, 31, FALSE)</f>
        <v>0.99993951999999997</v>
      </c>
      <c r="H165" s="18">
        <f>VLOOKUP(CONCATENATE($B165,".data"), 'Random noise 0'!$A$1:$AG$235, 33, FALSE)</f>
        <v>1.6458E-4</v>
      </c>
      <c r="I165" s="18">
        <f>VLOOKUP(CONCATENATE($B165,".data"), 'Random noise 0'!$A$1:$AG$235, 15, FALSE)</f>
        <v>7</v>
      </c>
      <c r="J165" s="18">
        <f>VLOOKUP(CONCATENATE($B165,".data"), 'Random noise 0'!$A$1:$AG$235, 17, FALSE)</f>
        <v>125.6</v>
      </c>
      <c r="K165" s="18" t="str">
        <f>VLOOKUP(CONCATENATE($B165,".data"), 'Random noise 0'!$A$1:$AG$235, 27, FALSE)</f>
        <v>0.2577438 - 0.21937236*sin(cos(x0))</v>
      </c>
      <c r="L165" s="18">
        <f t="shared" si="27"/>
        <v>1</v>
      </c>
      <c r="M165" s="18" t="str">
        <f t="shared" si="28"/>
        <v>?</v>
      </c>
      <c r="N165" s="4">
        <v>0</v>
      </c>
      <c r="O165" s="3">
        <f>VLOOKUP(CONCATENATE($B165,".data"), 'Random noise 0.001'!$A$1:$AG$235, 31, FALSE)</f>
        <v>0.99864739000000002</v>
      </c>
      <c r="P165" s="18">
        <f>VLOOKUP(CONCATENATE($B165,".data"), 'Random noise 0.001'!$A$1:$AG$235, 33, FALSE)</f>
        <v>7.7837000000000002E-4</v>
      </c>
      <c r="Q165" s="18">
        <f>VLOOKUP(CONCATENATE($B165,".data"), 'Random noise 0.001'!$A$1:$AG$235, 15, FALSE)</f>
        <v>8</v>
      </c>
      <c r="R165" s="18">
        <f>VLOOKUP(CONCATENATE($B165,".data"), 'Random noise 0.001'!$A$1:$AG$235, 17, FALSE)</f>
        <v>5</v>
      </c>
      <c r="S165" s="18" t="str">
        <f>VLOOKUP(CONCATENATE($B165,".data"), 'Random noise 0.001'!$A$1:$AG$235, 27, FALSE)</f>
        <v>0.343 - 0.27*cos(x0)**0.5</v>
      </c>
      <c r="T165" s="18">
        <f t="shared" si="30"/>
        <v>0</v>
      </c>
      <c r="U165" s="18">
        <f t="shared" si="31"/>
        <v>0</v>
      </c>
      <c r="V165" s="4">
        <f t="shared" si="32"/>
        <v>0</v>
      </c>
      <c r="W165" s="3">
        <f>VLOOKUP(CONCATENATE($B165,".data"), 'Random noise 0.01'!$A$1:$AG$235, 31, FALSE)</f>
        <v>0.98533040000000005</v>
      </c>
      <c r="X165" s="18">
        <f>VLOOKUP(CONCATENATE($B165,".data"), 'Random noise 0.01'!$A$1:$AG$235, 33, FALSE)</f>
        <v>2.5633499999999998E-3</v>
      </c>
      <c r="Y165" s="18">
        <f>VLOOKUP(CONCATENATE($B165,".data"), 'Random noise 0.01'!$A$1:$AG$235, 15, FALSE)</f>
        <v>7</v>
      </c>
      <c r="Z165" s="18">
        <f>VLOOKUP(CONCATENATE($B165,".data"), 'Random noise 0.01'!$A$1:$AG$235, 17, FALSE)</f>
        <v>0.6</v>
      </c>
      <c r="AA165" s="18" t="str">
        <f>VLOOKUP(CONCATENATE($B165,".data"), 'Random noise 0.01'!$A$1:$AG$235, 27, FALSE)</f>
        <v>0.07*x0**2 + 0.07</v>
      </c>
      <c r="AB165" s="18">
        <f t="shared" si="33"/>
        <v>0</v>
      </c>
      <c r="AC165" s="18">
        <f t="shared" si="34"/>
        <v>0</v>
      </c>
      <c r="AD165" s="4">
        <f t="shared" si="35"/>
        <v>0</v>
      </c>
    </row>
    <row r="166" spans="1:30" x14ac:dyDescent="0.25">
      <c r="A166" t="str">
        <f t="shared" si="25"/>
        <v>v1_large</v>
      </c>
      <c r="B166" t="s">
        <v>1146</v>
      </c>
      <c r="C166">
        <v>13</v>
      </c>
      <c r="D166" t="str">
        <f t="shared" si="26"/>
        <v>large</v>
      </c>
      <c r="E166">
        <v>1</v>
      </c>
      <c r="F166" s="12" t="s">
        <v>1147</v>
      </c>
      <c r="G166" s="3">
        <f>VLOOKUP(CONCATENATE($B166,".data"), 'Random noise 0'!$A$1:$AG$235, 31, FALSE)</f>
        <v>1</v>
      </c>
      <c r="H166" s="18">
        <f>VLOOKUP(CONCATENATE($B166,".data"), 'Random noise 0'!$A$1:$AG$235, 33, FALSE)</f>
        <v>0</v>
      </c>
      <c r="I166" s="18">
        <f>VLOOKUP(CONCATENATE($B166,".data"), 'Random noise 0'!$A$1:$AG$235, 15, FALSE)</f>
        <v>5</v>
      </c>
      <c r="J166" s="18">
        <f>VLOOKUP(CONCATENATE($B166,".data"), 'Random noise 0'!$A$1:$AG$235, 17, FALSE)</f>
        <v>0.6</v>
      </c>
      <c r="K166" s="18" t="str">
        <f>VLOOKUP(CONCATENATE($B166,".data"), 'Random noise 0'!$A$1:$AG$235, 27, FALSE)</f>
        <v>0.00053471*x0 - 0.00297744</v>
      </c>
      <c r="L166" s="18">
        <f t="shared" si="27"/>
        <v>1</v>
      </c>
      <c r="M166" s="18">
        <f t="shared" si="28"/>
        <v>1</v>
      </c>
      <c r="N166" s="4">
        <f t="shared" si="29"/>
        <v>1</v>
      </c>
      <c r="O166" s="3">
        <f>VLOOKUP(CONCATENATE($B166,".data"), 'Random noise 0.001'!$A$1:$AG$235, 31, FALSE)</f>
        <v>-1.47886597</v>
      </c>
      <c r="P166" s="18">
        <f>VLOOKUP(CONCATENATE($B166,".data"), 'Random noise 0.001'!$A$1:$AG$235, 33, FALSE)</f>
        <v>2.4673000000000002E-4</v>
      </c>
      <c r="Q166" s="18">
        <f>VLOOKUP(CONCATENATE($B166,".data"), 'Random noise 0.001'!$A$1:$AG$235, 15, FALSE)</f>
        <v>5</v>
      </c>
      <c r="R166" s="18">
        <f>VLOOKUP(CONCATENATE($B166,".data"), 'Random noise 0.001'!$A$1:$AG$235, 17, FALSE)</f>
        <v>0.5</v>
      </c>
      <c r="S166" s="18" t="str">
        <f>VLOOKUP(CONCATENATE($B166,".data"), 'Random noise 0.001'!$A$1:$AG$235, 27, FALSE)</f>
        <v>0.001*x0 - 0.003</v>
      </c>
      <c r="T166" s="18">
        <f t="shared" si="30"/>
        <v>0</v>
      </c>
      <c r="U166" s="18">
        <f t="shared" si="31"/>
        <v>0</v>
      </c>
      <c r="V166" s="4">
        <f t="shared" si="32"/>
        <v>0</v>
      </c>
      <c r="W166" s="3">
        <f>VLOOKUP(CONCATENATE($B166,".data"), 'Random noise 0.01'!$A$1:$AG$235, 31, FALSE)</f>
        <v>-300.20057401000003</v>
      </c>
      <c r="X166" s="18">
        <f>VLOOKUP(CONCATENATE($B166,".data"), 'Random noise 0.01'!$A$1:$AG$235, 33, FALSE)</f>
        <v>2.7197300000000001E-3</v>
      </c>
      <c r="Y166" s="18">
        <f>VLOOKUP(CONCATENATE($B166,".data"), 'Random noise 0.01'!$A$1:$AG$235, 15, FALSE)</f>
        <v>1</v>
      </c>
      <c r="Z166" s="18">
        <f>VLOOKUP(CONCATENATE($B166,".data"), 'Random noise 0.01'!$A$1:$AG$235, 17, FALSE)</f>
        <v>100.6</v>
      </c>
      <c r="AA166" s="18" t="str">
        <f>VLOOKUP(CONCATENATE($B166,".data"), 'Random noise 0.01'!$A$1:$AG$235, 27, FALSE)</f>
        <v>0</v>
      </c>
      <c r="AB166" s="18">
        <f t="shared" si="33"/>
        <v>0</v>
      </c>
      <c r="AC166" s="18">
        <f t="shared" si="34"/>
        <v>0</v>
      </c>
      <c r="AD166" s="4">
        <f t="shared" si="35"/>
        <v>0</v>
      </c>
    </row>
    <row r="167" spans="1:30" x14ac:dyDescent="0.25">
      <c r="A167" t="str">
        <f t="shared" si="25"/>
        <v>v1_large</v>
      </c>
      <c r="B167" t="s">
        <v>1148</v>
      </c>
      <c r="C167">
        <v>13</v>
      </c>
      <c r="D167" t="str">
        <f t="shared" si="26"/>
        <v>large</v>
      </c>
      <c r="E167">
        <v>1</v>
      </c>
      <c r="F167" s="12" t="s">
        <v>1149</v>
      </c>
      <c r="G167" s="3">
        <f>VLOOKUP(CONCATENATE($B167,".data"), 'Random noise 0'!$A$1:$AG$235, 31, FALSE)</f>
        <v>-1</v>
      </c>
      <c r="H167" s="18">
        <f>VLOOKUP(CONCATENATE($B167,".data"), 'Random noise 0'!$A$1:$AG$235, 33, FALSE)</f>
        <v>-1</v>
      </c>
      <c r="I167" s="18">
        <f>VLOOKUP(CONCATENATE($B167,".data"), 'Random noise 0'!$A$1:$AG$235, 15, FALSE)</f>
        <v>14</v>
      </c>
      <c r="J167" s="18">
        <f>VLOOKUP(CONCATENATE($B167,".data"), 'Random noise 0'!$A$1:$AG$235, 17, FALSE)</f>
        <v>156.30000000000001</v>
      </c>
      <c r="K167" s="18" t="str">
        <f>VLOOKUP(CONCATENATE($B167,".data"), 'Random noise 0'!$A$1:$AG$235, 27, FALSE)</f>
        <v>0.43842021*cos(15.91549431 + 0.31830989/x0**(1.5/x0))</v>
      </c>
      <c r="L167" s="18">
        <f t="shared" si="27"/>
        <v>0</v>
      </c>
      <c r="M167" s="18">
        <f t="shared" si="28"/>
        <v>0</v>
      </c>
      <c r="N167" s="4">
        <f t="shared" si="29"/>
        <v>0</v>
      </c>
      <c r="O167" s="3">
        <f>VLOOKUP(CONCATENATE($B167,".data"), 'Random noise 0.001'!$A$1:$AG$235, 31, FALSE)</f>
        <v>-1</v>
      </c>
      <c r="P167" s="18">
        <f>VLOOKUP(CONCATENATE($B167,".data"), 'Random noise 0.001'!$A$1:$AG$235, 33, FALSE)</f>
        <v>-1</v>
      </c>
      <c r="Q167" s="18">
        <f>VLOOKUP(CONCATENATE($B167,".data"), 'Random noise 0.001'!$A$1:$AG$235, 15, FALSE)</f>
        <v>14</v>
      </c>
      <c r="R167" s="18">
        <f>VLOOKUP(CONCATENATE($B167,".data"), 'Random noise 0.001'!$A$1:$AG$235, 17, FALSE)</f>
        <v>134.80000000000001</v>
      </c>
      <c r="S167" s="18" t="str">
        <f>VLOOKUP(CONCATENATE($B167,".data"), 'Random noise 0.001'!$A$1:$AG$235, 27, FALSE)</f>
        <v>0.438*cos(15.915 + 0.318/x0**(1.5/x0))</v>
      </c>
      <c r="T167" s="18">
        <f t="shared" si="30"/>
        <v>0</v>
      </c>
      <c r="U167" s="18">
        <f t="shared" si="31"/>
        <v>0</v>
      </c>
      <c r="V167" s="4">
        <f t="shared" si="32"/>
        <v>0</v>
      </c>
      <c r="W167" s="3">
        <f>VLOOKUP(CONCATENATE($B167,".data"), 'Random noise 0.01'!$A$1:$AG$235, 31, FALSE)</f>
        <v>-1</v>
      </c>
      <c r="X167" s="18">
        <f>VLOOKUP(CONCATENATE($B167,".data"), 'Random noise 0.01'!$A$1:$AG$235, 33, FALSE)</f>
        <v>-1</v>
      </c>
      <c r="Y167" s="18">
        <f>VLOOKUP(CONCATENATE($B167,".data"), 'Random noise 0.01'!$A$1:$AG$235, 15, FALSE)</f>
        <v>14</v>
      </c>
      <c r="Z167" s="18">
        <f>VLOOKUP(CONCATENATE($B167,".data"), 'Random noise 0.01'!$A$1:$AG$235, 17, FALSE)</f>
        <v>130.30000000000001</v>
      </c>
      <c r="AA167" s="18" t="str">
        <f>VLOOKUP(CONCATENATE($B167,".data"), 'Random noise 0.01'!$A$1:$AG$235, 27, FALSE)</f>
        <v>0.44*cos(15.92 + 0.32/x0**(1.5/x0))</v>
      </c>
      <c r="AB167" s="18">
        <f t="shared" si="33"/>
        <v>0</v>
      </c>
      <c r="AC167" s="18">
        <f t="shared" si="34"/>
        <v>0</v>
      </c>
      <c r="AD167" s="4">
        <f t="shared" si="35"/>
        <v>0</v>
      </c>
    </row>
    <row r="168" spans="1:30" x14ac:dyDescent="0.25">
      <c r="A168" t="str">
        <f t="shared" si="25"/>
        <v>v1_large</v>
      </c>
      <c r="B168" t="s">
        <v>1150</v>
      </c>
      <c r="C168">
        <v>13</v>
      </c>
      <c r="D168" t="str">
        <f t="shared" si="26"/>
        <v>large</v>
      </c>
      <c r="E168">
        <v>1</v>
      </c>
      <c r="F168" s="12" t="s">
        <v>1151</v>
      </c>
      <c r="G168" s="3">
        <f>VLOOKUP(CONCATENATE($B168,".data"), 'Random noise 0'!$A$1:$AG$235, 31, FALSE)</f>
        <v>0.99994660999999996</v>
      </c>
      <c r="H168" s="18">
        <f>VLOOKUP(CONCATENATE($B168,".data"), 'Random noise 0'!$A$1:$AG$235, 33, FALSE)</f>
        <v>1.64854E-3</v>
      </c>
      <c r="I168" s="18">
        <f>VLOOKUP(CONCATENATE($B168,".data"), 'Random noise 0'!$A$1:$AG$235, 15, FALSE)</f>
        <v>10</v>
      </c>
      <c r="J168" s="18">
        <f>VLOOKUP(CONCATENATE($B168,".data"), 'Random noise 0'!$A$1:$AG$235, 17, FALSE)</f>
        <v>144.9</v>
      </c>
      <c r="K168" s="18" t="str">
        <f>VLOOKUP(CONCATENATE($B168,".data"), 'Random noise 0'!$A$1:$AG$235, 27, FALSE)</f>
        <v>-1.83808758 - 1.7982551*exp(-1/x0)</v>
      </c>
      <c r="L168" s="18">
        <f t="shared" si="27"/>
        <v>1</v>
      </c>
      <c r="M168" s="18">
        <f t="shared" si="28"/>
        <v>0</v>
      </c>
      <c r="N168" s="4">
        <f t="shared" si="29"/>
        <v>0</v>
      </c>
      <c r="O168" s="3">
        <f>VLOOKUP(CONCATENATE($B168,".data"), 'Random noise 0.001'!$A$1:$AG$235, 31, FALSE)</f>
        <v>0.99963108000000001</v>
      </c>
      <c r="P168" s="18">
        <f>VLOOKUP(CONCATENATE($B168,".data"), 'Random noise 0.001'!$A$1:$AG$235, 33, FALSE)</f>
        <v>4.3334599999999999E-3</v>
      </c>
      <c r="Q168" s="18">
        <f>VLOOKUP(CONCATENATE($B168,".data"), 'Random noise 0.001'!$A$1:$AG$235, 15, FALSE)</f>
        <v>14</v>
      </c>
      <c r="R168" s="18">
        <f>VLOOKUP(CONCATENATE($B168,".data"), 'Random noise 0.001'!$A$1:$AG$235, 17, FALSE)</f>
        <v>9.4</v>
      </c>
      <c r="S168" s="18" t="str">
        <f>VLOOKUP(CONCATENATE($B168,".data"), 'Random noise 0.001'!$A$1:$AG$235, 27, FALSE)</f>
        <v>-2.455*x0**2 + 9.36*x0 - 8.96*sin(x0) - 1.848</v>
      </c>
      <c r="T168" s="18">
        <f t="shared" si="30"/>
        <v>1</v>
      </c>
      <c r="U168" s="18">
        <f t="shared" si="31"/>
        <v>0</v>
      </c>
      <c r="V168" s="4">
        <f t="shared" si="32"/>
        <v>0</v>
      </c>
      <c r="W168" s="3">
        <f>VLOOKUP(CONCATENATE($B168,".data"), 'Random noise 0.01'!$A$1:$AG$235, 31, FALSE)</f>
        <v>0.99805410000000006</v>
      </c>
      <c r="X168" s="18">
        <f>VLOOKUP(CONCATENATE($B168,".data"), 'Random noise 0.01'!$A$1:$AG$235, 33, FALSE)</f>
        <v>9.9524699999999997E-3</v>
      </c>
      <c r="Y168" s="18">
        <f>VLOOKUP(CONCATENATE($B168,".data"), 'Random noise 0.01'!$A$1:$AG$235, 15, FALSE)</f>
        <v>11</v>
      </c>
      <c r="Z168" s="18">
        <f>VLOOKUP(CONCATENATE($B168,".data"), 'Random noise 0.01'!$A$1:$AG$235, 17, FALSE)</f>
        <v>1.7</v>
      </c>
      <c r="AA168" s="18" t="str">
        <f>VLOOKUP(CONCATENATE($B168,".data"), 'Random noise 0.01'!$A$1:$AG$235, 27, FALSE)</f>
        <v>4.97*x0**2 + 12.26*cos(x0) - 14.08</v>
      </c>
      <c r="AB168" s="18">
        <f t="shared" si="33"/>
        <v>0</v>
      </c>
      <c r="AC168" s="18">
        <f t="shared" si="34"/>
        <v>0</v>
      </c>
      <c r="AD168" s="4">
        <f t="shared" si="35"/>
        <v>0</v>
      </c>
    </row>
    <row r="169" spans="1:30" x14ac:dyDescent="0.25">
      <c r="A169" t="str">
        <f t="shared" si="25"/>
        <v>v2_large</v>
      </c>
      <c r="B169" t="s">
        <v>1152</v>
      </c>
      <c r="C169">
        <v>13</v>
      </c>
      <c r="D169" t="str">
        <f t="shared" si="26"/>
        <v>large</v>
      </c>
      <c r="E169">
        <v>2</v>
      </c>
      <c r="F169" s="12" t="s">
        <v>1153</v>
      </c>
      <c r="G169" s="3">
        <f>VLOOKUP(CONCATENATE($B169,".data"), 'Random noise 0'!$A$1:$AG$235, 31, FALSE)</f>
        <v>0.99981078999999995</v>
      </c>
      <c r="H169" s="18">
        <f>VLOOKUP(CONCATENATE($B169,".data"), 'Random noise 0'!$A$1:$AG$235, 33, FALSE)</f>
        <v>4.9950699999999999E-3</v>
      </c>
      <c r="I169" s="18">
        <f>VLOOKUP(CONCATENATE($B169,".data"), 'Random noise 0'!$A$1:$AG$235, 15, FALSE)</f>
        <v>20</v>
      </c>
      <c r="J169" s="18">
        <f>VLOOKUP(CONCATENATE($B169,".data"), 'Random noise 0'!$A$1:$AG$235, 17, FALSE)</f>
        <v>190</v>
      </c>
      <c r="K169" s="18" t="str">
        <f>VLOOKUP(CONCATENATE($B169,".data"), 'Random noise 0'!$A$1:$AG$235, 27, FALSE)</f>
        <v>-2.06842707*x1*exp(-0.9*sin(x1)) - 0.72387655*cos(1.64872127*x0*exp(-x1)) + 1.88871912</v>
      </c>
      <c r="L169" s="18">
        <f t="shared" si="27"/>
        <v>1</v>
      </c>
      <c r="M169" s="18">
        <f t="shared" si="28"/>
        <v>0</v>
      </c>
      <c r="N169" s="4">
        <f t="shared" si="29"/>
        <v>0</v>
      </c>
      <c r="O169" s="3">
        <f>VLOOKUP(CONCATENATE($B169,".data"), 'Random noise 0.001'!$A$1:$AG$235, 31, FALSE)</f>
        <v>0.99791998999999998</v>
      </c>
      <c r="P169" s="18">
        <f>VLOOKUP(CONCATENATE($B169,".data"), 'Random noise 0.001'!$A$1:$AG$235, 33, FALSE)</f>
        <v>1.6561630000000001E-2</v>
      </c>
      <c r="Q169" s="18">
        <f>VLOOKUP(CONCATENATE($B169,".data"), 'Random noise 0.001'!$A$1:$AG$235, 15, FALSE)</f>
        <v>15</v>
      </c>
      <c r="R169" s="18">
        <f>VLOOKUP(CONCATENATE($B169,".data"), 'Random noise 0.001'!$A$1:$AG$235, 17, FALSE)</f>
        <v>49.9</v>
      </c>
      <c r="S169" s="18" t="str">
        <f>VLOOKUP(CONCATENATE($B169,".data"), 'Random noise 0.001'!$A$1:$AG$235, 27, FALSE)</f>
        <v>0.787*0.5**x1 + 0.538*exp(x0 - 2*x1) - 0.282</v>
      </c>
      <c r="T169" s="18">
        <f t="shared" si="30"/>
        <v>0</v>
      </c>
      <c r="U169" s="18">
        <f t="shared" si="31"/>
        <v>0</v>
      </c>
      <c r="V169" s="4">
        <f t="shared" si="32"/>
        <v>0</v>
      </c>
      <c r="W169" s="3">
        <f>VLOOKUP(CONCATENATE($B169,".data"), 'Random noise 0.01'!$A$1:$AG$235, 31, FALSE)</f>
        <v>0.99363836999999999</v>
      </c>
      <c r="X169" s="18">
        <f>VLOOKUP(CONCATENATE($B169,".data"), 'Random noise 0.01'!$A$1:$AG$235, 33, FALSE)</f>
        <v>2.8963740000000002E-2</v>
      </c>
      <c r="Y169" s="18">
        <f>VLOOKUP(CONCATENATE($B169,".data"), 'Random noise 0.01'!$A$1:$AG$235, 15, FALSE)</f>
        <v>19</v>
      </c>
      <c r="Z169" s="18">
        <f>VLOOKUP(CONCATENATE($B169,".data"), 'Random noise 0.01'!$A$1:$AG$235, 17, FALSE)</f>
        <v>5.0999999999999996</v>
      </c>
      <c r="AA169" s="18" t="str">
        <f>VLOOKUP(CONCATENATE($B169,".data"), 'Random noise 0.01'!$A$1:$AG$235, 27, FALSE)</f>
        <v>-0.84*x0*x1**0.5 - 0.99*x1**0.5 + 0.66*exp(0.89*x0) + 0.56</v>
      </c>
      <c r="AB169" s="18">
        <f t="shared" si="33"/>
        <v>0</v>
      </c>
      <c r="AC169" s="18">
        <f t="shared" si="34"/>
        <v>0</v>
      </c>
      <c r="AD169" s="4">
        <f t="shared" si="35"/>
        <v>0</v>
      </c>
    </row>
    <row r="170" spans="1:30" x14ac:dyDescent="0.25">
      <c r="A170" t="str">
        <f t="shared" si="25"/>
        <v>v2_large</v>
      </c>
      <c r="B170" t="s">
        <v>1154</v>
      </c>
      <c r="C170">
        <v>13</v>
      </c>
      <c r="D170" t="str">
        <f t="shared" si="26"/>
        <v>large</v>
      </c>
      <c r="E170">
        <v>2</v>
      </c>
      <c r="F170" s="12" t="s">
        <v>1155</v>
      </c>
      <c r="G170" s="3">
        <f>VLOOKUP(CONCATENATE($B170,".data"), 'Random noise 0'!$A$1:$AG$235, 31, FALSE)</f>
        <v>1</v>
      </c>
      <c r="H170" s="18">
        <f>VLOOKUP(CONCATENATE($B170,".data"), 'Random noise 0'!$A$1:$AG$235, 33, FALSE)</f>
        <v>8.4533999999999998E-4</v>
      </c>
      <c r="I170" s="18">
        <f>VLOOKUP(CONCATENATE($B170,".data"), 'Random noise 0'!$A$1:$AG$235, 15, FALSE)</f>
        <v>10</v>
      </c>
      <c r="J170" s="18">
        <f>VLOOKUP(CONCATENATE($B170,".data"), 'Random noise 0'!$A$1:$AG$235, 17, FALSE)</f>
        <v>3.5</v>
      </c>
      <c r="K170" s="18" t="str">
        <f>VLOOKUP(CONCATENATE($B170,".data"), 'Random noise 0'!$A$1:$AG$235, 27, FALSE)</f>
        <v>(1.62786837*cos(x1) - 51.14099318)/x0**2</v>
      </c>
      <c r="L170" s="18">
        <f t="shared" si="27"/>
        <v>1</v>
      </c>
      <c r="M170" s="18" t="str">
        <f t="shared" si="28"/>
        <v>?</v>
      </c>
      <c r="N170" s="4">
        <v>1</v>
      </c>
      <c r="O170" s="3">
        <f>VLOOKUP(CONCATENATE($B170,".data"), 'Random noise 0.001'!$A$1:$AG$235, 31, FALSE)</f>
        <v>-1.01525734</v>
      </c>
      <c r="P170" s="18">
        <f>VLOOKUP(CONCATENATE($B170,".data"), 'Random noise 0.001'!$A$1:$AG$235, 33, FALSE)</f>
        <v>11770062.385937201</v>
      </c>
      <c r="Q170" s="18">
        <f>VLOOKUP(CONCATENATE($B170,".data"), 'Random noise 0.001'!$A$1:$AG$235, 15, FALSE)</f>
        <v>16</v>
      </c>
      <c r="R170" s="18">
        <f>VLOOKUP(CONCATENATE($B170,".data"), 'Random noise 0.001'!$A$1:$AG$235, 17, FALSE)</f>
        <v>125.2</v>
      </c>
      <c r="S170" s="18" t="str">
        <f>VLOOKUP(CONCATENATE($B170,".data"), 'Random noise 0.001'!$A$1:$AG$235, 27, FALSE)</f>
        <v>44409.395 - 46.982*sin(x1)/(x0 - sin(1.5*x0))**2</v>
      </c>
      <c r="T170" s="18">
        <f t="shared" si="30"/>
        <v>0</v>
      </c>
      <c r="U170" s="18">
        <f t="shared" si="31"/>
        <v>0</v>
      </c>
      <c r="V170" s="4">
        <f t="shared" si="32"/>
        <v>0</v>
      </c>
      <c r="W170" s="3">
        <f>VLOOKUP(CONCATENATE($B170,".data"), 'Random noise 0.01'!$A$1:$AG$235, 31, FALSE)</f>
        <v>-17.7805119</v>
      </c>
      <c r="X170" s="18">
        <f>VLOOKUP(CONCATENATE($B170,".data"), 'Random noise 0.01'!$A$1:$AG$235, 33, FALSE)</f>
        <v>35930827.721976601</v>
      </c>
      <c r="Y170" s="18">
        <f>VLOOKUP(CONCATENATE($B170,".data"), 'Random noise 0.01'!$A$1:$AG$235, 15, FALSE)</f>
        <v>58</v>
      </c>
      <c r="Z170" s="18">
        <f>VLOOKUP(CONCATENATE($B170,".data"), 'Random noise 0.01'!$A$1:$AG$235, 17, FALSE)</f>
        <v>223.5</v>
      </c>
      <c r="AA170" s="18" t="str">
        <f>VLOOKUP(CONCATENATE($B170,".data"), 'Random noise 0.01'!$A$1:$AG$235, 27, FALSE)</f>
        <v>198385.84 - 25019.61*cos(1/(x0**2 + x1**2))/cos(1/x1) + 21543.42/x1 + 4241.47/(x1*cos(2**x1*x1**(x1 - 5))) - 3386.26/(x0*x1*cos(x1**(x1 - 5)))</v>
      </c>
      <c r="AB170" s="18">
        <f t="shared" si="33"/>
        <v>0</v>
      </c>
      <c r="AC170" s="18">
        <f t="shared" si="34"/>
        <v>0</v>
      </c>
      <c r="AD170" s="4">
        <f t="shared" si="35"/>
        <v>0</v>
      </c>
    </row>
    <row r="171" spans="1:30" x14ac:dyDescent="0.25">
      <c r="A171" t="str">
        <f t="shared" si="25"/>
        <v>v2_large</v>
      </c>
      <c r="B171" t="s">
        <v>1156</v>
      </c>
      <c r="C171">
        <v>13</v>
      </c>
      <c r="D171" t="str">
        <f t="shared" si="26"/>
        <v>large</v>
      </c>
      <c r="E171">
        <v>2</v>
      </c>
      <c r="F171" s="12" t="s">
        <v>1157</v>
      </c>
      <c r="G171" s="3">
        <f>VLOOKUP(CONCATENATE($B171,".data"), 'Random noise 0'!$A$1:$AG$235, 31, FALSE)</f>
        <v>0.99999998999999995</v>
      </c>
      <c r="H171" s="18">
        <f>VLOOKUP(CONCATENATE($B171,".data"), 'Random noise 0'!$A$1:$AG$235, 33, FALSE)</f>
        <v>7.4775999999999998E-4</v>
      </c>
      <c r="I171" s="18">
        <f>VLOOKUP(CONCATENATE($B171,".data"), 'Random noise 0'!$A$1:$AG$235, 15, FALSE)</f>
        <v>24</v>
      </c>
      <c r="J171" s="18">
        <f>VLOOKUP(CONCATENATE($B171,".data"), 'Random noise 0'!$A$1:$AG$235, 17, FALSE)</f>
        <v>208.8</v>
      </c>
      <c r="K171" s="18" t="str">
        <f>VLOOKUP(CONCATENATE($B171,".data"), 'Random noise 0'!$A$1:$AG$235, 27, FALSE)</f>
        <v>0.99768464*x0**2 - 1.99950665*x0*exp(x1) - 12.77633017*x0 + 8.47853833*x1*exp(x1) + 6.29768438*sin(x1) + 54.59690092</v>
      </c>
      <c r="L171" s="18">
        <f t="shared" si="27"/>
        <v>1</v>
      </c>
      <c r="M171" s="18" t="str">
        <f t="shared" si="28"/>
        <v>?</v>
      </c>
      <c r="N171" s="4">
        <v>0</v>
      </c>
      <c r="O171" s="3">
        <f>VLOOKUP(CONCATENATE($B171,".data"), 'Random noise 0.001'!$A$1:$AG$235, 31, FALSE)</f>
        <v>0.99998169999999997</v>
      </c>
      <c r="P171" s="18">
        <f>VLOOKUP(CONCATENATE($B171,".data"), 'Random noise 0.001'!$A$1:$AG$235, 33, FALSE)</f>
        <v>3.8003049999999997E-2</v>
      </c>
      <c r="Q171" s="18">
        <f>VLOOKUP(CONCATENATE($B171,".data"), 'Random noise 0.001'!$A$1:$AG$235, 15, FALSE)</f>
        <v>22</v>
      </c>
      <c r="R171" s="18">
        <f>VLOOKUP(CONCATENATE($B171,".data"), 'Random noise 0.001'!$A$1:$AG$235, 17, FALSE)</f>
        <v>7.6</v>
      </c>
      <c r="S171" s="18" t="str">
        <f>VLOOKUP(CONCATENATE($B171,".data"), 'Random noise 0.001'!$A$1:$AG$235, 27, FALSE)</f>
        <v>0.956*x0**2 - 1.988*x0*exp(x1) - 12.758*x0 - 5.834*x1 + 19.771*exp(x1) + 34.921</v>
      </c>
      <c r="T171" s="18">
        <f t="shared" si="30"/>
        <v>1</v>
      </c>
      <c r="U171" s="18">
        <f t="shared" si="31"/>
        <v>0</v>
      </c>
      <c r="V171" s="4">
        <f t="shared" si="32"/>
        <v>0</v>
      </c>
      <c r="W171" s="3">
        <f>VLOOKUP(CONCATENATE($B171,".data"), 'Random noise 0.01'!$A$1:$AG$235, 31, FALSE)</f>
        <v>0.99942644999999997</v>
      </c>
      <c r="X171" s="18">
        <f>VLOOKUP(CONCATENATE($B171,".data"), 'Random noise 0.01'!$A$1:$AG$235, 33, FALSE)</f>
        <v>0.21274203</v>
      </c>
      <c r="Y171" s="18">
        <f>VLOOKUP(CONCATENATE($B171,".data"), 'Random noise 0.01'!$A$1:$AG$235, 15, FALSE)</f>
        <v>17</v>
      </c>
      <c r="Z171" s="18">
        <f>VLOOKUP(CONCATENATE($B171,".data"), 'Random noise 0.01'!$A$1:$AG$235, 17, FALSE)</f>
        <v>4.7</v>
      </c>
      <c r="AA171" s="18" t="str">
        <f>VLOOKUP(CONCATENATE($B171,".data"), 'Random noise 0.01'!$A$1:$AG$235, 27, FALSE)</f>
        <v>-1.02*x0*exp(x1) - 13.3*x0 - 6.84*x1 + 19.79*exp(x1) + 35.26</v>
      </c>
      <c r="AB171" s="18">
        <f t="shared" si="33"/>
        <v>1</v>
      </c>
      <c r="AC171" s="18">
        <f t="shared" si="34"/>
        <v>0</v>
      </c>
      <c r="AD171" s="4">
        <f t="shared" si="35"/>
        <v>0</v>
      </c>
    </row>
    <row r="172" spans="1:30" x14ac:dyDescent="0.25">
      <c r="A172" t="str">
        <f t="shared" si="25"/>
        <v>v2_large</v>
      </c>
      <c r="B172" t="s">
        <v>1158</v>
      </c>
      <c r="C172">
        <v>13</v>
      </c>
      <c r="D172" t="str">
        <f t="shared" si="26"/>
        <v>large</v>
      </c>
      <c r="E172">
        <v>2</v>
      </c>
      <c r="F172" s="12" t="s">
        <v>1293</v>
      </c>
      <c r="G172" s="3">
        <f>VLOOKUP(CONCATENATE($B172,".data"), 'Random noise 0'!$A$1:$AG$235, 31, FALSE)</f>
        <v>0.99999992000000004</v>
      </c>
      <c r="H172" s="18">
        <f>VLOOKUP(CONCATENATE($B172,".data"), 'Random noise 0'!$A$1:$AG$235, 33, FALSE)</f>
        <v>1.9953000000000001E-4</v>
      </c>
      <c r="I172" s="18">
        <f>VLOOKUP(CONCATENATE($B172,".data"), 'Random noise 0'!$A$1:$AG$235, 15, FALSE)</f>
        <v>12</v>
      </c>
      <c r="J172" s="18">
        <f>VLOOKUP(CONCATENATE($B172,".data"), 'Random noise 0'!$A$1:$AG$235, 17, FALSE)</f>
        <v>173.2</v>
      </c>
      <c r="K172" s="18" t="str">
        <f>VLOOKUP(CONCATENATE($B172,".data"), 'Random noise 0'!$A$1:$AG$235, 27, FALSE)</f>
        <v>(-0.13021356*x1**2 - 0.3523603)*exp(2*x0)</v>
      </c>
      <c r="L172" s="18">
        <f t="shared" si="27"/>
        <v>1</v>
      </c>
      <c r="M172" s="18" t="str">
        <f t="shared" si="28"/>
        <v>?</v>
      </c>
      <c r="N172" s="4">
        <v>0</v>
      </c>
      <c r="O172" s="3">
        <f>VLOOKUP(CONCATENATE($B172,".data"), 'Random noise 0.001'!$A$1:$AG$235, 31, FALSE)</f>
        <v>0.99935558000000002</v>
      </c>
      <c r="P172" s="18">
        <f>VLOOKUP(CONCATENATE($B172,".data"), 'Random noise 0.001'!$A$1:$AG$235, 33, FALSE)</f>
        <v>1.8034629999999999E-2</v>
      </c>
      <c r="Q172" s="18">
        <f>VLOOKUP(CONCATENATE($B172,".data"), 'Random noise 0.001'!$A$1:$AG$235, 15, FALSE)</f>
        <v>16</v>
      </c>
      <c r="R172" s="18">
        <f>VLOOKUP(CONCATENATE($B172,".data"), 'Random noise 0.001'!$A$1:$AG$235, 17, FALSE)</f>
        <v>15.2</v>
      </c>
      <c r="S172" s="18" t="str">
        <f>VLOOKUP(CONCATENATE($B172,".data"), 'Random noise 0.001'!$A$1:$AG$235, 27, FALSE)</f>
        <v>-1.518*x0**3 - 0.804*x0*x1**2 - 0.735*x0 - 0.381</v>
      </c>
      <c r="T172" s="18">
        <f t="shared" si="30"/>
        <v>1</v>
      </c>
      <c r="U172" s="18">
        <f t="shared" si="31"/>
        <v>0</v>
      </c>
      <c r="V172" s="4">
        <f t="shared" si="32"/>
        <v>0</v>
      </c>
      <c r="W172" s="3">
        <f>VLOOKUP(CONCATENATE($B172,".data"), 'Random noise 0.01'!$A$1:$AG$235, 31, FALSE)</f>
        <v>0.99716532000000002</v>
      </c>
      <c r="X172" s="18">
        <f>VLOOKUP(CONCATENATE($B172,".data"), 'Random noise 0.01'!$A$1:$AG$235, 33, FALSE)</f>
        <v>3.7824549999999998E-2</v>
      </c>
      <c r="Y172" s="18">
        <f>VLOOKUP(CONCATENATE($B172,".data"), 'Random noise 0.01'!$A$1:$AG$235, 15, FALSE)</f>
        <v>15</v>
      </c>
      <c r="Z172" s="18">
        <f>VLOOKUP(CONCATENATE($B172,".data"), 'Random noise 0.01'!$A$1:$AG$235, 17, FALSE)</f>
        <v>3.4</v>
      </c>
      <c r="AA172" s="18" t="str">
        <f>VLOOKUP(CONCATENATE($B172,".data"), 'Random noise 0.01'!$A$1:$AG$235, 27, FALSE)</f>
        <v>-2.14*x0**2 - 0.19*x1*(x0 + x1)**2 - 0.4</v>
      </c>
      <c r="AB172" s="18">
        <f t="shared" si="33"/>
        <v>0</v>
      </c>
      <c r="AC172" s="18">
        <f t="shared" si="34"/>
        <v>0</v>
      </c>
      <c r="AD172" s="4">
        <f t="shared" si="35"/>
        <v>0</v>
      </c>
    </row>
    <row r="173" spans="1:30" x14ac:dyDescent="0.25">
      <c r="A173" t="str">
        <f t="shared" si="25"/>
        <v>v2_large</v>
      </c>
      <c r="B173" t="s">
        <v>1159</v>
      </c>
      <c r="C173">
        <v>13</v>
      </c>
      <c r="D173" t="str">
        <f t="shared" si="26"/>
        <v>large</v>
      </c>
      <c r="E173">
        <v>2</v>
      </c>
      <c r="F173" s="12" t="s">
        <v>1160</v>
      </c>
      <c r="G173" s="3">
        <f>VLOOKUP(CONCATENATE($B173,".data"), 'Random noise 0'!$A$1:$AG$235, 31, FALSE)</f>
        <v>0.99931013999999996</v>
      </c>
      <c r="H173" s="18">
        <f>VLOOKUP(CONCATENATE($B173,".data"), 'Random noise 0'!$A$1:$AG$235, 33, FALSE)</f>
        <v>2.5917900000000001E-2</v>
      </c>
      <c r="I173" s="18">
        <f>VLOOKUP(CONCATENATE($B173,".data"), 'Random noise 0'!$A$1:$AG$235, 15, FALSE)</f>
        <v>20</v>
      </c>
      <c r="J173" s="18">
        <f>VLOOKUP(CONCATENATE($B173,".data"), 'Random noise 0'!$A$1:$AG$235, 17, FALSE)</f>
        <v>206.5</v>
      </c>
      <c r="K173" s="18" t="str">
        <f>VLOOKUP(CONCATENATE($B173,".data"), 'Random noise 0'!$A$1:$AG$235, 27, FALSE)</f>
        <v>3.53987176*2**cos(x0) + 1.12885941*x1*cos(x0) + 10.23345588*x1 - 5.35223596*exp(x1) + 7.23536536</v>
      </c>
      <c r="L173" s="18">
        <f t="shared" si="27"/>
        <v>1</v>
      </c>
      <c r="M173" s="18">
        <f t="shared" si="28"/>
        <v>0</v>
      </c>
      <c r="N173" s="4">
        <f t="shared" si="29"/>
        <v>0</v>
      </c>
      <c r="O173" s="3">
        <f>VLOOKUP(CONCATENATE($B173,".data"), 'Random noise 0.001'!$A$1:$AG$235, 31, FALSE)</f>
        <v>0.99934659999999997</v>
      </c>
      <c r="P173" s="18">
        <f>VLOOKUP(CONCATENATE($B173,".data"), 'Random noise 0.001'!$A$1:$AG$235, 33, FALSE)</f>
        <v>2.5223679999999998E-2</v>
      </c>
      <c r="Q173" s="18">
        <f>VLOOKUP(CONCATENATE($B173,".data"), 'Random noise 0.001'!$A$1:$AG$235, 15, FALSE)</f>
        <v>22</v>
      </c>
      <c r="R173" s="18">
        <f>VLOOKUP(CONCATENATE($B173,".data"), 'Random noise 0.001'!$A$1:$AG$235, 17, FALSE)</f>
        <v>10.1</v>
      </c>
      <c r="S173" s="18" t="str">
        <f>VLOOKUP(CONCATENATE($B173,".data"), 'Random noise 0.001'!$A$1:$AG$235, 27, FALSE)</f>
        <v>1.105*x1*cos(x0) - 0.576*x1 + 2.117*sin(2.267*x1) + 2.683*cos(x0)**2 + 6.346</v>
      </c>
      <c r="T173" s="18">
        <f t="shared" si="30"/>
        <v>1</v>
      </c>
      <c r="U173" s="18">
        <f t="shared" si="31"/>
        <v>0</v>
      </c>
      <c r="V173" s="4">
        <f t="shared" si="32"/>
        <v>0</v>
      </c>
      <c r="W173" s="3">
        <f>VLOOKUP(CONCATENATE($B173,".data"), 'Random noise 0.01'!$A$1:$AG$235, 31, FALSE)</f>
        <v>0.99809579000000004</v>
      </c>
      <c r="X173" s="18">
        <f>VLOOKUP(CONCATENATE($B173,".data"), 'Random noise 0.01'!$A$1:$AG$235, 33, FALSE)</f>
        <v>4.3060180000000003E-2</v>
      </c>
      <c r="Y173" s="18">
        <f>VLOOKUP(CONCATENATE($B173,".data"), 'Random noise 0.01'!$A$1:$AG$235, 15, FALSE)</f>
        <v>17</v>
      </c>
      <c r="Z173" s="18">
        <f>VLOOKUP(CONCATENATE($B173,".data"), 'Random noise 0.01'!$A$1:$AG$235, 17, FALSE)</f>
        <v>78.3</v>
      </c>
      <c r="AA173" s="18" t="str">
        <f>VLOOKUP(CONCATENATE($B173,".data"), 'Random noise 0.01'!$A$1:$AG$235, 27, FALSE)</f>
        <v>-0.4*x0*x1 + 11.3*x1 - 5.31*exp(x1) + 4.44*cos(x0) + 9.87</v>
      </c>
      <c r="AB173" s="18">
        <f t="shared" si="33"/>
        <v>0</v>
      </c>
      <c r="AC173" s="18">
        <f t="shared" si="34"/>
        <v>0</v>
      </c>
      <c r="AD173" s="4">
        <f t="shared" si="35"/>
        <v>0</v>
      </c>
    </row>
    <row r="174" spans="1:30" x14ac:dyDescent="0.25">
      <c r="A174" t="str">
        <f t="shared" si="25"/>
        <v>v3_large</v>
      </c>
      <c r="B174" t="s">
        <v>1161</v>
      </c>
      <c r="C174">
        <v>13</v>
      </c>
      <c r="D174" t="str">
        <f t="shared" si="26"/>
        <v>large</v>
      </c>
      <c r="E174">
        <v>3</v>
      </c>
      <c r="F174" s="12" t="s">
        <v>1294</v>
      </c>
      <c r="G174" s="3">
        <f>VLOOKUP(CONCATENATE($B174,".data"), 'Random noise 0'!$A$1:$AG$235, 31, FALSE)</f>
        <v>0.99998841000000005</v>
      </c>
      <c r="H174" s="18">
        <f>VLOOKUP(CONCATENATE($B174,".data"), 'Random noise 0'!$A$1:$AG$235, 33, FALSE)</f>
        <v>1.3399099999999999E-3</v>
      </c>
      <c r="I174" s="18">
        <f>VLOOKUP(CONCATENATE($B174,".data"), 'Random noise 0'!$A$1:$AG$235, 15, FALSE)</f>
        <v>14</v>
      </c>
      <c r="J174" s="18">
        <f>VLOOKUP(CONCATENATE($B174,".data"), 'Random noise 0'!$A$1:$AG$235, 17, FALSE)</f>
        <v>171.5</v>
      </c>
      <c r="K174" s="18" t="str">
        <f>VLOOKUP(CONCATENATE($B174,".data"), 'Random noise 0'!$A$1:$AG$235, 27, FALSE)</f>
        <v>-0.26104335*x1**2 - 1.00034736*x2 + 1.00079294*sin(x0) - 6.69641197</v>
      </c>
      <c r="L174" s="18">
        <f t="shared" si="27"/>
        <v>1</v>
      </c>
      <c r="M174" s="18">
        <f t="shared" si="28"/>
        <v>0</v>
      </c>
      <c r="N174" s="4">
        <f t="shared" si="29"/>
        <v>0</v>
      </c>
      <c r="O174" s="3">
        <f>VLOOKUP(CONCATENATE($B174,".data"), 'Random noise 0.001'!$A$1:$AG$235, 31, FALSE)</f>
        <v>0.99993677999999997</v>
      </c>
      <c r="P174" s="18">
        <f>VLOOKUP(CONCATENATE($B174,".data"), 'Random noise 0.001'!$A$1:$AG$235, 33, FALSE)</f>
        <v>3.12883E-3</v>
      </c>
      <c r="Q174" s="18">
        <f>VLOOKUP(CONCATENATE($B174,".data"), 'Random noise 0.001'!$A$1:$AG$235, 15, FALSE)</f>
        <v>14</v>
      </c>
      <c r="R174" s="18">
        <f>VLOOKUP(CONCATENATE($B174,".data"), 'Random noise 0.001'!$A$1:$AG$235, 17, FALSE)</f>
        <v>4.7</v>
      </c>
      <c r="S174" s="18" t="str">
        <f>VLOOKUP(CONCATENATE($B174,".data"), 'Random noise 0.001'!$A$1:$AG$235, 27, FALSE)</f>
        <v>-0.261*x1**2 - 1.005*x2 + 1.001*sin(x0) - 6.692</v>
      </c>
      <c r="T174" s="18">
        <f t="shared" si="30"/>
        <v>1</v>
      </c>
      <c r="U174" s="18">
        <f t="shared" si="31"/>
        <v>0</v>
      </c>
      <c r="V174" s="4">
        <f t="shared" si="32"/>
        <v>0</v>
      </c>
      <c r="W174" s="3">
        <f>VLOOKUP(CONCATENATE($B174,".data"), 'Random noise 0.01'!$A$1:$AG$235, 31, FALSE)</f>
        <v>0.99769012999999995</v>
      </c>
      <c r="X174" s="18">
        <f>VLOOKUP(CONCATENATE($B174,".data"), 'Random noise 0.01'!$A$1:$AG$235, 33, FALSE)</f>
        <v>1.89129E-2</v>
      </c>
      <c r="Y174" s="18">
        <f>VLOOKUP(CONCATENATE($B174,".data"), 'Random noise 0.01'!$A$1:$AG$235, 15, FALSE)</f>
        <v>12</v>
      </c>
      <c r="Z174" s="18">
        <f>VLOOKUP(CONCATENATE($B174,".data"), 'Random noise 0.01'!$A$1:$AG$235, 17, FALSE)</f>
        <v>142.6</v>
      </c>
      <c r="AA174" s="18" t="str">
        <f>VLOOKUP(CONCATENATE($B174,".data"), 'Random noise 0.01'!$A$1:$AG$235, 27, FALSE)</f>
        <v>-0.26*x1**2 - 1.05*x2 + sin(x0) - 6.66</v>
      </c>
      <c r="AB174" s="18">
        <f t="shared" si="33"/>
        <v>0</v>
      </c>
      <c r="AC174" s="18">
        <f t="shared" si="34"/>
        <v>0</v>
      </c>
      <c r="AD174" s="4">
        <f t="shared" si="35"/>
        <v>0</v>
      </c>
    </row>
    <row r="175" spans="1:30" x14ac:dyDescent="0.25">
      <c r="A175" t="str">
        <f t="shared" si="25"/>
        <v>v3_large</v>
      </c>
      <c r="B175" t="s">
        <v>1162</v>
      </c>
      <c r="C175">
        <v>13</v>
      </c>
      <c r="D175" t="str">
        <f t="shared" si="26"/>
        <v>large</v>
      </c>
      <c r="E175">
        <v>3</v>
      </c>
      <c r="F175" s="12" t="s">
        <v>1163</v>
      </c>
      <c r="G175" s="3">
        <f>VLOOKUP(CONCATENATE($B175,".data"), 'Random noise 0'!$A$1:$AG$235, 31, FALSE)</f>
        <v>1</v>
      </c>
      <c r="H175" s="18">
        <f>VLOOKUP(CONCATENATE($B175,".data"), 'Random noise 0'!$A$1:$AG$235, 33, FALSE)</f>
        <v>6.8999999999999996E-7</v>
      </c>
      <c r="I175" s="18">
        <f>VLOOKUP(CONCATENATE($B175,".data"), 'Random noise 0'!$A$1:$AG$235, 15, FALSE)</f>
        <v>10</v>
      </c>
      <c r="J175" s="18">
        <f>VLOOKUP(CONCATENATE($B175,".data"), 'Random noise 0'!$A$1:$AG$235, 17, FALSE)</f>
        <v>12.8</v>
      </c>
      <c r="K175" s="18" t="str">
        <f>VLOOKUP(CONCATENATE($B175,".data"), 'Random noise 0'!$A$1:$AG$235, 27, FALSE)</f>
        <v>0.69314718*x2**0.25*log(x0)/x1</v>
      </c>
      <c r="L175" s="18">
        <f t="shared" si="27"/>
        <v>1</v>
      </c>
      <c r="M175" s="18">
        <f t="shared" si="28"/>
        <v>1</v>
      </c>
      <c r="N175" s="4">
        <v>1</v>
      </c>
      <c r="O175" s="3">
        <f>VLOOKUP(CONCATENATE($B175,".data"), 'Random noise 0.001'!$A$1:$AG$235, 31, FALSE)</f>
        <v>0.99996910000000006</v>
      </c>
      <c r="P175" s="18">
        <f>VLOOKUP(CONCATENATE($B175,".data"), 'Random noise 0.001'!$A$1:$AG$235, 33, FALSE)</f>
        <v>4.72433309</v>
      </c>
      <c r="Q175" s="18">
        <f>VLOOKUP(CONCATENATE($B175,".data"), 'Random noise 0.001'!$A$1:$AG$235, 15, FALSE)</f>
        <v>12</v>
      </c>
      <c r="R175" s="18">
        <f>VLOOKUP(CONCATENATE($B175,".data"), 'Random noise 0.001'!$A$1:$AG$235, 17, FALSE)</f>
        <v>11.4</v>
      </c>
      <c r="S175" s="18" t="str">
        <f>VLOOKUP(CONCATENATE($B175,".data"), 'Random noise 0.001'!$A$1:$AG$235, 27, FALSE)</f>
        <v>0.076 + 0.697*x2**0.25*log(x0)/x1</v>
      </c>
      <c r="T175" s="18">
        <f t="shared" si="30"/>
        <v>1</v>
      </c>
      <c r="U175" s="18">
        <f t="shared" si="31"/>
        <v>0</v>
      </c>
      <c r="V175" s="4">
        <f t="shared" si="32"/>
        <v>0</v>
      </c>
      <c r="W175" s="3">
        <f>VLOOKUP(CONCATENATE($B175,".data"), 'Random noise 0.01'!$A$1:$AG$235, 31, FALSE)</f>
        <v>-1</v>
      </c>
      <c r="X175" s="18">
        <f>VLOOKUP(CONCATENATE($B175,".data"), 'Random noise 0.01'!$A$1:$AG$235, 33, FALSE)</f>
        <v>-1</v>
      </c>
      <c r="Y175" s="18">
        <f>VLOOKUP(CONCATENATE($B175,".data"), 'Random noise 0.01'!$A$1:$AG$235, 15, FALSE)</f>
        <v>26</v>
      </c>
      <c r="Z175" s="18">
        <f>VLOOKUP(CONCATENATE($B175,".data"), 'Random noise 0.01'!$A$1:$AG$235, 17, FALSE)</f>
        <v>163.30000000000001</v>
      </c>
      <c r="AA175" s="18" t="str">
        <f>VLOOKUP(CONCATENATE($B175,".data"), 'Random noise 0.01'!$A$1:$AG$235, 27, FALSE)</f>
        <v>2.23*x0*sin(exp(x2/sin(x1)) + 1) + 0.82 + 0.74*log(x0)*sin(x2 + 0.49)/x1</v>
      </c>
      <c r="AB175" s="18">
        <f t="shared" si="33"/>
        <v>0</v>
      </c>
      <c r="AC175" s="18">
        <f t="shared" si="34"/>
        <v>0</v>
      </c>
      <c r="AD175" s="4">
        <f t="shared" si="35"/>
        <v>0</v>
      </c>
    </row>
    <row r="176" spans="1:30" x14ac:dyDescent="0.25">
      <c r="A176" t="str">
        <f t="shared" si="25"/>
        <v>v3_large</v>
      </c>
      <c r="B176" t="s">
        <v>1164</v>
      </c>
      <c r="C176">
        <v>13</v>
      </c>
      <c r="D176" t="str">
        <f t="shared" si="26"/>
        <v>large</v>
      </c>
      <c r="E176">
        <v>3</v>
      </c>
      <c r="F176" s="12" t="s">
        <v>1165</v>
      </c>
      <c r="G176" s="3">
        <f>VLOOKUP(CONCATENATE($B176,".data"), 'Random noise 0'!$A$1:$AG$235, 31, FALSE)</f>
        <v>1</v>
      </c>
      <c r="H176" s="18">
        <f>VLOOKUP(CONCATENATE($B176,".data"), 'Random noise 0'!$A$1:$AG$235, 33, FALSE)</f>
        <v>0</v>
      </c>
      <c r="I176" s="18">
        <f>VLOOKUP(CONCATENATE($B176,".data"), 'Random noise 0'!$A$1:$AG$235, 15, FALSE)</f>
        <v>11</v>
      </c>
      <c r="J176" s="18">
        <f>VLOOKUP(CONCATENATE($B176,".data"), 'Random noise 0'!$A$1:$AG$235, 17, FALSE)</f>
        <v>8.3000000000000007</v>
      </c>
      <c r="K176" s="18" t="str">
        <f>VLOOKUP(CONCATENATE($B176,".data"), 'Random noise 0'!$A$1:$AG$235, 27, FALSE)</f>
        <v>x0 + exp(x2) + 3.69452805*cos(2*x1) - 4.69452805</v>
      </c>
      <c r="L176" s="18">
        <f t="shared" si="27"/>
        <v>1</v>
      </c>
      <c r="M176" s="18">
        <f t="shared" si="28"/>
        <v>1</v>
      </c>
      <c r="N176" s="4">
        <f t="shared" si="29"/>
        <v>1</v>
      </c>
      <c r="O176" s="3">
        <f>VLOOKUP(CONCATENATE($B176,".data"), 'Random noise 0.001'!$A$1:$AG$235, 31, FALSE)</f>
        <v>0.99999989</v>
      </c>
      <c r="P176" s="18">
        <f>VLOOKUP(CONCATENATE($B176,".data"), 'Random noise 0.001'!$A$1:$AG$235, 33, FALSE)</f>
        <v>5.7890999999999997E-4</v>
      </c>
      <c r="Q176" s="18">
        <f>VLOOKUP(CONCATENATE($B176,".data"), 'Random noise 0.001'!$A$1:$AG$235, 15, FALSE)</f>
        <v>13</v>
      </c>
      <c r="R176" s="18">
        <f>VLOOKUP(CONCATENATE($B176,".data"), 'Random noise 0.001'!$A$1:$AG$235, 17, FALSE)</f>
        <v>6.4</v>
      </c>
      <c r="S176" s="18" t="str">
        <f>VLOOKUP(CONCATENATE($B176,".data"), 'Random noise 0.001'!$A$1:$AG$235, 27, FALSE)</f>
        <v>x0 + 0.999*exp(x2) + 7.389*cos(x1)**2 - 8.387</v>
      </c>
      <c r="T176" s="18">
        <f t="shared" si="30"/>
        <v>1</v>
      </c>
      <c r="U176" s="18" t="str">
        <f t="shared" si="31"/>
        <v>?</v>
      </c>
      <c r="V176" s="4">
        <v>0</v>
      </c>
      <c r="W176" s="3">
        <f>VLOOKUP(CONCATENATE($B176,".data"), 'Random noise 0.01'!$A$1:$AG$235, 31, FALSE)</f>
        <v>0.99998964000000001</v>
      </c>
      <c r="X176" s="18">
        <f>VLOOKUP(CONCATENATE($B176,".data"), 'Random noise 0.01'!$A$1:$AG$235, 33, FALSE)</f>
        <v>5.5788699999999997E-3</v>
      </c>
      <c r="Y176" s="18">
        <f>VLOOKUP(CONCATENATE($B176,".data"), 'Random noise 0.01'!$A$1:$AG$235, 15, FALSE)</f>
        <v>13</v>
      </c>
      <c r="Z176" s="18">
        <f>VLOOKUP(CONCATENATE($B176,".data"), 'Random noise 0.01'!$A$1:$AG$235, 17, FALSE)</f>
        <v>5.9</v>
      </c>
      <c r="AA176" s="18" t="str">
        <f>VLOOKUP(CONCATENATE($B176,".data"), 'Random noise 0.01'!$A$1:$AG$235, 27, FALSE)</f>
        <v>x0 + 0.99*exp(x2) + 7.39*cos(x1)**2 - 8.37</v>
      </c>
      <c r="AB176" s="18">
        <f t="shared" si="33"/>
        <v>1</v>
      </c>
      <c r="AC176" s="18">
        <f t="shared" si="34"/>
        <v>0</v>
      </c>
      <c r="AD176" s="4">
        <f t="shared" si="35"/>
        <v>0</v>
      </c>
    </row>
    <row r="177" spans="1:30" x14ac:dyDescent="0.25">
      <c r="A177" t="str">
        <f t="shared" si="25"/>
        <v>v3_large</v>
      </c>
      <c r="B177" t="s">
        <v>1166</v>
      </c>
      <c r="C177">
        <v>13</v>
      </c>
      <c r="D177" t="str">
        <f t="shared" si="26"/>
        <v>large</v>
      </c>
      <c r="E177">
        <v>3</v>
      </c>
      <c r="F177" s="12" t="s">
        <v>1167</v>
      </c>
      <c r="G177" s="3">
        <f>VLOOKUP(CONCATENATE($B177,".data"), 'Random noise 0'!$A$1:$AG$235, 31, FALSE)</f>
        <v>0.99827010000000005</v>
      </c>
      <c r="H177" s="18">
        <f>VLOOKUP(CONCATENATE($B177,".data"), 'Random noise 0'!$A$1:$AG$235, 33, FALSE)</f>
        <v>2.4469049999999999E-2</v>
      </c>
      <c r="I177" s="18">
        <f>VLOOKUP(CONCATENATE($B177,".data"), 'Random noise 0'!$A$1:$AG$235, 15, FALSE)</f>
        <v>33</v>
      </c>
      <c r="J177" s="18">
        <f>VLOOKUP(CONCATENATE($B177,".data"), 'Random noise 0'!$A$1:$AG$235, 17, FALSE)</f>
        <v>240.2</v>
      </c>
      <c r="K177" s="18" t="str">
        <f>VLOOKUP(CONCATENATE($B177,".data"), 'Random noise 0'!$A$1:$AG$235, 27, FALSE)</f>
        <v>1.23114251*x1*x2/(x0**2 + x0 + 1/x2)**2 + 1.83374018*sin((x0 + 1)**(-2)) - 0.31156185 + 1.6976352*sin(x1)/(x0 + 1)**2</v>
      </c>
      <c r="L177" s="18">
        <f t="shared" si="27"/>
        <v>0</v>
      </c>
      <c r="M177" s="18">
        <f t="shared" si="28"/>
        <v>0</v>
      </c>
      <c r="N177" s="4">
        <f t="shared" si="29"/>
        <v>0</v>
      </c>
      <c r="O177" s="3">
        <f>VLOOKUP(CONCATENATE($B177,".data"), 'Random noise 0.001'!$A$1:$AG$235, 31, FALSE)</f>
        <v>0.99768869000000004</v>
      </c>
      <c r="P177" s="18">
        <f>VLOOKUP(CONCATENATE($B177,".data"), 'Random noise 0.001'!$A$1:$AG$235, 33, FALSE)</f>
        <v>2.828369E-2</v>
      </c>
      <c r="Q177" s="18">
        <f>VLOOKUP(CONCATENATE($B177,".data"), 'Random noise 0.001'!$A$1:$AG$235, 15, FALSE)</f>
        <v>32</v>
      </c>
      <c r="R177" s="18">
        <f>VLOOKUP(CONCATENATE($B177,".data"), 'Random noise 0.001'!$A$1:$AG$235, 17, FALSE)</f>
        <v>213.9</v>
      </c>
      <c r="S177" s="18" t="str">
        <f>VLOOKUP(CONCATENATE($B177,".data"), 'Random noise 0.001'!$A$1:$AG$235, 27, FALSE)</f>
        <v>1.182*x1*x2/(x0**2 + x0 + 1/x2)**2 + 1.478*x1/(x0 + 1)**2 + 1.88*sin((x0 + 1)**(-2)) - 0.306</v>
      </c>
      <c r="T177" s="18">
        <f t="shared" si="30"/>
        <v>0</v>
      </c>
      <c r="U177" s="18">
        <f t="shared" si="31"/>
        <v>0</v>
      </c>
      <c r="V177" s="4">
        <f t="shared" si="32"/>
        <v>0</v>
      </c>
      <c r="W177" s="3">
        <f>VLOOKUP(CONCATENATE($B177,".data"), 'Random noise 0.01'!$A$1:$AG$235, 31, FALSE)</f>
        <v>0.99240212999999999</v>
      </c>
      <c r="X177" s="18">
        <f>VLOOKUP(CONCATENATE($B177,".data"), 'Random noise 0.01'!$A$1:$AG$235, 33, FALSE)</f>
        <v>5.1280539999999999E-2</v>
      </c>
      <c r="Y177" s="18">
        <f>VLOOKUP(CONCATENATE($B177,".data"), 'Random noise 0.01'!$A$1:$AG$235, 15, FALSE)</f>
        <v>29</v>
      </c>
      <c r="Z177" s="18">
        <f>VLOOKUP(CONCATENATE($B177,".data"), 'Random noise 0.01'!$A$1:$AG$235, 17, FALSE)</f>
        <v>22.1</v>
      </c>
      <c r="AA177" s="18" t="str">
        <f>VLOOKUP(CONCATENATE($B177,".data"), 'Random noise 0.01'!$A$1:$AG$235, 27, FALSE)</f>
        <v>-x0**0.5*x1*x2 - 1.24*x0**0.5*x1 - 1.28*x0**0.5 + 1.08*x1*x2**2 + 1.67*x1 + 1.43</v>
      </c>
      <c r="AB177" s="18">
        <f t="shared" si="33"/>
        <v>0</v>
      </c>
      <c r="AC177" s="18">
        <f t="shared" si="34"/>
        <v>0</v>
      </c>
      <c r="AD177" s="4">
        <f t="shared" si="35"/>
        <v>0</v>
      </c>
    </row>
    <row r="178" spans="1:30" x14ac:dyDescent="0.25">
      <c r="A178" t="str">
        <f t="shared" si="25"/>
        <v>v3_large</v>
      </c>
      <c r="B178" t="s">
        <v>1168</v>
      </c>
      <c r="C178">
        <v>13</v>
      </c>
      <c r="D178" t="str">
        <f t="shared" si="26"/>
        <v>large</v>
      </c>
      <c r="E178">
        <v>3</v>
      </c>
      <c r="F178" s="12" t="s">
        <v>1169</v>
      </c>
      <c r="G178" s="3">
        <f>VLOOKUP(CONCATENATE($B178,".data"), 'Random noise 0'!$A$1:$AG$235, 31, FALSE)</f>
        <v>1</v>
      </c>
      <c r="H178" s="18">
        <f>VLOOKUP(CONCATENATE($B178,".data"), 'Random noise 0'!$A$1:$AG$235, 33, FALSE)</f>
        <v>0</v>
      </c>
      <c r="I178" s="18">
        <f>VLOOKUP(CONCATENATE($B178,".data"), 'Random noise 0'!$A$1:$AG$235, 15, FALSE)</f>
        <v>1</v>
      </c>
      <c r="J178" s="18">
        <f>VLOOKUP(CONCATENATE($B178,".data"), 'Random noise 0'!$A$1:$AG$235, 17, FALSE)</f>
        <v>6.8</v>
      </c>
      <c r="K178" s="18" t="str">
        <f>VLOOKUP(CONCATENATE($B178,".data"), 'Random noise 0'!$A$1:$AG$235, 27, FALSE)</f>
        <v>0</v>
      </c>
      <c r="L178" s="18">
        <f t="shared" si="27"/>
        <v>1</v>
      </c>
      <c r="M178" s="18">
        <f t="shared" si="28"/>
        <v>1</v>
      </c>
      <c r="N178" s="4">
        <f t="shared" si="29"/>
        <v>1</v>
      </c>
      <c r="O178" s="3">
        <f>VLOOKUP(CONCATENATE($B178,".data"), 'Random noise 0.001'!$A$1:$AG$235, 31, FALSE)</f>
        <v>1</v>
      </c>
      <c r="P178" s="18">
        <f>VLOOKUP(CONCATENATE($B178,".data"), 'Random noise 0.001'!$A$1:$AG$235, 33, FALSE)</f>
        <v>0</v>
      </c>
      <c r="Q178" s="18">
        <f>VLOOKUP(CONCATENATE($B178,".data"), 'Random noise 0.001'!$A$1:$AG$235, 15, FALSE)</f>
        <v>1</v>
      </c>
      <c r="R178" s="18">
        <f>VLOOKUP(CONCATENATE($B178,".data"), 'Random noise 0.001'!$A$1:$AG$235, 17, FALSE)</f>
        <v>5.8</v>
      </c>
      <c r="S178" s="18" t="str">
        <f>VLOOKUP(CONCATENATE($B178,".data"), 'Random noise 0.001'!$A$1:$AG$235, 27, FALSE)</f>
        <v>0</v>
      </c>
      <c r="T178" s="18">
        <f t="shared" si="30"/>
        <v>1</v>
      </c>
      <c r="U178" s="18">
        <f t="shared" si="31"/>
        <v>1</v>
      </c>
      <c r="V178" s="4">
        <f t="shared" si="32"/>
        <v>1</v>
      </c>
      <c r="W178" s="3">
        <f>VLOOKUP(CONCATENATE($B178,".data"), 'Random noise 0.01'!$A$1:$AG$235, 31, FALSE)</f>
        <v>1</v>
      </c>
      <c r="X178" s="18">
        <f>VLOOKUP(CONCATENATE($B178,".data"), 'Random noise 0.01'!$A$1:$AG$235, 33, FALSE)</f>
        <v>0</v>
      </c>
      <c r="Y178" s="18">
        <f>VLOOKUP(CONCATENATE($B178,".data"), 'Random noise 0.01'!$A$1:$AG$235, 15, FALSE)</f>
        <v>1</v>
      </c>
      <c r="Z178" s="18">
        <f>VLOOKUP(CONCATENATE($B178,".data"), 'Random noise 0.01'!$A$1:$AG$235, 17, FALSE)</f>
        <v>5.5</v>
      </c>
      <c r="AA178" s="18" t="str">
        <f>VLOOKUP(CONCATENATE($B178,".data"), 'Random noise 0.01'!$A$1:$AG$235, 27, FALSE)</f>
        <v>0</v>
      </c>
      <c r="AB178" s="18">
        <f t="shared" si="33"/>
        <v>1</v>
      </c>
      <c r="AC178" s="18">
        <f t="shared" si="34"/>
        <v>1</v>
      </c>
      <c r="AD178" s="4">
        <f t="shared" si="35"/>
        <v>1</v>
      </c>
    </row>
    <row r="179" spans="1:30" x14ac:dyDescent="0.25">
      <c r="A179" t="str">
        <f t="shared" si="25"/>
        <v>v4_large</v>
      </c>
      <c r="B179" t="s">
        <v>1170</v>
      </c>
      <c r="C179">
        <v>13</v>
      </c>
      <c r="D179" t="str">
        <f t="shared" si="26"/>
        <v>large</v>
      </c>
      <c r="E179">
        <v>4</v>
      </c>
      <c r="F179" s="12" t="s">
        <v>1295</v>
      </c>
      <c r="G179" s="3">
        <f>VLOOKUP(CONCATENATE($B179,".data"), 'Random noise 0'!$A$1:$AG$235, 31, FALSE)</f>
        <v>0.91563483000000001</v>
      </c>
      <c r="H179" s="18">
        <f>VLOOKUP(CONCATENATE($B179,".data"), 'Random noise 0'!$A$1:$AG$235, 33, FALSE)</f>
        <v>0.33828859</v>
      </c>
      <c r="I179" s="18">
        <f>VLOOKUP(CONCATENATE($B179,".data"), 'Random noise 0'!$A$1:$AG$235, 15, FALSE)</f>
        <v>19</v>
      </c>
      <c r="J179" s="18">
        <f>VLOOKUP(CONCATENATE($B179,".data"), 'Random noise 0'!$A$1:$AG$235, 17, FALSE)</f>
        <v>182.7</v>
      </c>
      <c r="K179" s="18" t="str">
        <f>VLOOKUP(CONCATENATE($B179,".data"), 'Random noise 0'!$A$1:$AG$235, 27, FALSE)</f>
        <v>-1.03583859*x0 + 2.43549148*x1 + 1.01280072*x3 - 0.99726659*log(x1/x2) - 2.87162421</v>
      </c>
      <c r="L179" s="18">
        <f t="shared" si="27"/>
        <v>0</v>
      </c>
      <c r="M179" s="18">
        <f t="shared" si="28"/>
        <v>0</v>
      </c>
      <c r="N179" s="4">
        <f t="shared" si="29"/>
        <v>0</v>
      </c>
      <c r="O179" s="3">
        <f>VLOOKUP(CONCATENATE($B179,".data"), 'Random noise 0.001'!$A$1:$AG$235, 31, FALSE)</f>
        <v>0.91567264999999998</v>
      </c>
      <c r="P179" s="18">
        <f>VLOOKUP(CONCATENATE($B179,".data"), 'Random noise 0.001'!$A$1:$AG$235, 33, FALSE)</f>
        <v>0.33821275000000001</v>
      </c>
      <c r="Q179" s="18">
        <f>VLOOKUP(CONCATENATE($B179,".data"), 'Random noise 0.001'!$A$1:$AG$235, 15, FALSE)</f>
        <v>19</v>
      </c>
      <c r="R179" s="18">
        <f>VLOOKUP(CONCATENATE($B179,".data"), 'Random noise 0.001'!$A$1:$AG$235, 17, FALSE)</f>
        <v>157.69999999999999</v>
      </c>
      <c r="S179" s="18" t="str">
        <f>VLOOKUP(CONCATENATE($B179,".data"), 'Random noise 0.001'!$A$1:$AG$235, 27, FALSE)</f>
        <v>-1.036*x0 + 2.435*x1 + 1.013*x3 - 0.997*log(x1/x2) - 2.871</v>
      </c>
      <c r="T179" s="18">
        <f t="shared" si="30"/>
        <v>0</v>
      </c>
      <c r="U179" s="18">
        <f t="shared" si="31"/>
        <v>0</v>
      </c>
      <c r="V179" s="4">
        <f t="shared" si="32"/>
        <v>0</v>
      </c>
      <c r="W179" s="3">
        <f>VLOOKUP(CONCATENATE($B179,".data"), 'Random noise 0.01'!$A$1:$AG$235, 31, FALSE)</f>
        <v>0.91497150999999999</v>
      </c>
      <c r="X179" s="18">
        <f>VLOOKUP(CONCATENATE($B179,".data"), 'Random noise 0.01'!$A$1:$AG$235, 33, FALSE)</f>
        <v>0.33961587999999998</v>
      </c>
      <c r="Y179" s="18">
        <f>VLOOKUP(CONCATENATE($B179,".data"), 'Random noise 0.01'!$A$1:$AG$235, 15, FALSE)</f>
        <v>19</v>
      </c>
      <c r="Z179" s="18">
        <f>VLOOKUP(CONCATENATE($B179,".data"), 'Random noise 0.01'!$A$1:$AG$235, 17, FALSE)</f>
        <v>10.7</v>
      </c>
      <c r="AA179" s="18" t="str">
        <f>VLOOKUP(CONCATENATE($B179,".data"), 'Random noise 0.01'!$A$1:$AG$235, 27, FALSE)</f>
        <v>-1.04*x0 + 2.43*x1 + 1.01*x3 - log(x1/x2) - 2.87</v>
      </c>
      <c r="AB179" s="18">
        <f t="shared" si="33"/>
        <v>0</v>
      </c>
      <c r="AC179" s="18">
        <f t="shared" si="34"/>
        <v>0</v>
      </c>
      <c r="AD179" s="4">
        <f t="shared" si="35"/>
        <v>0</v>
      </c>
    </row>
    <row r="180" spans="1:30" x14ac:dyDescent="0.25">
      <c r="A180" t="str">
        <f t="shared" si="25"/>
        <v>v4_large</v>
      </c>
      <c r="B180" t="s">
        <v>1171</v>
      </c>
      <c r="C180">
        <v>13</v>
      </c>
      <c r="D180" t="str">
        <f t="shared" si="26"/>
        <v>large</v>
      </c>
      <c r="E180">
        <v>4</v>
      </c>
      <c r="F180" s="12" t="s">
        <v>1172</v>
      </c>
      <c r="G180" s="3">
        <f>VLOOKUP(CONCATENATE($B180,".data"), 'Random noise 0'!$A$1:$AG$235, 31, FALSE)</f>
        <v>0.44731328999999997</v>
      </c>
      <c r="H180" s="18">
        <f>VLOOKUP(CONCATENATE($B180,".data"), 'Random noise 0'!$A$1:$AG$235, 33, FALSE)</f>
        <v>0.41370107</v>
      </c>
      <c r="I180" s="18">
        <f>VLOOKUP(CONCATENATE($B180,".data"), 'Random noise 0'!$A$1:$AG$235, 15, FALSE)</f>
        <v>22</v>
      </c>
      <c r="J180" s="18">
        <f>VLOOKUP(CONCATENATE($B180,".data"), 'Random noise 0'!$A$1:$AG$235, 17, FALSE)</f>
        <v>198.6</v>
      </c>
      <c r="K180" s="18" t="str">
        <f>VLOOKUP(CONCATENATE($B180,".data"), 'Random noise 0'!$A$1:$AG$235, 27, FALSE)</f>
        <v>2.26181753*x0*x2 - 0.86526004*x0*x3 - 0.92160119*x2*x3 + 0.22803882*cos(3.14159265/x1) - 0.20430547</v>
      </c>
      <c r="L180" s="18">
        <f t="shared" si="27"/>
        <v>0</v>
      </c>
      <c r="M180" s="18">
        <f t="shared" si="28"/>
        <v>0</v>
      </c>
      <c r="N180" s="4">
        <f t="shared" si="29"/>
        <v>0</v>
      </c>
      <c r="O180" s="3">
        <f>VLOOKUP(CONCATENATE($B180,".data"), 'Random noise 0.001'!$A$1:$AG$235, 31, FALSE)</f>
        <v>0.44694898999999999</v>
      </c>
      <c r="P180" s="18">
        <f>VLOOKUP(CONCATENATE($B180,".data"), 'Random noise 0.001'!$A$1:$AG$235, 33, FALSE)</f>
        <v>0.41383740000000002</v>
      </c>
      <c r="Q180" s="18">
        <f>VLOOKUP(CONCATENATE($B180,".data"), 'Random noise 0.001'!$A$1:$AG$235, 15, FALSE)</f>
        <v>22</v>
      </c>
      <c r="R180" s="18">
        <f>VLOOKUP(CONCATENATE($B180,".data"), 'Random noise 0.001'!$A$1:$AG$235, 17, FALSE)</f>
        <v>174.8</v>
      </c>
      <c r="S180" s="18" t="str">
        <f>VLOOKUP(CONCATENATE($B180,".data"), 'Random noise 0.001'!$A$1:$AG$235, 27, FALSE)</f>
        <v>2.262*x0*x2 - 0.865*x0*x3 - 0.922*x2*x3 + 0.228*cos(3.142/x1) - 0.204</v>
      </c>
      <c r="T180" s="18">
        <f t="shared" si="30"/>
        <v>0</v>
      </c>
      <c r="U180" s="18">
        <f t="shared" si="31"/>
        <v>0</v>
      </c>
      <c r="V180" s="4">
        <f t="shared" si="32"/>
        <v>0</v>
      </c>
      <c r="W180" s="3">
        <f>VLOOKUP(CONCATENATE($B180,".data"), 'Random noise 0.01'!$A$1:$AG$235, 31, FALSE)</f>
        <v>0.44518187999999997</v>
      </c>
      <c r="X180" s="18">
        <f>VLOOKUP(CONCATENATE($B180,".data"), 'Random noise 0.01'!$A$1:$AG$235, 33, FALSE)</f>
        <v>0.41449802000000002</v>
      </c>
      <c r="Y180" s="18">
        <f>VLOOKUP(CONCATENATE($B180,".data"), 'Random noise 0.01'!$A$1:$AG$235, 15, FALSE)</f>
        <v>22</v>
      </c>
      <c r="Z180" s="18">
        <f>VLOOKUP(CONCATENATE($B180,".data"), 'Random noise 0.01'!$A$1:$AG$235, 17, FALSE)</f>
        <v>170.8</v>
      </c>
      <c r="AA180" s="18" t="str">
        <f>VLOOKUP(CONCATENATE($B180,".data"), 'Random noise 0.01'!$A$1:$AG$235, 27, FALSE)</f>
        <v>2.26*x0*x2 - 0.87*x0*x3 - 0.92*x2*x3 + 0.23*cos(3.14/x1) - 0.2</v>
      </c>
      <c r="AB180" s="18">
        <f t="shared" si="33"/>
        <v>0</v>
      </c>
      <c r="AC180" s="18">
        <f t="shared" si="34"/>
        <v>0</v>
      </c>
      <c r="AD180" s="4">
        <f t="shared" si="35"/>
        <v>0</v>
      </c>
    </row>
    <row r="181" spans="1:30" x14ac:dyDescent="0.25">
      <c r="A181" t="str">
        <f t="shared" si="25"/>
        <v>v4_large</v>
      </c>
      <c r="B181" t="s">
        <v>1173</v>
      </c>
      <c r="C181">
        <v>13</v>
      </c>
      <c r="D181" t="str">
        <f t="shared" si="26"/>
        <v>large</v>
      </c>
      <c r="E181">
        <v>4</v>
      </c>
      <c r="F181" s="12" t="s">
        <v>1174</v>
      </c>
      <c r="G181" s="3">
        <f>VLOOKUP(CONCATENATE($B181,".data"), 'Random noise 0'!$A$1:$AG$235, 31, FALSE)</f>
        <v>1</v>
      </c>
      <c r="H181" s="18">
        <f>VLOOKUP(CONCATENATE($B181,".data"), 'Random noise 0'!$A$1:$AG$235, 33, FALSE)</f>
        <v>6.7308999999999999E-4</v>
      </c>
      <c r="I181" s="18">
        <f>VLOOKUP(CONCATENATE($B181,".data"), 'Random noise 0'!$A$1:$AG$235, 15, FALSE)</f>
        <v>13</v>
      </c>
      <c r="J181" s="18">
        <f>VLOOKUP(CONCATENATE($B181,".data"), 'Random noise 0'!$A$1:$AG$235, 17, FALSE)</f>
        <v>202.7</v>
      </c>
      <c r="K181" s="18" t="str">
        <f>VLOOKUP(CONCATENATE($B181,".data"), 'Random noise 0'!$A$1:$AG$235, 27, FALSE)</f>
        <v>535.49165552*x3*sin(x1)**2/(x0**2*x2)</v>
      </c>
      <c r="L181" s="18">
        <f t="shared" si="27"/>
        <v>1</v>
      </c>
      <c r="M181" s="18" t="str">
        <f t="shared" si="28"/>
        <v>?</v>
      </c>
      <c r="N181" s="4">
        <v>1</v>
      </c>
      <c r="O181" s="3">
        <f>VLOOKUP(CONCATENATE($B181,".data"), 'Random noise 0.001'!$A$1:$AG$235, 31, FALSE)</f>
        <v>-6.1574000000000004E-4</v>
      </c>
      <c r="P181" s="18">
        <f>VLOOKUP(CONCATENATE($B181,".data"), 'Random noise 0.001'!$A$1:$AG$235, 33, FALSE)</f>
        <v>75508397.717271596</v>
      </c>
      <c r="Q181" s="18">
        <f>VLOOKUP(CONCATENATE($B181,".data"), 'Random noise 0.001'!$A$1:$AG$235, 15, FALSE)</f>
        <v>31</v>
      </c>
      <c r="R181" s="18">
        <f>VLOOKUP(CONCATENATE($B181,".data"), 'Random noise 0.001'!$A$1:$AG$235, 17, FALSE)</f>
        <v>188.5</v>
      </c>
      <c r="S181" s="18" t="str">
        <f>VLOOKUP(CONCATENATE($B181,".data"), 'Random noise 0.001'!$A$1:$AG$235, 27, FALSE)</f>
        <v>507560.638*x0 + 564032.635*x2 + 564032.635*x3 + 3393465.685*cos(x0*x1**8*x3 + x2*x3) - 3912056.894 + 97640.388*x2*x3/x0</v>
      </c>
      <c r="T181" s="18">
        <f t="shared" si="30"/>
        <v>0</v>
      </c>
      <c r="U181" s="18">
        <f t="shared" si="31"/>
        <v>0</v>
      </c>
      <c r="V181" s="4">
        <f t="shared" si="32"/>
        <v>0</v>
      </c>
      <c r="W181" s="3">
        <f>VLOOKUP(CONCATENATE($B181,".data"), 'Random noise 0.01'!$A$1:$AG$235, 31, FALSE)</f>
        <v>-0.11035867000000001</v>
      </c>
      <c r="X181" s="18">
        <f>VLOOKUP(CONCATENATE($B181,".data"), 'Random noise 0.01'!$A$1:$AG$235, 33, FALSE)</f>
        <v>79541400.632167295</v>
      </c>
      <c r="Y181" s="18">
        <f>VLOOKUP(CONCATENATE($B181,".data"), 'Random noise 0.01'!$A$1:$AG$235, 15, FALSE)</f>
        <v>22</v>
      </c>
      <c r="Z181" s="18">
        <f>VLOOKUP(CONCATENATE($B181,".data"), 'Random noise 0.01'!$A$1:$AG$235, 17, FALSE)</f>
        <v>162.19999999999999</v>
      </c>
      <c r="AA181" s="18" t="str">
        <f>VLOOKUP(CONCATENATE($B181,".data"), 'Random noise 0.01'!$A$1:$AG$235, 27, FALSE)</f>
        <v>-865635910.61*x2*x3**200 + 1850414.75 + 368508.01*cos(5669983.04*x2 + 17812777.05)/x0**cos(x3)</v>
      </c>
      <c r="AB181" s="18">
        <f t="shared" si="33"/>
        <v>0</v>
      </c>
      <c r="AC181" s="18">
        <f t="shared" si="34"/>
        <v>0</v>
      </c>
      <c r="AD181" s="4">
        <f t="shared" si="35"/>
        <v>0</v>
      </c>
    </row>
    <row r="182" spans="1:30" x14ac:dyDescent="0.25">
      <c r="A182" t="str">
        <f t="shared" si="25"/>
        <v>v4_large</v>
      </c>
      <c r="B182" t="s">
        <v>1175</v>
      </c>
      <c r="C182">
        <v>13</v>
      </c>
      <c r="D182" t="str">
        <f t="shared" si="26"/>
        <v>large</v>
      </c>
      <c r="E182">
        <v>4</v>
      </c>
      <c r="F182" s="12" t="s">
        <v>1176</v>
      </c>
      <c r="G182" s="3">
        <f>VLOOKUP(CONCATENATE($B182,".data"), 'Random noise 0'!$A$1:$AG$235, 31, FALSE)</f>
        <v>-2.1651705799999998</v>
      </c>
      <c r="H182" s="18">
        <f>VLOOKUP(CONCATENATE($B182,".data"), 'Random noise 0'!$A$1:$AG$235, 33, FALSE)</f>
        <v>1.2514187999999999</v>
      </c>
      <c r="I182" s="18">
        <f>VLOOKUP(CONCATENATE($B182,".data"), 'Random noise 0'!$A$1:$AG$235, 15, FALSE)</f>
        <v>26</v>
      </c>
      <c r="J182" s="18">
        <f>VLOOKUP(CONCATENATE($B182,".data"), 'Random noise 0'!$A$1:$AG$235, 17, FALSE)</f>
        <v>233.8</v>
      </c>
      <c r="K182" s="18" t="str">
        <f>VLOOKUP(CONCATENATE($B182,".data"), 'Random noise 0'!$A$1:$AG$235, 27, FALSE)</f>
        <v>0.98670384*x0 - 0.99360758*x1 - 0.30334888/x2**0.5 + 2.72772381*x2**2 - 5.44337041*x2 - 0.46619078*x3**2 + 3.40938438</v>
      </c>
      <c r="L182" s="18">
        <f t="shared" si="27"/>
        <v>0</v>
      </c>
      <c r="M182" s="18">
        <f t="shared" si="28"/>
        <v>0</v>
      </c>
      <c r="N182" s="4">
        <f t="shared" si="29"/>
        <v>0</v>
      </c>
      <c r="O182" s="3">
        <f>VLOOKUP(CONCATENATE($B182,".data"), 'Random noise 0.001'!$A$1:$AG$235, 31, FALSE)</f>
        <v>-2.1572954100000001</v>
      </c>
      <c r="P182" s="18">
        <f>VLOOKUP(CONCATENATE($B182,".data"), 'Random noise 0.001'!$A$1:$AG$235, 33, FALSE)</f>
        <v>1.24986102</v>
      </c>
      <c r="Q182" s="18">
        <f>VLOOKUP(CONCATENATE($B182,".data"), 'Random noise 0.001'!$A$1:$AG$235, 15, FALSE)</f>
        <v>26</v>
      </c>
      <c r="R182" s="18">
        <f>VLOOKUP(CONCATENATE($B182,".data"), 'Random noise 0.001'!$A$1:$AG$235, 17, FALSE)</f>
        <v>204.7</v>
      </c>
      <c r="S182" s="18" t="str">
        <f>VLOOKUP(CONCATENATE($B182,".data"), 'Random noise 0.001'!$A$1:$AG$235, 27, FALSE)</f>
        <v>0.987*x0 - 0.994*x1 - 0.303/x2**0.5 + 2.727*x2**2 - 5.443*x2 - 0.466*x3**2 + 3.41</v>
      </c>
      <c r="T182" s="18">
        <f t="shared" si="30"/>
        <v>0</v>
      </c>
      <c r="U182" s="18">
        <f t="shared" si="31"/>
        <v>0</v>
      </c>
      <c r="V182" s="4">
        <f t="shared" si="32"/>
        <v>0</v>
      </c>
      <c r="W182" s="3">
        <f>VLOOKUP(CONCATENATE($B182,".data"), 'Random noise 0.01'!$A$1:$AG$235, 31, FALSE)</f>
        <v>-2.0899968900000001</v>
      </c>
      <c r="X182" s="18">
        <f>VLOOKUP(CONCATENATE($B182,".data"), 'Random noise 0.01'!$A$1:$AG$235, 33, FALSE)</f>
        <v>1.2364687299999999</v>
      </c>
      <c r="Y182" s="18">
        <f>VLOOKUP(CONCATENATE($B182,".data"), 'Random noise 0.01'!$A$1:$AG$235, 15, FALSE)</f>
        <v>26</v>
      </c>
      <c r="Z182" s="18">
        <f>VLOOKUP(CONCATENATE($B182,".data"), 'Random noise 0.01'!$A$1:$AG$235, 17, FALSE)</f>
        <v>18.8</v>
      </c>
      <c r="AA182" s="18" t="str">
        <f>VLOOKUP(CONCATENATE($B182,".data"), 'Random noise 0.01'!$A$1:$AG$235, 27, FALSE)</f>
        <v>0.99*x0 - x1 - 0.3/x2**0.5 + 2.73*x2**2 - 5.44*x2 - 0.47*x3**2 + 3.42</v>
      </c>
      <c r="AB182" s="18">
        <f t="shared" si="33"/>
        <v>0</v>
      </c>
      <c r="AC182" s="18">
        <f t="shared" si="34"/>
        <v>0</v>
      </c>
      <c r="AD182" s="4">
        <f t="shared" si="35"/>
        <v>0</v>
      </c>
    </row>
    <row r="183" spans="1:30" x14ac:dyDescent="0.25">
      <c r="A183" t="str">
        <f t="shared" si="25"/>
        <v>v4_large</v>
      </c>
      <c r="B183" t="s">
        <v>1177</v>
      </c>
      <c r="C183">
        <v>13</v>
      </c>
      <c r="D183" t="str">
        <f t="shared" si="26"/>
        <v>large</v>
      </c>
      <c r="E183">
        <v>4</v>
      </c>
      <c r="F183" s="12" t="s">
        <v>1178</v>
      </c>
      <c r="G183" s="3">
        <f>VLOOKUP(CONCATENATE($B183,".data"), 'Random noise 0'!$A$1:$AG$235, 31, FALSE)</f>
        <v>0.92343735999999998</v>
      </c>
      <c r="H183" s="18">
        <f>VLOOKUP(CONCATENATE($B183,".data"), 'Random noise 0'!$A$1:$AG$235, 33, FALSE)</f>
        <v>0.19889318</v>
      </c>
      <c r="I183" s="18">
        <f>VLOOKUP(CONCATENATE($B183,".data"), 'Random noise 0'!$A$1:$AG$235, 15, FALSE)</f>
        <v>24</v>
      </c>
      <c r="J183" s="18">
        <f>VLOOKUP(CONCATENATE($B183,".data"), 'Random noise 0'!$A$1:$AG$235, 17, FALSE)</f>
        <v>193.4</v>
      </c>
      <c r="K183" s="18" t="str">
        <f>VLOOKUP(CONCATENATE($B183,".data"), 'Random noise 0'!$A$1:$AG$235, 27, FALSE)</f>
        <v>0.27080984*log(x0*(x2 + 1)) - 2.9594142*sin(x0**2*x2 + x0*x1*x2 + x0) + 1.75822679</v>
      </c>
      <c r="L183" s="18">
        <f t="shared" si="27"/>
        <v>0</v>
      </c>
      <c r="M183" s="18">
        <f t="shared" si="28"/>
        <v>0</v>
      </c>
      <c r="N183" s="4">
        <f t="shared" si="29"/>
        <v>0</v>
      </c>
      <c r="O183" s="3">
        <f>VLOOKUP(CONCATENATE($B183,".data"), 'Random noise 0.001'!$A$1:$AG$235, 31, FALSE)</f>
        <v>0.92342564999999999</v>
      </c>
      <c r="P183" s="18">
        <f>VLOOKUP(CONCATENATE($B183,".data"), 'Random noise 0.001'!$A$1:$AG$235, 33, FALSE)</f>
        <v>0.19890838999999999</v>
      </c>
      <c r="Q183" s="18">
        <f>VLOOKUP(CONCATENATE($B183,".data"), 'Random noise 0.001'!$A$1:$AG$235, 15, FALSE)</f>
        <v>24</v>
      </c>
      <c r="R183" s="18">
        <f>VLOOKUP(CONCATENATE($B183,".data"), 'Random noise 0.001'!$A$1:$AG$235, 17, FALSE)</f>
        <v>168</v>
      </c>
      <c r="S183" s="18" t="str">
        <f>VLOOKUP(CONCATENATE($B183,".data"), 'Random noise 0.001'!$A$1:$AG$235, 27, FALSE)</f>
        <v>0.271*log(x0*(x2 + 1)) - 2.959*sin(x0**2*x2 + x0*x1*x2 + x0) + 1.758</v>
      </c>
      <c r="T183" s="18">
        <f t="shared" si="30"/>
        <v>0</v>
      </c>
      <c r="U183" s="18">
        <f t="shared" si="31"/>
        <v>0</v>
      </c>
      <c r="V183" s="4">
        <f t="shared" si="32"/>
        <v>0</v>
      </c>
      <c r="W183" s="3">
        <f>VLOOKUP(CONCATENATE($B183,".data"), 'Random noise 0.01'!$A$1:$AG$235, 31, FALSE)</f>
        <v>0.92252192</v>
      </c>
      <c r="X183" s="18">
        <f>VLOOKUP(CONCATENATE($B183,".data"), 'Random noise 0.01'!$A$1:$AG$235, 33, FALSE)</f>
        <v>0.2000787</v>
      </c>
      <c r="Y183" s="18">
        <f>VLOOKUP(CONCATENATE($B183,".data"), 'Random noise 0.01'!$A$1:$AG$235, 15, FALSE)</f>
        <v>27</v>
      </c>
      <c r="Z183" s="18">
        <f>VLOOKUP(CONCATENATE($B183,".data"), 'Random noise 0.01'!$A$1:$AG$235, 17, FALSE)</f>
        <v>164.5</v>
      </c>
      <c r="AA183" s="18" t="str">
        <f>VLOOKUP(CONCATENATE($B183,".data"), 'Random noise 0.01'!$A$1:$AG$235, 27, FALSE)</f>
        <v>0.49*x0*x2 - 0.27*x3 + 0.27*log(x0) - 3.15*sin(x0**2*x2 + x0*x1*x2 + x0) + 2</v>
      </c>
      <c r="AB183" s="18">
        <f t="shared" si="33"/>
        <v>0</v>
      </c>
      <c r="AC183" s="18">
        <f t="shared" si="34"/>
        <v>0</v>
      </c>
      <c r="AD183" s="4">
        <f t="shared" si="35"/>
        <v>0</v>
      </c>
    </row>
    <row r="184" spans="1:30" x14ac:dyDescent="0.25">
      <c r="A184" t="str">
        <f t="shared" si="25"/>
        <v>v5_large</v>
      </c>
      <c r="B184" t="s">
        <v>1179</v>
      </c>
      <c r="C184">
        <v>13</v>
      </c>
      <c r="D184" t="str">
        <f t="shared" si="26"/>
        <v>large</v>
      </c>
      <c r="E184">
        <v>5</v>
      </c>
      <c r="F184" s="12" t="s">
        <v>1180</v>
      </c>
      <c r="G184" s="3">
        <f>VLOOKUP(CONCATENATE($B184,".data"), 'Random noise 0'!$A$1:$AG$235, 31, FALSE)</f>
        <v>0.87157633000000001</v>
      </c>
      <c r="H184" s="18">
        <f>VLOOKUP(CONCATENATE($B184,".data"), 'Random noise 0'!$A$1:$AG$235, 33, FALSE)</f>
        <v>0.10828864000000001</v>
      </c>
      <c r="I184" s="18">
        <f>VLOOKUP(CONCATENATE($B184,".data"), 'Random noise 0'!$A$1:$AG$235, 15, FALSE)</f>
        <v>26</v>
      </c>
      <c r="J184" s="18">
        <f>VLOOKUP(CONCATENATE($B184,".data"), 'Random noise 0'!$A$1:$AG$235, 17, FALSE)</f>
        <v>254.9</v>
      </c>
      <c r="K184" s="18" t="str">
        <f>VLOOKUP(CONCATENATE($B184,".data"), 'Random noise 0'!$A$1:$AG$235, 27, FALSE)</f>
        <v>0.90320096*x1**0.5 + 0.34578402*x1*x3 - 0.43085876*x2*x3 - 0.2820905*log(x0*x3/x4 + x1) + 0.1669191</v>
      </c>
      <c r="L184" s="18">
        <f t="shared" si="27"/>
        <v>0</v>
      </c>
      <c r="M184" s="18">
        <f t="shared" si="28"/>
        <v>0</v>
      </c>
      <c r="N184" s="4">
        <f t="shared" si="29"/>
        <v>0</v>
      </c>
      <c r="O184" s="3">
        <f>VLOOKUP(CONCATENATE($B184,".data"), 'Random noise 0.001'!$A$1:$AG$235, 31, FALSE)</f>
        <v>-2.4116257700000001</v>
      </c>
      <c r="P184" s="18">
        <f>VLOOKUP(CONCATENATE($B184,".data"), 'Random noise 0.001'!$A$1:$AG$235, 33, FALSE)</f>
        <v>0.55813731</v>
      </c>
      <c r="Q184" s="18">
        <f>VLOOKUP(CONCATENATE($B184,".data"), 'Random noise 0.001'!$A$1:$AG$235, 15, FALSE)</f>
        <v>33</v>
      </c>
      <c r="R184" s="18">
        <f>VLOOKUP(CONCATENATE($B184,".data"), 'Random noise 0.001'!$A$1:$AG$235, 17, FALSE)</f>
        <v>217.6</v>
      </c>
      <c r="S184" s="18" t="str">
        <f>VLOOKUP(CONCATENATE($B184,".data"), 'Random noise 0.001'!$A$1:$AG$235, 27, FALSE)</f>
        <v>-0.069*x0*log(x2) + 1.192*x1**0.5 - 0.069*x3*log(x2) - 0.341*log(x0*x3/x4 + x1) - 0.132 + 0.004/x4</v>
      </c>
      <c r="T184" s="18">
        <f t="shared" si="30"/>
        <v>0</v>
      </c>
      <c r="U184" s="18">
        <f t="shared" si="31"/>
        <v>0</v>
      </c>
      <c r="V184" s="4">
        <f t="shared" si="32"/>
        <v>0</v>
      </c>
      <c r="W184" s="3">
        <f>VLOOKUP(CONCATENATE($B184,".data"), 'Random noise 0.01'!$A$1:$AG$235, 31, FALSE)</f>
        <v>0.88638375999999997</v>
      </c>
      <c r="X184" s="18">
        <f>VLOOKUP(CONCATENATE($B184,".data"), 'Random noise 0.01'!$A$1:$AG$235, 33, FALSE)</f>
        <v>0.10185458</v>
      </c>
      <c r="Y184" s="18">
        <f>VLOOKUP(CONCATENATE($B184,".data"), 'Random noise 0.01'!$A$1:$AG$235, 15, FALSE)</f>
        <v>46</v>
      </c>
      <c r="Z184" s="18">
        <f>VLOOKUP(CONCATENATE($B184,".data"), 'Random noise 0.01'!$A$1:$AG$235, 17, FALSE)</f>
        <v>238.9</v>
      </c>
      <c r="AA184" s="18" t="str">
        <f>VLOOKUP(CONCATENATE($B184,".data"), 'Random noise 0.01'!$A$1:$AG$235, 27, FALSE)</f>
        <v>0.2*x0*x3 - 0.65*x2*x3 + 0.08*x3/x4**0.5 - 0.32*log(-x0*x1*x3 + x0*x3/x4 - x1*x2*x3 + x1) + 1.91 + 1.72/(-x1 - 1)</v>
      </c>
      <c r="AB184" s="18">
        <f t="shared" si="33"/>
        <v>0</v>
      </c>
      <c r="AC184" s="18">
        <f t="shared" si="34"/>
        <v>0</v>
      </c>
      <c r="AD184" s="4">
        <f t="shared" si="35"/>
        <v>0</v>
      </c>
    </row>
    <row r="185" spans="1:30" x14ac:dyDescent="0.25">
      <c r="A185" t="str">
        <f t="shared" si="25"/>
        <v>v5_large</v>
      </c>
      <c r="B185" t="s">
        <v>1181</v>
      </c>
      <c r="C185">
        <v>13</v>
      </c>
      <c r="D185" t="str">
        <f t="shared" si="26"/>
        <v>large</v>
      </c>
      <c r="E185">
        <v>5</v>
      </c>
      <c r="F185" s="12" t="s">
        <v>1182</v>
      </c>
      <c r="G185" s="3">
        <f>VLOOKUP(CONCATENATE($B185,".data"), 'Random noise 0'!$A$1:$AG$235, 31, FALSE)</f>
        <v>1</v>
      </c>
      <c r="H185" s="18">
        <f>VLOOKUP(CONCATENATE($B185,".data"), 'Random noise 0'!$A$1:$AG$235, 33, FALSE)</f>
        <v>0</v>
      </c>
      <c r="I185" s="18">
        <f>VLOOKUP(CONCATENATE($B185,".data"), 'Random noise 0'!$A$1:$AG$235, 15, FALSE)</f>
        <v>13</v>
      </c>
      <c r="J185" s="18">
        <f>VLOOKUP(CONCATENATE($B185,".data"), 'Random noise 0'!$A$1:$AG$235, 17, FALSE)</f>
        <v>20.6</v>
      </c>
      <c r="K185" s="18" t="str">
        <f>VLOOKUP(CONCATENATE($B185,".data"), 'Random noise 0'!$A$1:$AG$235, 27, FALSE)</f>
        <v>x2 + x4 + 0.5*log(x0) - sin(x1) + sin(x3)</v>
      </c>
      <c r="L185" s="18">
        <f t="shared" si="27"/>
        <v>1</v>
      </c>
      <c r="M185" s="18">
        <f t="shared" si="28"/>
        <v>1</v>
      </c>
      <c r="N185" s="4">
        <f t="shared" si="29"/>
        <v>1</v>
      </c>
      <c r="O185" s="3">
        <f>VLOOKUP(CONCATENATE($B185,".data"), 'Random noise 0.001'!$A$1:$AG$235, 31, FALSE)</f>
        <v>0.99999824999999998</v>
      </c>
      <c r="P185" s="18">
        <f>VLOOKUP(CONCATENATE($B185,".data"), 'Random noise 0.001'!$A$1:$AG$235, 33, FALSE)</f>
        <v>9.8309000000000005E-4</v>
      </c>
      <c r="Q185" s="18">
        <f>VLOOKUP(CONCATENATE($B185,".data"), 'Random noise 0.001'!$A$1:$AG$235, 15, FALSE)</f>
        <v>16</v>
      </c>
      <c r="R185" s="18">
        <f>VLOOKUP(CONCATENATE($B185,".data"), 'Random noise 0.001'!$A$1:$AG$235, 17, FALSE)</f>
        <v>18.100000000000001</v>
      </c>
      <c r="S185" s="18" t="str">
        <f>VLOOKUP(CONCATENATE($B185,".data"), 'Random noise 0.001'!$A$1:$AG$235, 27, FALSE)</f>
        <v>x2 + x4 + 0.5*log(x0) - 0.999*sin(x1) + 1.001*sin(x3) - 0.e-3</v>
      </c>
      <c r="T185" s="18">
        <f t="shared" si="30"/>
        <v>1</v>
      </c>
      <c r="U185" s="18" t="str">
        <f t="shared" si="31"/>
        <v>?</v>
      </c>
      <c r="V185" s="4" t="str">
        <f t="shared" si="32"/>
        <v/>
      </c>
      <c r="W185" s="3">
        <f>VLOOKUP(CONCATENATE($B185,".data"), 'Random noise 0.01'!$A$1:$AG$235, 31, FALSE)</f>
        <v>0.99874766000000004</v>
      </c>
      <c r="X185" s="18">
        <f>VLOOKUP(CONCATENATE($B185,".data"), 'Random noise 0.01'!$A$1:$AG$235, 33, FALSE)</f>
        <v>2.629103E-2</v>
      </c>
      <c r="Y185" s="18">
        <f>VLOOKUP(CONCATENATE($B185,".data"), 'Random noise 0.01'!$A$1:$AG$235, 15, FALSE)</f>
        <v>15</v>
      </c>
      <c r="Z185" s="18">
        <f>VLOOKUP(CONCATENATE($B185,".data"), 'Random noise 0.01'!$A$1:$AG$235, 17, FALSE)</f>
        <v>9</v>
      </c>
      <c r="AA185" s="18" t="str">
        <f>VLOOKUP(CONCATENATE($B185,".data"), 'Random noise 0.01'!$A$1:$AG$235, 27, FALSE)</f>
        <v>-0.86*x1 + 0.99*x2 + 0.86*x3 + x4 + 0.5*log(x0)</v>
      </c>
      <c r="AB185" s="18">
        <f t="shared" si="33"/>
        <v>0</v>
      </c>
      <c r="AC185" s="18">
        <f t="shared" si="34"/>
        <v>0</v>
      </c>
      <c r="AD185" s="4">
        <f t="shared" si="35"/>
        <v>0</v>
      </c>
    </row>
    <row r="186" spans="1:30" x14ac:dyDescent="0.25">
      <c r="A186" t="str">
        <f t="shared" si="25"/>
        <v>v5_large</v>
      </c>
      <c r="B186" t="s">
        <v>1183</v>
      </c>
      <c r="C186">
        <v>13</v>
      </c>
      <c r="D186" t="str">
        <f t="shared" si="26"/>
        <v>large</v>
      </c>
      <c r="E186">
        <v>5</v>
      </c>
      <c r="F186" s="12" t="s">
        <v>1184</v>
      </c>
      <c r="G186" s="3">
        <f>VLOOKUP(CONCATENATE($B186,".data"), 'Random noise 0'!$A$1:$AG$235, 31, FALSE)</f>
        <v>0.87069848999999999</v>
      </c>
      <c r="H186" s="18">
        <f>VLOOKUP(CONCATENATE($B186,".data"), 'Random noise 0'!$A$1:$AG$235, 33, FALSE)</f>
        <v>0.11958518999999999</v>
      </c>
      <c r="I186" s="18">
        <f>VLOOKUP(CONCATENATE($B186,".data"), 'Random noise 0'!$A$1:$AG$235, 15, FALSE)</f>
        <v>44</v>
      </c>
      <c r="J186" s="18">
        <f>VLOOKUP(CONCATENATE($B186,".data"), 'Random noise 0'!$A$1:$AG$235, 17, FALSE)</f>
        <v>288.10000000000002</v>
      </c>
      <c r="K186" s="18" t="str">
        <f>VLOOKUP(CONCATENATE($B186,".data"), 'Random noise 0'!$A$1:$AG$235, 27, FALSE)</f>
        <v>0.34637586*x0*x1*(x0*x3)**x2 + 0.34637586*x0*(x0*x3)**x2 + 1.09139383*x0**(2/x1) - 1.87258092*x0**(x0*x1*x3*log(1/x2)) + 1.03592591*cos(x0) + 0.8174655</v>
      </c>
      <c r="L186" s="18">
        <f t="shared" si="27"/>
        <v>0</v>
      </c>
      <c r="M186" s="18">
        <f t="shared" si="28"/>
        <v>0</v>
      </c>
      <c r="N186" s="4">
        <f t="shared" si="29"/>
        <v>0</v>
      </c>
      <c r="O186" s="3">
        <f>VLOOKUP(CONCATENATE($B186,".data"), 'Random noise 0.001'!$A$1:$AG$235, 31, FALSE)</f>
        <v>0.87066695000000005</v>
      </c>
      <c r="P186" s="18">
        <f>VLOOKUP(CONCATENATE($B186,".data"), 'Random noise 0.001'!$A$1:$AG$235, 33, FALSE)</f>
        <v>0.11959978</v>
      </c>
      <c r="Q186" s="18">
        <f>VLOOKUP(CONCATENATE($B186,".data"), 'Random noise 0.001'!$A$1:$AG$235, 15, FALSE)</f>
        <v>44</v>
      </c>
      <c r="R186" s="18">
        <f>VLOOKUP(CONCATENATE($B186,".data"), 'Random noise 0.001'!$A$1:$AG$235, 17, FALSE)</f>
        <v>233.1</v>
      </c>
      <c r="S186" s="18" t="str">
        <f>VLOOKUP(CONCATENATE($B186,".data"), 'Random noise 0.001'!$A$1:$AG$235, 27, FALSE)</f>
        <v>0.346*x0*x1*(x0*x3)**x2 + 0.346*x0*(x0*x3)**x2 + 1.092*x0**(2/x1) - 1.873*x0**(x0*x1*x3*log(1/x2)) + 1.037*cos(x0) + 0.816</v>
      </c>
      <c r="T186" s="18">
        <f t="shared" si="30"/>
        <v>0</v>
      </c>
      <c r="U186" s="18">
        <f t="shared" si="31"/>
        <v>0</v>
      </c>
      <c r="V186" s="4">
        <f t="shared" si="32"/>
        <v>0</v>
      </c>
      <c r="W186" s="3">
        <f>VLOOKUP(CONCATENATE($B186,".data"), 'Random noise 0.01'!$A$1:$AG$235, 31, FALSE)</f>
        <v>0.90717278000000001</v>
      </c>
      <c r="X186" s="18">
        <f>VLOOKUP(CONCATENATE($B186,".data"), 'Random noise 0.01'!$A$1:$AG$235, 33, FALSE)</f>
        <v>0.10132422000000001</v>
      </c>
      <c r="Y186" s="18">
        <f>VLOOKUP(CONCATENATE($B186,".data"), 'Random noise 0.01'!$A$1:$AG$235, 15, FALSE)</f>
        <v>40</v>
      </c>
      <c r="Z186" s="18">
        <f>VLOOKUP(CONCATENATE($B186,".data"), 'Random noise 0.01'!$A$1:$AG$235, 17, FALSE)</f>
        <v>239.5</v>
      </c>
      <c r="AA186" s="18" t="str">
        <f>VLOOKUP(CONCATENATE($B186,".data"), 'Random noise 0.01'!$A$1:$AG$235, 27, FALSE)</f>
        <v>-1.06*0.1**(x0**3*x1**2)*0.5**(x0*x1*x3/x2)*x2**(2*x0*x1**2*x3) + 9.25*x0**2 + 19.92*cos(x0) - 18.86</v>
      </c>
      <c r="AB186" s="18">
        <f t="shared" si="33"/>
        <v>0</v>
      </c>
      <c r="AC186" s="18">
        <f t="shared" si="34"/>
        <v>0</v>
      </c>
      <c r="AD186" s="4">
        <f t="shared" si="35"/>
        <v>0</v>
      </c>
    </row>
    <row r="187" spans="1:30" x14ac:dyDescent="0.25">
      <c r="A187" t="str">
        <f t="shared" si="25"/>
        <v>v5_large</v>
      </c>
      <c r="B187" t="s">
        <v>1185</v>
      </c>
      <c r="C187">
        <v>13</v>
      </c>
      <c r="D187" t="str">
        <f t="shared" si="26"/>
        <v>large</v>
      </c>
      <c r="E187">
        <v>5</v>
      </c>
      <c r="F187" s="12" t="s">
        <v>1186</v>
      </c>
      <c r="G187" s="3">
        <f>VLOOKUP(CONCATENATE($B187,".data"), 'Random noise 0'!$A$1:$AG$235, 31, FALSE)</f>
        <v>0.97589809999999999</v>
      </c>
      <c r="H187" s="18">
        <f>VLOOKUP(CONCATENATE($B187,".data"), 'Random noise 0'!$A$1:$AG$235, 33, FALSE)</f>
        <v>3.1399169999999997E-2</v>
      </c>
      <c r="I187" s="18">
        <f>VLOOKUP(CONCATENATE($B187,".data"), 'Random noise 0'!$A$1:$AG$235, 15, FALSE)</f>
        <v>24</v>
      </c>
      <c r="J187" s="18">
        <f>VLOOKUP(CONCATENATE($B187,".data"), 'Random noise 0'!$A$1:$AG$235, 17, FALSE)</f>
        <v>204.1</v>
      </c>
      <c r="K187" s="18" t="str">
        <f>VLOOKUP(CONCATENATE($B187,".data"), 'Random noise 0'!$A$1:$AG$235, 27, FALSE)</f>
        <v>0.89958503*x4*(x0*x1*sin(x3) + x0*x3*sin(x2) + x1*sin(x0)*sin(x2))**2 + 0.00887026</v>
      </c>
      <c r="L187" s="18">
        <f t="shared" si="27"/>
        <v>0</v>
      </c>
      <c r="M187" s="18">
        <f t="shared" si="28"/>
        <v>0</v>
      </c>
      <c r="N187" s="4">
        <f t="shared" si="29"/>
        <v>0</v>
      </c>
      <c r="O187" s="3">
        <f>VLOOKUP(CONCATENATE($B187,".data"), 'Random noise 0.001'!$A$1:$AG$235, 31, FALSE)</f>
        <v>0.97578010000000004</v>
      </c>
      <c r="P187" s="18">
        <f>VLOOKUP(CONCATENATE($B187,".data"), 'Random noise 0.001'!$A$1:$AG$235, 33, FALSE)</f>
        <v>3.1475940000000001E-2</v>
      </c>
      <c r="Q187" s="18">
        <f>VLOOKUP(CONCATENATE($B187,".data"), 'Random noise 0.001'!$A$1:$AG$235, 15, FALSE)</f>
        <v>24</v>
      </c>
      <c r="R187" s="18">
        <f>VLOOKUP(CONCATENATE($B187,".data"), 'Random noise 0.001'!$A$1:$AG$235, 17, FALSE)</f>
        <v>175.4</v>
      </c>
      <c r="S187" s="18" t="str">
        <f>VLOOKUP(CONCATENATE($B187,".data"), 'Random noise 0.001'!$A$1:$AG$235, 27, FALSE)</f>
        <v>0.9*x4*(x0*x1*sin(x3) + x0*x3*sin(x2) + x1*sin(x0)*sin(x2))**2 + 0.009</v>
      </c>
      <c r="T187" s="18">
        <f t="shared" si="30"/>
        <v>0</v>
      </c>
      <c r="U187" s="18">
        <f t="shared" si="31"/>
        <v>0</v>
      </c>
      <c r="V187" s="4">
        <f t="shared" si="32"/>
        <v>0</v>
      </c>
      <c r="W187" s="3">
        <f>VLOOKUP(CONCATENATE($B187,".data"), 'Random noise 0.01'!$A$1:$AG$235, 31, FALSE)</f>
        <v>0.97551547999999999</v>
      </c>
      <c r="X187" s="18">
        <f>VLOOKUP(CONCATENATE($B187,".data"), 'Random noise 0.01'!$A$1:$AG$235, 33, FALSE)</f>
        <v>3.1647420000000002E-2</v>
      </c>
      <c r="Y187" s="18">
        <f>VLOOKUP(CONCATENATE($B187,".data"), 'Random noise 0.01'!$A$1:$AG$235, 15, FALSE)</f>
        <v>24</v>
      </c>
      <c r="Z187" s="18">
        <f>VLOOKUP(CONCATENATE($B187,".data"), 'Random noise 0.01'!$A$1:$AG$235, 17, FALSE)</f>
        <v>82.9</v>
      </c>
      <c r="AA187" s="18" t="str">
        <f>VLOOKUP(CONCATENATE($B187,".data"), 'Random noise 0.01'!$A$1:$AG$235, 27, FALSE)</f>
        <v>0.9*x4*(x0*x1*sin(x3) + x0*x3*sin(x2) + x1*sin(x0)*sin(x2))**2 + 0.01</v>
      </c>
      <c r="AB187" s="18">
        <f t="shared" si="33"/>
        <v>0</v>
      </c>
      <c r="AC187" s="18">
        <f t="shared" si="34"/>
        <v>0</v>
      </c>
      <c r="AD187" s="4">
        <f t="shared" si="35"/>
        <v>0</v>
      </c>
    </row>
    <row r="188" spans="1:30" x14ac:dyDescent="0.25">
      <c r="A188" t="str">
        <f t="shared" si="25"/>
        <v>v5_large</v>
      </c>
      <c r="B188" t="s">
        <v>1187</v>
      </c>
      <c r="C188">
        <v>13</v>
      </c>
      <c r="D188" t="str">
        <f t="shared" si="26"/>
        <v>large</v>
      </c>
      <c r="E188">
        <v>5</v>
      </c>
      <c r="F188" s="12" t="s">
        <v>1188</v>
      </c>
      <c r="G188" s="3">
        <f>VLOOKUP(CONCATENATE($B188,".data"), 'Random noise 0'!$A$1:$AG$235, 31, FALSE)</f>
        <v>1.9877889999999999E-2</v>
      </c>
      <c r="H188" s="18">
        <f>VLOOKUP(CONCATENATE($B188,".data"), 'Random noise 0'!$A$1:$AG$235, 33, FALSE)</f>
        <v>219330221.831626</v>
      </c>
      <c r="I188" s="18">
        <f>VLOOKUP(CONCATENATE($B188,".data"), 'Random noise 0'!$A$1:$AG$235, 15, FALSE)</f>
        <v>66</v>
      </c>
      <c r="J188" s="18">
        <f>VLOOKUP(CONCATENATE($B188,".data"), 'Random noise 0'!$A$1:$AG$235, 17, FALSE)</f>
        <v>300.3</v>
      </c>
      <c r="K188" s="18" t="str">
        <f>VLOOKUP(CONCATENATE($B188,".data"),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L188" s="18">
        <f t="shared" si="27"/>
        <v>0</v>
      </c>
      <c r="M188" s="18">
        <f t="shared" si="28"/>
        <v>0</v>
      </c>
      <c r="N188" s="4">
        <f t="shared" si="29"/>
        <v>0</v>
      </c>
      <c r="O188" s="3">
        <f>VLOOKUP(CONCATENATE($B188,".data"), 'Random noise 0.001'!$A$1:$AG$235, 31, FALSE)</f>
        <v>-3.80577049743852E+119</v>
      </c>
      <c r="P188" s="18">
        <f>VLOOKUP(CONCATENATE($B188,".data"), 'Random noise 0.001'!$A$1:$AG$235, 33, FALSE)</f>
        <v>1.3667204163220601E+68</v>
      </c>
      <c r="Q188" s="18">
        <f>VLOOKUP(CONCATENATE($B188,".data"), 'Random noise 0.001'!$A$1:$AG$235, 15, FALSE)</f>
        <v>57</v>
      </c>
      <c r="R188" s="18">
        <f>VLOOKUP(CONCATENATE($B188,".data"), 'Random noise 0.001'!$A$1:$AG$235, 17, FALSE)</f>
        <v>231.8</v>
      </c>
      <c r="S188" s="18" t="str">
        <f>VLOOKUP(CONCATENATE($B188,".data"),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T188" s="18">
        <f t="shared" si="30"/>
        <v>0</v>
      </c>
      <c r="U188" s="18">
        <f t="shared" si="31"/>
        <v>0</v>
      </c>
      <c r="V188" s="4">
        <f t="shared" si="32"/>
        <v>0</v>
      </c>
      <c r="W188" s="3">
        <f>VLOOKUP(CONCATENATE($B188,".data"), 'Random noise 0.01'!$A$1:$AG$235, 31, FALSE)</f>
        <v>-3.8057704974384199E+121</v>
      </c>
      <c r="X188" s="18">
        <f>VLOOKUP(CONCATENATE($B188,".data"), 'Random noise 0.01'!$A$1:$AG$235, 33, FALSE)</f>
        <v>1.36672041632204E+69</v>
      </c>
      <c r="Y188" s="18">
        <f>VLOOKUP(CONCATENATE($B188,".data"), 'Random noise 0.01'!$A$1:$AG$235, 15, FALSE)</f>
        <v>57</v>
      </c>
      <c r="Z188" s="18">
        <f>VLOOKUP(CONCATENATE($B188,".data"), 'Random noise 0.01'!$A$1:$AG$235, 17, FALSE)</f>
        <v>227.9</v>
      </c>
      <c r="AA188" s="18" t="str">
        <f>VLOOKUP(CONCATENATE($B188,".data"),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AB188" s="18">
        <f t="shared" si="33"/>
        <v>0</v>
      </c>
      <c r="AC188" s="18">
        <f t="shared" si="34"/>
        <v>0</v>
      </c>
      <c r="AD188" s="4">
        <f t="shared" si="35"/>
        <v>0</v>
      </c>
    </row>
    <row r="189" spans="1:30" x14ac:dyDescent="0.25">
      <c r="A189" t="str">
        <f t="shared" si="25"/>
        <v>v1_large</v>
      </c>
      <c r="B189" t="s">
        <v>1189</v>
      </c>
      <c r="C189">
        <v>14</v>
      </c>
      <c r="D189" t="str">
        <f t="shared" si="26"/>
        <v>large</v>
      </c>
      <c r="E189">
        <v>1</v>
      </c>
      <c r="F189" s="12" t="s">
        <v>1190</v>
      </c>
      <c r="G189" s="3">
        <f>VLOOKUP(CONCATENATE($B189,".data"), 'Random noise 0'!$A$1:$AG$235, 31, FALSE)</f>
        <v>0.99957302000000003</v>
      </c>
      <c r="H189" s="18">
        <f>VLOOKUP(CONCATENATE($B189,".data"), 'Random noise 0'!$A$1:$AG$235, 33, FALSE)</f>
        <v>3.5617999999999999E-4</v>
      </c>
      <c r="I189" s="18">
        <f>VLOOKUP(CONCATENATE($B189,".data"), 'Random noise 0'!$A$1:$AG$235, 15, FALSE)</f>
        <v>8</v>
      </c>
      <c r="J189" s="18">
        <f>VLOOKUP(CONCATENATE($B189,".data"), 'Random noise 0'!$A$1:$AG$235, 17, FALSE)</f>
        <v>132.80000000000001</v>
      </c>
      <c r="K189" s="18" t="str">
        <f>VLOOKUP(CONCATENATE($B189,".data"), 'Random noise 0'!$A$1:$AG$235, 27, FALSE)</f>
        <v>-0.0776333*sin(x0)**0.5 - 0.84256969</v>
      </c>
      <c r="L189" s="18">
        <f t="shared" si="27"/>
        <v>1</v>
      </c>
      <c r="M189" s="18" t="str">
        <f t="shared" si="28"/>
        <v>?</v>
      </c>
      <c r="N189" s="4">
        <v>0</v>
      </c>
      <c r="O189" s="3">
        <f>VLOOKUP(CONCATENATE($B189,".data"), 'Random noise 0.001'!$A$1:$AG$235, 31, FALSE)</f>
        <v>0.99915136000000004</v>
      </c>
      <c r="P189" s="18">
        <f>VLOOKUP(CONCATENATE($B189,".data"), 'Random noise 0.001'!$A$1:$AG$235, 33, FALSE)</f>
        <v>5.0213999999999999E-4</v>
      </c>
      <c r="Q189" s="18">
        <f>VLOOKUP(CONCATENATE($B189,".data"), 'Random noise 0.001'!$A$1:$AG$235, 15, FALSE)</f>
        <v>8</v>
      </c>
      <c r="R189" s="18">
        <f>VLOOKUP(CONCATENATE($B189,".data"), 'Random noise 0.001'!$A$1:$AG$235, 17, FALSE)</f>
        <v>115.8</v>
      </c>
      <c r="S189" s="18" t="str">
        <f>VLOOKUP(CONCATENATE($B189,".data"), 'Random noise 0.001'!$A$1:$AG$235, 27, FALSE)</f>
        <v>-0.078*sin(x0)**0.5 - 0.842</v>
      </c>
      <c r="T189" s="18">
        <f t="shared" si="30"/>
        <v>1</v>
      </c>
      <c r="U189" s="18" t="str">
        <f t="shared" si="31"/>
        <v>?</v>
      </c>
      <c r="V189" s="4">
        <v>0</v>
      </c>
      <c r="W189" s="3">
        <f>VLOOKUP(CONCATENATE($B189,".data"), 'Random noise 0.01'!$A$1:$AG$235, 31, FALSE)</f>
        <v>0.84018568000000005</v>
      </c>
      <c r="X189" s="18">
        <f>VLOOKUP(CONCATENATE($B189,".data"), 'Random noise 0.01'!$A$1:$AG$235, 33, FALSE)</f>
        <v>6.8908600000000004E-3</v>
      </c>
      <c r="Y189" s="18">
        <f>VLOOKUP(CONCATENATE($B189,".data"), 'Random noise 0.01'!$A$1:$AG$235, 15, FALSE)</f>
        <v>5</v>
      </c>
      <c r="Z189" s="18">
        <f>VLOOKUP(CONCATENATE($B189,".data"), 'Random noise 0.01'!$A$1:$AG$235, 17, FALSE)</f>
        <v>127.9</v>
      </c>
      <c r="AA189" s="18" t="str">
        <f>VLOOKUP(CONCATENATE($B189,".data"), 'Random noise 0.01'!$A$1:$AG$235, 27, FALSE)</f>
        <v>-0.04*x0 - 0.87</v>
      </c>
      <c r="AB189" s="18">
        <f t="shared" si="33"/>
        <v>0</v>
      </c>
      <c r="AC189" s="18">
        <f t="shared" si="34"/>
        <v>0</v>
      </c>
      <c r="AD189" s="4">
        <f t="shared" si="35"/>
        <v>0</v>
      </c>
    </row>
    <row r="190" spans="1:30" x14ac:dyDescent="0.25">
      <c r="A190" t="str">
        <f t="shared" si="25"/>
        <v>v1_large</v>
      </c>
      <c r="B190" t="s">
        <v>1191</v>
      </c>
      <c r="C190">
        <v>14</v>
      </c>
      <c r="D190" t="str">
        <f t="shared" si="26"/>
        <v>large</v>
      </c>
      <c r="E190">
        <v>1</v>
      </c>
      <c r="F190" s="12" t="s">
        <v>1192</v>
      </c>
      <c r="G190" s="3">
        <f>VLOOKUP(CONCATENATE($B190,".data"), 'Random noise 0'!$A$1:$AG$235, 31, FALSE)</f>
        <v>0.99732105000000004</v>
      </c>
      <c r="H190" s="18">
        <f>VLOOKUP(CONCATENATE($B190,".data"), 'Random noise 0'!$A$1:$AG$235, 33, FALSE)</f>
        <v>2.665959E-2</v>
      </c>
      <c r="I190" s="18">
        <f>VLOOKUP(CONCATENATE($B190,".data"), 'Random noise 0'!$A$1:$AG$235, 15, FALSE)</f>
        <v>9</v>
      </c>
      <c r="J190" s="18">
        <f>VLOOKUP(CONCATENATE($B190,".data"), 'Random noise 0'!$A$1:$AG$235, 17, FALSE)</f>
        <v>158.30000000000001</v>
      </c>
      <c r="K190" s="18" t="str">
        <f>VLOOKUP(CONCATENATE($B190,".data"), 'Random noise 0'!$A$1:$AG$235, 27, FALSE)</f>
        <v>-0.83709546*sin(log(x0) - 1.69314718) - 0.13328932</v>
      </c>
      <c r="L190" s="18">
        <f t="shared" si="27"/>
        <v>0</v>
      </c>
      <c r="M190" s="18">
        <f t="shared" si="28"/>
        <v>0</v>
      </c>
      <c r="N190" s="4">
        <f t="shared" si="29"/>
        <v>0</v>
      </c>
      <c r="O190" s="3">
        <f>VLOOKUP(CONCATENATE($B190,".data"), 'Random noise 0.001'!$A$1:$AG$235, 31, FALSE)</f>
        <v>-50.722550920000003</v>
      </c>
      <c r="P190" s="18">
        <f>VLOOKUP(CONCATENATE($B190,".data"), 'Random noise 0.001'!$A$1:$AG$235, 33, FALSE)</f>
        <v>3.7043432799999998</v>
      </c>
      <c r="Q190" s="18">
        <f>VLOOKUP(CONCATENATE($B190,".data"), 'Random noise 0.001'!$A$1:$AG$235, 15, FALSE)</f>
        <v>25</v>
      </c>
      <c r="R190" s="18">
        <f>VLOOKUP(CONCATENATE($B190,".data"), 'Random noise 0.001'!$A$1:$AG$235, 17, FALSE)</f>
        <v>60.2</v>
      </c>
      <c r="S190" s="18" t="str">
        <f>VLOOKUP(CONCATENATE($B190,".data"), 'Random noise 0.001'!$A$1:$AG$235, 27, FALSE)</f>
        <v>4.009*x0**0.5 - 1.254*x0**2*sin(x0**2 + 1/x0) - 2.189 + 0.017/x0</v>
      </c>
      <c r="T190" s="18">
        <f t="shared" si="30"/>
        <v>0</v>
      </c>
      <c r="U190" s="18">
        <f t="shared" si="31"/>
        <v>0</v>
      </c>
      <c r="V190" s="4">
        <f t="shared" si="32"/>
        <v>0</v>
      </c>
      <c r="W190" s="3">
        <f>VLOOKUP(CONCATENATE($B190,".data"), 'Random noise 0.01'!$A$1:$AG$235, 31, FALSE)</f>
        <v>-70.789611829999998</v>
      </c>
      <c r="X190" s="18">
        <f>VLOOKUP(CONCATENATE($B190,".data"), 'Random noise 0.01'!$A$1:$AG$235, 33, FALSE)</f>
        <v>4.36417403</v>
      </c>
      <c r="Y190" s="18">
        <f>VLOOKUP(CONCATENATE($B190,".data"), 'Random noise 0.01'!$A$1:$AG$235, 15, FALSE)</f>
        <v>21</v>
      </c>
      <c r="Z190" s="18">
        <f>VLOOKUP(CONCATENATE($B190,".data"), 'Random noise 0.01'!$A$1:$AG$235, 17, FALSE)</f>
        <v>8.4</v>
      </c>
      <c r="AA190" s="18" t="str">
        <f>VLOOKUP(CONCATENATE($B190,".data"), 'Random noise 0.01'!$A$1:$AG$235, 27, FALSE)</f>
        <v>3.1*(-sin(x0**2 - 2.4*x0))**0.5 - 2.4 + 0.02/x0</v>
      </c>
      <c r="AB190" s="18">
        <f t="shared" si="33"/>
        <v>0</v>
      </c>
      <c r="AC190" s="18">
        <f t="shared" si="34"/>
        <v>0</v>
      </c>
      <c r="AD190" s="4">
        <f t="shared" si="35"/>
        <v>0</v>
      </c>
    </row>
    <row r="191" spans="1:30" x14ac:dyDescent="0.25">
      <c r="A191" t="str">
        <f t="shared" si="25"/>
        <v>v1_large</v>
      </c>
      <c r="B191" t="s">
        <v>1193</v>
      </c>
      <c r="C191">
        <v>14</v>
      </c>
      <c r="D191" t="str">
        <f t="shared" si="26"/>
        <v>large</v>
      </c>
      <c r="E191">
        <v>1</v>
      </c>
      <c r="F191" s="12" t="s">
        <v>1194</v>
      </c>
      <c r="G191" s="3">
        <f>VLOOKUP(CONCATENATE($B191,".data"), 'Random noise 0'!$A$1:$AG$235, 31, FALSE)</f>
        <v>0.99964231000000003</v>
      </c>
      <c r="H191" s="18">
        <f>VLOOKUP(CONCATENATE($B191,".data"), 'Random noise 0'!$A$1:$AG$235, 33, FALSE)</f>
        <v>8.2909999999999998E-3</v>
      </c>
      <c r="I191" s="18">
        <f>VLOOKUP(CONCATENATE($B191,".data"), 'Random noise 0'!$A$1:$AG$235, 15, FALSE)</f>
        <v>9</v>
      </c>
      <c r="J191" s="18">
        <f>VLOOKUP(CONCATENATE($B191,".data"), 'Random noise 0'!$A$1:$AG$235, 17, FALSE)</f>
        <v>138.9</v>
      </c>
      <c r="K191" s="18" t="str">
        <f>VLOOKUP(CONCATENATE($B191,".data"), 'Random noise 0'!$A$1:$AG$235, 27, FALSE)</f>
        <v>0.35807003*x0 + 3.87918817*cos(x0) - 3.25255503</v>
      </c>
      <c r="L191" s="18">
        <f t="shared" si="27"/>
        <v>1</v>
      </c>
      <c r="M191" s="18">
        <f t="shared" si="28"/>
        <v>0</v>
      </c>
      <c r="N191" s="4">
        <f t="shared" si="29"/>
        <v>0</v>
      </c>
      <c r="O191" s="3">
        <f>VLOOKUP(CONCATENATE($B191,".data"), 'Random noise 0.001'!$A$1:$AG$235, 31, FALSE)</f>
        <v>0.99953884999999998</v>
      </c>
      <c r="P191" s="18">
        <f>VLOOKUP(CONCATENATE($B191,".data"), 'Random noise 0.001'!$A$1:$AG$235, 33, FALSE)</f>
        <v>9.4139400000000008E-3</v>
      </c>
      <c r="Q191" s="18">
        <f>VLOOKUP(CONCATENATE($B191,".data"), 'Random noise 0.001'!$A$1:$AG$235, 15, FALSE)</f>
        <v>10</v>
      </c>
      <c r="R191" s="18">
        <f>VLOOKUP(CONCATENATE($B191,".data"), 'Random noise 0.001'!$A$1:$AG$235, 17, FALSE)</f>
        <v>1.4</v>
      </c>
      <c r="S191" s="18" t="str">
        <f>VLOOKUP(CONCATENATE($B191,".data"), 'Random noise 0.001'!$A$1:$AG$235, 27, FALSE)</f>
        <v>-1.679*x0**2 + 0.225*x0 + 0.638</v>
      </c>
      <c r="T191" s="18">
        <f t="shared" si="30"/>
        <v>1</v>
      </c>
      <c r="U191" s="18">
        <f t="shared" si="31"/>
        <v>0</v>
      </c>
      <c r="V191" s="4">
        <f t="shared" si="32"/>
        <v>0</v>
      </c>
      <c r="W191" s="3">
        <f>VLOOKUP(CONCATENATE($B191,".data"), 'Random noise 0.01'!$A$1:$AG$235, 31, FALSE)</f>
        <v>0.99949283</v>
      </c>
      <c r="X191" s="18">
        <f>VLOOKUP(CONCATENATE($B191,".data"), 'Random noise 0.01'!$A$1:$AG$235, 33, FALSE)</f>
        <v>9.8724799999999995E-3</v>
      </c>
      <c r="Y191" s="18">
        <f>VLOOKUP(CONCATENATE($B191,".data"), 'Random noise 0.01'!$A$1:$AG$235, 15, FALSE)</f>
        <v>10</v>
      </c>
      <c r="Z191" s="18">
        <f>VLOOKUP(CONCATENATE($B191,".data"), 'Random noise 0.01'!$A$1:$AG$235, 17, FALSE)</f>
        <v>1.4</v>
      </c>
      <c r="AA191" s="18" t="str">
        <f>VLOOKUP(CONCATENATE($B191,".data"), 'Random noise 0.01'!$A$1:$AG$235, 27, FALSE)</f>
        <v>-1.67*x0**2 + 0.22*x0 + 0.64</v>
      </c>
      <c r="AB191" s="18">
        <f t="shared" si="33"/>
        <v>1</v>
      </c>
      <c r="AC191" s="18">
        <f t="shared" si="34"/>
        <v>0</v>
      </c>
      <c r="AD191" s="4">
        <f t="shared" si="35"/>
        <v>0</v>
      </c>
    </row>
    <row r="192" spans="1:30" x14ac:dyDescent="0.25">
      <c r="A192" t="str">
        <f t="shared" si="25"/>
        <v>v1_large</v>
      </c>
      <c r="B192" t="s">
        <v>1195</v>
      </c>
      <c r="C192">
        <v>14</v>
      </c>
      <c r="D192" t="str">
        <f t="shared" si="26"/>
        <v>large</v>
      </c>
      <c r="E192">
        <v>1</v>
      </c>
      <c r="F192" s="12" t="s">
        <v>1196</v>
      </c>
      <c r="G192" s="3">
        <f>VLOOKUP(CONCATENATE($B192,".data"), 'Random noise 0'!$A$1:$AG$235, 31, FALSE)</f>
        <v>0.99998277000000002</v>
      </c>
      <c r="H192" s="18">
        <f>VLOOKUP(CONCATENATE($B192,".data"), 'Random noise 0'!$A$1:$AG$235, 33, FALSE)</f>
        <v>3.9666000000000001E-4</v>
      </c>
      <c r="I192" s="18">
        <f>VLOOKUP(CONCATENATE($B192,".data"), 'Random noise 0'!$A$1:$AG$235, 15, FALSE)</f>
        <v>10</v>
      </c>
      <c r="J192" s="18">
        <f>VLOOKUP(CONCATENATE($B192,".data"), 'Random noise 0'!$A$1:$AG$235, 17, FALSE)</f>
        <v>138.19999999999999</v>
      </c>
      <c r="K192" s="18" t="str">
        <f>VLOOKUP(CONCATENATE($B192,".data"), 'Random noise 0'!$A$1:$AG$235, 27, FALSE)</f>
        <v>0.29041887*x0**0.5 + 0.08752779*x0 - 0.00345285</v>
      </c>
      <c r="L192" s="18">
        <f t="shared" si="27"/>
        <v>1</v>
      </c>
      <c r="M192" s="18" t="str">
        <f t="shared" si="28"/>
        <v>?</v>
      </c>
      <c r="N192" s="4">
        <v>0</v>
      </c>
      <c r="O192" s="3">
        <f>VLOOKUP(CONCATENATE($B192,".data"), 'Random noise 0.001'!$A$1:$AG$235, 31, FALSE)</f>
        <v>0.99997285999999996</v>
      </c>
      <c r="P192" s="18">
        <f>VLOOKUP(CONCATENATE($B192,".data"), 'Random noise 0.001'!$A$1:$AG$235, 33, FALSE)</f>
        <v>4.9775999999999998E-4</v>
      </c>
      <c r="Q192" s="18">
        <f>VLOOKUP(CONCATENATE($B192,".data"), 'Random noise 0.001'!$A$1:$AG$235, 15, FALSE)</f>
        <v>10</v>
      </c>
      <c r="R192" s="18">
        <f>VLOOKUP(CONCATENATE($B192,".data"), 'Random noise 0.001'!$A$1:$AG$235, 17, FALSE)</f>
        <v>1.3</v>
      </c>
      <c r="S192" s="18" t="str">
        <f>VLOOKUP(CONCATENATE($B192,".data"), 'Random noise 0.001'!$A$1:$AG$235, 27, FALSE)</f>
        <v>0.289*x0**0.5 + 0.088*x0 - 0.003</v>
      </c>
      <c r="T192" s="18">
        <f t="shared" si="30"/>
        <v>1</v>
      </c>
      <c r="U192" s="18" t="str">
        <f t="shared" si="31"/>
        <v>?</v>
      </c>
      <c r="V192" s="4">
        <v>0</v>
      </c>
      <c r="W192" s="3">
        <f>VLOOKUP(CONCATENATE($B192,".data"), 'Random noise 0.01'!$A$1:$AG$235, 31, FALSE)</f>
        <v>0.99900312000000002</v>
      </c>
      <c r="X192" s="18">
        <f>VLOOKUP(CONCATENATE($B192,".data"), 'Random noise 0.01'!$A$1:$AG$235, 33, FALSE)</f>
        <v>3.0168399999999998E-3</v>
      </c>
      <c r="Y192" s="18">
        <f>VLOOKUP(CONCATENATE($B192,".data"), 'Random noise 0.01'!$A$1:$AG$235, 15, FALSE)</f>
        <v>9</v>
      </c>
      <c r="Z192" s="18">
        <f>VLOOKUP(CONCATENATE($B192,".data"), 'Random noise 0.01'!$A$1:$AG$235, 17, FALSE)</f>
        <v>1.4</v>
      </c>
      <c r="AA192" s="18" t="str">
        <f>VLOOKUP(CONCATENATE($B192,".data"), 'Random noise 0.01'!$A$1:$AG$235, 27, FALSE)</f>
        <v>0.28*x0**0.5 + 0.1*x0</v>
      </c>
      <c r="AB192" s="18">
        <f t="shared" si="33"/>
        <v>1</v>
      </c>
      <c r="AC192" s="18">
        <f t="shared" si="34"/>
        <v>0</v>
      </c>
      <c r="AD192" s="4">
        <f t="shared" si="35"/>
        <v>0</v>
      </c>
    </row>
    <row r="193" spans="1:30" x14ac:dyDescent="0.25">
      <c r="A193" t="str">
        <f t="shared" si="25"/>
        <v>v1_large</v>
      </c>
      <c r="B193" t="s">
        <v>1197</v>
      </c>
      <c r="C193">
        <v>14</v>
      </c>
      <c r="D193" t="str">
        <f t="shared" si="26"/>
        <v>large</v>
      </c>
      <c r="E193">
        <v>1</v>
      </c>
      <c r="F193" s="12" t="s">
        <v>1198</v>
      </c>
      <c r="G193" s="3">
        <f>VLOOKUP(CONCATENATE($B193,".data"), 'Random noise 0'!$A$1:$AG$235, 31, FALSE)</f>
        <v>1</v>
      </c>
      <c r="H193" s="18">
        <f>VLOOKUP(CONCATENATE($B193,".data"), 'Random noise 0'!$A$1:$AG$235, 33, FALSE)</f>
        <v>0</v>
      </c>
      <c r="I193" s="18">
        <f>VLOOKUP(CONCATENATE($B193,".data"), 'Random noise 0'!$A$1:$AG$235, 15, FALSE)</f>
        <v>12</v>
      </c>
      <c r="J193" s="18">
        <f>VLOOKUP(CONCATENATE($B193,".data"), 'Random noise 0'!$A$1:$AG$235, 17, FALSE)</f>
        <v>72.400000000000006</v>
      </c>
      <c r="K193" s="18" t="str">
        <f>VLOOKUP(CONCATENATE($B193,".data"), 'Random noise 0'!$A$1:$AG$235, 27, FALSE)</f>
        <v>-0.98776595*sin(log(x0)) + 0.15594369*cos(log(x0)) + 139.0489064</v>
      </c>
      <c r="L193" s="18">
        <f t="shared" si="27"/>
        <v>1</v>
      </c>
      <c r="M193" s="18">
        <f t="shared" si="28"/>
        <v>1</v>
      </c>
      <c r="N193" s="4">
        <f t="shared" si="29"/>
        <v>1</v>
      </c>
      <c r="O193" s="3">
        <f>VLOOKUP(CONCATENATE($B193,".data"), 'Random noise 0.001'!$A$1:$AG$235, 31, FALSE)</f>
        <v>0.67179321000000003</v>
      </c>
      <c r="P193" s="18">
        <f>VLOOKUP(CONCATENATE($B193,".data"), 'Random noise 0.001'!$A$1:$AG$235, 33, FALSE)</f>
        <v>0.22072497999999999</v>
      </c>
      <c r="Q193" s="18">
        <f>VLOOKUP(CONCATENATE($B193,".data"), 'Random noise 0.001'!$A$1:$AG$235, 15, FALSE)</f>
        <v>12</v>
      </c>
      <c r="R193" s="18">
        <f>VLOOKUP(CONCATENATE($B193,".data"), 'Random noise 0.001'!$A$1:$AG$235, 17, FALSE)</f>
        <v>129.69999999999999</v>
      </c>
      <c r="S193" s="18" t="str">
        <f>VLOOKUP(CONCATENATE($B193,".data"), 'Random noise 0.001'!$A$1:$AG$235, 27, FALSE)</f>
        <v>9.715*0.45**x0 + 9.402*x0**0.25 + 125.425</v>
      </c>
      <c r="T193" s="18">
        <f t="shared" si="30"/>
        <v>0</v>
      </c>
      <c r="U193" s="18">
        <f t="shared" si="31"/>
        <v>0</v>
      </c>
      <c r="V193" s="4">
        <f t="shared" si="32"/>
        <v>0</v>
      </c>
      <c r="W193" s="3">
        <f>VLOOKUP(CONCATENATE($B193,".data"), 'Random noise 0.01'!$A$1:$AG$235, 31, FALSE)</f>
        <v>-25.445492789999999</v>
      </c>
      <c r="X193" s="18">
        <f>VLOOKUP(CONCATENATE($B193,".data"), 'Random noise 0.01'!$A$1:$AG$235, 33, FALSE)</f>
        <v>1.9813150500000001</v>
      </c>
      <c r="Y193" s="18">
        <f>VLOOKUP(CONCATENATE($B193,".data"), 'Random noise 0.01'!$A$1:$AG$235, 15, FALSE)</f>
        <v>34</v>
      </c>
      <c r="Z193" s="18">
        <f>VLOOKUP(CONCATENATE($B193,".data"), 'Random noise 0.01'!$A$1:$AG$235, 17, FALSE)</f>
        <v>151.9</v>
      </c>
      <c r="AA193" s="18" t="str">
        <f>VLOOKUP(CONCATENATE($B193,".data"), 'Random noise 0.01'!$A$1:$AG$235, 27, FALSE)</f>
        <v>25.43*x0**2*sin(160/x0 - 80/x0**10)**400 - 0.77*x0 - 1.46*sin(100/x0**10)**20 + 140.4</v>
      </c>
      <c r="AB193" s="18">
        <f t="shared" si="33"/>
        <v>0</v>
      </c>
      <c r="AC193" s="18">
        <f t="shared" si="34"/>
        <v>0</v>
      </c>
      <c r="AD193" s="4">
        <f t="shared" si="35"/>
        <v>0</v>
      </c>
    </row>
    <row r="194" spans="1:30" x14ac:dyDescent="0.25">
      <c r="A194" t="str">
        <f t="shared" si="25"/>
        <v>v2_large</v>
      </c>
      <c r="B194" t="s">
        <v>1199</v>
      </c>
      <c r="C194">
        <v>14</v>
      </c>
      <c r="D194" t="str">
        <f t="shared" si="26"/>
        <v>large</v>
      </c>
      <c r="E194">
        <v>2</v>
      </c>
      <c r="F194" s="12" t="s">
        <v>1200</v>
      </c>
      <c r="G194" s="3">
        <f>VLOOKUP(CONCATENATE($B194,".data"), 'Random noise 0'!$A$1:$AG$235, 31, FALSE)</f>
        <v>0.99970559999999997</v>
      </c>
      <c r="H194" s="18">
        <f>VLOOKUP(CONCATENATE($B194,".data"), 'Random noise 0'!$A$1:$AG$235, 33, FALSE)</f>
        <v>1.282022E-2</v>
      </c>
      <c r="I194" s="18">
        <f>VLOOKUP(CONCATENATE($B194,".data"), 'Random noise 0'!$A$1:$AG$235, 15, FALSE)</f>
        <v>24</v>
      </c>
      <c r="J194" s="18">
        <f>VLOOKUP(CONCATENATE($B194,".data"), 'Random noise 0'!$A$1:$AG$235, 17, FALSE)</f>
        <v>199.9</v>
      </c>
      <c r="K194" s="18" t="str">
        <f>VLOOKUP(CONCATENATE($B194,".data"), 'Random noise 0'!$A$1:$AG$235, 27, FALSE)</f>
        <v>21.59568623*3**x1 - 0.69646713*x0*x1**3 + 1.27502593*(x0 + x1)**0.5 - 23.82742309*exp(x1) + 2.35957798</v>
      </c>
      <c r="L194" s="18">
        <f t="shared" si="27"/>
        <v>1</v>
      </c>
      <c r="M194" s="18">
        <f t="shared" si="28"/>
        <v>0</v>
      </c>
      <c r="N194" s="4">
        <f t="shared" si="29"/>
        <v>0</v>
      </c>
      <c r="O194" s="3">
        <f>VLOOKUP(CONCATENATE($B194,".data"), 'Random noise 0.001'!$A$1:$AG$235, 31, FALSE)</f>
        <v>0.99927151000000003</v>
      </c>
      <c r="P194" s="18">
        <f>VLOOKUP(CONCATENATE($B194,".data"), 'Random noise 0.001'!$A$1:$AG$235, 33, FALSE)</f>
        <v>2.0166860000000002E-2</v>
      </c>
      <c r="Q194" s="18">
        <f>VLOOKUP(CONCATENATE($B194,".data"), 'Random noise 0.001'!$A$1:$AG$235, 15, FALSE)</f>
        <v>24</v>
      </c>
      <c r="R194" s="18">
        <f>VLOOKUP(CONCATENATE($B194,".data"), 'Random noise 0.001'!$A$1:$AG$235, 17, FALSE)</f>
        <v>23.3</v>
      </c>
      <c r="S194" s="18" t="str">
        <f>VLOOKUP(CONCATENATE($B194,".data"), 'Random noise 0.001'!$A$1:$AG$235, 27, FALSE)</f>
        <v>-0.967*x0*x1**2 + 0.813*x0 + 1.309*x1**3 + 0.923*x1**2 + 0.813*x1 + 0.604</v>
      </c>
      <c r="T194" s="18">
        <f t="shared" si="30"/>
        <v>1</v>
      </c>
      <c r="U194" s="18">
        <f t="shared" si="31"/>
        <v>0</v>
      </c>
      <c r="V194" s="4">
        <f t="shared" si="32"/>
        <v>0</v>
      </c>
      <c r="W194" s="3">
        <f>VLOOKUP(CONCATENATE($B194,".data"), 'Random noise 0.01'!$A$1:$AG$235, 31, FALSE)</f>
        <v>0.99766336</v>
      </c>
      <c r="X194" s="18">
        <f>VLOOKUP(CONCATENATE($B194,".data"), 'Random noise 0.01'!$A$1:$AG$235, 33, FALSE)</f>
        <v>3.6117959999999998E-2</v>
      </c>
      <c r="Y194" s="18">
        <f>VLOOKUP(CONCATENATE($B194,".data"), 'Random noise 0.01'!$A$1:$AG$235, 15, FALSE)</f>
        <v>16</v>
      </c>
      <c r="Z194" s="18">
        <f>VLOOKUP(CONCATENATE($B194,".data"), 'Random noise 0.01'!$A$1:$AG$235, 17, FALSE)</f>
        <v>6.6</v>
      </c>
      <c r="AA194" s="18" t="str">
        <f>VLOOKUP(CONCATENATE($B194,".data"), 'Random noise 0.01'!$A$1:$AG$235, 27, FALSE)</f>
        <v>-x0*x1**2 + 0.81*x0 + 2.92*x1**2 + 0.68</v>
      </c>
      <c r="AB194" s="18">
        <f t="shared" si="33"/>
        <v>0</v>
      </c>
      <c r="AC194" s="18">
        <f t="shared" si="34"/>
        <v>0</v>
      </c>
      <c r="AD194" s="4">
        <f t="shared" si="35"/>
        <v>0</v>
      </c>
    </row>
    <row r="195" spans="1:30" x14ac:dyDescent="0.25">
      <c r="A195" t="str">
        <f t="shared" si="25"/>
        <v>v2_large</v>
      </c>
      <c r="B195" t="s">
        <v>1201</v>
      </c>
      <c r="C195">
        <v>14</v>
      </c>
      <c r="D195" t="str">
        <f t="shared" si="26"/>
        <v>large</v>
      </c>
      <c r="E195">
        <v>2</v>
      </c>
      <c r="F195" s="12" t="s">
        <v>1202</v>
      </c>
      <c r="G195" s="3">
        <f>VLOOKUP(CONCATENATE($B195,".data"), 'Random noise 0'!$A$1:$AG$235, 31, FALSE)</f>
        <v>0.93852022000000002</v>
      </c>
      <c r="H195" s="18">
        <f>VLOOKUP(CONCATENATE($B195,".data"), 'Random noise 0'!$A$1:$AG$235, 33, FALSE)</f>
        <v>9.6732100000000001E-2</v>
      </c>
      <c r="I195" s="18">
        <f>VLOOKUP(CONCATENATE($B195,".data"), 'Random noise 0'!$A$1:$AG$235, 15, FALSE)</f>
        <v>20</v>
      </c>
      <c r="J195" s="18">
        <f>VLOOKUP(CONCATENATE($B195,".data"), 'Random noise 0'!$A$1:$AG$235, 17, FALSE)</f>
        <v>198.8</v>
      </c>
      <c r="K195" s="18" t="str">
        <f>VLOOKUP(CONCATENATE($B195,".data"), 'Random noise 0'!$A$1:$AG$235, 27, FALSE)</f>
        <v>-0.82551983*sin(-0.5*x1**2 + log(sin(x0)) + 0.605) + 0.18097203 - 0.00159136/x0</v>
      </c>
      <c r="L195" s="18">
        <f t="shared" si="27"/>
        <v>0</v>
      </c>
      <c r="M195" s="18">
        <f t="shared" si="28"/>
        <v>0</v>
      </c>
      <c r="N195" s="4">
        <f t="shared" si="29"/>
        <v>0</v>
      </c>
      <c r="O195" s="3">
        <f>VLOOKUP(CONCATENATE($B195,".data"), 'Random noise 0.001'!$A$1:$AG$235, 31, FALSE)</f>
        <v>0.89524583999999996</v>
      </c>
      <c r="P195" s="18">
        <f>VLOOKUP(CONCATENATE($B195,".data"), 'Random noise 0.001'!$A$1:$AG$235, 33, FALSE)</f>
        <v>0.12626708</v>
      </c>
      <c r="Q195" s="18">
        <f>VLOOKUP(CONCATENATE($B195,".data"), 'Random noise 0.001'!$A$1:$AG$235, 15, FALSE)</f>
        <v>20</v>
      </c>
      <c r="R195" s="18">
        <f>VLOOKUP(CONCATENATE($B195,".data"), 'Random noise 0.001'!$A$1:$AG$235, 17, FALSE)</f>
        <v>172.7</v>
      </c>
      <c r="S195" s="18" t="str">
        <f>VLOOKUP(CONCATENATE($B195,".data"), 'Random noise 0.001'!$A$1:$AG$235, 27, FALSE)</f>
        <v>-0.825*sin(-0.5*x1**2 + log(sin(x0)) + 0.605) + 0.181 - 0.002/x0</v>
      </c>
      <c r="T195" s="18">
        <f t="shared" si="30"/>
        <v>0</v>
      </c>
      <c r="U195" s="18">
        <f t="shared" si="31"/>
        <v>0</v>
      </c>
      <c r="V195" s="4">
        <f t="shared" si="32"/>
        <v>0</v>
      </c>
      <c r="W195" s="3">
        <f>VLOOKUP(CONCATENATE($B195,".data"), 'Random noise 0.01'!$A$1:$AG$235, 31, FALSE)</f>
        <v>0.92439565999999995</v>
      </c>
      <c r="X195" s="18">
        <f>VLOOKUP(CONCATENATE($B195,".data"), 'Random noise 0.01'!$A$1:$AG$235, 33, FALSE)</f>
        <v>0.10726989000000001</v>
      </c>
      <c r="Y195" s="18">
        <f>VLOOKUP(CONCATENATE($B195,".data"), 'Random noise 0.01'!$A$1:$AG$235, 15, FALSE)</f>
        <v>37</v>
      </c>
      <c r="Z195" s="18">
        <f>VLOOKUP(CONCATENATE($B195,".data"), 'Random noise 0.01'!$A$1:$AG$235, 17, FALSE)</f>
        <v>97</v>
      </c>
      <c r="AA195" s="18" t="str">
        <f>VLOOKUP(CONCATENATE($B195,".data"), 'Random noise 0.01'!$A$1:$AG$235, 27, FALSE)</f>
        <v>1.01*x0**2 + 0.56*x0*x1**2 - 0.37*x0*x1 - 1.39*x0 - 0.06*x1*log(x0)**2 + 0.32*x1 - 0.87*sin(0.82*log(x0)) + 0.24</v>
      </c>
      <c r="AB195" s="18">
        <f t="shared" si="33"/>
        <v>0</v>
      </c>
      <c r="AC195" s="18">
        <f t="shared" si="34"/>
        <v>0</v>
      </c>
      <c r="AD195" s="4">
        <f t="shared" si="35"/>
        <v>0</v>
      </c>
    </row>
    <row r="196" spans="1:30" x14ac:dyDescent="0.25">
      <c r="A196" t="str">
        <f t="shared" si="25"/>
        <v>v2_large</v>
      </c>
      <c r="B196" t="s">
        <v>1203</v>
      </c>
      <c r="C196">
        <v>14</v>
      </c>
      <c r="D196" t="str">
        <f t="shared" si="26"/>
        <v>large</v>
      </c>
      <c r="E196">
        <v>2</v>
      </c>
      <c r="F196" s="12" t="s">
        <v>1204</v>
      </c>
      <c r="G196" s="3">
        <f>VLOOKUP(CONCATENATE($B196,".data"), 'Random noise 0'!$A$1:$AG$235, 31, FALSE)</f>
        <v>0.99864227999999999</v>
      </c>
      <c r="H196" s="18">
        <f>VLOOKUP(CONCATENATE($B196,".data"), 'Random noise 0'!$A$1:$AG$235, 33, FALSE)</f>
        <v>2.4712800000000002E-3</v>
      </c>
      <c r="I196" s="18">
        <f>VLOOKUP(CONCATENATE($B196,".data"), 'Random noise 0'!$A$1:$AG$235, 15, FALSE)</f>
        <v>9</v>
      </c>
      <c r="J196" s="18">
        <f>VLOOKUP(CONCATENATE($B196,".data"), 'Random noise 0'!$A$1:$AG$235, 17, FALSE)</f>
        <v>134.4</v>
      </c>
      <c r="K196" s="18" t="str">
        <f>VLOOKUP(CONCATENATE($B196,".data"), 'Random noise 0'!$A$1:$AG$235, 27, FALSE)</f>
        <v>-0.22306422*x0 + 0.10472727*cos(x1) + 0.8918595</v>
      </c>
      <c r="L196" s="18">
        <f t="shared" si="27"/>
        <v>0</v>
      </c>
      <c r="M196" s="18">
        <f t="shared" si="28"/>
        <v>0</v>
      </c>
      <c r="N196" s="4">
        <f t="shared" si="29"/>
        <v>0</v>
      </c>
      <c r="O196" s="3">
        <f>VLOOKUP(CONCATENATE($B196,".data"), 'Random noise 0.001'!$A$1:$AG$235, 31, FALSE)</f>
        <v>0.99866677999999998</v>
      </c>
      <c r="P196" s="18">
        <f>VLOOKUP(CONCATENATE($B196,".data"), 'Random noise 0.001'!$A$1:$AG$235, 33, FALSE)</f>
        <v>2.4488800000000001E-3</v>
      </c>
      <c r="Q196" s="18">
        <f>VLOOKUP(CONCATENATE($B196,".data"), 'Random noise 0.001'!$A$1:$AG$235, 15, FALSE)</f>
        <v>9</v>
      </c>
      <c r="R196" s="18">
        <f>VLOOKUP(CONCATENATE($B196,".data"), 'Random noise 0.001'!$A$1:$AG$235, 17, FALSE)</f>
        <v>119.1</v>
      </c>
      <c r="S196" s="18" t="str">
        <f>VLOOKUP(CONCATENATE($B196,".data"), 'Random noise 0.001'!$A$1:$AG$235, 27, FALSE)</f>
        <v>-0.223*x0 + 0.105*cos(x1) + 0.892</v>
      </c>
      <c r="T196" s="18">
        <f t="shared" si="30"/>
        <v>0</v>
      </c>
      <c r="U196" s="18">
        <f t="shared" si="31"/>
        <v>0</v>
      </c>
      <c r="V196" s="4">
        <f t="shared" si="32"/>
        <v>0</v>
      </c>
      <c r="W196" s="3">
        <f>VLOOKUP(CONCATENATE($B196,".data"), 'Random noise 0.01'!$A$1:$AG$235, 31, FALSE)</f>
        <v>0.73937967000000004</v>
      </c>
      <c r="X196" s="18">
        <f>VLOOKUP(CONCATENATE($B196,".data"), 'Random noise 0.01'!$A$1:$AG$235, 33, FALSE)</f>
        <v>3.4238919999999999E-2</v>
      </c>
      <c r="Y196" s="18">
        <f>VLOOKUP(CONCATENATE($B196,".data"), 'Random noise 0.01'!$A$1:$AG$235, 15, FALSE)</f>
        <v>10</v>
      </c>
      <c r="Z196" s="18">
        <f>VLOOKUP(CONCATENATE($B196,".data"), 'Random noise 0.01'!$A$1:$AG$235, 17, FALSE)</f>
        <v>121.2</v>
      </c>
      <c r="AA196" s="18" t="str">
        <f>VLOOKUP(CONCATENATE($B196,".data"), 'Random noise 0.01'!$A$1:$AG$235, 27, FALSE)</f>
        <v>-0.e-2*7**x1 - 0.22*x0 + 1.01</v>
      </c>
      <c r="AB196" s="18">
        <f t="shared" si="33"/>
        <v>0</v>
      </c>
      <c r="AC196" s="18">
        <f t="shared" si="34"/>
        <v>0</v>
      </c>
      <c r="AD196" s="4">
        <f t="shared" si="35"/>
        <v>0</v>
      </c>
    </row>
    <row r="197" spans="1:30" x14ac:dyDescent="0.25">
      <c r="A197" t="str">
        <f t="shared" ref="A197:A238" si="36">"v"&amp;E197&amp;"_"&amp;D197</f>
        <v>v2_large</v>
      </c>
      <c r="B197" t="s">
        <v>1205</v>
      </c>
      <c r="C197">
        <v>14</v>
      </c>
      <c r="D197" t="str">
        <f t="shared" ref="D197:D238" si="37">IF(C197&lt;=5,"small",IF(C197&lt;=11,"medium","large"))</f>
        <v>large</v>
      </c>
      <c r="E197">
        <v>2</v>
      </c>
      <c r="F197" s="12" t="s">
        <v>1206</v>
      </c>
      <c r="G197" s="3">
        <f>VLOOKUP(CONCATENATE($B197,".data"), 'Random noise 0'!$A$1:$AG$235, 31, FALSE)</f>
        <v>1</v>
      </c>
      <c r="H197" s="18">
        <f>VLOOKUP(CONCATENATE($B197,".data"), 'Random noise 0'!$A$1:$AG$235, 33, FALSE)</f>
        <v>983.04000000999997</v>
      </c>
      <c r="I197" s="18">
        <f>VLOOKUP(CONCATENATE($B197,".data"), 'Random noise 0'!$A$1:$AG$235, 15, FALSE)</f>
        <v>20</v>
      </c>
      <c r="J197" s="18">
        <f>VLOOKUP(CONCATENATE($B197,".data"), 'Random noise 0'!$A$1:$AG$235, 17, FALSE)</f>
        <v>7.1</v>
      </c>
      <c r="K197" s="18" t="str">
        <f>VLOOKUP(CONCATENATE($B197,".data"), 'Random noise 0'!$A$1:$AG$235, 27, FALSE)</f>
        <v>3.14159281 - 3.54490774/x1 + 4.5449077/x1**2 - 2/x1**3 + x1**(-4)</v>
      </c>
      <c r="L197" s="18">
        <f t="shared" ref="L197:L238" si="38">IF(G197&gt;0.999,1,0)</f>
        <v>1</v>
      </c>
      <c r="M197" s="18">
        <f t="shared" ref="M197:M238" si="39">IF(AND(G197=1, H197&lt;0.000001),1,IF(AND(G197&gt;0.999,H197&lt;0.001),"?",0))</f>
        <v>0</v>
      </c>
      <c r="N197" s="4">
        <f t="shared" ref="N197:N238" si="40">IF(M197&lt;&gt;"?",M197,"")</f>
        <v>0</v>
      </c>
      <c r="O197" s="3">
        <f>VLOOKUP(CONCATENATE($B197,".data"), 'Random noise 0.001'!$A$1:$AG$235, 31, FALSE)</f>
        <v>-3.9984999999999999E-4</v>
      </c>
      <c r="P197" s="18">
        <f>VLOOKUP(CONCATENATE($B197,".data"), 'Random noise 0.001'!$A$1:$AG$235, 33, FALSE)</f>
        <v>1.04728010659296E+18</v>
      </c>
      <c r="Q197" s="18">
        <f>VLOOKUP(CONCATENATE($B197,".data"), 'Random noise 0.001'!$A$1:$AG$235, 15, FALSE)</f>
        <v>21</v>
      </c>
      <c r="R197" s="18">
        <f>VLOOKUP(CONCATENATE($B197,".data"), 'Random noise 0.001'!$A$1:$AG$235, 17, FALSE)</f>
        <v>127.4</v>
      </c>
      <c r="S197" s="18" t="str">
        <f>VLOOKUP(CONCATENATE($B197,".data"), 'Random noise 0.001'!$A$1:$AG$235, 27, FALSE)</f>
        <v>2631562060783.2 - 6973571316404.78*cos(0.707 + x1/x0**40 + x1**(x0 + 1)/x0**50)</v>
      </c>
      <c r="T197" s="18">
        <f t="shared" ref="T197:T238" si="41">IF(O197&gt;0.999,1,0)</f>
        <v>0</v>
      </c>
      <c r="U197" s="18">
        <f t="shared" ref="U197:U238" si="42">IF(AND(O197=1, P197&lt;0.000001),1,IF(AND(O197&gt;0.999,P197&lt;0.001),"?",0))</f>
        <v>0</v>
      </c>
      <c r="V197" s="4">
        <f t="shared" ref="V197:V238" si="43">IF(U197&lt;&gt;"?",U197,"")</f>
        <v>0</v>
      </c>
      <c r="W197" s="3">
        <f>VLOOKUP(CONCATENATE($B197,".data"), 'Random noise 0.01'!$A$1:$AG$235, 31, FALSE)</f>
        <v>-3.9701E-4</v>
      </c>
      <c r="X197" s="18">
        <f>VLOOKUP(CONCATENATE($B197,".data"), 'Random noise 0.01'!$A$1:$AG$235, 33, FALSE)</f>
        <v>1.04727862027567E+18</v>
      </c>
      <c r="Y197" s="18">
        <f>VLOOKUP(CONCATENATE($B197,".data"), 'Random noise 0.01'!$A$1:$AG$235, 15, FALSE)</f>
        <v>21</v>
      </c>
      <c r="Z197" s="18">
        <f>VLOOKUP(CONCATENATE($B197,".data"), 'Random noise 0.01'!$A$1:$AG$235, 17, FALSE)</f>
        <v>125.6</v>
      </c>
      <c r="AA197" s="18" t="str">
        <f>VLOOKUP(CONCATENATE($B197,".data"), 'Random noise 0.01'!$A$1:$AG$235, 27, FALSE)</f>
        <v>26313750280314.3 - 69738266856376.9*cos(0.71 + x1/x0**40 + x1**(x0 + 1)/x0**50)</v>
      </c>
      <c r="AB197" s="18">
        <f t="shared" ref="AB197:AB238" si="44">IF(W197&gt;0.999,1,0)</f>
        <v>0</v>
      </c>
      <c r="AC197" s="18">
        <f t="shared" ref="AC197:AC238" si="45">IF(AND(W197=1, X197&lt;0.000001),1,IF(AND(W197&gt;0.999,X197&lt;0.001),"?",0))</f>
        <v>0</v>
      </c>
      <c r="AD197" s="4">
        <f t="shared" ref="AD197:AD238" si="46">IF(AC197&lt;&gt;"?",AC197,"")</f>
        <v>0</v>
      </c>
    </row>
    <row r="198" spans="1:30" x14ac:dyDescent="0.25">
      <c r="A198" t="str">
        <f t="shared" si="36"/>
        <v>v2_large</v>
      </c>
      <c r="B198" t="s">
        <v>1207</v>
      </c>
      <c r="C198">
        <v>14</v>
      </c>
      <c r="D198" t="str">
        <f t="shared" si="37"/>
        <v>large</v>
      </c>
      <c r="E198">
        <v>2</v>
      </c>
      <c r="F198" s="12" t="s">
        <v>1208</v>
      </c>
      <c r="G198" s="3">
        <f>VLOOKUP(CONCATENATE($B198,".data"), 'Random noise 0'!$A$1:$AG$235, 31, FALSE)</f>
        <v>0.98390491000000002</v>
      </c>
      <c r="H198" s="18">
        <f>VLOOKUP(CONCATENATE($B198,".data"), 'Random noise 0'!$A$1:$AG$235, 33, FALSE)</f>
        <v>1.3411289999999999E-2</v>
      </c>
      <c r="I198" s="18">
        <f>VLOOKUP(CONCATENATE($B198,".data"), 'Random noise 0'!$A$1:$AG$235, 15, FALSE)</f>
        <v>12</v>
      </c>
      <c r="J198" s="18">
        <f>VLOOKUP(CONCATENATE($B198,".data"), 'Random noise 0'!$A$1:$AG$235, 17, FALSE)</f>
        <v>150.30000000000001</v>
      </c>
      <c r="K198" s="18" t="str">
        <f>VLOOKUP(CONCATENATE($B198,".data"), 'Random noise 0'!$A$1:$AG$235, 27, FALSE)</f>
        <v>-3.19232495*x1**2 + 3.04322468*x1**2.5 + 0.86747401</v>
      </c>
      <c r="L198" s="18">
        <f t="shared" si="38"/>
        <v>0</v>
      </c>
      <c r="M198" s="18">
        <f t="shared" si="39"/>
        <v>0</v>
      </c>
      <c r="N198" s="4">
        <f t="shared" si="40"/>
        <v>0</v>
      </c>
      <c r="O198" s="3">
        <f>VLOOKUP(CONCATENATE($B198,".data"), 'Random noise 0.001'!$A$1:$AG$235, 31, FALSE)</f>
        <v>0.98399252000000004</v>
      </c>
      <c r="P198" s="18">
        <f>VLOOKUP(CONCATENATE($B198,".data"), 'Random noise 0.001'!$A$1:$AG$235, 33, FALSE)</f>
        <v>1.337474E-2</v>
      </c>
      <c r="Q198" s="18">
        <f>VLOOKUP(CONCATENATE($B198,".data"), 'Random noise 0.001'!$A$1:$AG$235, 15, FALSE)</f>
        <v>12</v>
      </c>
      <c r="R198" s="18">
        <f>VLOOKUP(CONCATENATE($B198,".data"), 'Random noise 0.001'!$A$1:$AG$235, 17, FALSE)</f>
        <v>134.19999999999999</v>
      </c>
      <c r="S198" s="18" t="str">
        <f>VLOOKUP(CONCATENATE($B198,".data"), 'Random noise 0.001'!$A$1:$AG$235, 27, FALSE)</f>
        <v>-3.193*x1**2 + 3.043*x1**2.5 + 0.868</v>
      </c>
      <c r="T198" s="18">
        <f t="shared" si="41"/>
        <v>0</v>
      </c>
      <c r="U198" s="18">
        <f t="shared" si="42"/>
        <v>0</v>
      </c>
      <c r="V198" s="4">
        <f t="shared" si="43"/>
        <v>0</v>
      </c>
      <c r="W198" s="3">
        <f>VLOOKUP(CONCATENATE($B198,".data"), 'Random noise 0.01'!$A$1:$AG$235, 31, FALSE)</f>
        <v>0.99180723000000004</v>
      </c>
      <c r="X198" s="18">
        <f>VLOOKUP(CONCATENATE($B198,".data"), 'Random noise 0.01'!$A$1:$AG$235, 33, FALSE)</f>
        <v>9.5683999999999995E-3</v>
      </c>
      <c r="Y198" s="18">
        <f>VLOOKUP(CONCATENATE($B198,".data"), 'Random noise 0.01'!$A$1:$AG$235, 15, FALSE)</f>
        <v>16</v>
      </c>
      <c r="Z198" s="18">
        <f>VLOOKUP(CONCATENATE($B198,".data"), 'Random noise 0.01'!$A$1:$AG$235, 17, FALSE)</f>
        <v>120.4</v>
      </c>
      <c r="AA198" s="18" t="str">
        <f>VLOOKUP(CONCATENATE($B198,".data"), 'Random noise 0.01'!$A$1:$AG$235, 27, FALSE)</f>
        <v>0.72*x1**4 + 0.06*x1**x0 - 0.54*exp(x1) + 1.42</v>
      </c>
      <c r="AB198" s="18">
        <f t="shared" si="44"/>
        <v>0</v>
      </c>
      <c r="AC198" s="18">
        <f t="shared" si="45"/>
        <v>0</v>
      </c>
      <c r="AD198" s="4">
        <f t="shared" si="46"/>
        <v>0</v>
      </c>
    </row>
    <row r="199" spans="1:30" x14ac:dyDescent="0.25">
      <c r="A199" t="str">
        <f t="shared" si="36"/>
        <v>v3_large</v>
      </c>
      <c r="B199" t="s">
        <v>1209</v>
      </c>
      <c r="C199">
        <v>14</v>
      </c>
      <c r="D199" t="str">
        <f t="shared" si="37"/>
        <v>large</v>
      </c>
      <c r="E199">
        <v>3</v>
      </c>
      <c r="F199" s="12" t="s">
        <v>1210</v>
      </c>
      <c r="G199" s="3">
        <f>VLOOKUP(CONCATENATE($B199,".data"), 'Random noise 0'!$A$1:$AG$235, 31, FALSE)</f>
        <v>0.99998905000000005</v>
      </c>
      <c r="H199" s="18">
        <f>VLOOKUP(CONCATENATE($B199,".data"), 'Random noise 0'!$A$1:$AG$235, 33, FALSE)</f>
        <v>4.6693799999999999E-3</v>
      </c>
      <c r="I199" s="18">
        <f>VLOOKUP(CONCATENATE($B199,".data"), 'Random noise 0'!$A$1:$AG$235, 15, FALSE)</f>
        <v>22</v>
      </c>
      <c r="J199" s="18">
        <f>VLOOKUP(CONCATENATE($B199,".data"), 'Random noise 0'!$A$1:$AG$235, 17, FALSE)</f>
        <v>208.2</v>
      </c>
      <c r="K199" s="18" t="str">
        <f>VLOOKUP(CONCATENATE($B199,".data"), 'Random noise 0'!$A$1:$AG$235, 27, FALSE)</f>
        <v>1.00172109*x0*x1 + 0.99719075*x0 + 2.99015805*x2**6 + 2.55765173*x2**2 - 0.2061162*x2 + 1.01152368</v>
      </c>
      <c r="L199" s="18">
        <f t="shared" si="38"/>
        <v>1</v>
      </c>
      <c r="M199" s="18">
        <f t="shared" si="39"/>
        <v>0</v>
      </c>
      <c r="N199" s="4">
        <f t="shared" si="40"/>
        <v>0</v>
      </c>
      <c r="O199" s="3">
        <f>VLOOKUP(CONCATENATE($B199,".data"), 'Random noise 0.001'!$A$1:$AG$235, 31, FALSE)</f>
        <v>0.99976651999999999</v>
      </c>
      <c r="P199" s="18">
        <f>VLOOKUP(CONCATENATE($B199,".data"), 'Random noise 0.001'!$A$1:$AG$235, 33, FALSE)</f>
        <v>2.1562540000000002E-2</v>
      </c>
      <c r="Q199" s="18">
        <f>VLOOKUP(CONCATENATE($B199,".data"), 'Random noise 0.001'!$A$1:$AG$235, 15, FALSE)</f>
        <v>19</v>
      </c>
      <c r="R199" s="18">
        <f>VLOOKUP(CONCATENATE($B199,".data"), 'Random noise 0.001'!$A$1:$AG$235, 17, FALSE)</f>
        <v>9.1</v>
      </c>
      <c r="S199" s="18" t="str">
        <f>VLOOKUP(CONCATENATE($B199,".data"), 'Random noise 0.001'!$A$1:$AG$235, 27, FALSE)</f>
        <v>1.023*x0*x1 + 0.986*x0 + 0.868*x2 - 7.469*log(cos(x2**2)) + 0.92</v>
      </c>
      <c r="T199" s="18">
        <f t="shared" si="41"/>
        <v>1</v>
      </c>
      <c r="U199" s="18">
        <f t="shared" si="42"/>
        <v>0</v>
      </c>
      <c r="V199" s="4">
        <f t="shared" si="43"/>
        <v>0</v>
      </c>
      <c r="W199" s="3">
        <f>VLOOKUP(CONCATENATE($B199,".data"), 'Random noise 0.01'!$A$1:$AG$235, 31, FALSE)</f>
        <v>0.99973016000000003</v>
      </c>
      <c r="X199" s="18">
        <f>VLOOKUP(CONCATENATE($B199,".data"), 'Random noise 0.01'!$A$1:$AG$235, 33, FALSE)</f>
        <v>2.3180969999999999E-2</v>
      </c>
      <c r="Y199" s="18">
        <f>VLOOKUP(CONCATENATE($B199,".data"), 'Random noise 0.01'!$A$1:$AG$235, 15, FALSE)</f>
        <v>19</v>
      </c>
      <c r="Z199" s="18">
        <f>VLOOKUP(CONCATENATE($B199,".data"), 'Random noise 0.01'!$A$1:$AG$235, 17, FALSE)</f>
        <v>9.1999999999999993</v>
      </c>
      <c r="AA199" s="18" t="str">
        <f>VLOOKUP(CONCATENATE($B199,".data"), 'Random noise 0.01'!$A$1:$AG$235, 27, FALSE)</f>
        <v>1.03*x0*x1 + 0.98*x0 + 0.83*x2 - 7.49*log(cos(x2**2)) + 0.94</v>
      </c>
      <c r="AB199" s="18">
        <f t="shared" si="44"/>
        <v>1</v>
      </c>
      <c r="AC199" s="18">
        <f t="shared" si="45"/>
        <v>0</v>
      </c>
      <c r="AD199" s="4">
        <f t="shared" si="46"/>
        <v>0</v>
      </c>
    </row>
    <row r="200" spans="1:30" x14ac:dyDescent="0.25">
      <c r="A200" t="str">
        <f t="shared" si="36"/>
        <v>v3_large</v>
      </c>
      <c r="B200" t="s">
        <v>1211</v>
      </c>
      <c r="C200">
        <v>14</v>
      </c>
      <c r="D200" t="str">
        <f t="shared" si="37"/>
        <v>large</v>
      </c>
      <c r="E200">
        <v>3</v>
      </c>
      <c r="F200" s="12" t="s">
        <v>1212</v>
      </c>
      <c r="G200" s="3">
        <f>VLOOKUP(CONCATENATE($B200,".data"), 'Random noise 0'!$A$1:$AG$235, 31, FALSE)</f>
        <v>-158.17231670000001</v>
      </c>
      <c r="H200" s="18">
        <f>VLOOKUP(CONCATENATE($B200,".data"), 'Random noise 0'!$A$1:$AG$235, 33, FALSE)</f>
        <v>0.12230185</v>
      </c>
      <c r="I200" s="18">
        <f>VLOOKUP(CONCATENATE($B200,".data"), 'Random noise 0'!$A$1:$AG$235, 15, FALSE)</f>
        <v>5</v>
      </c>
      <c r="J200" s="18">
        <f>VLOOKUP(CONCATENATE($B200,".data"), 'Random noise 0'!$A$1:$AG$235, 17, FALSE)</f>
        <v>124.4</v>
      </c>
      <c r="K200" s="18" t="str">
        <f>VLOOKUP(CONCATENATE($B200,".data"), 'Random noise 0'!$A$1:$AG$235, 27, FALSE)</f>
        <v>6.887e-5/x1</v>
      </c>
      <c r="L200" s="18">
        <f t="shared" si="38"/>
        <v>0</v>
      </c>
      <c r="M200" s="18">
        <f t="shared" si="39"/>
        <v>0</v>
      </c>
      <c r="N200" s="4">
        <f t="shared" si="40"/>
        <v>0</v>
      </c>
      <c r="O200" s="3">
        <f>VLOOKUP(CONCATENATE($B200,".data"), 'Random noise 0.001'!$A$1:$AG$235, 31, FALSE)</f>
        <v>-3.6140500000000002E-3</v>
      </c>
      <c r="P200" s="18">
        <f>VLOOKUP(CONCATENATE($B200,".data"), 'Random noise 0.001'!$A$1:$AG$235, 33, FALSE)</f>
        <v>9.7114200000000001E-3</v>
      </c>
      <c r="Q200" s="18">
        <f>VLOOKUP(CONCATENATE($B200,".data"), 'Random noise 0.001'!$A$1:$AG$235, 15, FALSE)</f>
        <v>1</v>
      </c>
      <c r="R200" s="18">
        <f>VLOOKUP(CONCATENATE($B200,".data"), 'Random noise 0.001'!$A$1:$AG$235, 17, FALSE)</f>
        <v>0.8</v>
      </c>
      <c r="S200" s="18" t="str">
        <f>VLOOKUP(CONCATENATE($B200,".data"), 'Random noise 0.001'!$A$1:$AG$235, 27, FALSE)</f>
        <v>0</v>
      </c>
      <c r="T200" s="18">
        <f t="shared" si="41"/>
        <v>0</v>
      </c>
      <c r="U200" s="18">
        <f t="shared" si="42"/>
        <v>0</v>
      </c>
      <c r="V200" s="4">
        <f t="shared" si="43"/>
        <v>0</v>
      </c>
      <c r="W200" s="3">
        <f>VLOOKUP(CONCATENATE($B200,".data"), 'Random noise 0.01'!$A$1:$AG$235, 31, FALSE)</f>
        <v>-3.6140500000000002E-3</v>
      </c>
      <c r="X200" s="18">
        <f>VLOOKUP(CONCATENATE($B200,".data"), 'Random noise 0.01'!$A$1:$AG$235, 33, FALSE)</f>
        <v>9.7114200000000001E-3</v>
      </c>
      <c r="Y200" s="18">
        <f>VLOOKUP(CONCATENATE($B200,".data"), 'Random noise 0.01'!$A$1:$AG$235, 15, FALSE)</f>
        <v>1</v>
      </c>
      <c r="Z200" s="18">
        <f>VLOOKUP(CONCATENATE($B200,".data"), 'Random noise 0.01'!$A$1:$AG$235, 17, FALSE)</f>
        <v>0.9</v>
      </c>
      <c r="AA200" s="18" t="str">
        <f>VLOOKUP(CONCATENATE($B200,".data"), 'Random noise 0.01'!$A$1:$AG$235, 27, FALSE)</f>
        <v>0</v>
      </c>
      <c r="AB200" s="18">
        <f t="shared" si="44"/>
        <v>0</v>
      </c>
      <c r="AC200" s="18">
        <f t="shared" si="45"/>
        <v>0</v>
      </c>
      <c r="AD200" s="4">
        <f t="shared" si="46"/>
        <v>0</v>
      </c>
    </row>
    <row r="201" spans="1:30" x14ac:dyDescent="0.25">
      <c r="A201" t="str">
        <f t="shared" si="36"/>
        <v>v3_large</v>
      </c>
      <c r="B201" t="s">
        <v>1213</v>
      </c>
      <c r="C201">
        <v>14</v>
      </c>
      <c r="D201" t="str">
        <f t="shared" si="37"/>
        <v>large</v>
      </c>
      <c r="E201">
        <v>3</v>
      </c>
      <c r="F201" s="12" t="s">
        <v>1214</v>
      </c>
      <c r="G201" s="3">
        <f>VLOOKUP(CONCATENATE($B201,".data"), 'Random noise 0'!$A$1:$AG$235, 31, FALSE)</f>
        <v>0.99966829000000001</v>
      </c>
      <c r="H201" s="18">
        <f>VLOOKUP(CONCATENATE($B201,".data"), 'Random noise 0'!$A$1:$AG$235, 33, FALSE)</f>
        <v>0.10492505000000001</v>
      </c>
      <c r="I201" s="18">
        <f>VLOOKUP(CONCATENATE($B201,".data"), 'Random noise 0'!$A$1:$AG$235, 15, FALSE)</f>
        <v>50</v>
      </c>
      <c r="J201" s="18">
        <f>VLOOKUP(CONCATENATE($B201,".data"), 'Random noise 0'!$A$1:$AG$235, 17, FALSE)</f>
        <v>275.39999999999998</v>
      </c>
      <c r="K201" s="18" t="str">
        <f>VLOOKUP(CONCATENATE($B201,".data"),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L201" s="18">
        <f t="shared" si="38"/>
        <v>1</v>
      </c>
      <c r="M201" s="18">
        <f t="shared" si="39"/>
        <v>0</v>
      </c>
      <c r="N201" s="4">
        <f t="shared" si="40"/>
        <v>0</v>
      </c>
      <c r="O201" s="3">
        <f>VLOOKUP(CONCATENATE($B201,".data"), 'Random noise 0.001'!$A$1:$AG$235, 31, FALSE)</f>
        <v>0.99606974999999998</v>
      </c>
      <c r="P201" s="18">
        <f>VLOOKUP(CONCATENATE($B201,".data"), 'Random noise 0.001'!$A$1:$AG$235, 33, FALSE)</f>
        <v>0.36117029</v>
      </c>
      <c r="Q201" s="18">
        <f>VLOOKUP(CONCATENATE($B201,".data"), 'Random noise 0.001'!$A$1:$AG$235, 15, FALSE)</f>
        <v>42</v>
      </c>
      <c r="R201" s="18">
        <f>VLOOKUP(CONCATENATE($B201,".data"), 'Random noise 0.001'!$A$1:$AG$235, 17, FALSE)</f>
        <v>36.6</v>
      </c>
      <c r="S201" s="18" t="str">
        <f>VLOOKUP(CONCATENATE($B201,".data"), 'Random noise 0.001'!$A$1:$AG$235, 27, FALSE)</f>
        <v>(-1.852*x1 + (1.879*x0*x1 - 3.728*x1**2*log(x0*x1) + 5.527*x1*log(x0) - 1.45*x2 - 7.153*log(x0) - 4.329)*exp(3.623*x2) + 4.074)*exp(-3.623*x2)</v>
      </c>
      <c r="T201" s="18">
        <f t="shared" si="41"/>
        <v>0</v>
      </c>
      <c r="U201" s="18">
        <f t="shared" si="42"/>
        <v>0</v>
      </c>
      <c r="V201" s="4">
        <f t="shared" si="43"/>
        <v>0</v>
      </c>
      <c r="W201" s="3">
        <f>VLOOKUP(CONCATENATE($B201,".data"), 'Random noise 0.01'!$A$1:$AG$235, 31, FALSE)</f>
        <v>0.99549374999999996</v>
      </c>
      <c r="X201" s="18">
        <f>VLOOKUP(CONCATENATE($B201,".data"), 'Random noise 0.01'!$A$1:$AG$235, 33, FALSE)</f>
        <v>0.38673175999999998</v>
      </c>
      <c r="Y201" s="18">
        <f>VLOOKUP(CONCATENATE($B201,".data"), 'Random noise 0.01'!$A$1:$AG$235, 15, FALSE)</f>
        <v>46</v>
      </c>
      <c r="Z201" s="18">
        <f>VLOOKUP(CONCATENATE($B201,".data"), 'Random noise 0.01'!$A$1:$AG$235, 17, FALSE)</f>
        <v>37.5</v>
      </c>
      <c r="AA201" s="18" t="str">
        <f>VLOOKUP(CONCATENATE($B201,".data"), 'Random noise 0.01'!$A$1:$AG$235, 27, FALSE)</f>
        <v>(-1.2*x1 + (-2.29*x0*x1**2 + 4.27*x0*x1 - 2.71*x1**2*log(x0) + 4.42*x1*log(x0) - 1.54*x2 - 7.02*log(x0) - 4.13)*exp(3.66*x2) + 3.73)*exp(-3.66*x2)</v>
      </c>
      <c r="AB201" s="18">
        <f t="shared" si="44"/>
        <v>0</v>
      </c>
      <c r="AC201" s="18">
        <f t="shared" si="45"/>
        <v>0</v>
      </c>
      <c r="AD201" s="4">
        <f t="shared" si="46"/>
        <v>0</v>
      </c>
    </row>
    <row r="202" spans="1:30" x14ac:dyDescent="0.25">
      <c r="A202" t="str">
        <f t="shared" si="36"/>
        <v>v3_large</v>
      </c>
      <c r="B202" t="s">
        <v>1215</v>
      </c>
      <c r="C202">
        <v>14</v>
      </c>
      <c r="D202" t="str">
        <f t="shared" si="37"/>
        <v>large</v>
      </c>
      <c r="E202">
        <v>3</v>
      </c>
      <c r="F202" s="12" t="s">
        <v>1216</v>
      </c>
      <c r="G202" s="3">
        <f>VLOOKUP(CONCATENATE($B202,".data"), 'Random noise 0'!$A$1:$AG$235, 31, FALSE)</f>
        <v>0.99961601</v>
      </c>
      <c r="H202" s="18">
        <f>VLOOKUP(CONCATENATE($B202,".data"), 'Random noise 0'!$A$1:$AG$235, 33, FALSE)</f>
        <v>1.0493209999999999E-2</v>
      </c>
      <c r="I202" s="18">
        <f>VLOOKUP(CONCATENATE($B202,".data"), 'Random noise 0'!$A$1:$AG$235, 15, FALSE)</f>
        <v>16</v>
      </c>
      <c r="J202" s="18">
        <f>VLOOKUP(CONCATENATE($B202,".data"), 'Random noise 0'!$A$1:$AG$235, 17, FALSE)</f>
        <v>160.6</v>
      </c>
      <c r="K202" s="18" t="str">
        <f>VLOOKUP(CONCATENATE($B202,".data"), 'Random noise 0'!$A$1:$AG$235, 27, FALSE)</f>
        <v>1.71602118*x2 + 0.12726151*(x2 + 3.14159265)**x1 + 1.00206459*cos(x0) - 2.00300261</v>
      </c>
      <c r="L202" s="18">
        <f t="shared" si="38"/>
        <v>1</v>
      </c>
      <c r="M202" s="18">
        <f t="shared" si="39"/>
        <v>0</v>
      </c>
      <c r="N202" s="4">
        <f t="shared" si="40"/>
        <v>0</v>
      </c>
      <c r="O202" s="3">
        <f>VLOOKUP(CONCATENATE($B202,".data"), 'Random noise 0.001'!$A$1:$AG$235, 31, FALSE)</f>
        <v>0.99898796000000001</v>
      </c>
      <c r="P202" s="18">
        <f>VLOOKUP(CONCATENATE($B202,".data"), 'Random noise 0.001'!$A$1:$AG$235, 33, FALSE)</f>
        <v>1.70353E-2</v>
      </c>
      <c r="Q202" s="18">
        <f>VLOOKUP(CONCATENATE($B202,".data"), 'Random noise 0.001'!$A$1:$AG$235, 15, FALSE)</f>
        <v>15</v>
      </c>
      <c r="R202" s="18">
        <f>VLOOKUP(CONCATENATE($B202,".data"), 'Random noise 0.001'!$A$1:$AG$235, 17, FALSE)</f>
        <v>5.3</v>
      </c>
      <c r="S202" s="18" t="str">
        <f>VLOOKUP(CONCATENATE($B202,".data"), 'Random noise 0.001'!$A$1:$AG$235, 27, FALSE)</f>
        <v>-0.462*x0**2 + 0.331*x1**2 + 1.755*x2 - 0.873</v>
      </c>
      <c r="T202" s="18">
        <f t="shared" si="41"/>
        <v>0</v>
      </c>
      <c r="U202" s="18">
        <f t="shared" si="42"/>
        <v>0</v>
      </c>
      <c r="V202" s="4">
        <f t="shared" si="43"/>
        <v>0</v>
      </c>
      <c r="W202" s="3">
        <f>VLOOKUP(CONCATENATE($B202,".data"), 'Random noise 0.01'!$A$1:$AG$235, 31, FALSE)</f>
        <v>0.99894307999999998</v>
      </c>
      <c r="X202" s="18">
        <f>VLOOKUP(CONCATENATE($B202,".data"), 'Random noise 0.01'!$A$1:$AG$235, 33, FALSE)</f>
        <v>1.7408940000000001E-2</v>
      </c>
      <c r="Y202" s="18">
        <f>VLOOKUP(CONCATENATE($B202,".data"), 'Random noise 0.01'!$A$1:$AG$235, 15, FALSE)</f>
        <v>15</v>
      </c>
      <c r="Z202" s="18">
        <f>VLOOKUP(CONCATENATE($B202,".data"), 'Random noise 0.01'!$A$1:$AG$235, 17, FALSE)</f>
        <v>5.0999999999999996</v>
      </c>
      <c r="AA202" s="18" t="str">
        <f>VLOOKUP(CONCATENATE($B202,".data"), 'Random noise 0.01'!$A$1:$AG$235, 27, FALSE)</f>
        <v>-0.46*x0**2 + 0.33*x1**2 + 1.75*x2 - 0.87</v>
      </c>
      <c r="AB202" s="18">
        <f t="shared" si="44"/>
        <v>0</v>
      </c>
      <c r="AC202" s="18">
        <f t="shared" si="45"/>
        <v>0</v>
      </c>
      <c r="AD202" s="4">
        <f t="shared" si="46"/>
        <v>0</v>
      </c>
    </row>
    <row r="203" spans="1:30" x14ac:dyDescent="0.25">
      <c r="A203" t="str">
        <f t="shared" si="36"/>
        <v>v3_large</v>
      </c>
      <c r="B203" t="s">
        <v>1217</v>
      </c>
      <c r="C203">
        <v>14</v>
      </c>
      <c r="D203" t="str">
        <f t="shared" si="37"/>
        <v>large</v>
      </c>
      <c r="E203">
        <v>3</v>
      </c>
      <c r="F203" s="12" t="s">
        <v>1218</v>
      </c>
      <c r="G203" s="3">
        <f>VLOOKUP(CONCATENATE($B203,".data"), 'Random noise 0'!$A$1:$AG$235, 31, FALSE)</f>
        <v>0.72576101000000004</v>
      </c>
      <c r="H203" s="18">
        <f>VLOOKUP(CONCATENATE($B203,".data"), 'Random noise 0'!$A$1:$AG$235, 33, FALSE)</f>
        <v>0.34702666999999998</v>
      </c>
      <c r="I203" s="18">
        <f>VLOOKUP(CONCATENATE($B203,".data"), 'Random noise 0'!$A$1:$AG$235, 15, FALSE)</f>
        <v>31</v>
      </c>
      <c r="J203" s="18">
        <f>VLOOKUP(CONCATENATE($B203,".data"), 'Random noise 0'!$A$1:$AG$235, 17, FALSE)</f>
        <v>217.5</v>
      </c>
      <c r="K203" s="18" t="str">
        <f>VLOOKUP(CONCATENATE($B203,".data"), 'Random noise 0'!$A$1:$AG$235, 27, FALSE)</f>
        <v>2.91700252*x0 - 0.96033215*x1 - 0.27294886*x2 - 1.11611708*sin(x0 + 0.18899985*x2/x1) + 3.34230849*sin(-x0 + x1 + 0.5) - 1.3654556</v>
      </c>
      <c r="L203" s="18">
        <f t="shared" si="38"/>
        <v>0</v>
      </c>
      <c r="M203" s="18">
        <f t="shared" si="39"/>
        <v>0</v>
      </c>
      <c r="N203" s="4">
        <f t="shared" si="40"/>
        <v>0</v>
      </c>
      <c r="O203" s="3">
        <f>VLOOKUP(CONCATENATE($B203,".data"), 'Random noise 0.001'!$A$1:$AG$235, 31, FALSE)</f>
        <v>0.72580356000000001</v>
      </c>
      <c r="P203" s="18">
        <f>VLOOKUP(CONCATENATE($B203,".data"), 'Random noise 0.001'!$A$1:$AG$235, 33, FALSE)</f>
        <v>0.34699974</v>
      </c>
      <c r="Q203" s="18">
        <f>VLOOKUP(CONCATENATE($B203,".data"), 'Random noise 0.001'!$A$1:$AG$235, 15, FALSE)</f>
        <v>31</v>
      </c>
      <c r="R203" s="18">
        <f>VLOOKUP(CONCATENATE($B203,".data"), 'Random noise 0.001'!$A$1:$AG$235, 17, FALSE)</f>
        <v>185</v>
      </c>
      <c r="S203" s="18" t="str">
        <f>VLOOKUP(CONCATENATE($B203,".data"), 'Random noise 0.001'!$A$1:$AG$235, 27, FALSE)</f>
        <v>2.918*x0 - 0.961*x1 - 0.273*x2 - 1.116*sin(x0 + 0.189*x2/x1) + 3.343*sin(-x0 + x1 + 0.5) - 1.365</v>
      </c>
      <c r="T203" s="18">
        <f t="shared" si="41"/>
        <v>0</v>
      </c>
      <c r="U203" s="18">
        <f t="shared" si="42"/>
        <v>0</v>
      </c>
      <c r="V203" s="4">
        <f t="shared" si="43"/>
        <v>0</v>
      </c>
      <c r="W203" s="3">
        <f>VLOOKUP(CONCATENATE($B203,".data"), 'Random noise 0.01'!$A$1:$AG$235, 31, FALSE)</f>
        <v>-262.50902722000001</v>
      </c>
      <c r="X203" s="18">
        <f>VLOOKUP(CONCATENATE($B203,".data"), 'Random noise 0.01'!$A$1:$AG$235, 33, FALSE)</f>
        <v>10.75711957</v>
      </c>
      <c r="Y203" s="18">
        <f>VLOOKUP(CONCATENATE($B203,".data"), 'Random noise 0.01'!$A$1:$AG$235, 15, FALSE)</f>
        <v>41</v>
      </c>
      <c r="Z203" s="18">
        <f>VLOOKUP(CONCATENATE($B203,".data"), 'Random noise 0.01'!$A$1:$AG$235, 17, FALSE)</f>
        <v>193.7</v>
      </c>
      <c r="AA203" s="18" t="str">
        <f>VLOOKUP(CONCATENATE($B203,".data"), 'Random noise 0.01'!$A$1:$AG$235, 27, FALSE)</f>
        <v>2.37*x0**2*x1**2 + 0.37*x0**2*x2**2/x1 - 1.12*x0*x2 + 7.69*x1 - 0.34*x2 - 3.48*exp(x1) - 2.6*sin(x0)**4 + 2.73</v>
      </c>
      <c r="AB203" s="18">
        <f t="shared" si="44"/>
        <v>0</v>
      </c>
      <c r="AC203" s="18">
        <f t="shared" si="45"/>
        <v>0</v>
      </c>
      <c r="AD203" s="4">
        <f t="shared" si="46"/>
        <v>0</v>
      </c>
    </row>
    <row r="204" spans="1:30" x14ac:dyDescent="0.25">
      <c r="A204" t="str">
        <f t="shared" si="36"/>
        <v>v4_large</v>
      </c>
      <c r="B204" t="s">
        <v>1219</v>
      </c>
      <c r="C204">
        <v>14</v>
      </c>
      <c r="D204" t="str">
        <f t="shared" si="37"/>
        <v>large</v>
      </c>
      <c r="E204">
        <v>4</v>
      </c>
      <c r="F204" s="12" t="s">
        <v>1220</v>
      </c>
      <c r="G204" s="3">
        <f>VLOOKUP(CONCATENATE($B204,".data"), 'Random noise 0'!$A$1:$AG$235, 31, FALSE)</f>
        <v>1</v>
      </c>
      <c r="H204" s="18">
        <f>VLOOKUP(CONCATENATE($B204,".data"), 'Random noise 0'!$A$1:$AG$235, 33, FALSE)</f>
        <v>0</v>
      </c>
      <c r="I204" s="18">
        <f>VLOOKUP(CONCATENATE($B204,".data"), 'Random noise 0'!$A$1:$AG$235, 15, FALSE)</f>
        <v>15</v>
      </c>
      <c r="J204" s="18">
        <f>VLOOKUP(CONCATENATE($B204,".data"), 'Random noise 0'!$A$1:$AG$235, 17, FALSE)</f>
        <v>30.1</v>
      </c>
      <c r="K204" s="18" t="str">
        <f>VLOOKUP(CONCATENATE($B204,".data"), 'Random noise 0'!$A$1:$AG$235, 27, FALSE)</f>
        <v>(10*x2 - 10*x3 - 10*exp(x0))/x1</v>
      </c>
      <c r="L204" s="18">
        <f t="shared" si="38"/>
        <v>1</v>
      </c>
      <c r="M204" s="18">
        <f t="shared" si="39"/>
        <v>1</v>
      </c>
      <c r="N204" s="4">
        <f t="shared" si="40"/>
        <v>1</v>
      </c>
      <c r="O204" s="3">
        <f>VLOOKUP(CONCATENATE($B204,".data"), 'Random noise 0.001'!$A$1:$AG$235, 31, FALSE)</f>
        <v>0.99609066999999996</v>
      </c>
      <c r="P204" s="18">
        <f>VLOOKUP(CONCATENATE($B204,".data"), 'Random noise 0.001'!$A$1:$AG$235, 33, FALSE)</f>
        <v>2251.44678914</v>
      </c>
      <c r="Q204" s="18">
        <f>VLOOKUP(CONCATENATE($B204,".data"), 'Random noise 0.001'!$A$1:$AG$235, 15, FALSE)</f>
        <v>38</v>
      </c>
      <c r="R204" s="18">
        <f>VLOOKUP(CONCATENATE($B204,".data"), 'Random noise 0.001'!$A$1:$AG$235, 17, FALSE)</f>
        <v>208.8</v>
      </c>
      <c r="S204" s="18" t="str">
        <f>VLOOKUP(CONCATENATE($B204,".data"), 'Random noise 0.001'!$A$1:$AG$235, 27, FALSE)</f>
        <v>(-21.771*x0 + x1*(-1559.44*x0*x3**(200*x0/x2) + 7.63) - 5.498*x3**(2*x0)*exp(x2) - 16.308*cos(x2 + 1))/x1</v>
      </c>
      <c r="T204" s="18">
        <f t="shared" si="41"/>
        <v>0</v>
      </c>
      <c r="U204" s="18">
        <f t="shared" si="42"/>
        <v>0</v>
      </c>
      <c r="V204" s="4">
        <f t="shared" si="43"/>
        <v>0</v>
      </c>
      <c r="W204" s="3">
        <f>VLOOKUP(CONCATENATE($B204,".data"), 'Random noise 0.01'!$A$1:$AG$235, 31, FALSE)</f>
        <v>-1864705.9195183599</v>
      </c>
      <c r="X204" s="18">
        <f>VLOOKUP(CONCATENATE($B204,".data"), 'Random noise 0.01'!$A$1:$AG$235, 33, FALSE)</f>
        <v>49171754.566357903</v>
      </c>
      <c r="Y204" s="18">
        <f>VLOOKUP(CONCATENATE($B204,".data"), 'Random noise 0.01'!$A$1:$AG$235, 15, FALSE)</f>
        <v>60</v>
      </c>
      <c r="Z204" s="18">
        <f>VLOOKUP(CONCATENATE($B204,".data"), 'Random noise 0.01'!$A$1:$AG$235, 17, FALSE)</f>
        <v>214.8</v>
      </c>
      <c r="AA204" s="18" t="str">
        <f>VLOOKUP(CONCATENATE($B204,".data"), 'Random noise 0.01'!$A$1:$AG$235, 27, FALSE)</f>
        <v>-17.96*x1/cos(x2/x1**2 - 1/(x1**2*x2)) + 0.04*exp(8.87*x0)*log(-x2 + 1/x3) - 5.58/(x3*cos(2*x0*x1 - x2/sin(x1)**2)) - 0.34/x1**2</v>
      </c>
      <c r="AB204" s="18">
        <f t="shared" si="44"/>
        <v>0</v>
      </c>
      <c r="AC204" s="18">
        <f t="shared" si="45"/>
        <v>0</v>
      </c>
      <c r="AD204" s="4">
        <f t="shared" si="46"/>
        <v>0</v>
      </c>
    </row>
    <row r="205" spans="1:30" x14ac:dyDescent="0.25">
      <c r="A205" t="str">
        <f t="shared" si="36"/>
        <v>v4_large</v>
      </c>
      <c r="B205" t="s">
        <v>1221</v>
      </c>
      <c r="C205">
        <v>14</v>
      </c>
      <c r="D205" t="str">
        <f t="shared" si="37"/>
        <v>large</v>
      </c>
      <c r="E205">
        <v>4</v>
      </c>
      <c r="F205" s="12" t="s">
        <v>1222</v>
      </c>
      <c r="G205" s="3">
        <f>VLOOKUP(CONCATENATE($B205,".data"), 'Random noise 0'!$A$1:$AG$235, 31, FALSE)</f>
        <v>0.98602604000000005</v>
      </c>
      <c r="H205" s="18">
        <f>VLOOKUP(CONCATENATE($B205,".data"), 'Random noise 0'!$A$1:$AG$235, 33, FALSE)</f>
        <v>1.28237278</v>
      </c>
      <c r="I205" s="18">
        <f>VLOOKUP(CONCATENATE($B205,".data"), 'Random noise 0'!$A$1:$AG$235, 15, FALSE)</f>
        <v>71</v>
      </c>
      <c r="J205" s="18">
        <f>VLOOKUP(CONCATENATE($B205,".data"), 'Random noise 0'!$A$1:$AG$235, 17, FALSE)</f>
        <v>300.2</v>
      </c>
      <c r="K205" s="18" t="str">
        <f>VLOOKUP(CONCATENATE($B205,".data"),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L205" s="18">
        <f t="shared" si="38"/>
        <v>0</v>
      </c>
      <c r="M205" s="18">
        <f t="shared" si="39"/>
        <v>0</v>
      </c>
      <c r="N205" s="4">
        <f t="shared" si="40"/>
        <v>0</v>
      </c>
      <c r="O205" s="3">
        <f>VLOOKUP(CONCATENATE($B205,".data"), 'Random noise 0.001'!$A$1:$AG$235, 31, FALSE)</f>
        <v>0.99010938999999998</v>
      </c>
      <c r="P205" s="18">
        <f>VLOOKUP(CONCATENATE($B205,".data"), 'Random noise 0.001'!$A$1:$AG$235, 33, FALSE)</f>
        <v>1.0788628899999999</v>
      </c>
      <c r="Q205" s="18">
        <f>VLOOKUP(CONCATENATE($B205,".data"), 'Random noise 0.001'!$A$1:$AG$235, 15, FALSE)</f>
        <v>73</v>
      </c>
      <c r="R205" s="18">
        <f>VLOOKUP(CONCATENATE($B205,".data"), 'Random noise 0.001'!$A$1:$AG$235, 17, FALSE)</f>
        <v>287.39999999999998</v>
      </c>
      <c r="S205" s="18" t="str">
        <f>VLOOKUP(CONCATENATE($B205,".data"),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T205" s="18">
        <f t="shared" si="41"/>
        <v>0</v>
      </c>
      <c r="U205" s="18">
        <f t="shared" si="42"/>
        <v>0</v>
      </c>
      <c r="V205" s="4">
        <f t="shared" si="43"/>
        <v>0</v>
      </c>
      <c r="W205" s="3">
        <f>VLOOKUP(CONCATENATE($B205,".data"), 'Random noise 0.01'!$A$1:$AG$235, 31, FALSE)</f>
        <v>0.99012264999999999</v>
      </c>
      <c r="X205" s="18">
        <f>VLOOKUP(CONCATENATE($B205,".data"), 'Random noise 0.01'!$A$1:$AG$235, 33, FALSE)</f>
        <v>1.07813895</v>
      </c>
      <c r="Y205" s="18">
        <f>VLOOKUP(CONCATENATE($B205,".data"), 'Random noise 0.01'!$A$1:$AG$235, 15, FALSE)</f>
        <v>73</v>
      </c>
      <c r="Z205" s="18">
        <f>VLOOKUP(CONCATENATE($B205,".data"), 'Random noise 0.01'!$A$1:$AG$235, 17, FALSE)</f>
        <v>281.2</v>
      </c>
      <c r="AA205" s="18" t="str">
        <f>VLOOKUP(CONCATENATE($B205,".data"), 'Random noise 0.01'!$A$1:$AG$235, 27, FALSE)</f>
        <v>2.08*x1*exp(-x0*x3 - x0 + 2*x1) + 198.96*x2**3*exp(-x0*x3 - 2/x1) + 10.51*x2**2*exp(-x0 + x2)*cos(x3**2) + 2.75*x2**2*exp(-x0*x3 - x0 + 2*x1) + 1.16 + 7.43*exp(-x0)*cos(x3)</v>
      </c>
      <c r="AB205" s="18">
        <f t="shared" si="44"/>
        <v>0</v>
      </c>
      <c r="AC205" s="18">
        <f t="shared" si="45"/>
        <v>0</v>
      </c>
      <c r="AD205" s="4">
        <f t="shared" si="46"/>
        <v>0</v>
      </c>
    </row>
    <row r="206" spans="1:30" x14ac:dyDescent="0.25">
      <c r="A206" t="str">
        <f t="shared" si="36"/>
        <v>v4_large</v>
      </c>
      <c r="B206" t="s">
        <v>1223</v>
      </c>
      <c r="C206">
        <v>14</v>
      </c>
      <c r="D206" t="str">
        <f t="shared" si="37"/>
        <v>large</v>
      </c>
      <c r="E206">
        <v>4</v>
      </c>
      <c r="F206" s="12" t="s">
        <v>1296</v>
      </c>
      <c r="G206" s="3">
        <f>VLOOKUP(CONCATENATE($B206,".data"), 'Random noise 0'!$A$1:$AG$235, 31, FALSE)</f>
        <v>0.99999932999999996</v>
      </c>
      <c r="H206" s="18">
        <f>VLOOKUP(CONCATENATE($B206,".data"), 'Random noise 0'!$A$1:$AG$235, 33, FALSE)</f>
        <v>4.1661999999999998E-4</v>
      </c>
      <c r="I206" s="18">
        <f>VLOOKUP(CONCATENATE($B206,".data"), 'Random noise 0'!$A$1:$AG$235, 15, FALSE)</f>
        <v>23</v>
      </c>
      <c r="J206" s="18">
        <f>VLOOKUP(CONCATENATE($B206,".data"), 'Random noise 0'!$A$1:$AG$235, 17, FALSE)</f>
        <v>200.2</v>
      </c>
      <c r="K206" s="18" t="str">
        <f>VLOOKUP(CONCATENATE($B206,".data"), 'Random noise 0'!$A$1:$AG$235, 27, FALSE)</f>
        <v>-1.00009216*x2*x3 - 1.29303877*log(sin(x1 + 1)) - 1.60597052*sin(x1**2) - 0.72470333*cos(x0) + 0.31568431</v>
      </c>
      <c r="L206" s="18">
        <f t="shared" si="38"/>
        <v>1</v>
      </c>
      <c r="M206" s="18" t="str">
        <f t="shared" si="39"/>
        <v>?</v>
      </c>
      <c r="N206" s="4">
        <v>0</v>
      </c>
      <c r="O206" s="3">
        <f>VLOOKUP(CONCATENATE($B206,".data"), 'Random noise 0.001'!$A$1:$AG$235, 31, FALSE)</f>
        <v>0.99891863000000003</v>
      </c>
      <c r="P206" s="18">
        <f>VLOOKUP(CONCATENATE($B206,".data"), 'Random noise 0.001'!$A$1:$AG$235, 33, FALSE)</f>
        <v>1.6741229999999999E-2</v>
      </c>
      <c r="Q206" s="18">
        <f>VLOOKUP(CONCATENATE($B206,".data"), 'Random noise 0.001'!$A$1:$AG$235, 15, FALSE)</f>
        <v>19</v>
      </c>
      <c r="R206" s="18">
        <f>VLOOKUP(CONCATENATE($B206,".data"), 'Random noise 0.001'!$A$1:$AG$235, 17, FALSE)</f>
        <v>8.6</v>
      </c>
      <c r="S206" s="18" t="str">
        <f>VLOOKUP(CONCATENATE($B206,".data"), 'Random noise 0.001'!$A$1:$AG$235, 27, FALSE)</f>
        <v>0.338*x0**2 - 0.494*x1**2 - 1.047*x1 - 1.004*x2*x3 - 0.157</v>
      </c>
      <c r="T206" s="18">
        <f t="shared" si="41"/>
        <v>0</v>
      </c>
      <c r="U206" s="18">
        <f t="shared" si="42"/>
        <v>0</v>
      </c>
      <c r="V206" s="4">
        <f t="shared" si="43"/>
        <v>0</v>
      </c>
      <c r="W206" s="3">
        <f>VLOOKUP(CONCATENATE($B206,".data"), 'Random noise 0.01'!$A$1:$AG$235, 31, FALSE)</f>
        <v>0.99866745999999995</v>
      </c>
      <c r="X206" s="18">
        <f>VLOOKUP(CONCATENATE($B206,".data"), 'Random noise 0.01'!$A$1:$AG$235, 33, FALSE)</f>
        <v>1.8584050000000001E-2</v>
      </c>
      <c r="Y206" s="18">
        <f>VLOOKUP(CONCATENATE($B206,".data"), 'Random noise 0.01'!$A$1:$AG$235, 15, FALSE)</f>
        <v>19</v>
      </c>
      <c r="Z206" s="18">
        <f>VLOOKUP(CONCATENATE($B206,".data"), 'Random noise 0.01'!$A$1:$AG$235, 17, FALSE)</f>
        <v>8.8000000000000007</v>
      </c>
      <c r="AA206" s="18" t="str">
        <f>VLOOKUP(CONCATENATE($B206,".data"), 'Random noise 0.01'!$A$1:$AG$235, 27, FALSE)</f>
        <v>0.34*x0**2 - 0.5*x1**2 - 1.04*x1 - 1.01*x2*x3 - 0.15</v>
      </c>
      <c r="AB206" s="18">
        <f t="shared" si="44"/>
        <v>0</v>
      </c>
      <c r="AC206" s="18">
        <f t="shared" si="45"/>
        <v>0</v>
      </c>
      <c r="AD206" s="4">
        <f t="shared" si="46"/>
        <v>0</v>
      </c>
    </row>
    <row r="207" spans="1:30" x14ac:dyDescent="0.25">
      <c r="A207" t="str">
        <f t="shared" si="36"/>
        <v>v4_large</v>
      </c>
      <c r="B207" t="s">
        <v>1224</v>
      </c>
      <c r="C207">
        <v>14</v>
      </c>
      <c r="D207" t="str">
        <f t="shared" si="37"/>
        <v>large</v>
      </c>
      <c r="E207">
        <v>4</v>
      </c>
      <c r="F207" s="12" t="s">
        <v>1297</v>
      </c>
      <c r="G207" s="3">
        <f>VLOOKUP(CONCATENATE($B207,".data"), 'Random noise 0'!$A$1:$AG$235, 31, FALSE)</f>
        <v>1</v>
      </c>
      <c r="H207" s="18">
        <f>VLOOKUP(CONCATENATE($B207,".data"), 'Random noise 0'!$A$1:$AG$235, 33, FALSE)</f>
        <v>1.6607600000000001E-3</v>
      </c>
      <c r="I207" s="18">
        <f>VLOOKUP(CONCATENATE($B207,".data"), 'Random noise 0'!$A$1:$AG$235, 15, FALSE)</f>
        <v>16</v>
      </c>
      <c r="J207" s="18">
        <f>VLOOKUP(CONCATENATE($B207,".data"), 'Random noise 0'!$A$1:$AG$235, 17, FALSE)</f>
        <v>170.6</v>
      </c>
      <c r="K207" s="18" t="str">
        <f>VLOOKUP(CONCATENATE($B207,".data"), 'Random noise 0'!$A$1:$AG$235, 27, FALSE)</f>
        <v>-1.00091286*x0*x2 + 97.40954713*exp(x3) - 0.47460952*cos(x1)**2 - 0.52419292</v>
      </c>
      <c r="L207" s="18">
        <f t="shared" si="38"/>
        <v>1</v>
      </c>
      <c r="M207" s="18">
        <f t="shared" si="39"/>
        <v>0</v>
      </c>
      <c r="N207" s="4">
        <f t="shared" si="40"/>
        <v>0</v>
      </c>
      <c r="O207" s="3">
        <f>VLOOKUP(CONCATENATE($B207,".data"), 'Random noise 0.001'!$A$1:$AG$235, 31, FALSE)</f>
        <v>0.99999903000000001</v>
      </c>
      <c r="P207" s="18">
        <f>VLOOKUP(CONCATENATE($B207,".data"), 'Random noise 0.001'!$A$1:$AG$235, 33, FALSE)</f>
        <v>4.7386209999999998E-2</v>
      </c>
      <c r="Q207" s="18">
        <f>VLOOKUP(CONCATENATE($B207,".data"), 'Random noise 0.001'!$A$1:$AG$235, 15, FALSE)</f>
        <v>13</v>
      </c>
      <c r="R207" s="18">
        <f>VLOOKUP(CONCATENATE($B207,".data"), 'Random noise 0.001'!$A$1:$AG$235, 17, FALSE)</f>
        <v>5.6</v>
      </c>
      <c r="S207" s="18" t="str">
        <f>VLOOKUP(CONCATENATE($B207,".data"), 'Random noise 0.001'!$A$1:$AG$235, 27, FALSE)</f>
        <v>-0.995*x0*x2 + 0.299*x1 + 97.404*exp(x3) - 0.97</v>
      </c>
      <c r="T207" s="18">
        <f t="shared" si="41"/>
        <v>1</v>
      </c>
      <c r="U207" s="18">
        <f t="shared" si="42"/>
        <v>0</v>
      </c>
      <c r="V207" s="4">
        <f t="shared" si="43"/>
        <v>0</v>
      </c>
      <c r="W207" s="3">
        <f>VLOOKUP(CONCATENATE($B207,".data"), 'Random noise 0.01'!$A$1:$AG$235, 31, FALSE)</f>
        <v>0.99977943000000002</v>
      </c>
      <c r="X207" s="18">
        <f>VLOOKUP(CONCATENATE($B207,".data"), 'Random noise 0.01'!$A$1:$AG$235, 33, FALSE)</f>
        <v>0.71350035999999994</v>
      </c>
      <c r="Y207" s="18">
        <f>VLOOKUP(CONCATENATE($B207,".data"), 'Random noise 0.01'!$A$1:$AG$235, 15, FALSE)</f>
        <v>21</v>
      </c>
      <c r="Z207" s="18">
        <f>VLOOKUP(CONCATENATE($B207,".data"), 'Random noise 0.01'!$A$1:$AG$235, 17, FALSE)</f>
        <v>142</v>
      </c>
      <c r="AA207" s="18" t="str">
        <f>VLOOKUP(CONCATENATE($B207,".data"), 'Random noise 0.01'!$A$1:$AG$235, 27, FALSE)</f>
        <v>75.93*exp(x3) + 5.75*exp(x2*x3) + 16.39*exp(x3*cos(x2))*sin(x3) + 15.28</v>
      </c>
      <c r="AB207" s="18">
        <f t="shared" si="44"/>
        <v>1</v>
      </c>
      <c r="AC207" s="18">
        <f t="shared" si="45"/>
        <v>0</v>
      </c>
      <c r="AD207" s="4">
        <f t="shared" si="46"/>
        <v>0</v>
      </c>
    </row>
    <row r="208" spans="1:30" x14ac:dyDescent="0.25">
      <c r="A208" t="str">
        <f t="shared" si="36"/>
        <v>v4_large</v>
      </c>
      <c r="B208" t="s">
        <v>1225</v>
      </c>
      <c r="C208">
        <v>14</v>
      </c>
      <c r="D208" t="str">
        <f t="shared" si="37"/>
        <v>large</v>
      </c>
      <c r="E208">
        <v>4</v>
      </c>
      <c r="F208" s="12" t="s">
        <v>1226</v>
      </c>
      <c r="G208" s="3">
        <f>VLOOKUP(CONCATENATE($B208,".data"), 'Random noise 0'!$A$1:$AG$235, 31, FALSE)</f>
        <v>1</v>
      </c>
      <c r="H208" s="18">
        <f>VLOOKUP(CONCATENATE($B208,".data"), 'Random noise 0'!$A$1:$AG$235, 33, FALSE)</f>
        <v>0</v>
      </c>
      <c r="I208" s="18">
        <f>VLOOKUP(CONCATENATE($B208,".data"), 'Random noise 0'!$A$1:$AG$235, 15, FALSE)</f>
        <v>22</v>
      </c>
      <c r="J208" s="18">
        <f>VLOOKUP(CONCATENATE($B208,".data"), 'Random noise 0'!$A$1:$AG$235, 17, FALSE)</f>
        <v>193.8</v>
      </c>
      <c r="K208" s="18" t="str">
        <f>VLOOKUP(CONCATENATE($B208,".data"), 'Random noise 0'!$A$1:$AG$235, 27, FALSE)</f>
        <v>3.14159265*x2*x3 + 3.14159265*x2 + exp(2*x1) + 2*exp(x1)*cos(x0) + cos(x0)**2</v>
      </c>
      <c r="L208" s="18">
        <f t="shared" si="38"/>
        <v>1</v>
      </c>
      <c r="M208" s="18">
        <f t="shared" si="39"/>
        <v>1</v>
      </c>
      <c r="N208" s="4">
        <f t="shared" si="40"/>
        <v>1</v>
      </c>
      <c r="O208" s="3">
        <f>VLOOKUP(CONCATENATE($B208,".data"), 'Random noise 0.001'!$A$1:$AG$235, 31, FALSE)</f>
        <v>0.99985997999999998</v>
      </c>
      <c r="P208" s="18">
        <f>VLOOKUP(CONCATENATE($B208,".data"), 'Random noise 0.001'!$A$1:$AG$235, 33, FALSE)</f>
        <v>3.6804129999999997E-2</v>
      </c>
      <c r="Q208" s="18">
        <f>VLOOKUP(CONCATENATE($B208,".data"), 'Random noise 0.001'!$A$1:$AG$235, 15, FALSE)</f>
        <v>23</v>
      </c>
      <c r="R208" s="18">
        <f>VLOOKUP(CONCATENATE($B208,".data"), 'Random noise 0.001'!$A$1:$AG$235, 17, FALSE)</f>
        <v>18</v>
      </c>
      <c r="S208" s="18" t="str">
        <f>VLOOKUP(CONCATENATE($B208,".data"), 'Random noise 0.001'!$A$1:$AG$235, 27, FALSE)</f>
        <v>3.256*x1*cos(x0) + 3.091*x2*x3 + 3.168*x2 - 10.381*log(cos(x1)) + 3.402*cos(x0) + 0.639</v>
      </c>
      <c r="T208" s="18">
        <f t="shared" si="41"/>
        <v>1</v>
      </c>
      <c r="U208" s="18">
        <f t="shared" si="42"/>
        <v>0</v>
      </c>
      <c r="V208" s="4">
        <f t="shared" si="43"/>
        <v>0</v>
      </c>
      <c r="W208" s="3">
        <f>VLOOKUP(CONCATENATE($B208,".data"), 'Random noise 0.01'!$A$1:$AG$235, 31, FALSE)</f>
        <v>0.99969158000000002</v>
      </c>
      <c r="X208" s="18">
        <f>VLOOKUP(CONCATENATE($B208,".data"), 'Random noise 0.01'!$A$1:$AG$235, 33, FALSE)</f>
        <v>5.46221E-2</v>
      </c>
      <c r="Y208" s="18">
        <f>VLOOKUP(CONCATENATE($B208,".data"), 'Random noise 0.01'!$A$1:$AG$235, 15, FALSE)</f>
        <v>23</v>
      </c>
      <c r="Z208" s="18">
        <f>VLOOKUP(CONCATENATE($B208,".data"), 'Random noise 0.01'!$A$1:$AG$235, 17, FALSE)</f>
        <v>18.100000000000001</v>
      </c>
      <c r="AA208" s="18" t="str">
        <f>VLOOKUP(CONCATENATE($B208,".data"), 'Random noise 0.01'!$A$1:$AG$235, 27, FALSE)</f>
        <v>3.38*x1*cos(x0) + 3.04*x2*x3 + 3.21*x2 - 10.15*log(cos(x1)) + 3.33*cos(x0) + 0.71</v>
      </c>
      <c r="AB208" s="18">
        <f t="shared" si="44"/>
        <v>1</v>
      </c>
      <c r="AC208" s="18">
        <f t="shared" si="45"/>
        <v>0</v>
      </c>
      <c r="AD208" s="4">
        <f t="shared" si="46"/>
        <v>0</v>
      </c>
    </row>
    <row r="209" spans="1:30" x14ac:dyDescent="0.25">
      <c r="A209" t="str">
        <f t="shared" si="36"/>
        <v>v5_large</v>
      </c>
      <c r="B209" t="s">
        <v>1227</v>
      </c>
      <c r="C209">
        <v>14</v>
      </c>
      <c r="D209" t="str">
        <f t="shared" si="37"/>
        <v>large</v>
      </c>
      <c r="E209">
        <v>5</v>
      </c>
      <c r="F209" s="12" t="s">
        <v>1298</v>
      </c>
      <c r="G209" s="3">
        <f>VLOOKUP(CONCATENATE($B209,".data"), 'Random noise 0'!$A$1:$AG$235, 31, FALSE)</f>
        <v>1</v>
      </c>
      <c r="H209" s="18">
        <f>VLOOKUP(CONCATENATE($B209,".data"), 'Random noise 0'!$A$1:$AG$235, 33, FALSE)</f>
        <v>0</v>
      </c>
      <c r="I209" s="18">
        <f>VLOOKUP(CONCATENATE($B209,".data"), 'Random noise 0'!$A$1:$AG$235, 15, FALSE)</f>
        <v>23</v>
      </c>
      <c r="J209" s="18">
        <f>VLOOKUP(CONCATENATE($B209,".data"), 'Random noise 0'!$A$1:$AG$235, 17, FALSE)</f>
        <v>74.3</v>
      </c>
      <c r="K209" s="18" t="str">
        <f>VLOOKUP(CONCATENATE($B209,".data"), 'Random noise 0'!$A$1:$AG$235, 27, FALSE)</f>
        <v>x3*(-x0*x2*x4 - x0*x4**2 + x1*x2*x4 + x1*x4**2)</v>
      </c>
      <c r="L209" s="18">
        <f t="shared" si="38"/>
        <v>1</v>
      </c>
      <c r="M209" s="18">
        <f t="shared" si="39"/>
        <v>1</v>
      </c>
      <c r="N209" s="4">
        <f t="shared" si="40"/>
        <v>1</v>
      </c>
      <c r="O209" s="3">
        <f>VLOOKUP(CONCATENATE($B209,".data"), 'Random noise 0.001'!$A$1:$AG$235, 31, FALSE)</f>
        <v>1</v>
      </c>
      <c r="P209" s="18">
        <f>VLOOKUP(CONCATENATE($B209,".data"), 'Random noise 0.001'!$A$1:$AG$235, 33, FALSE)</f>
        <v>0</v>
      </c>
      <c r="Q209" s="18">
        <f>VLOOKUP(CONCATENATE($B209,".data"), 'Random noise 0.001'!$A$1:$AG$235, 15, FALSE)</f>
        <v>23</v>
      </c>
      <c r="R209" s="18">
        <f>VLOOKUP(CONCATENATE($B209,".data"), 'Random noise 0.001'!$A$1:$AG$235, 17, FALSE)</f>
        <v>76.3</v>
      </c>
      <c r="S209" s="18" t="str">
        <f>VLOOKUP(CONCATENATE($B209,".data"), 'Random noise 0.001'!$A$1:$AG$235, 27, FALSE)</f>
        <v>x3*(-x0*x2*x4 - x0*x4**2 + x1*x2*x4 + x1*x4**2)</v>
      </c>
      <c r="T209" s="18">
        <f t="shared" si="41"/>
        <v>1</v>
      </c>
      <c r="U209" s="18">
        <f t="shared" si="42"/>
        <v>1</v>
      </c>
      <c r="V209" s="4">
        <f t="shared" si="43"/>
        <v>1</v>
      </c>
      <c r="W209" s="3">
        <f>VLOOKUP(CONCATENATE($B209,".data"), 'Random noise 0.01'!$A$1:$AG$235, 31, FALSE)</f>
        <v>1</v>
      </c>
      <c r="X209" s="18">
        <f>VLOOKUP(CONCATENATE($B209,".data"), 'Random noise 0.01'!$A$1:$AG$235, 33, FALSE)</f>
        <v>0</v>
      </c>
      <c r="Y209" s="18">
        <f>VLOOKUP(CONCATENATE($B209,".data"), 'Random noise 0.01'!$A$1:$AG$235, 15, FALSE)</f>
        <v>23</v>
      </c>
      <c r="Z209" s="18">
        <f>VLOOKUP(CONCATENATE($B209,".data"), 'Random noise 0.01'!$A$1:$AG$235, 17, FALSE)</f>
        <v>133.6</v>
      </c>
      <c r="AA209" s="18" t="str">
        <f>VLOOKUP(CONCATENATE($B209,".data"), 'Random noise 0.01'!$A$1:$AG$235, 27, FALSE)</f>
        <v>x3*(-x0*x2*x4 - x0*x4**2 + x1*x2*x4 + x1*x4**2)</v>
      </c>
      <c r="AB209" s="18">
        <f t="shared" si="44"/>
        <v>1</v>
      </c>
      <c r="AC209" s="18">
        <f t="shared" si="45"/>
        <v>1</v>
      </c>
      <c r="AD209" s="4">
        <f t="shared" si="46"/>
        <v>1</v>
      </c>
    </row>
    <row r="210" spans="1:30" x14ac:dyDescent="0.25">
      <c r="A210" t="str">
        <f t="shared" si="36"/>
        <v>v5_large</v>
      </c>
      <c r="B210" t="s">
        <v>1228</v>
      </c>
      <c r="C210">
        <v>14</v>
      </c>
      <c r="D210" t="str">
        <f t="shared" si="37"/>
        <v>large</v>
      </c>
      <c r="E210">
        <v>5</v>
      </c>
      <c r="F210" s="12" t="s">
        <v>1229</v>
      </c>
      <c r="G210" s="3">
        <f>VLOOKUP(CONCATENATE($B210,".data"), 'Random noise 0'!$A$1:$AG$235, 31, FALSE)</f>
        <v>0.98511304</v>
      </c>
      <c r="H210" s="18">
        <f>VLOOKUP(CONCATENATE($B210,".data"), 'Random noise 0'!$A$1:$AG$235, 33, FALSE)</f>
        <v>5.8015520000000001E-2</v>
      </c>
      <c r="I210" s="18">
        <f>VLOOKUP(CONCATENATE($B210,".data"), 'Random noise 0'!$A$1:$AG$235, 15, FALSE)</f>
        <v>18</v>
      </c>
      <c r="J210" s="18">
        <f>VLOOKUP(CONCATENATE($B210,".data"), 'Random noise 0'!$A$1:$AG$235, 17, FALSE)</f>
        <v>235.1</v>
      </c>
      <c r="K210" s="18" t="str">
        <f>VLOOKUP(CONCATENATE($B210,".data"), 'Random noise 0'!$A$1:$AG$235, 27, FALSE)</f>
        <v>(0.88730428*x2 + 0.96389428*x3 + 0.95855769*cos(x0)**2)*sin(x1**2)</v>
      </c>
      <c r="L210" s="18">
        <f t="shared" si="38"/>
        <v>0</v>
      </c>
      <c r="M210" s="18">
        <f t="shared" si="39"/>
        <v>0</v>
      </c>
      <c r="N210" s="4">
        <f t="shared" si="40"/>
        <v>0</v>
      </c>
      <c r="O210" s="3">
        <f>VLOOKUP(CONCATENATE($B210,".data"), 'Random noise 0.001'!$A$1:$AG$235, 31, FALSE)</f>
        <v>0.98508556999999997</v>
      </c>
      <c r="P210" s="18">
        <f>VLOOKUP(CONCATENATE($B210,".data"), 'Random noise 0.001'!$A$1:$AG$235, 33, FALSE)</f>
        <v>5.8069030000000001E-2</v>
      </c>
      <c r="Q210" s="18">
        <f>VLOOKUP(CONCATENATE($B210,".data"), 'Random noise 0.001'!$A$1:$AG$235, 15, FALSE)</f>
        <v>18</v>
      </c>
      <c r="R210" s="18">
        <f>VLOOKUP(CONCATENATE($B210,".data"), 'Random noise 0.001'!$A$1:$AG$235, 17, FALSE)</f>
        <v>198</v>
      </c>
      <c r="S210" s="18" t="str">
        <f>VLOOKUP(CONCATENATE($B210,".data"), 'Random noise 0.001'!$A$1:$AG$235, 27, FALSE)</f>
        <v>(0.887*x2 + 0.965*x3 + 0.954*cos(x0)**2)*sin(x1**2)</v>
      </c>
      <c r="T210" s="18">
        <f t="shared" si="41"/>
        <v>0</v>
      </c>
      <c r="U210" s="18">
        <f t="shared" si="42"/>
        <v>0</v>
      </c>
      <c r="V210" s="4">
        <f t="shared" si="43"/>
        <v>0</v>
      </c>
      <c r="W210" s="3">
        <f>VLOOKUP(CONCATENATE($B210,".data"), 'Random noise 0.01'!$A$1:$AG$235, 31, FALSE)</f>
        <v>0.98519619999999997</v>
      </c>
      <c r="X210" s="18">
        <f>VLOOKUP(CONCATENATE($B210,".data"), 'Random noise 0.01'!$A$1:$AG$235, 33, FALSE)</f>
        <v>5.7853259999999997E-2</v>
      </c>
      <c r="Y210" s="18">
        <f>VLOOKUP(CONCATENATE($B210,".data"), 'Random noise 0.01'!$A$1:$AG$235, 15, FALSE)</f>
        <v>15</v>
      </c>
      <c r="Z210" s="18">
        <f>VLOOKUP(CONCATENATE($B210,".data"), 'Random noise 0.01'!$A$1:$AG$235, 17, FALSE)</f>
        <v>186.9</v>
      </c>
      <c r="AA210" s="18" t="str">
        <f>VLOOKUP(CONCATENATE($B210,".data"), 'Random noise 0.01'!$A$1:$AG$235, 27, FALSE)</f>
        <v>(0.9*x2 + x3 + 1.69*cos(x0) - 0.74)*sin(x1**2)</v>
      </c>
      <c r="AB210" s="18">
        <f t="shared" si="44"/>
        <v>0</v>
      </c>
      <c r="AC210" s="18">
        <f t="shared" si="45"/>
        <v>0</v>
      </c>
      <c r="AD210" s="4">
        <f t="shared" si="46"/>
        <v>0</v>
      </c>
    </row>
    <row r="211" spans="1:30" x14ac:dyDescent="0.25">
      <c r="A211" t="str">
        <f t="shared" si="36"/>
        <v>v5_large</v>
      </c>
      <c r="B211" t="s">
        <v>1230</v>
      </c>
      <c r="C211">
        <v>14</v>
      </c>
      <c r="D211" t="str">
        <f t="shared" si="37"/>
        <v>large</v>
      </c>
      <c r="E211">
        <v>5</v>
      </c>
      <c r="F211" s="12" t="s">
        <v>1231</v>
      </c>
      <c r="G211" s="3">
        <f>VLOOKUP(CONCATENATE($B211,".data"), 'Random noise 0'!$A$1:$AG$235, 31, FALSE)</f>
        <v>0.92626889999999995</v>
      </c>
      <c r="H211" s="18">
        <f>VLOOKUP(CONCATENATE($B211,".data"), 'Random noise 0'!$A$1:$AG$235, 33, FALSE)</f>
        <v>0.42423620000000001</v>
      </c>
      <c r="I211" s="18">
        <f>VLOOKUP(CONCATENATE($B211,".data"), 'Random noise 0'!$A$1:$AG$235, 15, FALSE)</f>
        <v>55</v>
      </c>
      <c r="J211" s="18">
        <f>VLOOKUP(CONCATENATE($B211,".data"), 'Random noise 0'!$A$1:$AG$235, 17, FALSE)</f>
        <v>301.39999999999998</v>
      </c>
      <c r="K211" s="18" t="str">
        <f>VLOOKUP(CONCATENATE($B211,".data"),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L211" s="18">
        <f t="shared" si="38"/>
        <v>0</v>
      </c>
      <c r="M211" s="18">
        <f t="shared" si="39"/>
        <v>0</v>
      </c>
      <c r="N211" s="4">
        <f t="shared" si="40"/>
        <v>0</v>
      </c>
      <c r="O211" s="3">
        <f>VLOOKUP(CONCATENATE($B211,".data"), 'Random noise 0.001'!$A$1:$AG$235, 31, FALSE)</f>
        <v>0.92613816000000004</v>
      </c>
      <c r="P211" s="18">
        <f>VLOOKUP(CONCATENATE($B211,".data"), 'Random noise 0.001'!$A$1:$AG$235, 33, FALSE)</f>
        <v>0.42461216000000002</v>
      </c>
      <c r="Q211" s="18">
        <f>VLOOKUP(CONCATENATE($B211,".data"), 'Random noise 0.001'!$A$1:$AG$235, 15, FALSE)</f>
        <v>55</v>
      </c>
      <c r="R211" s="18">
        <f>VLOOKUP(CONCATENATE($B211,".data"), 'Random noise 0.001'!$A$1:$AG$235, 17, FALSE)</f>
        <v>270.89999999999998</v>
      </c>
      <c r="S211" s="18" t="str">
        <f>VLOOKUP(CONCATENATE($B211,".data"), 'Random noise 0.001'!$A$1:$AG$235, 27, FALSE)</f>
        <v>2.513*x0*x1**0.5*x2 - 1.07*x0*x4**0.5 - 1.391*x0 - 3.661*x1**0.5*x2*x3 + 3.245*x1**0.5*x2*x4 - 4.864*x1**0.5*x2 + 1.426*x3**10 + 6.672*x3*x4**0.5 - 2.894*x3*x4**1.5 + 3.407</v>
      </c>
      <c r="T211" s="18">
        <f t="shared" si="41"/>
        <v>0</v>
      </c>
      <c r="U211" s="18">
        <f t="shared" si="42"/>
        <v>0</v>
      </c>
      <c r="V211" s="4">
        <f t="shared" si="43"/>
        <v>0</v>
      </c>
      <c r="W211" s="3">
        <f>VLOOKUP(CONCATENATE($B211,".data"), 'Random noise 0.01'!$A$1:$AG$235, 31, FALSE)</f>
        <v>0.89948311999999997</v>
      </c>
      <c r="X211" s="18">
        <f>VLOOKUP(CONCATENATE($B211,".data"), 'Random noise 0.01'!$A$1:$AG$235, 33, FALSE)</f>
        <v>0.49533823999999999</v>
      </c>
      <c r="Y211" s="18">
        <f>VLOOKUP(CONCATENATE($B211,".data"), 'Random noise 0.01'!$A$1:$AG$235, 15, FALSE)</f>
        <v>48</v>
      </c>
      <c r="Z211" s="18">
        <f>VLOOKUP(CONCATENATE($B211,".data"), 'Random noise 0.01'!$A$1:$AG$235, 17, FALSE)</f>
        <v>266.39999999999998</v>
      </c>
      <c r="AA211" s="18" t="str">
        <f>VLOOKUP(CONCATENATE($B211,".data"), 'Random noise 0.01'!$A$1:$AG$235, 27, FALSE)</f>
        <v>2.36*x0*x1*x2 - 1.58*x0*x4 - 1.16*x0 - 5.37*x1**0.5*x2 - 4.23*x1*x2*x3 + 4.03*x1*x2*x4 + 0.62*x2 + 1.87*x3**20 + 6.16*x3*x4**0.5 - 1.58*x3*x4 + 3.31</v>
      </c>
      <c r="AB211" s="18">
        <f t="shared" si="44"/>
        <v>0</v>
      </c>
      <c r="AC211" s="18">
        <f t="shared" si="45"/>
        <v>0</v>
      </c>
      <c r="AD211" s="4">
        <f t="shared" si="46"/>
        <v>0</v>
      </c>
    </row>
    <row r="212" spans="1:30" x14ac:dyDescent="0.25">
      <c r="A212" t="str">
        <f t="shared" si="36"/>
        <v>v5_large</v>
      </c>
      <c r="B212" t="s">
        <v>1232</v>
      </c>
      <c r="C212">
        <v>14</v>
      </c>
      <c r="D212" t="str">
        <f t="shared" si="37"/>
        <v>large</v>
      </c>
      <c r="E212">
        <v>5</v>
      </c>
      <c r="F212" s="12" t="s">
        <v>1233</v>
      </c>
      <c r="G212" s="3">
        <f>VLOOKUP(CONCATENATE($B212,".data"), 'Random noise 0'!$A$1:$AG$235, 31, FALSE)</f>
        <v>0.90563433999999998</v>
      </c>
      <c r="H212" s="18">
        <f>VLOOKUP(CONCATENATE($B212,".data"), 'Random noise 0'!$A$1:$AG$235, 33, FALSE)</f>
        <v>0.11220183</v>
      </c>
      <c r="I212" s="18">
        <f>VLOOKUP(CONCATENATE($B212,".data"), 'Random noise 0'!$A$1:$AG$235, 15, FALSE)</f>
        <v>18</v>
      </c>
      <c r="J212" s="18">
        <f>VLOOKUP(CONCATENATE($B212,".data"), 'Random noise 0'!$A$1:$AG$235, 17, FALSE)</f>
        <v>168.4</v>
      </c>
      <c r="K212" s="18" t="str">
        <f>VLOOKUP(CONCATENATE($B212,".data"), 'Random noise 0'!$A$1:$AG$235, 27, FALSE)</f>
        <v>0.38515847*x0*x2**0.5*x3 - 0.1297382*x0 - 0.97289782*cos(x1)**8 + 0.95379843</v>
      </c>
      <c r="L212" s="18">
        <f t="shared" si="38"/>
        <v>0</v>
      </c>
      <c r="M212" s="18">
        <f t="shared" si="39"/>
        <v>0</v>
      </c>
      <c r="N212" s="4">
        <f t="shared" si="40"/>
        <v>0</v>
      </c>
      <c r="O212" s="3">
        <f>VLOOKUP(CONCATENATE($B212,".data"), 'Random noise 0.001'!$A$1:$AG$235, 31, FALSE)</f>
        <v>0.90566599999999997</v>
      </c>
      <c r="P212" s="18">
        <f>VLOOKUP(CONCATENATE($B212,".data"), 'Random noise 0.001'!$A$1:$AG$235, 33, FALSE)</f>
        <v>0.112183</v>
      </c>
      <c r="Q212" s="18">
        <f>VLOOKUP(CONCATENATE($B212,".data"), 'Random noise 0.001'!$A$1:$AG$235, 15, FALSE)</f>
        <v>18</v>
      </c>
      <c r="R212" s="18">
        <f>VLOOKUP(CONCATENATE($B212,".data"), 'Random noise 0.001'!$A$1:$AG$235, 17, FALSE)</f>
        <v>144.30000000000001</v>
      </c>
      <c r="S212" s="18" t="str">
        <f>VLOOKUP(CONCATENATE($B212,".data"), 'Random noise 0.001'!$A$1:$AG$235, 27, FALSE)</f>
        <v>0.386*x0*x2**0.5*x3 - 0.13*x0 - 0.973*cos(x1)**8 + 0.954</v>
      </c>
      <c r="T212" s="18">
        <f t="shared" si="41"/>
        <v>0</v>
      </c>
      <c r="U212" s="18">
        <f t="shared" si="42"/>
        <v>0</v>
      </c>
      <c r="V212" s="4">
        <f t="shared" si="43"/>
        <v>0</v>
      </c>
      <c r="W212" s="3">
        <f>VLOOKUP(CONCATENATE($B212,".data"), 'Random noise 0.01'!$A$1:$AG$235, 31, FALSE)</f>
        <v>0.93081665999999996</v>
      </c>
      <c r="X212" s="18">
        <f>VLOOKUP(CONCATENATE($B212,".data"), 'Random noise 0.01'!$A$1:$AG$235, 33, FALSE)</f>
        <v>9.6071309999999993E-2</v>
      </c>
      <c r="Y212" s="18">
        <f>VLOOKUP(CONCATENATE($B212,".data"), 'Random noise 0.01'!$A$1:$AG$235, 15, FALSE)</f>
        <v>25</v>
      </c>
      <c r="Z212" s="18">
        <f>VLOOKUP(CONCATENATE($B212,".data"), 'Random noise 0.01'!$A$1:$AG$235, 17, FALSE)</f>
        <v>176.8</v>
      </c>
      <c r="AA212" s="18" t="str">
        <f>VLOOKUP(CONCATENATE($B212,".data"), 'Random noise 0.01'!$A$1:$AG$235, 27, FALSE)</f>
        <v>0.24*x3*cos(x2*x4)**9 - 0.87*cos(x1)**9 - 0.28*cos(x1 + x2 + x4 + 1) + 0.61</v>
      </c>
      <c r="AB212" s="18">
        <f t="shared" si="44"/>
        <v>0</v>
      </c>
      <c r="AC212" s="18">
        <f t="shared" si="45"/>
        <v>0</v>
      </c>
      <c r="AD212" s="4">
        <f t="shared" si="46"/>
        <v>0</v>
      </c>
    </row>
    <row r="213" spans="1:30" x14ac:dyDescent="0.25">
      <c r="A213" t="str">
        <f t="shared" si="36"/>
        <v>v5_large</v>
      </c>
      <c r="B213" t="s">
        <v>1234</v>
      </c>
      <c r="C213">
        <v>14</v>
      </c>
      <c r="D213" t="str">
        <f t="shared" si="37"/>
        <v>large</v>
      </c>
      <c r="E213">
        <v>5</v>
      </c>
      <c r="F213" s="12" t="s">
        <v>1299</v>
      </c>
      <c r="G213" s="3">
        <f>VLOOKUP(CONCATENATE($B213,".data"), 'Random noise 0'!$A$1:$AG$235, 31, FALSE)</f>
        <v>1</v>
      </c>
      <c r="H213" s="18">
        <f>VLOOKUP(CONCATENATE($B213,".data"), 'Random noise 0'!$A$1:$AG$235, 33, FALSE)</f>
        <v>1.314717E-2</v>
      </c>
      <c r="I213" s="18">
        <f>VLOOKUP(CONCATENATE($B213,".data"), 'Random noise 0'!$A$1:$AG$235, 15, FALSE)</f>
        <v>24</v>
      </c>
      <c r="J213" s="18">
        <f>VLOOKUP(CONCATENATE($B213,".data"), 'Random noise 0'!$A$1:$AG$235, 17, FALSE)</f>
        <v>190.8</v>
      </c>
      <c r="K213" s="18" t="str">
        <f>VLOOKUP(CONCATENATE($B213,".data"), 'Random noise 0'!$A$1:$AG$235, 27, FALSE)</f>
        <v>1.05415211*x0**0.5 - 0.99996906*x1*x4/x2 + 1.00012891*sin(x3) + 0.79188376*cos(x0 + 10) + 1.6582239</v>
      </c>
      <c r="L213" s="18">
        <f t="shared" si="38"/>
        <v>1</v>
      </c>
      <c r="M213" s="18">
        <f t="shared" si="39"/>
        <v>0</v>
      </c>
      <c r="N213" s="4">
        <f t="shared" si="40"/>
        <v>0</v>
      </c>
      <c r="O213" s="3">
        <f>VLOOKUP(CONCATENATE($B213,".data"), 'Random noise 0.001'!$A$1:$AG$235, 31, FALSE)</f>
        <v>0.99999899000000003</v>
      </c>
      <c r="P213" s="18">
        <f>VLOOKUP(CONCATENATE($B213,".data"), 'Random noise 0.001'!$A$1:$AG$235, 33, FALSE)</f>
        <v>0.42690338</v>
      </c>
      <c r="Q213" s="18">
        <f>VLOOKUP(CONCATENATE($B213,".data"), 'Random noise 0.001'!$A$1:$AG$235, 15, FALSE)</f>
        <v>15</v>
      </c>
      <c r="R213" s="18">
        <f>VLOOKUP(CONCATENATE($B213,".data"), 'Random noise 0.001'!$A$1:$AG$235, 17, FALSE)</f>
        <v>6.3</v>
      </c>
      <c r="S213" s="18" t="str">
        <f>VLOOKUP(CONCATENATE($B213,".data"), 'Random noise 0.001'!$A$1:$AG$235, 27, FALSE)</f>
        <v>1.546*x0 - 0.999*x1*x4/x2 + 0.885*x3 + 1.26</v>
      </c>
      <c r="T213" s="18">
        <f t="shared" si="41"/>
        <v>1</v>
      </c>
      <c r="U213" s="18">
        <f t="shared" si="42"/>
        <v>0</v>
      </c>
      <c r="V213" s="4">
        <f t="shared" si="43"/>
        <v>0</v>
      </c>
      <c r="W213" s="3">
        <f>VLOOKUP(CONCATENATE($B213,".data"), 'Random noise 0.01'!$A$1:$AG$235, 31, FALSE)</f>
        <v>0.99999930999999997</v>
      </c>
      <c r="X213" s="18">
        <f>VLOOKUP(CONCATENATE($B213,".data"), 'Random noise 0.01'!$A$1:$AG$235, 33, FALSE)</f>
        <v>0.35354319000000001</v>
      </c>
      <c r="Y213" s="18">
        <f>VLOOKUP(CONCATENATE($B213,".data"), 'Random noise 0.01'!$A$1:$AG$235, 15, FALSE)</f>
        <v>19</v>
      </c>
      <c r="Z213" s="18">
        <f>VLOOKUP(CONCATENATE($B213,".data"), 'Random noise 0.01'!$A$1:$AG$235, 17, FALSE)</f>
        <v>159.80000000000001</v>
      </c>
      <c r="AA213" s="18" t="str">
        <f>VLOOKUP(CONCATENATE($B213,".data"), 'Random noise 0.01'!$A$1:$AG$235, 27, FALSE)</f>
        <v>0.79*x0**2*exp(x1) - x1*x4/x2 + 1.58*x3 + 1.4</v>
      </c>
      <c r="AB213" s="18">
        <f t="shared" si="44"/>
        <v>1</v>
      </c>
      <c r="AC213" s="18">
        <f t="shared" si="45"/>
        <v>0</v>
      </c>
      <c r="AD213" s="4">
        <f t="shared" si="46"/>
        <v>0</v>
      </c>
    </row>
    <row r="214" spans="1:30" x14ac:dyDescent="0.25">
      <c r="A214" t="str">
        <f t="shared" si="36"/>
        <v>v1_large</v>
      </c>
      <c r="B214" t="s">
        <v>1235</v>
      </c>
      <c r="C214">
        <v>15</v>
      </c>
      <c r="D214" t="str">
        <f t="shared" si="37"/>
        <v>large</v>
      </c>
      <c r="E214">
        <v>1</v>
      </c>
      <c r="F214" s="12" t="s">
        <v>1300</v>
      </c>
      <c r="G214" s="3">
        <f>VLOOKUP(CONCATENATE($B214,".data"), 'Random noise 0'!$A$1:$AG$235, 31, FALSE)</f>
        <v>0.99999104000000005</v>
      </c>
      <c r="H214" s="18">
        <f>VLOOKUP(CONCATENATE($B214,".data"), 'Random noise 0'!$A$1:$AG$235, 33, FALSE)</f>
        <v>1.24485E-3</v>
      </c>
      <c r="I214" s="18">
        <f>VLOOKUP(CONCATENATE($B214,".data"), 'Random noise 0'!$A$1:$AG$235, 15, FALSE)</f>
        <v>10</v>
      </c>
      <c r="J214" s="18">
        <f>VLOOKUP(CONCATENATE($B214,".data"), 'Random noise 0'!$A$1:$AG$235, 17, FALSE)</f>
        <v>143.30000000000001</v>
      </c>
      <c r="K214" s="18" t="str">
        <f>VLOOKUP(CONCATENATE($B214,".data"), 'Random noise 0'!$A$1:$AG$235, 27, FALSE)</f>
        <v>0.75011558*x0 + 1.40816701*cos(exp(x0)) + 0.03011705</v>
      </c>
      <c r="L214" s="18">
        <f t="shared" si="38"/>
        <v>1</v>
      </c>
      <c r="M214" s="18">
        <f t="shared" si="39"/>
        <v>0</v>
      </c>
      <c r="N214" s="4">
        <f t="shared" si="40"/>
        <v>0</v>
      </c>
      <c r="O214" s="3">
        <f>VLOOKUP(CONCATENATE($B214,".data"), 'Random noise 0.001'!$A$1:$AG$235, 31, FALSE)</f>
        <v>0.99945932999999998</v>
      </c>
      <c r="P214" s="18">
        <f>VLOOKUP(CONCATENATE($B214,".data"), 'Random noise 0.001'!$A$1:$AG$235, 33, FALSE)</f>
        <v>9.6720399999999998E-3</v>
      </c>
      <c r="Q214" s="18">
        <f>VLOOKUP(CONCATENATE($B214,".data"), 'Random noise 0.001'!$A$1:$AG$235, 15, FALSE)</f>
        <v>11</v>
      </c>
      <c r="R214" s="18">
        <f>VLOOKUP(CONCATENATE($B214,".data"), 'Random noise 0.001'!$A$1:$AG$235, 17, FALSE)</f>
        <v>1.8</v>
      </c>
      <c r="S214" s="18" t="str">
        <f>VLOOKUP(CONCATENATE($B214,".data"), 'Random noise 0.001'!$A$1:$AG$235, 27, FALSE)</f>
        <v>-0.347*x0 + 1.403*cos(x0)**2 - 0.615</v>
      </c>
      <c r="T214" s="18">
        <f t="shared" si="41"/>
        <v>1</v>
      </c>
      <c r="U214" s="18">
        <f t="shared" si="42"/>
        <v>0</v>
      </c>
      <c r="V214" s="4">
        <f t="shared" si="43"/>
        <v>0</v>
      </c>
      <c r="W214" s="3">
        <f>VLOOKUP(CONCATENATE($B214,".data"), 'Random noise 0.01'!$A$1:$AG$235, 31, FALSE)</f>
        <v>0.99946645000000001</v>
      </c>
      <c r="X214" s="18">
        <f>VLOOKUP(CONCATENATE($B214,".data"), 'Random noise 0.01'!$A$1:$AG$235, 33, FALSE)</f>
        <v>9.6081599999999993E-3</v>
      </c>
      <c r="Y214" s="18">
        <f>VLOOKUP(CONCATENATE($B214,".data"), 'Random noise 0.01'!$A$1:$AG$235, 15, FALSE)</f>
        <v>11</v>
      </c>
      <c r="Z214" s="18">
        <f>VLOOKUP(CONCATENATE($B214,".data"), 'Random noise 0.01'!$A$1:$AG$235, 17, FALSE)</f>
        <v>1.7</v>
      </c>
      <c r="AA214" s="18" t="str">
        <f>VLOOKUP(CONCATENATE($B214,".data"), 'Random noise 0.01'!$A$1:$AG$235, 27, FALSE)</f>
        <v>-0.36*x0 + 1.39*cos(x0)**2 - 0.6</v>
      </c>
      <c r="AB214" s="18">
        <f t="shared" si="44"/>
        <v>1</v>
      </c>
      <c r="AC214" s="18">
        <f t="shared" si="45"/>
        <v>0</v>
      </c>
      <c r="AD214" s="4">
        <f t="shared" si="46"/>
        <v>0</v>
      </c>
    </row>
    <row r="215" spans="1:30" x14ac:dyDescent="0.25">
      <c r="A215" t="str">
        <f t="shared" si="36"/>
        <v>v1_large</v>
      </c>
      <c r="B215" t="s">
        <v>1236</v>
      </c>
      <c r="C215">
        <v>15</v>
      </c>
      <c r="D215" t="str">
        <f t="shared" si="37"/>
        <v>large</v>
      </c>
      <c r="E215">
        <v>1</v>
      </c>
      <c r="F215" s="12" t="s">
        <v>1237</v>
      </c>
      <c r="G215" s="3">
        <f>VLOOKUP(CONCATENATE($B215,".data"), 'Random noise 0'!$A$1:$AG$235, 31, FALSE)</f>
        <v>-0.98624696000000001</v>
      </c>
      <c r="H215" s="18">
        <f>VLOOKUP(CONCATENATE($B215,".data"), 'Random noise 0'!$A$1:$AG$235, 33, FALSE)</f>
        <v>6.2785786699999999</v>
      </c>
      <c r="I215" s="18">
        <f>VLOOKUP(CONCATENATE($B215,".data"), 'Random noise 0'!$A$1:$AG$235, 15, FALSE)</f>
        <v>19</v>
      </c>
      <c r="J215" s="18">
        <f>VLOOKUP(CONCATENATE($B215,".data"), 'Random noise 0'!$A$1:$AG$235, 17, FALSE)</f>
        <v>168.6</v>
      </c>
      <c r="K215" s="18" t="str">
        <f>VLOOKUP(CONCATENATE($B215,".data"), 'Random noise 0'!$A$1:$AG$235, 27, FALSE)</f>
        <v>2.24824607/x0**0.5 + 2.1710252*x0 - 0.97999135*log(x0) - 5.07541217 - 0.0471295/x0</v>
      </c>
      <c r="L215" s="18">
        <f t="shared" si="38"/>
        <v>0</v>
      </c>
      <c r="M215" s="18">
        <f t="shared" si="39"/>
        <v>0</v>
      </c>
      <c r="N215" s="4">
        <f t="shared" si="40"/>
        <v>0</v>
      </c>
      <c r="O215" s="3">
        <f>VLOOKUP(CONCATENATE($B215,".data"), 'Random noise 0.001'!$A$1:$AG$235, 31, FALSE)</f>
        <v>-5.1723642600000002</v>
      </c>
      <c r="P215" s="18">
        <f>VLOOKUP(CONCATENATE($B215,".data"), 'Random noise 0.001'!$A$1:$AG$235, 33, FALSE)</f>
        <v>11.068034170000001</v>
      </c>
      <c r="Q215" s="18">
        <f>VLOOKUP(CONCATENATE($B215,".data"), 'Random noise 0.001'!$A$1:$AG$235, 15, FALSE)</f>
        <v>18</v>
      </c>
      <c r="R215" s="18">
        <f>VLOOKUP(CONCATENATE($B215,".data"), 'Random noise 0.001'!$A$1:$AG$235, 17, FALSE)</f>
        <v>4.7</v>
      </c>
      <c r="S215" s="18" t="str">
        <f>VLOOKUP(CONCATENATE($B215,".data"), 'Random noise 0.001'!$A$1:$AG$235, 27, FALSE)</f>
        <v>2.915/x0**0.5 - 1.32*cos(1.261*x0) - 3.13 - 0.076/x0</v>
      </c>
      <c r="T215" s="18">
        <f t="shared" si="41"/>
        <v>0</v>
      </c>
      <c r="U215" s="18">
        <f t="shared" si="42"/>
        <v>0</v>
      </c>
      <c r="V215" s="4">
        <f t="shared" si="43"/>
        <v>0</v>
      </c>
      <c r="W215" s="3">
        <f>VLOOKUP(CONCATENATE($B215,".data"), 'Random noise 0.01'!$A$1:$AG$235, 31, FALSE)</f>
        <v>-8.4019982100000004</v>
      </c>
      <c r="X215" s="18">
        <f>VLOOKUP(CONCATENATE($B215,".data"), 'Random noise 0.01'!$A$1:$AG$235, 33, FALSE)</f>
        <v>13.66012896</v>
      </c>
      <c r="Y215" s="18">
        <f>VLOOKUP(CONCATENATE($B215,".data"), 'Random noise 0.01'!$A$1:$AG$235, 15, FALSE)</f>
        <v>15</v>
      </c>
      <c r="Z215" s="18">
        <f>VLOOKUP(CONCATENATE($B215,".data"), 'Random noise 0.01'!$A$1:$AG$235, 17, FALSE)</f>
        <v>2.8</v>
      </c>
      <c r="AA215" s="18" t="str">
        <f>VLOOKUP(CONCATENATE($B215,".data"), 'Random noise 0.01'!$A$1:$AG$235, 27, FALSE)</f>
        <v>3.1/x0**0.5 + 1.26*x0 - 5.03 - 0.09/x0</v>
      </c>
      <c r="AB215" s="18">
        <f t="shared" si="44"/>
        <v>0</v>
      </c>
      <c r="AC215" s="18">
        <f t="shared" si="45"/>
        <v>0</v>
      </c>
      <c r="AD215" s="4">
        <f t="shared" si="46"/>
        <v>0</v>
      </c>
    </row>
    <row r="216" spans="1:30" x14ac:dyDescent="0.25">
      <c r="A216" t="str">
        <f t="shared" si="36"/>
        <v>v1_large</v>
      </c>
      <c r="B216" t="s">
        <v>1238</v>
      </c>
      <c r="C216">
        <v>15</v>
      </c>
      <c r="D216" t="str">
        <f t="shared" si="37"/>
        <v>large</v>
      </c>
      <c r="E216">
        <v>1</v>
      </c>
      <c r="F216" s="12" t="s">
        <v>1239</v>
      </c>
      <c r="G216" s="3">
        <f>VLOOKUP(CONCATENATE($B216,".data"), 'Random noise 0'!$A$1:$AG$235, 31, FALSE)</f>
        <v>1</v>
      </c>
      <c r="H216" s="18">
        <f>VLOOKUP(CONCATENATE($B216,".data"), 'Random noise 0'!$A$1:$AG$235, 33, FALSE)</f>
        <v>0</v>
      </c>
      <c r="I216" s="18">
        <f>VLOOKUP(CONCATENATE($B216,".data"), 'Random noise 0'!$A$1:$AG$235, 15, FALSE)</f>
        <v>1</v>
      </c>
      <c r="J216" s="18">
        <f>VLOOKUP(CONCATENATE($B216,".data"), 'Random noise 0'!$A$1:$AG$235, 17, FALSE)</f>
        <v>0.3</v>
      </c>
      <c r="K216" s="18" t="str">
        <f>VLOOKUP(CONCATENATE($B216,".data"), 'Random noise 0'!$A$1:$AG$235, 27, FALSE)</f>
        <v>2.41906954</v>
      </c>
      <c r="L216" s="18">
        <f t="shared" si="38"/>
        <v>1</v>
      </c>
      <c r="M216" s="18">
        <f t="shared" si="39"/>
        <v>1</v>
      </c>
      <c r="N216" s="4">
        <f t="shared" si="40"/>
        <v>1</v>
      </c>
      <c r="O216" s="3">
        <f>VLOOKUP(CONCATENATE($B216,".data"), 'Random noise 0.001'!$A$1:$AG$235, 31, FALSE)</f>
        <v>0.99751051999999996</v>
      </c>
      <c r="P216" s="18">
        <f>VLOOKUP(CONCATENATE($B216,".data"), 'Random noise 0.001'!$A$1:$AG$235, 33, FALSE)</f>
        <v>9.9788999999999997E-4</v>
      </c>
      <c r="Q216" s="18">
        <f>VLOOKUP(CONCATENATE($B216,".data"), 'Random noise 0.001'!$A$1:$AG$235, 15, FALSE)</f>
        <v>13</v>
      </c>
      <c r="R216" s="18">
        <f>VLOOKUP(CONCATENATE($B216,".data"), 'Random noise 0.001'!$A$1:$AG$235, 17, FALSE)</f>
        <v>118.4</v>
      </c>
      <c r="S216" s="18" t="str">
        <f>VLOOKUP(CONCATENATE($B216,".data"), 'Random noise 0.001'!$A$1:$AG$235, 27, FALSE)</f>
        <v>-0.007*x0**0.25 + 0.002*cos(x0**(-0.5)) + 2.425</v>
      </c>
      <c r="T216" s="18">
        <f t="shared" si="41"/>
        <v>0</v>
      </c>
      <c r="U216" s="18">
        <f t="shared" si="42"/>
        <v>0</v>
      </c>
      <c r="V216" s="4">
        <f t="shared" si="43"/>
        <v>0</v>
      </c>
      <c r="W216" s="3">
        <f>VLOOKUP(CONCATENATE($B216,".data"), 'Random noise 0.01'!$A$1:$AG$235, 31, FALSE)</f>
        <v>0.70950773</v>
      </c>
      <c r="X216" s="18">
        <f>VLOOKUP(CONCATENATE($B216,".data"), 'Random noise 0.01'!$A$1:$AG$235, 33, FALSE)</f>
        <v>1.0779469999999999E-2</v>
      </c>
      <c r="Y216" s="18">
        <f>VLOOKUP(CONCATENATE($B216,".data"), 'Random noise 0.01'!$A$1:$AG$235, 15, FALSE)</f>
        <v>13</v>
      </c>
      <c r="Z216" s="18">
        <f>VLOOKUP(CONCATENATE($B216,".data"), 'Random noise 0.01'!$A$1:$AG$235, 17, FALSE)</f>
        <v>116.2</v>
      </c>
      <c r="AA216" s="18" t="str">
        <f>VLOOKUP(CONCATENATE($B216,".data"), 'Random noise 0.01'!$A$1:$AG$235, 27, FALSE)</f>
        <v>-0.07*x0**0.25 + 0.02*cos(x0**(-0.5)) + 2.48</v>
      </c>
      <c r="AB216" s="18">
        <f t="shared" si="44"/>
        <v>0</v>
      </c>
      <c r="AC216" s="18">
        <f t="shared" si="45"/>
        <v>0</v>
      </c>
      <c r="AD216" s="4">
        <f t="shared" si="46"/>
        <v>0</v>
      </c>
    </row>
    <row r="217" spans="1:30" x14ac:dyDescent="0.25">
      <c r="A217" t="str">
        <f t="shared" si="36"/>
        <v>v1_large</v>
      </c>
      <c r="B217" t="s">
        <v>1240</v>
      </c>
      <c r="C217">
        <v>15</v>
      </c>
      <c r="D217" t="str">
        <f t="shared" si="37"/>
        <v>large</v>
      </c>
      <c r="E217">
        <v>1</v>
      </c>
      <c r="F217" s="12" t="s">
        <v>1241</v>
      </c>
      <c r="G217" s="3">
        <f>VLOOKUP(CONCATENATE($B217,".data"), 'Random noise 0'!$A$1:$AG$235, 31, FALSE)</f>
        <v>1</v>
      </c>
      <c r="H217" s="18">
        <f>VLOOKUP(CONCATENATE($B217,".data"), 'Random noise 0'!$A$1:$AG$235, 33, FALSE)</f>
        <v>0</v>
      </c>
      <c r="I217" s="18">
        <f>VLOOKUP(CONCATENATE($B217,".data"), 'Random noise 0'!$A$1:$AG$235, 15, FALSE)</f>
        <v>9</v>
      </c>
      <c r="J217" s="18">
        <f>VLOOKUP(CONCATENATE($B217,".data"), 'Random noise 0'!$A$1:$AG$235, 17, FALSE)</f>
        <v>140.5</v>
      </c>
      <c r="K217" s="18" t="str">
        <f>VLOOKUP(CONCATENATE($B217,".data"), 'Random noise 0'!$A$1:$AG$235, 27, FALSE)</f>
        <v>2.13885731*(-x0*log(x0))**0.5</v>
      </c>
      <c r="L217" s="18">
        <f t="shared" si="38"/>
        <v>1</v>
      </c>
      <c r="M217" s="18">
        <f t="shared" si="39"/>
        <v>1</v>
      </c>
      <c r="N217" s="4">
        <f t="shared" si="40"/>
        <v>1</v>
      </c>
      <c r="O217" s="3">
        <f>VLOOKUP(CONCATENATE($B217,".data"), 'Random noise 0.001'!$A$1:$AG$235, 31, FALSE)</f>
        <v>0.14683635</v>
      </c>
      <c r="P217" s="18">
        <f>VLOOKUP(CONCATENATE($B217,".data"), 'Random noise 0.001'!$A$1:$AG$235, 33, FALSE)</f>
        <v>0.25945744999999998</v>
      </c>
      <c r="Q217" s="18">
        <f>VLOOKUP(CONCATENATE($B217,".data"), 'Random noise 0.001'!$A$1:$AG$235, 15, FALSE)</f>
        <v>20</v>
      </c>
      <c r="R217" s="18">
        <f>VLOOKUP(CONCATENATE($B217,".data"), 'Random noise 0.001'!$A$1:$AG$235, 17, FALSE)</f>
        <v>6.3</v>
      </c>
      <c r="S217" s="18" t="str">
        <f>VLOOKUP(CONCATENATE($B217,".data"), 'Random noise 0.001'!$A$1:$AG$235, 27, FALSE)</f>
        <v>-1.757*x0**2 + 0.723*x0 + 0.236*log(x0) + 1.515 + 0.006/log(x0)</v>
      </c>
      <c r="T217" s="18">
        <f t="shared" si="41"/>
        <v>0</v>
      </c>
      <c r="U217" s="18">
        <f t="shared" si="42"/>
        <v>0</v>
      </c>
      <c r="V217" s="4">
        <f t="shared" si="43"/>
        <v>0</v>
      </c>
      <c r="W217" s="3">
        <f>VLOOKUP(CONCATENATE($B217,".data"), 'Random noise 0.01'!$A$1:$AG$235, 31, FALSE)</f>
        <v>-1.5369527700000001</v>
      </c>
      <c r="X217" s="18">
        <f>VLOOKUP(CONCATENATE($B217,".data"), 'Random noise 0.01'!$A$1:$AG$235, 33, FALSE)</f>
        <v>0.44741048</v>
      </c>
      <c r="Y217" s="18">
        <f>VLOOKUP(CONCATENATE($B217,".data"), 'Random noise 0.01'!$A$1:$AG$235, 15, FALSE)</f>
        <v>20</v>
      </c>
      <c r="Z217" s="18">
        <f>VLOOKUP(CONCATENATE($B217,".data"), 'Random noise 0.01'!$A$1:$AG$235, 17, FALSE)</f>
        <v>6.4</v>
      </c>
      <c r="AA217" s="18" t="str">
        <f>VLOOKUP(CONCATENATE($B217,".data"), 'Random noise 0.01'!$A$1:$AG$235, 27, FALSE)</f>
        <v>-1.75*x0**2 + 0.74*x0 + 0.23*log(x0) + 1.5 + 0.01/log(x0)</v>
      </c>
      <c r="AB217" s="18">
        <f t="shared" si="44"/>
        <v>0</v>
      </c>
      <c r="AC217" s="18">
        <f t="shared" si="45"/>
        <v>0</v>
      </c>
      <c r="AD217" s="4">
        <f t="shared" si="46"/>
        <v>0</v>
      </c>
    </row>
    <row r="218" spans="1:30" x14ac:dyDescent="0.25">
      <c r="A218" t="str">
        <f t="shared" si="36"/>
        <v>v1_large</v>
      </c>
      <c r="B218" t="s">
        <v>1242</v>
      </c>
      <c r="C218">
        <v>15</v>
      </c>
      <c r="D218" t="str">
        <f t="shared" si="37"/>
        <v>large</v>
      </c>
      <c r="E218">
        <v>1</v>
      </c>
      <c r="F218" s="12" t="s">
        <v>1243</v>
      </c>
      <c r="G218" s="3">
        <f>VLOOKUP(CONCATENATE($B218,".data"), 'Random noise 0'!$A$1:$AG$235, 31, FALSE)</f>
        <v>0.99894912000000002</v>
      </c>
      <c r="H218" s="18">
        <f>VLOOKUP(CONCATENATE($B218,".data"), 'Random noise 0'!$A$1:$AG$235, 33, FALSE)</f>
        <v>3.9166100000000001E-3</v>
      </c>
      <c r="I218" s="18">
        <f>VLOOKUP(CONCATENATE($B218,".data"), 'Random noise 0'!$A$1:$AG$235, 15, FALSE)</f>
        <v>8</v>
      </c>
      <c r="J218" s="18">
        <f>VLOOKUP(CONCATENATE($B218,".data"), 'Random noise 0'!$A$1:$AG$235, 17, FALSE)</f>
        <v>130</v>
      </c>
      <c r="K218" s="18" t="str">
        <f>VLOOKUP(CONCATENATE($B218,".data"), 'Random noise 0'!$A$1:$AG$235, 27, FALSE)</f>
        <v>0.02028438*exp(3.14159265*x0) + 0.12770598</v>
      </c>
      <c r="L218" s="18">
        <f t="shared" si="38"/>
        <v>0</v>
      </c>
      <c r="M218" s="18">
        <f t="shared" si="39"/>
        <v>0</v>
      </c>
      <c r="N218" s="4">
        <f t="shared" si="40"/>
        <v>0</v>
      </c>
      <c r="O218" s="3">
        <f>VLOOKUP(CONCATENATE($B218,".data"), 'Random noise 0.001'!$A$1:$AG$235, 31, FALSE)</f>
        <v>0.99923852999999996</v>
      </c>
      <c r="P218" s="18">
        <f>VLOOKUP(CONCATENATE($B218,".data"), 'Random noise 0.001'!$A$1:$AG$235, 33, FALSE)</f>
        <v>3.33396E-3</v>
      </c>
      <c r="Q218" s="18">
        <f>VLOOKUP(CONCATENATE($B218,".data"), 'Random noise 0.001'!$A$1:$AG$235, 15, FALSE)</f>
        <v>10</v>
      </c>
      <c r="R218" s="18">
        <f>VLOOKUP(CONCATENATE($B218,".data"), 'Random noise 0.001'!$A$1:$AG$235, 17, FALSE)</f>
        <v>4.9000000000000004</v>
      </c>
      <c r="S218" s="18" t="str">
        <f>VLOOKUP(CONCATENATE($B218,".data"), 'Random noise 0.001'!$A$1:$AG$235, 27, FALSE)</f>
        <v>0.333*x0**4 + 0.122*x0 + 0.143</v>
      </c>
      <c r="T218" s="18">
        <f t="shared" si="41"/>
        <v>1</v>
      </c>
      <c r="U218" s="18">
        <f t="shared" si="42"/>
        <v>0</v>
      </c>
      <c r="V218" s="4">
        <f t="shared" si="43"/>
        <v>0</v>
      </c>
      <c r="W218" s="3">
        <f>VLOOKUP(CONCATENATE($B218,".data"), 'Random noise 0.01'!$A$1:$AG$235, 31, FALSE)</f>
        <v>0.99242481999999999</v>
      </c>
      <c r="X218" s="18">
        <f>VLOOKUP(CONCATENATE($B218,".data"), 'Random noise 0.01'!$A$1:$AG$235, 33, FALSE)</f>
        <v>1.051553E-2</v>
      </c>
      <c r="Y218" s="18">
        <f>VLOOKUP(CONCATENATE($B218,".data"), 'Random noise 0.01'!$A$1:$AG$235, 15, FALSE)</f>
        <v>7</v>
      </c>
      <c r="Z218" s="18">
        <f>VLOOKUP(CONCATENATE($B218,".data"), 'Random noise 0.01'!$A$1:$AG$235, 17, FALSE)</f>
        <v>1</v>
      </c>
      <c r="AA218" s="18" t="str">
        <f>VLOOKUP(CONCATENATE($B218,".data"), 'Random noise 0.01'!$A$1:$AG$235, 27, FALSE)</f>
        <v>0.42*x0**3 + 0.17</v>
      </c>
      <c r="AB218" s="18">
        <f t="shared" si="44"/>
        <v>0</v>
      </c>
      <c r="AC218" s="18">
        <f t="shared" si="45"/>
        <v>0</v>
      </c>
      <c r="AD218" s="4">
        <f t="shared" si="46"/>
        <v>0</v>
      </c>
    </row>
    <row r="219" spans="1:30" x14ac:dyDescent="0.25">
      <c r="A219" t="str">
        <f t="shared" si="36"/>
        <v>v2_large</v>
      </c>
      <c r="B219" t="s">
        <v>1244</v>
      </c>
      <c r="C219">
        <v>15</v>
      </c>
      <c r="D219" t="str">
        <f t="shared" si="37"/>
        <v>large</v>
      </c>
      <c r="E219">
        <v>2</v>
      </c>
      <c r="F219" s="12" t="s">
        <v>1245</v>
      </c>
      <c r="G219" s="3">
        <f>VLOOKUP(CONCATENATE($B219,".data"), 'Random noise 0'!$A$1:$AG$235, 31, FALSE)</f>
        <v>1</v>
      </c>
      <c r="H219" s="18">
        <f>VLOOKUP(CONCATENATE($B219,".data"), 'Random noise 0'!$A$1:$AG$235, 33, FALSE)</f>
        <v>0</v>
      </c>
      <c r="I219" s="18">
        <f>VLOOKUP(CONCATENATE($B219,".data"), 'Random noise 0'!$A$1:$AG$235, 15, FALSE)</f>
        <v>12</v>
      </c>
      <c r="J219" s="18">
        <f>VLOOKUP(CONCATENATE($B219,".data"), 'Random noise 0'!$A$1:$AG$235, 17, FALSE)</f>
        <v>124</v>
      </c>
      <c r="K219" s="18" t="str">
        <f>VLOOKUP(CONCATENATE($B219,".data"), 'Random noise 0'!$A$1:$AG$235, 27, FALSE)</f>
        <v>0.95780739 - cos(x0 - x1**2)</v>
      </c>
      <c r="L219" s="18">
        <f t="shared" si="38"/>
        <v>1</v>
      </c>
      <c r="M219" s="18">
        <f t="shared" si="39"/>
        <v>1</v>
      </c>
      <c r="N219" s="4">
        <f t="shared" si="40"/>
        <v>1</v>
      </c>
      <c r="O219" s="3">
        <f>VLOOKUP(CONCATENATE($B219,".data"), 'Random noise 0.001'!$A$1:$AG$235, 31, FALSE)</f>
        <v>0.99956332000000003</v>
      </c>
      <c r="P219" s="18">
        <f>VLOOKUP(CONCATENATE($B219,".data"), 'Random noise 0.001'!$A$1:$AG$235, 33, FALSE)</f>
        <v>2.2838799999999999E-3</v>
      </c>
      <c r="Q219" s="18">
        <f>VLOOKUP(CONCATENATE($B219,".data"), 'Random noise 0.001'!$A$1:$AG$235, 15, FALSE)</f>
        <v>13</v>
      </c>
      <c r="R219" s="18">
        <f>VLOOKUP(CONCATENATE($B219,".data"), 'Random noise 0.001'!$A$1:$AG$235, 17, FALSE)</f>
        <v>42</v>
      </c>
      <c r="S219" s="18" t="str">
        <f>VLOOKUP(CONCATENATE($B219,".data"), 'Random noise 0.001'!$A$1:$AG$235, 27, FALSE)</f>
        <v>0.47*(x0 - x1**2)**2 - 0.04</v>
      </c>
      <c r="T219" s="18">
        <f t="shared" si="41"/>
        <v>1</v>
      </c>
      <c r="U219" s="18">
        <f t="shared" si="42"/>
        <v>0</v>
      </c>
      <c r="V219" s="4">
        <f t="shared" si="43"/>
        <v>0</v>
      </c>
      <c r="W219" s="3">
        <f>VLOOKUP(CONCATENATE($B219,".data"), 'Random noise 0.01'!$A$1:$AG$235, 31, FALSE)</f>
        <v>0.99092729999999996</v>
      </c>
      <c r="X219" s="18">
        <f>VLOOKUP(CONCATENATE($B219,".data"), 'Random noise 0.01'!$A$1:$AG$235, 33, FALSE)</f>
        <v>1.041018E-2</v>
      </c>
      <c r="Y219" s="18">
        <f>VLOOKUP(CONCATENATE($B219,".data"), 'Random noise 0.01'!$A$1:$AG$235, 15, FALSE)</f>
        <v>44</v>
      </c>
      <c r="Z219" s="18">
        <f>VLOOKUP(CONCATENATE($B219,".data"), 'Random noise 0.01'!$A$1:$AG$235, 17, FALSE)</f>
        <v>37.4</v>
      </c>
      <c r="AA219" s="18" t="str">
        <f>VLOOKUP(CONCATENATE($B219,".data"), 'Random noise 0.01'!$A$1:$AG$235, 27, FALSE)</f>
        <v>(0.49*x1*exp(2*x1) + (0.43*x0**2 + 0.52*x0*x1 + 0.09*x0 - 2.17*x1**2)*exp(x0) - 0.09*exp(x0 + x1))*exp(-x0 - x1)</v>
      </c>
      <c r="AB219" s="18">
        <f t="shared" si="44"/>
        <v>0</v>
      </c>
      <c r="AC219" s="18">
        <f t="shared" si="45"/>
        <v>0</v>
      </c>
      <c r="AD219" s="4">
        <f t="shared" si="46"/>
        <v>0</v>
      </c>
    </row>
    <row r="220" spans="1:30" x14ac:dyDescent="0.25">
      <c r="A220" t="str">
        <f t="shared" si="36"/>
        <v>v2_large</v>
      </c>
      <c r="B220" t="s">
        <v>1246</v>
      </c>
      <c r="C220">
        <v>15</v>
      </c>
      <c r="D220" t="str">
        <f t="shared" si="37"/>
        <v>large</v>
      </c>
      <c r="E220">
        <v>2</v>
      </c>
      <c r="F220" s="12" t="s">
        <v>1247</v>
      </c>
      <c r="G220" s="3">
        <f>VLOOKUP(CONCATENATE($B220,".data"), 'Random noise 0'!$A$1:$AG$235, 31, FALSE)</f>
        <v>0.56207048999999998</v>
      </c>
      <c r="H220" s="18">
        <f>VLOOKUP(CONCATENATE($B220,".data"), 'Random noise 0'!$A$1:$AG$235, 33, FALSE)</f>
        <v>0.41774591999999999</v>
      </c>
      <c r="I220" s="18">
        <f>VLOOKUP(CONCATENATE($B220,".data"), 'Random noise 0'!$A$1:$AG$235, 15, FALSE)</f>
        <v>42</v>
      </c>
      <c r="J220" s="18">
        <f>VLOOKUP(CONCATENATE($B220,".data"), 'Random noise 0'!$A$1:$AG$235, 17, FALSE)</f>
        <v>280.10000000000002</v>
      </c>
      <c r="K220" s="18" t="str">
        <f>VLOOKUP(CONCATENATE($B220,".data"), 'Random noise 0'!$A$1:$AG$235, 27, FALSE)</f>
        <v>-2.16050803*x0 + 0.63588672*x1*sin(x0 + 0.5 + 0.5/x0) + 0.53118713*x1 - 0.32961158*sin(2*x0*x1 - 1/x0) + 4.89757738 - 4.982552/(x0 + x0**x0)</v>
      </c>
      <c r="L220" s="18">
        <f t="shared" si="38"/>
        <v>0</v>
      </c>
      <c r="M220" s="18">
        <f t="shared" si="39"/>
        <v>0</v>
      </c>
      <c r="N220" s="4">
        <f t="shared" si="40"/>
        <v>0</v>
      </c>
      <c r="O220" s="3">
        <f>VLOOKUP(CONCATENATE($B220,".data"), 'Random noise 0.001'!$A$1:$AG$235, 31, FALSE)</f>
        <v>0.56203217000000005</v>
      </c>
      <c r="P220" s="18">
        <f>VLOOKUP(CONCATENATE($B220,".data"), 'Random noise 0.001'!$A$1:$AG$235, 33, FALSE)</f>
        <v>0.41776419999999997</v>
      </c>
      <c r="Q220" s="18">
        <f>VLOOKUP(CONCATENATE($B220,".data"), 'Random noise 0.001'!$A$1:$AG$235, 15, FALSE)</f>
        <v>42</v>
      </c>
      <c r="R220" s="18">
        <f>VLOOKUP(CONCATENATE($B220,".data"), 'Random noise 0.001'!$A$1:$AG$235, 17, FALSE)</f>
        <v>224.9</v>
      </c>
      <c r="S220" s="18" t="str">
        <f>VLOOKUP(CONCATENATE($B220,".data"), 'Random noise 0.001'!$A$1:$AG$235, 27, FALSE)</f>
        <v>-2.16*x0 + 0.636*x1*sin(x0 + 0.5 + 0.5/x0) + 0.531*x1 - 0.33*sin(2*x0*x1 - 1/x0) + 4.897 - 4.982/(x0 + x0**x0)</v>
      </c>
      <c r="T220" s="18">
        <f t="shared" si="41"/>
        <v>0</v>
      </c>
      <c r="U220" s="18">
        <f t="shared" si="42"/>
        <v>0</v>
      </c>
      <c r="V220" s="4">
        <f t="shared" si="43"/>
        <v>0</v>
      </c>
      <c r="W220" s="3">
        <f>VLOOKUP(CONCATENATE($B220,".data"), 'Random noise 0.01'!$A$1:$AG$235, 31, FALSE)</f>
        <v>0.56466293000000001</v>
      </c>
      <c r="X220" s="18">
        <f>VLOOKUP(CONCATENATE($B220,".data"), 'Random noise 0.01'!$A$1:$AG$235, 33, FALSE)</f>
        <v>0.41650759999999998</v>
      </c>
      <c r="Y220" s="18">
        <f>VLOOKUP(CONCATENATE($B220,".data"), 'Random noise 0.01'!$A$1:$AG$235, 15, FALSE)</f>
        <v>42</v>
      </c>
      <c r="Z220" s="18">
        <f>VLOOKUP(CONCATENATE($B220,".data"), 'Random noise 0.01'!$A$1:$AG$235, 17, FALSE)</f>
        <v>220</v>
      </c>
      <c r="AA220" s="18" t="str">
        <f>VLOOKUP(CONCATENATE($B220,".data"), 'Random noise 0.01'!$A$1:$AG$235, 27, FALSE)</f>
        <v>-2.16*x0 + 0.64*x1*sin(x0 + 0.5 + 0.5/x0) + 0.53*x1 - 0.33*sin(2*x0*x1 - 1/x0) + 4.89 - 4.97/(x0 + x0**x0)</v>
      </c>
      <c r="AB220" s="18">
        <f t="shared" si="44"/>
        <v>0</v>
      </c>
      <c r="AC220" s="18">
        <f t="shared" si="45"/>
        <v>0</v>
      </c>
      <c r="AD220" s="4">
        <f t="shared" si="46"/>
        <v>0</v>
      </c>
    </row>
    <row r="221" spans="1:30" x14ac:dyDescent="0.25">
      <c r="A221" t="str">
        <f t="shared" si="36"/>
        <v>v2_large</v>
      </c>
      <c r="B221" t="s">
        <v>1248</v>
      </c>
      <c r="C221">
        <v>15</v>
      </c>
      <c r="D221" t="str">
        <f t="shared" si="37"/>
        <v>large</v>
      </c>
      <c r="E221">
        <v>2</v>
      </c>
      <c r="F221" s="12" t="s">
        <v>1249</v>
      </c>
      <c r="G221" s="3">
        <f>VLOOKUP(CONCATENATE($B221,".data"), 'Random noise 0'!$A$1:$AG$235, 31, FALSE)</f>
        <v>0.99972711000000003</v>
      </c>
      <c r="H221" s="18">
        <f>VLOOKUP(CONCATENATE($B221,".data"), 'Random noise 0'!$A$1:$AG$235, 33, FALSE)</f>
        <v>1.6145690000000001E-2</v>
      </c>
      <c r="I221" s="18">
        <f>VLOOKUP(CONCATENATE($B221,".data"), 'Random noise 0'!$A$1:$AG$235, 15, FALSE)</f>
        <v>25</v>
      </c>
      <c r="J221" s="18">
        <f>VLOOKUP(CONCATENATE($B221,".data"), 'Random noise 0'!$A$1:$AG$235, 17, FALSE)</f>
        <v>190.6</v>
      </c>
      <c r="K221" s="18" t="str">
        <f>VLOOKUP(CONCATENATE($B221,".data"), 'Random noise 0'!$A$1:$AG$235, 27, FALSE)</f>
        <v>1.66972272*x0**2 + 2.43683878*x1**2*cos(x0*x1) + 2.89821366*x1 - 8.68316923*sin(x1**2) + 2.32397616</v>
      </c>
      <c r="L221" s="18">
        <f t="shared" si="38"/>
        <v>1</v>
      </c>
      <c r="M221" s="18">
        <f t="shared" si="39"/>
        <v>0</v>
      </c>
      <c r="N221" s="4">
        <f t="shared" si="40"/>
        <v>0</v>
      </c>
      <c r="O221" s="3">
        <f>VLOOKUP(CONCATENATE($B221,".data"), 'Random noise 0.001'!$A$1:$AG$235, 31, FALSE)</f>
        <v>0.99935923999999998</v>
      </c>
      <c r="P221" s="18">
        <f>VLOOKUP(CONCATENATE($B221,".data"), 'Random noise 0.001'!$A$1:$AG$235, 33, FALSE)</f>
        <v>2.4740390000000001E-2</v>
      </c>
      <c r="Q221" s="18">
        <f>VLOOKUP(CONCATENATE($B221,".data"), 'Random noise 0.001'!$A$1:$AG$235, 15, FALSE)</f>
        <v>23</v>
      </c>
      <c r="R221" s="18">
        <f>VLOOKUP(CONCATENATE($B221,".data"), 'Random noise 0.001'!$A$1:$AG$235, 17, FALSE)</f>
        <v>12.1</v>
      </c>
      <c r="S221" s="18" t="str">
        <f>VLOOKUP(CONCATENATE($B221,".data"), 'Random noise 0.001'!$A$1:$AG$235, 27, FALSE)</f>
        <v>1.735*x0**2 + 1.893*x1**2*cos(x0) + 3.143*x1 - 8.349*sin(x1**2) + 2.284</v>
      </c>
      <c r="T221" s="18">
        <f t="shared" si="41"/>
        <v>1</v>
      </c>
      <c r="U221" s="18">
        <f t="shared" si="42"/>
        <v>0</v>
      </c>
      <c r="V221" s="4">
        <f t="shared" si="43"/>
        <v>0</v>
      </c>
      <c r="W221" s="3">
        <f>VLOOKUP(CONCATENATE($B221,".data"), 'Random noise 0.01'!$A$1:$AG$235, 31, FALSE)</f>
        <v>0.99831586999999999</v>
      </c>
      <c r="X221" s="18">
        <f>VLOOKUP(CONCATENATE($B221,".data"), 'Random noise 0.01'!$A$1:$AG$235, 33, FALSE)</f>
        <v>4.0109499999999999E-2</v>
      </c>
      <c r="Y221" s="18">
        <f>VLOOKUP(CONCATENATE($B221,".data"), 'Random noise 0.01'!$A$1:$AG$235, 15, FALSE)</f>
        <v>23</v>
      </c>
      <c r="Z221" s="18">
        <f>VLOOKUP(CONCATENATE($B221,".data"), 'Random noise 0.01'!$A$1:$AG$235, 17, FALSE)</f>
        <v>11.7</v>
      </c>
      <c r="AA221" s="18" t="str">
        <f>VLOOKUP(CONCATENATE($B221,".data"), 'Random noise 0.01'!$A$1:$AG$235, 27, FALSE)</f>
        <v>1.72*x0**2 - 1.02*x0*sin(x1**2) + 2.8*x1 - 5.66*sin(x1**2) + 2.33</v>
      </c>
      <c r="AB221" s="18">
        <f t="shared" si="44"/>
        <v>0</v>
      </c>
      <c r="AC221" s="18">
        <f t="shared" si="45"/>
        <v>0</v>
      </c>
      <c r="AD221" s="4">
        <f t="shared" si="46"/>
        <v>0</v>
      </c>
    </row>
    <row r="222" spans="1:30" x14ac:dyDescent="0.25">
      <c r="A222" t="str">
        <f t="shared" si="36"/>
        <v>v2_large</v>
      </c>
      <c r="B222" t="s">
        <v>1250</v>
      </c>
      <c r="C222">
        <v>15</v>
      </c>
      <c r="D222" t="str">
        <f t="shared" si="37"/>
        <v>large</v>
      </c>
      <c r="E222">
        <v>2</v>
      </c>
      <c r="F222" s="12" t="s">
        <v>1251</v>
      </c>
      <c r="G222" s="3">
        <f>VLOOKUP(CONCATENATE($B222,".data"), 'Random noise 0'!$A$1:$AG$235, 31, FALSE)</f>
        <v>0.99996030000000002</v>
      </c>
      <c r="H222" s="18">
        <f>VLOOKUP(CONCATENATE($B222,".data"), 'Random noise 0'!$A$1:$AG$235, 33, FALSE)</f>
        <v>8.4237200000000009E-3</v>
      </c>
      <c r="I222" s="18">
        <f>VLOOKUP(CONCATENATE($B222,".data"), 'Random noise 0'!$A$1:$AG$235, 15, FALSE)</f>
        <v>16</v>
      </c>
      <c r="J222" s="18">
        <f>VLOOKUP(CONCATENATE($B222,".data"), 'Random noise 0'!$A$1:$AG$235, 17, FALSE)</f>
        <v>172.4</v>
      </c>
      <c r="K222" s="18" t="str">
        <f>VLOOKUP(CONCATENATE($B222,".data"), 'Random noise 0'!$A$1:$AG$235, 27, FALSE)</f>
        <v>2.24409661*x1*cos(x0) + 0.45023437*x1 + 4.39236981*cos(x0)**2 + 5.01123562</v>
      </c>
      <c r="L222" s="18">
        <f t="shared" si="38"/>
        <v>1</v>
      </c>
      <c r="M222" s="18">
        <f t="shared" si="39"/>
        <v>0</v>
      </c>
      <c r="N222" s="4">
        <f t="shared" si="40"/>
        <v>0</v>
      </c>
      <c r="O222" s="3">
        <f>VLOOKUP(CONCATENATE($B222,".data"), 'Random noise 0.001'!$A$1:$AG$235, 31, FALSE)</f>
        <v>0.99894693000000001</v>
      </c>
      <c r="P222" s="18">
        <f>VLOOKUP(CONCATENATE($B222,".data"), 'Random noise 0.001'!$A$1:$AG$235, 33, FALSE)</f>
        <v>4.3385849999999997E-2</v>
      </c>
      <c r="Q222" s="18">
        <f>VLOOKUP(CONCATENATE($B222,".data"), 'Random noise 0.001'!$A$1:$AG$235, 15, FALSE)</f>
        <v>13</v>
      </c>
      <c r="R222" s="18">
        <f>VLOOKUP(CONCATENATE($B222,".data"), 'Random noise 0.001'!$A$1:$AG$235, 17, FALSE)</f>
        <v>3.1</v>
      </c>
      <c r="S222" s="18" t="str">
        <f>VLOOKUP(CONCATENATE($B222,".data"), 'Random noise 0.001'!$A$1:$AG$235, 27, FALSE)</f>
        <v>-1.284*x0*x1 + 2.994*x1 + 6.875*cos(x0) + 2.415</v>
      </c>
      <c r="T222" s="18">
        <f t="shared" si="41"/>
        <v>0</v>
      </c>
      <c r="U222" s="18">
        <f t="shared" si="42"/>
        <v>0</v>
      </c>
      <c r="V222" s="4">
        <f t="shared" si="43"/>
        <v>0</v>
      </c>
      <c r="W222" s="3">
        <f>VLOOKUP(CONCATENATE($B222,".data"), 'Random noise 0.01'!$A$1:$AG$235, 31, FALSE)</f>
        <v>0.99855422000000005</v>
      </c>
      <c r="X222" s="18">
        <f>VLOOKUP(CONCATENATE($B222,".data"), 'Random noise 0.01'!$A$1:$AG$235, 33, FALSE)</f>
        <v>5.0835989999999998E-2</v>
      </c>
      <c r="Y222" s="18">
        <f>VLOOKUP(CONCATENATE($B222,".data"), 'Random noise 0.01'!$A$1:$AG$235, 15, FALSE)</f>
        <v>13</v>
      </c>
      <c r="Z222" s="18">
        <f>VLOOKUP(CONCATENATE($B222,".data"), 'Random noise 0.01'!$A$1:$AG$235, 17, FALSE)</f>
        <v>5.5</v>
      </c>
      <c r="AA222" s="18" t="str">
        <f>VLOOKUP(CONCATENATE($B222,".data"), 'Random noise 0.01'!$A$1:$AG$235, 27, FALSE)</f>
        <v>-x0*x1 + 2.84*x1 + 7.12*cos(x0) + 2.24</v>
      </c>
      <c r="AB222" s="18">
        <f t="shared" si="44"/>
        <v>0</v>
      </c>
      <c r="AC222" s="18">
        <f t="shared" si="45"/>
        <v>0</v>
      </c>
      <c r="AD222" s="4">
        <f t="shared" si="46"/>
        <v>0</v>
      </c>
    </row>
    <row r="223" spans="1:30" x14ac:dyDescent="0.25">
      <c r="A223" t="str">
        <f t="shared" si="36"/>
        <v>v2_large</v>
      </c>
      <c r="B223" t="s">
        <v>1252</v>
      </c>
      <c r="C223">
        <v>15</v>
      </c>
      <c r="D223" t="str">
        <f t="shared" si="37"/>
        <v>large</v>
      </c>
      <c r="E223">
        <v>2</v>
      </c>
      <c r="F223" s="12" t="s">
        <v>1253</v>
      </c>
      <c r="G223" s="3">
        <f>VLOOKUP(CONCATENATE($B223,".data"), 'Random noise 0'!$A$1:$AG$235, 31, FALSE)</f>
        <v>1</v>
      </c>
      <c r="H223" s="18">
        <f>VLOOKUP(CONCATENATE($B223,".data"), 'Random noise 0'!$A$1:$AG$235, 33, FALSE)</f>
        <v>0</v>
      </c>
      <c r="I223" s="18">
        <f>VLOOKUP(CONCATENATE($B223,".data"), 'Random noise 0'!$A$1:$AG$235, 15, FALSE)</f>
        <v>7</v>
      </c>
      <c r="J223" s="18">
        <f>VLOOKUP(CONCATENATE($B223,".data"), 'Random noise 0'!$A$1:$AG$235, 17, FALSE)</f>
        <v>1.6</v>
      </c>
      <c r="K223" s="18" t="str">
        <f>VLOOKUP(CONCATENATE($B223,".data"), 'Random noise 0'!$A$1:$AG$235, 27, FALSE)</f>
        <v>x0*(-0.65901023*x1 - 14.11331465)</v>
      </c>
      <c r="L223" s="18">
        <f t="shared" si="38"/>
        <v>1</v>
      </c>
      <c r="M223" s="18">
        <f t="shared" si="39"/>
        <v>1</v>
      </c>
      <c r="N223" s="4">
        <f t="shared" si="40"/>
        <v>1</v>
      </c>
      <c r="O223" s="3">
        <f>VLOOKUP(CONCATENATE($B223,".data"), 'Random noise 0.001'!$A$1:$AG$235, 31, FALSE)</f>
        <v>0.99999998999999995</v>
      </c>
      <c r="P223" s="18">
        <f>VLOOKUP(CONCATENATE($B223,".data"), 'Random noise 0.001'!$A$1:$AG$235, 33, FALSE)</f>
        <v>5.0259999999999997E-4</v>
      </c>
      <c r="Q223" s="18">
        <f>VLOOKUP(CONCATENATE($B223,".data"), 'Random noise 0.001'!$A$1:$AG$235, 15, FALSE)</f>
        <v>7</v>
      </c>
      <c r="R223" s="18">
        <f>VLOOKUP(CONCATENATE($B223,".data"), 'Random noise 0.001'!$A$1:$AG$235, 17, FALSE)</f>
        <v>1.6</v>
      </c>
      <c r="S223" s="18" t="str">
        <f>VLOOKUP(CONCATENATE($B223,".data"), 'Random noise 0.001'!$A$1:$AG$235, 27, FALSE)</f>
        <v>x0*(-0.66*x1 - 14.112)</v>
      </c>
      <c r="T223" s="18">
        <f t="shared" si="41"/>
        <v>1</v>
      </c>
      <c r="U223" s="18" t="str">
        <f t="shared" si="42"/>
        <v>?</v>
      </c>
      <c r="V223" s="4">
        <v>1</v>
      </c>
      <c r="W223" s="3">
        <f>VLOOKUP(CONCATENATE($B223,".data"), 'Random noise 0.01'!$A$1:$AG$235, 31, FALSE)</f>
        <v>0.99999864999999999</v>
      </c>
      <c r="X223" s="18">
        <f>VLOOKUP(CONCATENATE($B223,".data"), 'Random noise 0.01'!$A$1:$AG$235, 33, FALSE)</f>
        <v>4.8944100000000001E-3</v>
      </c>
      <c r="Y223" s="18">
        <f>VLOOKUP(CONCATENATE($B223,".data"), 'Random noise 0.01'!$A$1:$AG$235, 15, FALSE)</f>
        <v>7</v>
      </c>
      <c r="Z223" s="18">
        <f>VLOOKUP(CONCATENATE($B223,".data"), 'Random noise 0.01'!$A$1:$AG$235, 17, FALSE)</f>
        <v>1.5</v>
      </c>
      <c r="AA223" s="18" t="str">
        <f>VLOOKUP(CONCATENATE($B223,".data"), 'Random noise 0.01'!$A$1:$AG$235, 27, FALSE)</f>
        <v>x0*(-0.67*x1 - 14.1)</v>
      </c>
      <c r="AB223" s="18">
        <f t="shared" si="44"/>
        <v>1</v>
      </c>
      <c r="AC223" s="18">
        <f t="shared" si="45"/>
        <v>0</v>
      </c>
      <c r="AD223" s="4">
        <f t="shared" si="46"/>
        <v>0</v>
      </c>
    </row>
    <row r="224" spans="1:30" x14ac:dyDescent="0.25">
      <c r="A224" t="str">
        <f t="shared" si="36"/>
        <v>v3_large</v>
      </c>
      <c r="B224" t="s">
        <v>1254</v>
      </c>
      <c r="C224">
        <v>15</v>
      </c>
      <c r="D224" t="str">
        <f t="shared" si="37"/>
        <v>large</v>
      </c>
      <c r="E224">
        <v>3</v>
      </c>
      <c r="F224" s="12" t="s">
        <v>1255</v>
      </c>
      <c r="G224" s="3">
        <f>VLOOKUP(CONCATENATE($B224,".data"), 'Random noise 0'!$A$1:$AG$235, 31, FALSE)</f>
        <v>0.99999996999999996</v>
      </c>
      <c r="H224" s="18">
        <f>VLOOKUP(CONCATENATE($B224,".data"), 'Random noise 0'!$A$1:$AG$235, 33, FALSE)</f>
        <v>69.879822619999999</v>
      </c>
      <c r="I224" s="18">
        <f>VLOOKUP(CONCATENATE($B224,".data"), 'Random noise 0'!$A$1:$AG$235, 15, FALSE)</f>
        <v>45</v>
      </c>
      <c r="J224" s="18">
        <f>VLOOKUP(CONCATENATE($B224,".data"), 'Random noise 0'!$A$1:$AG$235, 17, FALSE)</f>
        <v>276</v>
      </c>
      <c r="K224" s="18" t="str">
        <f>VLOOKUP(CONCATENATE($B224,".data"), 'Random noise 0'!$A$1:$AG$235, 27, FALSE)</f>
        <v>-0.95058951 + 3.99728247*exp(-x2) - 1.31520292*x1**0.5*x2*exp(-x2**3 - x2)/x0 - 3.45702025*x1**0.5*exp(-x2)/x0 + 0.99981522*x1/x0**2</v>
      </c>
      <c r="L224" s="18">
        <f t="shared" si="38"/>
        <v>1</v>
      </c>
      <c r="M224" s="18">
        <f t="shared" si="39"/>
        <v>0</v>
      </c>
      <c r="N224" s="4">
        <f t="shared" si="40"/>
        <v>0</v>
      </c>
      <c r="O224" s="3">
        <f>VLOOKUP(CONCATENATE($B224,".data"), 'Random noise 0.001'!$A$1:$AG$235, 31, FALSE)</f>
        <v>0.84355106999999996</v>
      </c>
      <c r="P224" s="18">
        <f>VLOOKUP(CONCATENATE($B224,".data"), 'Random noise 0.001'!$A$1:$AG$235, 33, FALSE)</f>
        <v>150583.80868433</v>
      </c>
      <c r="Q224" s="18">
        <f>VLOOKUP(CONCATENATE($B224,".data"), 'Random noise 0.001'!$A$1:$AG$235, 15, FALSE)</f>
        <v>32</v>
      </c>
      <c r="R224" s="18">
        <f>VLOOKUP(CONCATENATE($B224,".data"), 'Random noise 0.001'!$A$1:$AG$235, 17, FALSE)</f>
        <v>189.9</v>
      </c>
      <c r="S224" s="18" t="str">
        <f>VLOOKUP(CONCATENATE($B224,".data"), 'Random noise 0.001'!$A$1:$AG$235, 27, FALSE)</f>
        <v>0.08*x2/(-x0 + x1 + 0.5)**2 + 134.248*(x1/(x0 + x1)**2)**0.5 - 74.299 + 1.194*x1**2/x0**2</v>
      </c>
      <c r="T224" s="18">
        <f t="shared" si="41"/>
        <v>0</v>
      </c>
      <c r="U224" s="18">
        <f t="shared" si="42"/>
        <v>0</v>
      </c>
      <c r="V224" s="4">
        <f t="shared" si="43"/>
        <v>0</v>
      </c>
      <c r="W224" s="3">
        <f>VLOOKUP(CONCATENATE($B224,".data"), 'Random noise 0.01'!$A$1:$AG$235, 31, FALSE)</f>
        <v>-2.8263000000000002E-4</v>
      </c>
      <c r="X224" s="18">
        <f>VLOOKUP(CONCATENATE($B224,".data"), 'Random noise 0.01'!$A$1:$AG$235, 33, FALSE)</f>
        <v>380761.76980923</v>
      </c>
      <c r="Y224" s="18">
        <f>VLOOKUP(CONCATENATE($B224,".data"), 'Random noise 0.01'!$A$1:$AG$235, 15, FALSE)</f>
        <v>55</v>
      </c>
      <c r="Z224" s="18">
        <f>VLOOKUP(CONCATENATE($B224,".data"), 'Random noise 0.01'!$A$1:$AG$235, 17, FALSE)</f>
        <v>190.3</v>
      </c>
      <c r="AA224" s="18" t="str">
        <f>VLOOKUP(CONCATENATE($B224,".data"), 'Random noise 0.01'!$A$1:$AG$235, 27, FALSE)</f>
        <v>-1438.02*x0**15*x1 - 1438.02*x1**0.5*sin(3.14*x0**15 - x0**12/x2 + x2**2 + x2*log(x0)/x0 + 1/x0) - 472.19*(-x0 + x2 + x2/x1)**0.5 + 1715.51</v>
      </c>
      <c r="AB224" s="18">
        <f t="shared" si="44"/>
        <v>0</v>
      </c>
      <c r="AC224" s="18">
        <f t="shared" si="45"/>
        <v>0</v>
      </c>
      <c r="AD224" s="4">
        <f t="shared" si="46"/>
        <v>0</v>
      </c>
    </row>
    <row r="225" spans="1:30" x14ac:dyDescent="0.25">
      <c r="A225" t="str">
        <f t="shared" si="36"/>
        <v>v3_large</v>
      </c>
      <c r="B225" t="s">
        <v>1256</v>
      </c>
      <c r="C225">
        <v>15</v>
      </c>
      <c r="D225" t="str">
        <f t="shared" si="37"/>
        <v>large</v>
      </c>
      <c r="E225">
        <v>3</v>
      </c>
      <c r="F225" s="12" t="s">
        <v>1257</v>
      </c>
      <c r="G225" s="3">
        <f>VLOOKUP(CONCATENATE($B225,".data"), 'Random noise 0'!$A$1:$AG$235, 31, FALSE)</f>
        <v>0.75353126999999998</v>
      </c>
      <c r="H225" s="18">
        <f>VLOOKUP(CONCATENATE($B225,".data"), 'Random noise 0'!$A$1:$AG$235, 33, FALSE)</f>
        <v>0.26362644000000002</v>
      </c>
      <c r="I225" s="18">
        <f>VLOOKUP(CONCATENATE($B225,".data"), 'Random noise 0'!$A$1:$AG$235, 15, FALSE)</f>
        <v>62</v>
      </c>
      <c r="J225" s="18">
        <f>VLOOKUP(CONCATENATE($B225,".data"), 'Random noise 0'!$A$1:$AG$235, 17, FALSE)</f>
        <v>285.2</v>
      </c>
      <c r="K225" s="18" t="str">
        <f>VLOOKUP(CONCATENATE($B225,".data"),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L225" s="18">
        <f t="shared" si="38"/>
        <v>0</v>
      </c>
      <c r="M225" s="18">
        <f t="shared" si="39"/>
        <v>0</v>
      </c>
      <c r="N225" s="4">
        <f t="shared" si="40"/>
        <v>0</v>
      </c>
      <c r="O225" s="3">
        <f>VLOOKUP(CONCATENATE($B225,".data"), 'Random noise 0.001'!$A$1:$AG$235, 31, FALSE)</f>
        <v>0.75344798999999996</v>
      </c>
      <c r="P225" s="18">
        <f>VLOOKUP(CONCATENATE($B225,".data"), 'Random noise 0.001'!$A$1:$AG$235, 33, FALSE)</f>
        <v>0.26367098</v>
      </c>
      <c r="Q225" s="18">
        <f>VLOOKUP(CONCATENATE($B225,".data"), 'Random noise 0.001'!$A$1:$AG$235, 15, FALSE)</f>
        <v>62</v>
      </c>
      <c r="R225" s="18">
        <f>VLOOKUP(CONCATENATE($B225,".data"), 'Random noise 0.001'!$A$1:$AG$235, 17, FALSE)</f>
        <v>257.7</v>
      </c>
      <c r="S225" s="18" t="str">
        <f>VLOOKUP(CONCATENATE($B225,".data"), 'Random noise 0.001'!$A$1:$AG$235, 27, FALSE)</f>
        <v>1.029*x0**2 + 3.327*x0*(x0 - x1)**2 + 17.411*x1*x2**5*(-0.5*x1*x2**2 + sin(x0*x1))**2 - 1.705*x2*(x0**2*x1 + x0 - x1**2)**2 + 0.865*(x0 - x1)**2 - 1.041</v>
      </c>
      <c r="T225" s="18">
        <f t="shared" si="41"/>
        <v>0</v>
      </c>
      <c r="U225" s="18">
        <f t="shared" si="42"/>
        <v>0</v>
      </c>
      <c r="V225" s="4">
        <f t="shared" si="43"/>
        <v>0</v>
      </c>
      <c r="W225" s="3">
        <f>VLOOKUP(CONCATENATE($B225,".data"), 'Random noise 0.01'!$A$1:$AG$235, 31, FALSE)</f>
        <v>0.75282970000000005</v>
      </c>
      <c r="X225" s="18">
        <f>VLOOKUP(CONCATENATE($B225,".data"), 'Random noise 0.01'!$A$1:$AG$235, 33, FALSE)</f>
        <v>0.26400138000000001</v>
      </c>
      <c r="Y225" s="18">
        <f>VLOOKUP(CONCATENATE($B225,".data"), 'Random noise 0.01'!$A$1:$AG$235, 15, FALSE)</f>
        <v>62</v>
      </c>
      <c r="Z225" s="18">
        <f>VLOOKUP(CONCATENATE($B225,".data"), 'Random noise 0.01'!$A$1:$AG$235, 17, FALSE)</f>
        <v>284.2</v>
      </c>
      <c r="AA225" s="18" t="str">
        <f>VLOOKUP(CONCATENATE($B225,".data"), 'Random noise 0.01'!$A$1:$AG$235, 27, FALSE)</f>
        <v>1.03*x0**2 + 3.32*x0*(x0 - x1)**2 + 17.35*x1*x2**5*(-0.5*x1*x2**2 + sin(x0*x1))**2 - 1.7*x2*(x0**2*x1 + x0 - x1**2)**2 + 0.87*(x0 - x1)**2 - 1.04</v>
      </c>
      <c r="AB225" s="18">
        <f t="shared" si="44"/>
        <v>0</v>
      </c>
      <c r="AC225" s="18">
        <f t="shared" si="45"/>
        <v>0</v>
      </c>
      <c r="AD225" s="4">
        <f t="shared" si="46"/>
        <v>0</v>
      </c>
    </row>
    <row r="226" spans="1:30" x14ac:dyDescent="0.25">
      <c r="A226" t="str">
        <f t="shared" si="36"/>
        <v>v3_large</v>
      </c>
      <c r="B226" t="s">
        <v>1258</v>
      </c>
      <c r="C226">
        <v>15</v>
      </c>
      <c r="D226" t="str">
        <f t="shared" si="37"/>
        <v>large</v>
      </c>
      <c r="E226">
        <v>3</v>
      </c>
      <c r="F226" s="12" t="s">
        <v>1259</v>
      </c>
      <c r="G226" s="3">
        <f>VLOOKUP(CONCATENATE($B226,".data"), 'Random noise 0'!$A$1:$AG$235, 31, FALSE)</f>
        <v>0.99706386999999996</v>
      </c>
      <c r="H226" s="18">
        <f>VLOOKUP(CONCATENATE($B226,".data"), 'Random noise 0'!$A$1:$AG$235, 33, FALSE)</f>
        <v>2.2806320000000001E-2</v>
      </c>
      <c r="I226" s="18">
        <f>VLOOKUP(CONCATENATE($B226,".data"), 'Random noise 0'!$A$1:$AG$235, 15, FALSE)</f>
        <v>29</v>
      </c>
      <c r="J226" s="18">
        <f>VLOOKUP(CONCATENATE($B226,".data"), 'Random noise 0'!$A$1:$AG$235, 17, FALSE)</f>
        <v>205</v>
      </c>
      <c r="K226" s="18" t="str">
        <f>VLOOKUP(CONCATENATE($B226,".data"), 'Random noise 0'!$A$1:$AG$235, 27, FALSE)</f>
        <v>-0.75213507*x0*x1 - 0.85182054*x1**2 - 0.97371564*log(cos(x2)**1.5*cos(x1 - x2**2)**0.5) + 2.70810486</v>
      </c>
      <c r="L226" s="18">
        <f t="shared" si="38"/>
        <v>0</v>
      </c>
      <c r="M226" s="18">
        <f t="shared" si="39"/>
        <v>0</v>
      </c>
      <c r="N226" s="4">
        <f t="shared" si="40"/>
        <v>0</v>
      </c>
      <c r="O226" s="3">
        <f>VLOOKUP(CONCATENATE($B226,".data"), 'Random noise 0.001'!$A$1:$AG$235, 31, FALSE)</f>
        <v>0.99706116</v>
      </c>
      <c r="P226" s="18">
        <f>VLOOKUP(CONCATENATE($B226,".data"), 'Random noise 0.001'!$A$1:$AG$235, 33, FALSE)</f>
        <v>2.2816820000000002E-2</v>
      </c>
      <c r="Q226" s="18">
        <f>VLOOKUP(CONCATENATE($B226,".data"), 'Random noise 0.001'!$A$1:$AG$235, 15, FALSE)</f>
        <v>29</v>
      </c>
      <c r="R226" s="18">
        <f>VLOOKUP(CONCATENATE($B226,".data"), 'Random noise 0.001'!$A$1:$AG$235, 17, FALSE)</f>
        <v>183.2</v>
      </c>
      <c r="S226" s="18" t="str">
        <f>VLOOKUP(CONCATENATE($B226,".data"), 'Random noise 0.001'!$A$1:$AG$235, 27, FALSE)</f>
        <v>-0.752*x0*x1 - 0.852*x1**2 - 0.972*log(cos(x2)**1.5*cos(x1 - x2**2)**0.5) + 2.709</v>
      </c>
      <c r="T226" s="18">
        <f t="shared" si="41"/>
        <v>0</v>
      </c>
      <c r="U226" s="18">
        <f t="shared" si="42"/>
        <v>0</v>
      </c>
      <c r="V226" s="4">
        <f t="shared" si="43"/>
        <v>0</v>
      </c>
      <c r="W226" s="3">
        <f>VLOOKUP(CONCATENATE($B226,".data"), 'Random noise 0.01'!$A$1:$AG$235, 31, FALSE)</f>
        <v>0.99444798000000001</v>
      </c>
      <c r="X226" s="18">
        <f>VLOOKUP(CONCATENATE($B226,".data"), 'Random noise 0.01'!$A$1:$AG$235, 33, FALSE)</f>
        <v>3.1361220000000002E-2</v>
      </c>
      <c r="Y226" s="18">
        <f>VLOOKUP(CONCATENATE($B226,".data"), 'Random noise 0.01'!$A$1:$AG$235, 15, FALSE)</f>
        <v>22</v>
      </c>
      <c r="Z226" s="18">
        <f>VLOOKUP(CONCATENATE($B226,".data"), 'Random noise 0.01'!$A$1:$AG$235, 17, FALSE)</f>
        <v>17.899999999999999</v>
      </c>
      <c r="AA226" s="18" t="str">
        <f>VLOOKUP(CONCATENATE($B226,".data"), 'Random noise 0.01'!$A$1:$AG$235, 27, FALSE)</f>
        <v>-0.73*x0*x1 - 0.51*x1**2 - 0.54*x1*x2 - 0.9*log(cos(x2)**2) + 2.72</v>
      </c>
      <c r="AB226" s="18">
        <f t="shared" si="44"/>
        <v>0</v>
      </c>
      <c r="AC226" s="18">
        <f t="shared" si="45"/>
        <v>0</v>
      </c>
      <c r="AD226" s="4">
        <f t="shared" si="46"/>
        <v>0</v>
      </c>
    </row>
    <row r="227" spans="1:30" x14ac:dyDescent="0.25">
      <c r="A227" t="str">
        <f t="shared" si="36"/>
        <v>v3_large</v>
      </c>
      <c r="B227" t="s">
        <v>1260</v>
      </c>
      <c r="C227">
        <v>15</v>
      </c>
      <c r="D227" t="str">
        <f t="shared" si="37"/>
        <v>large</v>
      </c>
      <c r="E227">
        <v>3</v>
      </c>
      <c r="F227" s="12" t="s">
        <v>1261</v>
      </c>
      <c r="G227" s="3">
        <f>VLOOKUP(CONCATENATE($B227,".data"), 'Random noise 0'!$A$1:$AG$235, 31, FALSE)</f>
        <v>-0.88840669000000005</v>
      </c>
      <c r="H227" s="18">
        <f>VLOOKUP(CONCATENATE($B227,".data"), 'Random noise 0'!$A$1:$AG$235, 33, FALSE)</f>
        <v>44.448334770000002</v>
      </c>
      <c r="I227" s="18">
        <f>VLOOKUP(CONCATENATE($B227,".data"), 'Random noise 0'!$A$1:$AG$235, 15, FALSE)</f>
        <v>64</v>
      </c>
      <c r="J227" s="18">
        <f>VLOOKUP(CONCATENATE($B227,".data"), 'Random noise 0'!$A$1:$AG$235, 17, FALSE)</f>
        <v>270.8</v>
      </c>
      <c r="K227" s="18" t="str">
        <f>VLOOKUP(CONCATENATE($B227,".data"),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L227" s="18">
        <f t="shared" si="38"/>
        <v>0</v>
      </c>
      <c r="M227" s="18">
        <f t="shared" si="39"/>
        <v>0</v>
      </c>
      <c r="N227" s="4">
        <f t="shared" si="40"/>
        <v>0</v>
      </c>
      <c r="O227" s="3">
        <f>VLOOKUP(CONCATENATE($B227,".data"), 'Random noise 0.001'!$A$1:$AG$235, 31, FALSE)</f>
        <v>-3.9566190000000001E-2</v>
      </c>
      <c r="P227" s="18">
        <f>VLOOKUP(CONCATENATE($B227,".data"), 'Random noise 0.001'!$A$1:$AG$235, 33, FALSE)</f>
        <v>32.97872057</v>
      </c>
      <c r="Q227" s="18">
        <f>VLOOKUP(CONCATENATE($B227,".data"), 'Random noise 0.001'!$A$1:$AG$235, 15, FALSE)</f>
        <v>89</v>
      </c>
      <c r="R227" s="18">
        <f>VLOOKUP(CONCATENATE($B227,".data"), 'Random noise 0.001'!$A$1:$AG$235, 17, FALSE)</f>
        <v>301.2</v>
      </c>
      <c r="S227" s="18" t="str">
        <f>VLOOKUP(CONCATENATE($B227,".data"),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T227" s="18">
        <f t="shared" si="41"/>
        <v>0</v>
      </c>
      <c r="U227" s="18">
        <f t="shared" si="42"/>
        <v>0</v>
      </c>
      <c r="V227" s="4">
        <f t="shared" si="43"/>
        <v>0</v>
      </c>
      <c r="W227" s="3">
        <f>VLOOKUP(CONCATENATE($B227,".data"), 'Random noise 0.01'!$A$1:$AG$235, 31, FALSE)</f>
        <v>0.99120675999999996</v>
      </c>
      <c r="X227" s="18">
        <f>VLOOKUP(CONCATENATE($B227,".data"), 'Random noise 0.01'!$A$1:$AG$235, 33, FALSE)</f>
        <v>3.03306853</v>
      </c>
      <c r="Y227" s="18">
        <f>VLOOKUP(CONCATENATE($B227,".data"), 'Random noise 0.01'!$A$1:$AG$235, 15, FALSE)</f>
        <v>43</v>
      </c>
      <c r="Z227" s="18">
        <f>VLOOKUP(CONCATENATE($B227,".data"), 'Random noise 0.01'!$A$1:$AG$235, 17, FALSE)</f>
        <v>200.1</v>
      </c>
      <c r="AA227" s="18" t="str">
        <f>VLOOKUP(CONCATENATE($B227,".data"), 'Random noise 0.01'!$A$1:$AG$235, 27, FALSE)</f>
        <v>(-0.55*x2*log(x0) + (-2.49*x2 + 2.49*cos((log(x0) + 1/x0)/x2) + 3.44)*sin(2.87*x1)*cos(x1 + log(x0)) + 1.31)/cos(x1 + log(x0))</v>
      </c>
      <c r="AB227" s="18">
        <f t="shared" si="44"/>
        <v>0</v>
      </c>
      <c r="AC227" s="18">
        <f t="shared" si="45"/>
        <v>0</v>
      </c>
      <c r="AD227" s="4">
        <f t="shared" si="46"/>
        <v>0</v>
      </c>
    </row>
    <row r="228" spans="1:30" x14ac:dyDescent="0.25">
      <c r="A228" t="str">
        <f t="shared" si="36"/>
        <v>v3_large</v>
      </c>
      <c r="B228" t="s">
        <v>1262</v>
      </c>
      <c r="C228">
        <v>15</v>
      </c>
      <c r="D228" t="str">
        <f t="shared" si="37"/>
        <v>large</v>
      </c>
      <c r="E228">
        <v>3</v>
      </c>
      <c r="F228" s="12" t="s">
        <v>1263</v>
      </c>
      <c r="G228" s="3">
        <f>VLOOKUP(CONCATENATE($B228,".data"), 'Random noise 0'!$A$1:$AG$235, 31, FALSE)</f>
        <v>0.99999994000000003</v>
      </c>
      <c r="H228" s="18">
        <f>VLOOKUP(CONCATENATE($B228,".data"), 'Random noise 0'!$A$1:$AG$235, 33, FALSE)</f>
        <v>5.8036999999999997E-4</v>
      </c>
      <c r="I228" s="18">
        <f>VLOOKUP(CONCATENATE($B228,".data"), 'Random noise 0'!$A$1:$AG$235, 15, FALSE)</f>
        <v>15</v>
      </c>
      <c r="J228" s="18">
        <f>VLOOKUP(CONCATENATE($B228,".data"), 'Random noise 0'!$A$1:$AG$235, 17, FALSE)</f>
        <v>161.30000000000001</v>
      </c>
      <c r="K228" s="18" t="str">
        <f>VLOOKUP(CONCATENATE($B228,".data"), 'Random noise 0'!$A$1:$AG$235, 27, FALSE)</f>
        <v>0.50042829*x0*x1 + 2.47704399*x2**2 - 12.81534073*cos(x2) + 91.48436474</v>
      </c>
      <c r="L228" s="18">
        <f t="shared" si="38"/>
        <v>1</v>
      </c>
      <c r="M228" s="18" t="str">
        <f t="shared" si="39"/>
        <v>?</v>
      </c>
      <c r="N228" s="4">
        <v>0</v>
      </c>
      <c r="O228" s="3">
        <f>VLOOKUP(CONCATENATE($B228,".data"), 'Random noise 0.001'!$A$1:$AG$235, 31, FALSE)</f>
        <v>0.99987879999999996</v>
      </c>
      <c r="P228" s="18">
        <f>VLOOKUP(CONCATENATE($B228,".data"), 'Random noise 0.001'!$A$1:$AG$235, 33, FALSE)</f>
        <v>2.7141370000000001E-2</v>
      </c>
      <c r="Q228" s="18">
        <f>VLOOKUP(CONCATENATE($B228,".data"), 'Random noise 0.001'!$A$1:$AG$235, 15, FALSE)</f>
        <v>12</v>
      </c>
      <c r="R228" s="18">
        <f>VLOOKUP(CONCATENATE($B228,".data"), 'Random noise 0.001'!$A$1:$AG$235, 17, FALSE)</f>
        <v>4.8</v>
      </c>
      <c r="S228" s="18" t="str">
        <f>VLOOKUP(CONCATENATE($B228,".data"), 'Random noise 0.001'!$A$1:$AG$235, 27, FALSE)</f>
        <v>0.514*x0*x1 - 27.442*cos(0.8*x2) + 106.151</v>
      </c>
      <c r="T228" s="18">
        <f t="shared" si="41"/>
        <v>1</v>
      </c>
      <c r="U228" s="18">
        <f t="shared" si="42"/>
        <v>0</v>
      </c>
      <c r="V228" s="4">
        <f t="shared" si="43"/>
        <v>0</v>
      </c>
      <c r="W228" s="3">
        <f>VLOOKUP(CONCATENATE($B228,".data"), 'Random noise 0.01'!$A$1:$AG$235, 31, FALSE)</f>
        <v>0.91422720000000002</v>
      </c>
      <c r="X228" s="18">
        <f>VLOOKUP(CONCATENATE($B228,".data"), 'Random noise 0.01'!$A$1:$AG$235, 33, FALSE)</f>
        <v>0.72203956999999996</v>
      </c>
      <c r="Y228" s="18">
        <f>VLOOKUP(CONCATENATE($B228,".data"), 'Random noise 0.01'!$A$1:$AG$235, 15, FALSE)</f>
        <v>12</v>
      </c>
      <c r="Z228" s="18">
        <f>VLOOKUP(CONCATENATE($B228,".data"), 'Random noise 0.01'!$A$1:$AG$235, 17, FALSE)</f>
        <v>132.19999999999999</v>
      </c>
      <c r="AA228" s="18" t="str">
        <f>VLOOKUP(CONCATENATE($B228,".data"), 'Random noise 0.01'!$A$1:$AG$235, 27, FALSE)</f>
        <v>-0.11/x1**0.5 + 7.87*x2**2 + 79.39</v>
      </c>
      <c r="AB228" s="18">
        <f t="shared" si="44"/>
        <v>0</v>
      </c>
      <c r="AC228" s="18">
        <f t="shared" si="45"/>
        <v>0</v>
      </c>
      <c r="AD228" s="4">
        <f t="shared" si="46"/>
        <v>0</v>
      </c>
    </row>
    <row r="229" spans="1:30" x14ac:dyDescent="0.25">
      <c r="A229" t="str">
        <f t="shared" si="36"/>
        <v>v4_large</v>
      </c>
      <c r="B229" t="s">
        <v>1264</v>
      </c>
      <c r="C229">
        <v>15</v>
      </c>
      <c r="D229" t="str">
        <f t="shared" si="37"/>
        <v>large</v>
      </c>
      <c r="E229">
        <v>4</v>
      </c>
      <c r="F229" s="12" t="s">
        <v>1265</v>
      </c>
      <c r="G229" s="3">
        <f>VLOOKUP(CONCATENATE($B229,".data"), 'Random noise 0'!$A$1:$AG$235, 31, FALSE)</f>
        <v>0.98969446999999999</v>
      </c>
      <c r="H229" s="18">
        <f>VLOOKUP(CONCATENATE($B229,".data"), 'Random noise 0'!$A$1:$AG$235, 33, FALSE)</f>
        <v>3.1906169999999998E-2</v>
      </c>
      <c r="I229" s="18">
        <f>VLOOKUP(CONCATENATE($B229,".data"), 'Random noise 0'!$A$1:$AG$235, 15, FALSE)</f>
        <v>28</v>
      </c>
      <c r="J229" s="18">
        <f>VLOOKUP(CONCATENATE($B229,".data"), 'Random noise 0'!$A$1:$AG$235, 17, FALSE)</f>
        <v>199.9</v>
      </c>
      <c r="K229" s="18" t="str">
        <f>VLOOKUP(CONCATENATE($B229,".data"), 'Random noise 0'!$A$1:$AG$235, 27, FALSE)</f>
        <v>0.21529484*x0**2*x1**2*(x2 + x3)**2 - 0.12778326*x0 - 1.28519647*sin(1.5*x1 + x2*x3) + 0.30289267</v>
      </c>
      <c r="L229" s="18">
        <f t="shared" si="38"/>
        <v>0</v>
      </c>
      <c r="M229" s="18">
        <f t="shared" si="39"/>
        <v>0</v>
      </c>
      <c r="N229" s="4">
        <f t="shared" si="40"/>
        <v>0</v>
      </c>
      <c r="O229" s="3">
        <f>VLOOKUP(CONCATENATE($B229,".data"), 'Random noise 0.001'!$A$1:$AG$235, 31, FALSE)</f>
        <v>0.99071103000000005</v>
      </c>
      <c r="P229" s="18">
        <f>VLOOKUP(CONCATENATE($B229,".data"), 'Random noise 0.001'!$A$1:$AG$235, 33, FALSE)</f>
        <v>3.0291680000000001E-2</v>
      </c>
      <c r="Q229" s="18">
        <f>VLOOKUP(CONCATENATE($B229,".data"), 'Random noise 0.001'!$A$1:$AG$235, 15, FALSE)</f>
        <v>30</v>
      </c>
      <c r="R229" s="18">
        <f>VLOOKUP(CONCATENATE($B229,".data"), 'Random noise 0.001'!$A$1:$AG$235, 17, FALSE)</f>
        <v>215.2</v>
      </c>
      <c r="S229" s="18" t="str">
        <f>VLOOKUP(CONCATENATE($B229,".data"), 'Random noise 0.001'!$A$1:$AG$235, 27, FALSE)</f>
        <v>1.622*x0*x2*x3*cos(x1*x2 - 2) + 2.571*x1 - 0.841*x2*x3*cos(x1*(x3 + 1)) - 4.471*sin(x1) + 0.225</v>
      </c>
      <c r="T229" s="18">
        <f t="shared" si="41"/>
        <v>0</v>
      </c>
      <c r="U229" s="18">
        <f t="shared" si="42"/>
        <v>0</v>
      </c>
      <c r="V229" s="4">
        <f t="shared" si="43"/>
        <v>0</v>
      </c>
      <c r="W229" s="3">
        <f>VLOOKUP(CONCATENATE($B229,".data"), 'Random noise 0.01'!$A$1:$AG$235, 31, FALSE)</f>
        <v>0.98279561000000004</v>
      </c>
      <c r="X229" s="18">
        <f>VLOOKUP(CONCATENATE($B229,".data"), 'Random noise 0.01'!$A$1:$AG$235, 33, FALSE)</f>
        <v>4.1224860000000002E-2</v>
      </c>
      <c r="Y229" s="18">
        <f>VLOOKUP(CONCATENATE($B229,".data"), 'Random noise 0.01'!$A$1:$AG$235, 15, FALSE)</f>
        <v>23</v>
      </c>
      <c r="Z229" s="18">
        <f>VLOOKUP(CONCATENATE($B229,".data"), 'Random noise 0.01'!$A$1:$AG$235, 17, FALSE)</f>
        <v>153.30000000000001</v>
      </c>
      <c r="AA229" s="18" t="str">
        <f>VLOOKUP(CONCATENATE($B229,".data"), 'Random noise 0.01'!$A$1:$AG$235, 27, FALSE)</f>
        <v>-0.07*x0*log(-x0 + 1/x1) - 1.35*sin(1.6*x1 + x2*x3) + 0.35</v>
      </c>
      <c r="AB229" s="18">
        <f t="shared" si="44"/>
        <v>0</v>
      </c>
      <c r="AC229" s="18">
        <f t="shared" si="45"/>
        <v>0</v>
      </c>
      <c r="AD229" s="4">
        <f t="shared" si="46"/>
        <v>0</v>
      </c>
    </row>
    <row r="230" spans="1:30" x14ac:dyDescent="0.25">
      <c r="A230" t="str">
        <f t="shared" si="36"/>
        <v>v4_large</v>
      </c>
      <c r="B230" t="s">
        <v>1266</v>
      </c>
      <c r="C230">
        <v>15</v>
      </c>
      <c r="D230" t="str">
        <f t="shared" si="37"/>
        <v>large</v>
      </c>
      <c r="E230">
        <v>4</v>
      </c>
      <c r="F230" s="12" t="s">
        <v>1267</v>
      </c>
      <c r="G230" s="3">
        <f>VLOOKUP(CONCATENATE($B230,".data"), 'Random noise 0'!$A$1:$AG$235, 31, FALSE)</f>
        <v>-2.3503514600000002</v>
      </c>
      <c r="H230" s="18">
        <f>VLOOKUP(CONCATENATE($B230,".data"), 'Random noise 0'!$A$1:$AG$235, 33, FALSE)</f>
        <v>11.92826367</v>
      </c>
      <c r="I230" s="18">
        <f>VLOOKUP(CONCATENATE($B230,".data"), 'Random noise 0'!$A$1:$AG$235, 15, FALSE)</f>
        <v>17</v>
      </c>
      <c r="J230" s="18">
        <f>VLOOKUP(CONCATENATE($B230,".data"), 'Random noise 0'!$A$1:$AG$235, 17, FALSE)</f>
        <v>210.4</v>
      </c>
      <c r="K230" s="18" t="str">
        <f>VLOOKUP(CONCATENATE($B230,".data"), 'Random noise 0'!$A$1:$AG$235, 27, FALSE)</f>
        <v>-0.00138224 + 0.00038545*sin(x1*x3 - 2*x1)**4/x0**2</v>
      </c>
      <c r="L230" s="18">
        <f t="shared" si="38"/>
        <v>0</v>
      </c>
      <c r="M230" s="18">
        <f t="shared" si="39"/>
        <v>0</v>
      </c>
      <c r="N230" s="4">
        <f t="shared" si="40"/>
        <v>0</v>
      </c>
      <c r="O230" s="3">
        <f>VLOOKUP(CONCATENATE($B230,".data"), 'Random noise 0.001'!$A$1:$AG$235, 31, FALSE)</f>
        <v>-1.6253782999999999</v>
      </c>
      <c r="P230" s="18">
        <f>VLOOKUP(CONCATENATE($B230,".data"), 'Random noise 0.001'!$A$1:$AG$235, 33, FALSE)</f>
        <v>10.55912648</v>
      </c>
      <c r="Q230" s="18">
        <f>VLOOKUP(CONCATENATE($B230,".data"), 'Random noise 0.001'!$A$1:$AG$235, 15, FALSE)</f>
        <v>22</v>
      </c>
      <c r="R230" s="18">
        <f>VLOOKUP(CONCATENATE($B230,".data"), 'Random noise 0.001'!$A$1:$AG$235, 17, FALSE)</f>
        <v>156.9</v>
      </c>
      <c r="S230" s="18" t="str">
        <f>VLOOKUP(CONCATENATE($B230,".data"), 'Random noise 0.001'!$A$1:$AG$235, 27, FALSE)</f>
        <v>-0.004*log(sin(x1)**sin(x1/x2))*sin(x1*cos(x3))**4/x0**2</v>
      </c>
      <c r="T230" s="18">
        <f t="shared" si="41"/>
        <v>0</v>
      </c>
      <c r="U230" s="18">
        <f t="shared" si="42"/>
        <v>0</v>
      </c>
      <c r="V230" s="4">
        <f t="shared" si="43"/>
        <v>0</v>
      </c>
      <c r="W230" s="3">
        <f>VLOOKUP(CONCATENATE($B230,".data"), 'Random noise 0.01'!$A$1:$AG$235, 31, FALSE)</f>
        <v>-6.5534000000000002E-4</v>
      </c>
      <c r="X230" s="18">
        <f>VLOOKUP(CONCATENATE($B230,".data"), 'Random noise 0.01'!$A$1:$AG$235, 33, FALSE)</f>
        <v>6.5188998099999997</v>
      </c>
      <c r="Y230" s="18">
        <f>VLOOKUP(CONCATENATE($B230,".data"), 'Random noise 0.01'!$A$1:$AG$235, 15, FALSE)</f>
        <v>1</v>
      </c>
      <c r="Z230" s="18">
        <f>VLOOKUP(CONCATENATE($B230,".data"), 'Random noise 0.01'!$A$1:$AG$235, 17, FALSE)</f>
        <v>149.1</v>
      </c>
      <c r="AA230" s="18" t="str">
        <f>VLOOKUP(CONCATENATE($B230,".data"), 'Random noise 0.01'!$A$1:$AG$235, 27, FALSE)</f>
        <v>0</v>
      </c>
      <c r="AB230" s="18">
        <f t="shared" si="44"/>
        <v>0</v>
      </c>
      <c r="AC230" s="18">
        <f t="shared" si="45"/>
        <v>0</v>
      </c>
      <c r="AD230" s="4">
        <f t="shared" si="46"/>
        <v>0</v>
      </c>
    </row>
    <row r="231" spans="1:30" x14ac:dyDescent="0.25">
      <c r="A231" t="str">
        <f t="shared" si="36"/>
        <v>v4_large</v>
      </c>
      <c r="B231" t="s">
        <v>1268</v>
      </c>
      <c r="C231">
        <v>15</v>
      </c>
      <c r="D231" t="str">
        <f t="shared" si="37"/>
        <v>large</v>
      </c>
      <c r="E231">
        <v>4</v>
      </c>
      <c r="F231" s="12" t="s">
        <v>1269</v>
      </c>
      <c r="G231" s="3">
        <f>VLOOKUP(CONCATENATE($B231,".data"), 'Random noise 0'!$A$1:$AG$235, 31, FALSE)</f>
        <v>1</v>
      </c>
      <c r="H231" s="18">
        <f>VLOOKUP(CONCATENATE($B231,".data"), 'Random noise 0'!$A$1:$AG$235, 33, FALSE)</f>
        <v>1.8580000000000002E-5</v>
      </c>
      <c r="I231" s="18">
        <f>VLOOKUP(CONCATENATE($B231,".data"), 'Random noise 0'!$A$1:$AG$235, 15, FALSE)</f>
        <v>10</v>
      </c>
      <c r="J231" s="18">
        <f>VLOOKUP(CONCATENATE($B231,".data"), 'Random noise 0'!$A$1:$AG$235, 17, FALSE)</f>
        <v>120.7</v>
      </c>
      <c r="K231" s="18" t="str">
        <f>VLOOKUP(CONCATENATE($B231,".data"), 'Random noise 0'!$A$1:$AG$235, 27, FALSE)</f>
        <v>2.00000008*log(x0/x2) + 30.00004682</v>
      </c>
      <c r="L231" s="18">
        <f t="shared" si="38"/>
        <v>1</v>
      </c>
      <c r="M231" s="18" t="str">
        <f t="shared" si="39"/>
        <v>?</v>
      </c>
      <c r="N231" s="4">
        <v>0</v>
      </c>
      <c r="O231" s="3">
        <f>VLOOKUP(CONCATENATE($B231,".data"), 'Random noise 0.001'!$A$1:$AG$235, 31, FALSE)</f>
        <v>0.99999298000000003</v>
      </c>
      <c r="P231" s="18">
        <f>VLOOKUP(CONCATENATE($B231,".data"), 'Random noise 0.001'!$A$1:$AG$235, 33, FALSE)</f>
        <v>7.5194900000000002E-3</v>
      </c>
      <c r="Q231" s="18">
        <f>VLOOKUP(CONCATENATE($B231,".data"), 'Random noise 0.001'!$A$1:$AG$235, 15, FALSE)</f>
        <v>10</v>
      </c>
      <c r="R231" s="18">
        <f>VLOOKUP(CONCATENATE($B231,".data"), 'Random noise 0.001'!$A$1:$AG$235, 17, FALSE)</f>
        <v>3.4</v>
      </c>
      <c r="S231" s="18" t="str">
        <f>VLOOKUP(CONCATENATE($B231,".data"), 'Random noise 0.001'!$A$1:$AG$235, 27, FALSE)</f>
        <v>1.998*log(x0/x2) + 30.007</v>
      </c>
      <c r="T231" s="18">
        <f t="shared" si="41"/>
        <v>1</v>
      </c>
      <c r="U231" s="18">
        <f t="shared" si="42"/>
        <v>0</v>
      </c>
      <c r="V231" s="4">
        <f t="shared" si="43"/>
        <v>0</v>
      </c>
      <c r="W231" s="3">
        <f>VLOOKUP(CONCATENATE($B231,".data"), 'Random noise 0.01'!$A$1:$AG$235, 31, FALSE)</f>
        <v>0.99929126999999995</v>
      </c>
      <c r="X231" s="18">
        <f>VLOOKUP(CONCATENATE($B231,".data"), 'Random noise 0.01'!$A$1:$AG$235, 33, FALSE)</f>
        <v>7.5578039999999999E-2</v>
      </c>
      <c r="Y231" s="18">
        <f>VLOOKUP(CONCATENATE($B231,".data"), 'Random noise 0.01'!$A$1:$AG$235, 15, FALSE)</f>
        <v>10</v>
      </c>
      <c r="Z231" s="18">
        <f>VLOOKUP(CONCATENATE($B231,".data"), 'Random noise 0.01'!$A$1:$AG$235, 17, FALSE)</f>
        <v>3.5</v>
      </c>
      <c r="AA231" s="18" t="str">
        <f>VLOOKUP(CONCATENATE($B231,".data"), 'Random noise 0.01'!$A$1:$AG$235, 27, FALSE)</f>
        <v>1.98*log(x0/x2) + 30.07</v>
      </c>
      <c r="AB231" s="18">
        <f t="shared" si="44"/>
        <v>1</v>
      </c>
      <c r="AC231" s="18">
        <f t="shared" si="45"/>
        <v>0</v>
      </c>
      <c r="AD231" s="4">
        <f t="shared" si="46"/>
        <v>0</v>
      </c>
    </row>
    <row r="232" spans="1:30" x14ac:dyDescent="0.25">
      <c r="A232" t="str">
        <f t="shared" si="36"/>
        <v>v4_large</v>
      </c>
      <c r="B232" t="s">
        <v>1270</v>
      </c>
      <c r="C232">
        <v>15</v>
      </c>
      <c r="D232" t="str">
        <f t="shared" si="37"/>
        <v>large</v>
      </c>
      <c r="E232">
        <v>4</v>
      </c>
      <c r="F232" s="12" t="s">
        <v>1271</v>
      </c>
      <c r="G232" s="3">
        <f>VLOOKUP(CONCATENATE($B232,".data"), 'Random noise 0'!$A$1:$AG$235, 31, FALSE)</f>
        <v>0.99907866000000001</v>
      </c>
      <c r="H232" s="18">
        <f>VLOOKUP(CONCATENATE($B232,".data"), 'Random noise 0'!$A$1:$AG$235, 33, FALSE)</f>
        <v>3.14744E-2</v>
      </c>
      <c r="I232" s="18">
        <f>VLOOKUP(CONCATENATE($B232,".data"), 'Random noise 0'!$A$1:$AG$235, 15, FALSE)</f>
        <v>40</v>
      </c>
      <c r="J232" s="18">
        <f>VLOOKUP(CONCATENATE($B232,".data"), 'Random noise 0'!$A$1:$AG$235, 17, FALSE)</f>
        <v>293.3</v>
      </c>
      <c r="K232" s="18" t="str">
        <f>VLOOKUP(CONCATENATE($B232,".data"), 'Random noise 0'!$A$1:$AG$235, 27, FALSE)</f>
        <v>-0.07785847*x0 + 2.66618979*exp(-x0*x2/x3 + x1**2 - x2/x3) + 0.02597932 - 1.10679178*exp(-x2/x3)*sin(1.24994774*x1**2)</v>
      </c>
      <c r="L232" s="18">
        <f t="shared" si="38"/>
        <v>1</v>
      </c>
      <c r="M232" s="18">
        <f t="shared" si="39"/>
        <v>0</v>
      </c>
      <c r="N232" s="4">
        <f t="shared" si="40"/>
        <v>0</v>
      </c>
      <c r="O232" s="3">
        <f>VLOOKUP(CONCATENATE($B232,".data"), 'Random noise 0.001'!$A$1:$AG$235, 31, FALSE)</f>
        <v>0.99907749000000001</v>
      </c>
      <c r="P232" s="18">
        <f>VLOOKUP(CONCATENATE($B232,".data"), 'Random noise 0.001'!$A$1:$AG$235, 33, FALSE)</f>
        <v>3.1494340000000003E-2</v>
      </c>
      <c r="Q232" s="18">
        <f>VLOOKUP(CONCATENATE($B232,".data"), 'Random noise 0.001'!$A$1:$AG$235, 15, FALSE)</f>
        <v>40</v>
      </c>
      <c r="R232" s="18">
        <f>VLOOKUP(CONCATENATE($B232,".data"), 'Random noise 0.001'!$A$1:$AG$235, 17, FALSE)</f>
        <v>169.8</v>
      </c>
      <c r="S232" s="18" t="str">
        <f>VLOOKUP(CONCATENATE($B232,".data"), 'Random noise 0.001'!$A$1:$AG$235, 27, FALSE)</f>
        <v>-0.078*x0 + 2.667*exp(-x0*x2/x3 + x1**2 - x2/x3) + 0.026 - 1.107*exp(-x2/x3)*sin(1.252*x1**2)</v>
      </c>
      <c r="T232" s="18">
        <f t="shared" si="41"/>
        <v>1</v>
      </c>
      <c r="U232" s="18">
        <f t="shared" si="42"/>
        <v>0</v>
      </c>
      <c r="V232" s="4">
        <f t="shared" si="43"/>
        <v>0</v>
      </c>
      <c r="W232" s="3">
        <f>VLOOKUP(CONCATENATE($B232,".data"), 'Random noise 0.01'!$A$1:$AG$235, 31, FALSE)</f>
        <v>0.98621725999999998</v>
      </c>
      <c r="X232" s="18">
        <f>VLOOKUP(CONCATENATE($B232,".data"), 'Random noise 0.01'!$A$1:$AG$235, 33, FALSE)</f>
        <v>0.12173460999999999</v>
      </c>
      <c r="Y232" s="18">
        <f>VLOOKUP(CONCATENATE($B232,".data"), 'Random noise 0.01'!$A$1:$AG$235, 15, FALSE)</f>
        <v>43</v>
      </c>
      <c r="Z232" s="18">
        <f>VLOOKUP(CONCATENATE($B232,".data"), 'Random noise 0.01'!$A$1:$AG$235, 17, FALSE)</f>
        <v>88.8</v>
      </c>
      <c r="AA232" s="18" t="str">
        <f>VLOOKUP(CONCATENATE($B232,".data"), 'Random noise 0.01'!$A$1:$AG$235, 27, FALSE)</f>
        <v>2.14*x0*exp(-3.14*x2/x3) - 1.08*x1**2*x2*exp(-x2/x3) + 2.88*exp(-x0 + 0.9*x1**2 - x2/x3) - 0.12</v>
      </c>
      <c r="AB232" s="18">
        <f t="shared" si="44"/>
        <v>0</v>
      </c>
      <c r="AC232" s="18">
        <f t="shared" si="45"/>
        <v>0</v>
      </c>
      <c r="AD232" s="4">
        <f t="shared" si="46"/>
        <v>0</v>
      </c>
    </row>
    <row r="233" spans="1:30" x14ac:dyDescent="0.25">
      <c r="A233" t="str">
        <f t="shared" si="36"/>
        <v>v4_large</v>
      </c>
      <c r="B233" t="s">
        <v>1272</v>
      </c>
      <c r="C233">
        <v>15</v>
      </c>
      <c r="D233" t="str">
        <f t="shared" si="37"/>
        <v>large</v>
      </c>
      <c r="E233">
        <v>4</v>
      </c>
      <c r="F233" s="12" t="s">
        <v>1273</v>
      </c>
      <c r="G233" s="3">
        <f>VLOOKUP(CONCATENATE($B233,".data"), 'Random noise 0'!$A$1:$AG$235, 31, FALSE)</f>
        <v>0.99999948999999999</v>
      </c>
      <c r="H233" s="18">
        <f>VLOOKUP(CONCATENATE($B233,".data"), 'Random noise 0'!$A$1:$AG$235, 33, FALSE)</f>
        <v>0.33204456999999998</v>
      </c>
      <c r="I233" s="18">
        <f>VLOOKUP(CONCATENATE($B233,".data"), 'Random noise 0'!$A$1:$AG$235, 15, FALSE)</f>
        <v>27</v>
      </c>
      <c r="J233" s="18">
        <f>VLOOKUP(CONCATENATE($B233,".data"), 'Random noise 0'!$A$1:$AG$235, 17, FALSE)</f>
        <v>190.9</v>
      </c>
      <c r="K233" s="18" t="str">
        <f>VLOOKUP(CONCATENATE($B233,".data"), 'Random noise 0'!$A$1:$AG$235, 27, FALSE)</f>
        <v>11.06930549*2**log(x1) - 1.62197225*log(x1) - 5.04928909*sin(x1)**2 - 6.89966926 + 0.49999836*x3/(x0*x2)</v>
      </c>
      <c r="L233" s="18">
        <f t="shared" si="38"/>
        <v>1</v>
      </c>
      <c r="M233" s="18">
        <f t="shared" si="39"/>
        <v>0</v>
      </c>
      <c r="N233" s="4">
        <f t="shared" si="40"/>
        <v>0</v>
      </c>
      <c r="O233" s="3">
        <f>VLOOKUP(CONCATENATE($B233,".data"), 'Random noise 0.001'!$A$1:$AG$235, 31, FALSE)</f>
        <v>0.96656284000000003</v>
      </c>
      <c r="P233" s="18">
        <f>VLOOKUP(CONCATENATE($B233,".data"), 'Random noise 0.001'!$A$1:$AG$235, 33, FALSE)</f>
        <v>85.174130329999997</v>
      </c>
      <c r="Q233" s="18">
        <f>VLOOKUP(CONCATENATE($B233,".data"), 'Random noise 0.001'!$A$1:$AG$235, 15, FALSE)</f>
        <v>22</v>
      </c>
      <c r="R233" s="18">
        <f>VLOOKUP(CONCATENATE($B233,".data"), 'Random noise 0.001'!$A$1:$AG$235, 17, FALSE)</f>
        <v>166.6</v>
      </c>
      <c r="S233" s="18" t="str">
        <f>VLOOKUP(CONCATENATE($B233,".data"), 'Random noise 0.001'!$A$1:$AG$235, 27, FALSE)</f>
        <v>2.258*sin(1.978*x1) - 1.862 + 0.05/x1 + 0.5*x3/(x0*x2)</v>
      </c>
      <c r="T233" s="18">
        <f t="shared" si="41"/>
        <v>0</v>
      </c>
      <c r="U233" s="18">
        <f t="shared" si="42"/>
        <v>0</v>
      </c>
      <c r="V233" s="4">
        <f t="shared" si="43"/>
        <v>0</v>
      </c>
      <c r="W233" s="3">
        <f>VLOOKUP(CONCATENATE($B233,".data"), 'Random noise 0.01'!$A$1:$AG$235, 31, FALSE)</f>
        <v>0.99748356000000005</v>
      </c>
      <c r="X233" s="18">
        <f>VLOOKUP(CONCATENATE($B233,".data"), 'Random noise 0.01'!$A$1:$AG$235, 33, FALSE)</f>
        <v>23.366119879999999</v>
      </c>
      <c r="Y233" s="18">
        <f>VLOOKUP(CONCATENATE($B233,".data"), 'Random noise 0.01'!$A$1:$AG$235, 15, FALSE)</f>
        <v>31</v>
      </c>
      <c r="Z233" s="18">
        <f>VLOOKUP(CONCATENATE($B233,".data"), 'Random noise 0.01'!$A$1:$AG$235, 17, FALSE)</f>
        <v>182.5</v>
      </c>
      <c r="AA233" s="18" t="str">
        <f>VLOOKUP(CONCATENATE($B233,".data"), 'Random noise 0.01'!$A$1:$AG$235, 27, FALSE)</f>
        <v>1.36*log(x2*x3)/x0**0.5 + 2.35/x0**0.5 - 10.19*x2*x3 + 3.92 + 0.55*sin(x3)/(x2*sin(x0))</v>
      </c>
      <c r="AB233" s="18">
        <f t="shared" si="44"/>
        <v>0</v>
      </c>
      <c r="AC233" s="18">
        <f t="shared" si="45"/>
        <v>0</v>
      </c>
      <c r="AD233" s="4">
        <f t="shared" si="46"/>
        <v>0</v>
      </c>
    </row>
    <row r="234" spans="1:30" x14ac:dyDescent="0.25">
      <c r="A234" t="str">
        <f t="shared" si="36"/>
        <v>v5_large</v>
      </c>
      <c r="B234" t="s">
        <v>1274</v>
      </c>
      <c r="C234">
        <v>15</v>
      </c>
      <c r="D234" t="str">
        <f t="shared" si="37"/>
        <v>large</v>
      </c>
      <c r="E234">
        <v>5</v>
      </c>
      <c r="F234" s="12" t="s">
        <v>1275</v>
      </c>
      <c r="G234" s="3">
        <f>VLOOKUP(CONCATENATE($B234,".data"), 'Random noise 0'!$A$1:$AG$235, 31, FALSE)</f>
        <v>0.95383881000000004</v>
      </c>
      <c r="H234" s="18">
        <f>VLOOKUP(CONCATENATE($B234,".data"), 'Random noise 0'!$A$1:$AG$235, 33, FALSE)</f>
        <v>0.14445177000000001</v>
      </c>
      <c r="I234" s="18">
        <f>VLOOKUP(CONCATENATE($B234,".data"), 'Random noise 0'!$A$1:$AG$235, 15, FALSE)</f>
        <v>18</v>
      </c>
      <c r="J234" s="18">
        <f>VLOOKUP(CONCATENATE($B234,".data"), 'Random noise 0'!$A$1:$AG$235, 17, FALSE)</f>
        <v>266.5</v>
      </c>
      <c r="K234" s="18" t="str">
        <f>VLOOKUP(CONCATENATE($B234,".data"), 'Random noise 0'!$A$1:$AG$235, 27, FALSE)</f>
        <v>-0.97955921*cos(x0*x2 + 10*x3 + x4 - sin(x1**2) + 10)</v>
      </c>
      <c r="L234" s="18">
        <f t="shared" si="38"/>
        <v>0</v>
      </c>
      <c r="M234" s="18">
        <f t="shared" si="39"/>
        <v>0</v>
      </c>
      <c r="N234" s="4">
        <f t="shared" si="40"/>
        <v>0</v>
      </c>
      <c r="O234" s="3">
        <f>VLOOKUP(CONCATENATE($B234,".data"), 'Random noise 0.001'!$A$1:$AG$235, 31, FALSE)</f>
        <v>0.9538373</v>
      </c>
      <c r="P234" s="18">
        <f>VLOOKUP(CONCATENATE($B234,".data"), 'Random noise 0.001'!$A$1:$AG$235, 33, FALSE)</f>
        <v>0.14445412999999999</v>
      </c>
      <c r="Q234" s="18">
        <f>VLOOKUP(CONCATENATE($B234,".data"), 'Random noise 0.001'!$A$1:$AG$235, 15, FALSE)</f>
        <v>18</v>
      </c>
      <c r="R234" s="18">
        <f>VLOOKUP(CONCATENATE($B234,".data"), 'Random noise 0.001'!$A$1:$AG$235, 17, FALSE)</f>
        <v>248.7</v>
      </c>
      <c r="S234" s="18" t="str">
        <f>VLOOKUP(CONCATENATE($B234,".data"), 'Random noise 0.001'!$A$1:$AG$235, 27, FALSE)</f>
        <v>-0.98*cos(x0*x2 + 10*x3 + x4 - sin(x1**2) + 10)</v>
      </c>
      <c r="T234" s="18">
        <f t="shared" si="41"/>
        <v>0</v>
      </c>
      <c r="U234" s="18">
        <f t="shared" si="42"/>
        <v>0</v>
      </c>
      <c r="V234" s="4">
        <f t="shared" si="43"/>
        <v>0</v>
      </c>
      <c r="W234" s="3">
        <f>VLOOKUP(CONCATENATE($B234,".data"), 'Random noise 0.01'!$A$1:$AG$235, 31, FALSE)</f>
        <v>0.9538373</v>
      </c>
      <c r="X234" s="18">
        <f>VLOOKUP(CONCATENATE($B234,".data"), 'Random noise 0.01'!$A$1:$AG$235, 33, FALSE)</f>
        <v>0.14445412999999999</v>
      </c>
      <c r="Y234" s="18">
        <f>VLOOKUP(CONCATENATE($B234,".data"), 'Random noise 0.01'!$A$1:$AG$235, 15, FALSE)</f>
        <v>18</v>
      </c>
      <c r="Z234" s="18">
        <f>VLOOKUP(CONCATENATE($B234,".data"), 'Random noise 0.01'!$A$1:$AG$235, 17, FALSE)</f>
        <v>239.4</v>
      </c>
      <c r="AA234" s="18" t="str">
        <f>VLOOKUP(CONCATENATE($B234,".data"), 'Random noise 0.01'!$A$1:$AG$235, 27, FALSE)</f>
        <v>-0.98*cos(x0*x2 + 10*x3 + x4 - sin(x1**2) + 10)</v>
      </c>
      <c r="AB234" s="18">
        <f t="shared" si="44"/>
        <v>0</v>
      </c>
      <c r="AC234" s="18">
        <f t="shared" si="45"/>
        <v>0</v>
      </c>
      <c r="AD234" s="4">
        <f t="shared" si="46"/>
        <v>0</v>
      </c>
    </row>
    <row r="235" spans="1:30" x14ac:dyDescent="0.25">
      <c r="A235" t="str">
        <f t="shared" si="36"/>
        <v>v5_large</v>
      </c>
      <c r="B235" t="s">
        <v>1276</v>
      </c>
      <c r="C235">
        <v>15</v>
      </c>
      <c r="D235" t="str">
        <f t="shared" si="37"/>
        <v>large</v>
      </c>
      <c r="E235">
        <v>5</v>
      </c>
      <c r="F235" s="12" t="s">
        <v>1277</v>
      </c>
      <c r="G235" s="3">
        <f>VLOOKUP(CONCATENATE($B235,".data"), 'Random noise 0'!$A$1:$AG$235, 31, FALSE)</f>
        <v>0.99995794999999998</v>
      </c>
      <c r="H235" s="18">
        <f>VLOOKUP(CONCATENATE($B235,".data"), 'Random noise 0'!$A$1:$AG$235, 33, FALSE)</f>
        <v>4.1575900000000001E-3</v>
      </c>
      <c r="I235" s="18">
        <f>VLOOKUP(CONCATENATE($B235,".data"), 'Random noise 0'!$A$1:$AG$235, 15, FALSE)</f>
        <v>20</v>
      </c>
      <c r="J235" s="18">
        <f>VLOOKUP(CONCATENATE($B235,".data"), 'Random noise 0'!$A$1:$AG$235, 17, FALSE)</f>
        <v>177.9</v>
      </c>
      <c r="K235" s="18" t="str">
        <f>VLOOKUP(CONCATENATE($B235,".data"), 'Random noise 0'!$A$1:$AG$235, 27, FALSE)</f>
        <v>0.99603391*x0*x1 - 1.0015804*x2 - 0.99990169*x3 + 0.78141238*x4**0.5 + 0.89688051*x4 + 1.13227125</v>
      </c>
      <c r="L235" s="18">
        <f t="shared" si="38"/>
        <v>1</v>
      </c>
      <c r="M235" s="18">
        <f t="shared" si="39"/>
        <v>0</v>
      </c>
      <c r="N235" s="4">
        <f t="shared" si="40"/>
        <v>0</v>
      </c>
      <c r="O235" s="3">
        <f>VLOOKUP(CONCATENATE($B235,".data"), 'Random noise 0.001'!$A$1:$AG$235, 31, FALSE)</f>
        <v>0.99995672000000002</v>
      </c>
      <c r="P235" s="18">
        <f>VLOOKUP(CONCATENATE($B235,".data"), 'Random noise 0.001'!$A$1:$AG$235, 33, FALSE)</f>
        <v>4.2180200000000003E-3</v>
      </c>
      <c r="Q235" s="18">
        <f>VLOOKUP(CONCATENATE($B235,".data"), 'Random noise 0.001'!$A$1:$AG$235, 15, FALSE)</f>
        <v>20</v>
      </c>
      <c r="R235" s="18">
        <f>VLOOKUP(CONCATENATE($B235,".data"), 'Random noise 0.001'!$A$1:$AG$235, 17, FALSE)</f>
        <v>85</v>
      </c>
      <c r="S235" s="18" t="str">
        <f>VLOOKUP(CONCATENATE($B235,".data"), 'Random noise 0.001'!$A$1:$AG$235, 27, FALSE)</f>
        <v>0.997*x0*x1 - 1.001*x2 - 0.999*x3 + 0.778*x4**0.5 + 0.9*x4 + 1.133</v>
      </c>
      <c r="T235" s="18">
        <f t="shared" si="41"/>
        <v>1</v>
      </c>
      <c r="U235" s="18">
        <f t="shared" si="42"/>
        <v>0</v>
      </c>
      <c r="V235" s="4">
        <f t="shared" si="43"/>
        <v>0</v>
      </c>
      <c r="W235" s="3">
        <f>VLOOKUP(CONCATENATE($B235,".data"), 'Random noise 0.01'!$A$1:$AG$235, 31, FALSE)</f>
        <v>0.99872899000000004</v>
      </c>
      <c r="X235" s="18">
        <f>VLOOKUP(CONCATENATE($B235,".data"), 'Random noise 0.01'!$A$1:$AG$235, 33, FALSE)</f>
        <v>2.2858119999999999E-2</v>
      </c>
      <c r="Y235" s="18">
        <f>VLOOKUP(CONCATENATE($B235,".data"), 'Random noise 0.01'!$A$1:$AG$235, 15, FALSE)</f>
        <v>16</v>
      </c>
      <c r="Z235" s="18">
        <f>VLOOKUP(CONCATENATE($B235,".data"), 'Random noise 0.01'!$A$1:$AG$235, 17, FALSE)</f>
        <v>8.8000000000000007</v>
      </c>
      <c r="AA235" s="18" t="str">
        <f>VLOOKUP(CONCATENATE($B235,".data"), 'Random noise 0.01'!$A$1:$AG$235, 27, FALSE)</f>
        <v>0.99*x0*x1 - x2 - 0.99*x3 + 1.78*sin(x4) + 1.28</v>
      </c>
      <c r="AB235" s="18">
        <f t="shared" si="44"/>
        <v>0</v>
      </c>
      <c r="AC235" s="18">
        <f t="shared" si="45"/>
        <v>0</v>
      </c>
      <c r="AD235" s="4">
        <f t="shared" si="46"/>
        <v>0</v>
      </c>
    </row>
    <row r="236" spans="1:30" x14ac:dyDescent="0.25">
      <c r="A236" t="str">
        <f t="shared" si="36"/>
        <v>v5_large</v>
      </c>
      <c r="B236" t="s">
        <v>1278</v>
      </c>
      <c r="C236">
        <v>15</v>
      </c>
      <c r="D236" t="str">
        <f t="shared" si="37"/>
        <v>large</v>
      </c>
      <c r="E236">
        <v>5</v>
      </c>
      <c r="F236" s="12" t="s">
        <v>1279</v>
      </c>
      <c r="G236" s="3">
        <f>VLOOKUP(CONCATENATE($B236,".data"), 'Random noise 0'!$A$1:$AG$235, 31, FALSE)</f>
        <v>1</v>
      </c>
      <c r="H236" s="18">
        <f>VLOOKUP(CONCATENATE($B236,".data"), 'Random noise 0'!$A$1:$AG$235, 33, FALSE)</f>
        <v>5.0152699999999996E-3</v>
      </c>
      <c r="I236" s="18">
        <f>VLOOKUP(CONCATENATE($B236,".data"), 'Random noise 0'!$A$1:$AG$235, 15, FALSE)</f>
        <v>21</v>
      </c>
      <c r="J236" s="18">
        <f>VLOOKUP(CONCATENATE($B236,".data"), 'Random noise 0'!$A$1:$AG$235, 17, FALSE)</f>
        <v>191.1</v>
      </c>
      <c r="K236" s="18" t="str">
        <f>VLOOKUP(CONCATENATE($B236,".data"), 'Random noise 0'!$A$1:$AG$235, 27, FALSE)</f>
        <v>1.002253*x0 + 0.71874623*x1**3*x3 + 1.00000143*x2 + 1.19763605*x3 + 2.0000112/x4</v>
      </c>
      <c r="L236" s="18">
        <f t="shared" si="38"/>
        <v>1</v>
      </c>
      <c r="M236" s="18">
        <f t="shared" si="39"/>
        <v>0</v>
      </c>
      <c r="N236" s="4">
        <f t="shared" si="40"/>
        <v>0</v>
      </c>
      <c r="O236" s="3">
        <f>VLOOKUP(CONCATENATE($B236,".data"), 'Random noise 0.001'!$A$1:$AG$235, 31, FALSE)</f>
        <v>0.99995230000000002</v>
      </c>
      <c r="P236" s="18">
        <f>VLOOKUP(CONCATENATE($B236,".data"), 'Random noise 0.001'!$A$1:$AG$235, 33, FALSE)</f>
        <v>2.07741446</v>
      </c>
      <c r="Q236" s="18">
        <f>VLOOKUP(CONCATENATE($B236,".data"), 'Random noise 0.001'!$A$1:$AG$235, 15, FALSE)</f>
        <v>21</v>
      </c>
      <c r="R236" s="18">
        <f>VLOOKUP(CONCATENATE($B236,".data"), 'Random noise 0.001'!$A$1:$AG$235, 17, FALSE)</f>
        <v>171.4</v>
      </c>
      <c r="S236" s="18" t="str">
        <f>VLOOKUP(CONCATENATE($B236,".data"), 'Random noise 0.001'!$A$1:$AG$235, 27, FALSE)</f>
        <v>0.558*x2/x0**0.5 + 3.948*x0*x1 + 2.071*exp(x3) - 2.954 + 2.011/x4</v>
      </c>
      <c r="T236" s="18">
        <f t="shared" si="41"/>
        <v>1</v>
      </c>
      <c r="U236" s="18">
        <f t="shared" si="42"/>
        <v>0</v>
      </c>
      <c r="V236" s="4">
        <f t="shared" si="43"/>
        <v>0</v>
      </c>
      <c r="W236" s="3">
        <f>VLOOKUP(CONCATENATE($B236,".data"), 'Random noise 0.01'!$A$1:$AG$235, 31, FALSE)</f>
        <v>0.99341774000000005</v>
      </c>
      <c r="X236" s="18">
        <f>VLOOKUP(CONCATENATE($B236,".data"), 'Random noise 0.01'!$A$1:$AG$235, 33, FALSE)</f>
        <v>24.40307468</v>
      </c>
      <c r="Y236" s="18">
        <f>VLOOKUP(CONCATENATE($B236,".data"), 'Random noise 0.01'!$A$1:$AG$235, 15, FALSE)</f>
        <v>45</v>
      </c>
      <c r="Z236" s="18">
        <f>VLOOKUP(CONCATENATE($B236,".data"), 'Random noise 0.01'!$A$1:$AG$235, 17, FALSE)</f>
        <v>225.1</v>
      </c>
      <c r="AA236" s="18" t="str">
        <f>VLOOKUP(CONCATENATE($B236,".data"), 'Random noise 0.01'!$A$1:$AG$235, 27, FALSE)</f>
        <v>2.31/x0**0.5 - 19.8*x0**2 + 19.8*x0*(x0 + x1)**2 + 36.08*x3*x4*sin(x3*x4 - 19.47*x4) - 27.53 + 19.22*exp(-x0)*exp(x3) + 2.12/x4</v>
      </c>
      <c r="AB236" s="18">
        <f t="shared" si="44"/>
        <v>0</v>
      </c>
      <c r="AC236" s="18">
        <f t="shared" si="45"/>
        <v>0</v>
      </c>
      <c r="AD236" s="4">
        <f t="shared" si="46"/>
        <v>0</v>
      </c>
    </row>
    <row r="237" spans="1:30" x14ac:dyDescent="0.25">
      <c r="A237" t="str">
        <f t="shared" si="36"/>
        <v>v5_large</v>
      </c>
      <c r="B237" t="s">
        <v>1280</v>
      </c>
      <c r="C237">
        <v>15</v>
      </c>
      <c r="D237" t="str">
        <f t="shared" si="37"/>
        <v>large</v>
      </c>
      <c r="E237">
        <v>5</v>
      </c>
      <c r="F237" s="12" t="s">
        <v>1281</v>
      </c>
      <c r="G237" s="3">
        <f>VLOOKUP(CONCATENATE($B237,".data"), 'Random noise 0'!$A$1:$AG$235, 31, FALSE)</f>
        <v>0.99947768999999997</v>
      </c>
      <c r="H237" s="18">
        <f>VLOOKUP(CONCATENATE($B237,".data"), 'Random noise 0'!$A$1:$AG$235, 33, FALSE)</f>
        <v>8.5468000000000002E-4</v>
      </c>
      <c r="I237" s="18">
        <f>VLOOKUP(CONCATENATE($B237,".data"), 'Random noise 0'!$A$1:$AG$235, 15, FALSE)</f>
        <v>15</v>
      </c>
      <c r="J237" s="18">
        <f>VLOOKUP(CONCATENATE($B237,".data"), 'Random noise 0'!$A$1:$AG$235, 17, FALSE)</f>
        <v>159.30000000000001</v>
      </c>
      <c r="K237" s="18" t="str">
        <f>VLOOKUP(CONCATENATE($B237,".data"), 'Random noise 0'!$A$1:$AG$235, 27, FALSE)</f>
        <v>0.0323443*x0*x1**2 + 0.10054061*x2*x3 - 0.10208905*x4 + 2.3023637</v>
      </c>
      <c r="L237" s="18">
        <f t="shared" si="38"/>
        <v>1</v>
      </c>
      <c r="M237" s="18" t="str">
        <f t="shared" si="39"/>
        <v>?</v>
      </c>
      <c r="N237" s="4">
        <v>0</v>
      </c>
      <c r="O237" s="3">
        <f>VLOOKUP(CONCATENATE($B237,".data"), 'Random noise 0.001'!$A$1:$AG$235, 31, FALSE)</f>
        <v>0.99921821</v>
      </c>
      <c r="P237" s="18">
        <f>VLOOKUP(CONCATENATE($B237,".data"), 'Random noise 0.001'!$A$1:$AG$235, 33, FALSE)</f>
        <v>1.04564E-3</v>
      </c>
      <c r="Q237" s="18">
        <f>VLOOKUP(CONCATENATE($B237,".data"), 'Random noise 0.001'!$A$1:$AG$235, 15, FALSE)</f>
        <v>15</v>
      </c>
      <c r="R237" s="18">
        <f>VLOOKUP(CONCATENATE($B237,".data"), 'Random noise 0.001'!$A$1:$AG$235, 17, FALSE)</f>
        <v>150.5</v>
      </c>
      <c r="S237" s="18" t="str">
        <f>VLOOKUP(CONCATENATE($B237,".data"), 'Random noise 0.001'!$A$1:$AG$235, 27, FALSE)</f>
        <v>0.035*x0*x1**2 + 0.102*x2*x3 - 0.102*x4 + 2.302</v>
      </c>
      <c r="T237" s="18">
        <f t="shared" si="41"/>
        <v>1</v>
      </c>
      <c r="U237" s="18">
        <f t="shared" si="42"/>
        <v>0</v>
      </c>
      <c r="V237" s="4">
        <f t="shared" si="43"/>
        <v>0</v>
      </c>
      <c r="W237" s="3">
        <f>VLOOKUP(CONCATENATE($B237,".data"), 'Random noise 0.01'!$A$1:$AG$235, 31, FALSE)</f>
        <v>0.90546179000000004</v>
      </c>
      <c r="X237" s="18">
        <f>VLOOKUP(CONCATENATE($B237,".data"), 'Random noise 0.01'!$A$1:$AG$235, 33, FALSE)</f>
        <v>1.149852E-2</v>
      </c>
      <c r="Y237" s="18">
        <f>VLOOKUP(CONCATENATE($B237,".data"), 'Random noise 0.01'!$A$1:$AG$235, 15, FALSE)</f>
        <v>24</v>
      </c>
      <c r="Z237" s="18">
        <f>VLOOKUP(CONCATENATE($B237,".data"), 'Random noise 0.01'!$A$1:$AG$235, 17, FALSE)</f>
        <v>165.8</v>
      </c>
      <c r="AA237" s="18" t="str">
        <f>VLOOKUP(CONCATENATE($B237,".data"), 'Random noise 0.01'!$A$1:$AG$235, 27, FALSE)</f>
        <v>0.08*x0*x1**2 + 0.09*x2*x3 - 0.1*x4 - 0.e-2*log(x0*log(1/x3)) + 2.29</v>
      </c>
      <c r="AB237" s="18">
        <f t="shared" si="44"/>
        <v>0</v>
      </c>
      <c r="AC237" s="18">
        <f t="shared" si="45"/>
        <v>0</v>
      </c>
      <c r="AD237" s="4">
        <f t="shared" si="46"/>
        <v>0</v>
      </c>
    </row>
    <row r="238" spans="1:30" x14ac:dyDescent="0.25">
      <c r="A238" t="str">
        <f t="shared" si="36"/>
        <v>v5_large</v>
      </c>
      <c r="B238" t="s">
        <v>1282</v>
      </c>
      <c r="C238">
        <v>15</v>
      </c>
      <c r="D238" t="str">
        <f t="shared" si="37"/>
        <v>large</v>
      </c>
      <c r="E238">
        <v>5</v>
      </c>
      <c r="F238" s="12" t="s">
        <v>1283</v>
      </c>
      <c r="G238" s="3">
        <f>VLOOKUP(CONCATENATE($B238,".data"), 'Random noise 0'!$A$1:$AG$235, 31, FALSE)</f>
        <v>0.98777101</v>
      </c>
      <c r="H238" s="18">
        <f>VLOOKUP(CONCATENATE($B238,".data"), 'Random noise 0'!$A$1:$AG$235, 33, FALSE)</f>
        <v>2.475805E-2</v>
      </c>
      <c r="I238" s="18">
        <f>VLOOKUP(CONCATENATE($B238,".data"), 'Random noise 0'!$A$1:$AG$235, 15, FALSE)</f>
        <v>34</v>
      </c>
      <c r="J238" s="18">
        <f>VLOOKUP(CONCATENATE($B238,".data"), 'Random noise 0'!$A$1:$AG$235, 17, FALSE)</f>
        <v>228.2</v>
      </c>
      <c r="K238" s="18" t="str">
        <f>VLOOKUP(CONCATENATE($B238,".data"), 'Random noise 0'!$A$1:$AG$235, 27, FALSE)</f>
        <v>-0.63106593*x0*x1 - 0.92141204*x0*x4 + 1.14467947*x0 - 0.40529414*x1*x2 + 0.67926033*x1*x3 - 0.40529414*x2*x4 + 0.59293681*x2 + 0.89435374*x3*x4 - 1.15559355*x3</v>
      </c>
      <c r="L238" s="18">
        <f t="shared" si="38"/>
        <v>0</v>
      </c>
      <c r="M238" s="18">
        <f t="shared" si="39"/>
        <v>0</v>
      </c>
      <c r="N238" s="4">
        <f t="shared" si="40"/>
        <v>0</v>
      </c>
      <c r="O238" s="3">
        <f>VLOOKUP(CONCATENATE($B238,".data"), 'Random noise 0.001'!$A$1:$AG$235, 31, FALSE)</f>
        <v>0.98773648999999997</v>
      </c>
      <c r="P238" s="18">
        <f>VLOOKUP(CONCATENATE($B238,".data"), 'Random noise 0.001'!$A$1:$AG$235, 33, FALSE)</f>
        <v>2.4792970000000001E-2</v>
      </c>
      <c r="Q238" s="18">
        <f>VLOOKUP(CONCATENATE($B238,".data"), 'Random noise 0.001'!$A$1:$AG$235, 15, FALSE)</f>
        <v>34</v>
      </c>
      <c r="R238" s="18">
        <f>VLOOKUP(CONCATENATE($B238,".data"), 'Random noise 0.001'!$A$1:$AG$235, 17, FALSE)</f>
        <v>211.5</v>
      </c>
      <c r="S238" s="18" t="str">
        <f>VLOOKUP(CONCATENATE($B238,".data"), 'Random noise 0.001'!$A$1:$AG$235, 27, FALSE)</f>
        <v>-0.63*x0*x1 - 0.922*x0*x4 + 1.144*x0 - 0.405*x1*x2 + 0.679*x1*x3 - 0.405*x2*x4 + 0.593*x2 + 0.895*x3*x4 - 1.155*x3</v>
      </c>
      <c r="T238" s="18">
        <f t="shared" si="41"/>
        <v>0</v>
      </c>
      <c r="U238" s="18">
        <f t="shared" si="42"/>
        <v>0</v>
      </c>
      <c r="V238" s="4">
        <f t="shared" si="43"/>
        <v>0</v>
      </c>
      <c r="W238" s="3">
        <f>VLOOKUP(CONCATENATE($B238,".data"), 'Random noise 0.01'!$A$1:$AG$235, 31, FALSE)</f>
        <v>0.97261149999999996</v>
      </c>
      <c r="X238" s="18">
        <f>VLOOKUP(CONCATENATE($B238,".data"), 'Random noise 0.01'!$A$1:$AG$235, 33, FALSE)</f>
        <v>3.7051460000000001E-2</v>
      </c>
      <c r="Y238" s="18">
        <f>VLOOKUP(CONCATENATE($B238,".data"), 'Random noise 0.01'!$A$1:$AG$235, 15, FALSE)</f>
        <v>34</v>
      </c>
      <c r="Z238" s="18">
        <f>VLOOKUP(CONCATENATE($B238,".data"), 'Random noise 0.01'!$A$1:$AG$235, 17, FALSE)</f>
        <v>212.2</v>
      </c>
      <c r="AA238" s="18" t="str">
        <f>VLOOKUP(CONCATENATE($B238,".data"), 'Random noise 0.01'!$A$1:$AG$235, 27, FALSE)</f>
        <v>-0.33*x0*x1*exp(x4) - 0.62*x0*x4 + 0.96*x0 - 0.71*x1*x2*x4 + 1.11*x1*x3*x4 + 0.35*x2 + 0.28*x3*x4 - 0.75*x3</v>
      </c>
      <c r="AB238" s="18">
        <f t="shared" si="44"/>
        <v>0</v>
      </c>
      <c r="AC238" s="18">
        <f t="shared" si="45"/>
        <v>0</v>
      </c>
      <c r="AD238" s="4">
        <f t="shared" si="46"/>
        <v>0</v>
      </c>
    </row>
  </sheetData>
  <mergeCells count="3">
    <mergeCell ref="G1:K1"/>
    <mergeCell ref="W1:AA1"/>
    <mergeCell ref="O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7"/>
  <sheetViews>
    <sheetView topLeftCell="A1273" workbookViewId="0">
      <selection activeCell="A1291" sqref="A1291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7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  <row r="1292" spans="1:34" x14ac:dyDescent="0.25">
      <c r="A1292" t="str">
        <f t="shared" si="20"/>
        <v>feynman_I_15_3t_29910</v>
      </c>
      <c r="B1292" t="s">
        <v>81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29910</v>
      </c>
      <c r="I1292" t="s">
        <v>146</v>
      </c>
      <c r="J1292">
        <v>1E-3</v>
      </c>
      <c r="K1292" t="s">
        <v>3</v>
      </c>
      <c r="L1292">
        <v>0.99989859999999997</v>
      </c>
      <c r="M1292" t="s">
        <v>2</v>
      </c>
      <c r="N1292">
        <v>1.21689E-2</v>
      </c>
      <c r="O1292" t="s">
        <v>6</v>
      </c>
      <c r="P1292">
        <v>30</v>
      </c>
      <c r="Q1292" t="s">
        <v>0</v>
      </c>
      <c r="R1292">
        <v>3601.4</v>
      </c>
      <c r="S1292" t="s">
        <v>141</v>
      </c>
      <c r="T1292">
        <v>10</v>
      </c>
      <c r="U1292" t="s">
        <v>142</v>
      </c>
      <c r="V1292">
        <v>384</v>
      </c>
      <c r="W1292" t="s">
        <v>140</v>
      </c>
      <c r="X1292">
        <v>720450</v>
      </c>
      <c r="Y1292" t="s">
        <v>1</v>
      </c>
      <c r="Z1292" t="s">
        <v>5966</v>
      </c>
      <c r="AA1292" t="s">
        <v>151</v>
      </c>
      <c r="AB1292" s="12" t="s">
        <v>5967</v>
      </c>
      <c r="AC1292" t="s">
        <v>424</v>
      </c>
      <c r="AD1292" s="5">
        <v>9.9999999999999998E-17</v>
      </c>
      <c r="AE1292" t="s">
        <v>5</v>
      </c>
      <c r="AF1292">
        <v>0.99989697</v>
      </c>
      <c r="AG1292" t="s">
        <v>4</v>
      </c>
      <c r="AH1292">
        <v>1.230446E-2</v>
      </c>
    </row>
    <row r="1293" spans="1:34" x14ac:dyDescent="0.25">
      <c r="A1293" t="str">
        <f t="shared" si="20"/>
        <v>feynman_I_16_6_21962</v>
      </c>
      <c r="B1293" t="s">
        <v>39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21962</v>
      </c>
      <c r="I1293" t="s">
        <v>146</v>
      </c>
      <c r="J1293">
        <v>1E-3</v>
      </c>
      <c r="K1293" t="s">
        <v>3</v>
      </c>
      <c r="L1293">
        <v>0.99648250000000005</v>
      </c>
      <c r="M1293" t="s">
        <v>2</v>
      </c>
      <c r="N1293">
        <v>6.7573099999999997E-2</v>
      </c>
      <c r="O1293" t="s">
        <v>6</v>
      </c>
      <c r="P1293">
        <v>29</v>
      </c>
      <c r="Q1293" t="s">
        <v>0</v>
      </c>
      <c r="R1293">
        <v>3600.6</v>
      </c>
      <c r="S1293" t="s">
        <v>141</v>
      </c>
      <c r="T1293">
        <v>8</v>
      </c>
      <c r="U1293" t="s">
        <v>142</v>
      </c>
      <c r="V1293">
        <v>304</v>
      </c>
      <c r="W1293" t="s">
        <v>140</v>
      </c>
      <c r="X1293">
        <v>640881</v>
      </c>
      <c r="Y1293" t="s">
        <v>1</v>
      </c>
      <c r="Z1293" t="s">
        <v>5968</v>
      </c>
      <c r="AA1293" t="s">
        <v>151</v>
      </c>
      <c r="AB1293" s="12" t="s">
        <v>5969</v>
      </c>
      <c r="AC1293" t="s">
        <v>424</v>
      </c>
      <c r="AD1293" s="5">
        <v>9.9999999999999998E-17</v>
      </c>
      <c r="AE1293" t="s">
        <v>5</v>
      </c>
      <c r="AF1293">
        <v>0.99651957000000002</v>
      </c>
      <c r="AG1293" t="s">
        <v>4</v>
      </c>
      <c r="AH1293">
        <v>6.7131469999999999E-2</v>
      </c>
    </row>
    <row r="1294" spans="1:34" x14ac:dyDescent="0.25">
      <c r="A1294" t="str">
        <f t="shared" si="20"/>
        <v>feynman_I_32_17_21962</v>
      </c>
      <c r="B1294" t="s">
        <v>126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21962</v>
      </c>
      <c r="I1294" t="s">
        <v>146</v>
      </c>
      <c r="J1294">
        <v>1E-3</v>
      </c>
      <c r="K1294" t="s">
        <v>3</v>
      </c>
      <c r="L1294">
        <v>0.99960970000000005</v>
      </c>
      <c r="M1294" t="s">
        <v>2</v>
      </c>
      <c r="N1294">
        <v>9.2116900000000002E-2</v>
      </c>
      <c r="O1294" t="s">
        <v>6</v>
      </c>
      <c r="P1294">
        <v>52</v>
      </c>
      <c r="Q1294" t="s">
        <v>0</v>
      </c>
      <c r="R1294">
        <v>3601.7</v>
      </c>
      <c r="S1294" t="s">
        <v>141</v>
      </c>
      <c r="T1294">
        <v>13</v>
      </c>
      <c r="U1294" t="s">
        <v>142</v>
      </c>
      <c r="V1294">
        <v>115</v>
      </c>
      <c r="W1294" t="s">
        <v>140</v>
      </c>
      <c r="X1294">
        <v>591956</v>
      </c>
      <c r="Y1294" t="s">
        <v>1</v>
      </c>
      <c r="Z1294" t="s">
        <v>5970</v>
      </c>
      <c r="AA1294" t="s">
        <v>151</v>
      </c>
      <c r="AB1294" s="12" t="s">
        <v>5971</v>
      </c>
      <c r="AC1294" t="s">
        <v>424</v>
      </c>
      <c r="AD1294" s="5">
        <v>9.9999999999999998E-17</v>
      </c>
      <c r="AE1294" t="s">
        <v>5</v>
      </c>
      <c r="AF1294">
        <v>0.99962138</v>
      </c>
      <c r="AG1294" t="s">
        <v>4</v>
      </c>
      <c r="AH1294">
        <v>9.176869E-2</v>
      </c>
    </row>
    <row r="1295" spans="1:34" x14ac:dyDescent="0.25">
      <c r="A1295" t="str">
        <f t="shared" si="20"/>
        <v>feynman_I_34_14_21962</v>
      </c>
      <c r="B1295" t="s">
        <v>40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21962</v>
      </c>
      <c r="I1295" t="s">
        <v>146</v>
      </c>
      <c r="J1295">
        <v>1E-3</v>
      </c>
      <c r="K1295" t="s">
        <v>3</v>
      </c>
      <c r="L1295">
        <v>1</v>
      </c>
      <c r="M1295" t="s">
        <v>2</v>
      </c>
      <c r="N1295">
        <v>0</v>
      </c>
      <c r="O1295" t="s">
        <v>6</v>
      </c>
      <c r="P1295">
        <v>16</v>
      </c>
      <c r="Q1295" t="s">
        <v>0</v>
      </c>
      <c r="R1295">
        <v>2008.7</v>
      </c>
      <c r="S1295" t="s">
        <v>141</v>
      </c>
      <c r="T1295">
        <v>2</v>
      </c>
      <c r="U1295" t="s">
        <v>142</v>
      </c>
      <c r="V1295">
        <v>354</v>
      </c>
      <c r="W1295" t="s">
        <v>140</v>
      </c>
      <c r="X1295">
        <v>434961</v>
      </c>
      <c r="Y1295" t="s">
        <v>1</v>
      </c>
      <c r="Z1295" t="s">
        <v>2487</v>
      </c>
      <c r="AA1295" t="s">
        <v>151</v>
      </c>
      <c r="AB1295" s="12" t="s">
        <v>2488</v>
      </c>
      <c r="AC1295" t="s">
        <v>424</v>
      </c>
      <c r="AD1295" s="5">
        <v>9.9999999999999998E-17</v>
      </c>
      <c r="AE1295" t="s">
        <v>5</v>
      </c>
      <c r="AF1295">
        <v>1</v>
      </c>
      <c r="AG1295" t="s">
        <v>4</v>
      </c>
      <c r="AH1295">
        <v>1E-8</v>
      </c>
    </row>
    <row r="1296" spans="1:34" x14ac:dyDescent="0.25">
      <c r="A1296" t="str">
        <f t="shared" si="20"/>
        <v>feynman_III_10_19_29910</v>
      </c>
      <c r="B1296" t="s">
        <v>92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29910</v>
      </c>
      <c r="I1296" t="s">
        <v>146</v>
      </c>
      <c r="J1296">
        <v>1E-3</v>
      </c>
      <c r="K1296" t="s">
        <v>3</v>
      </c>
      <c r="L1296">
        <v>0.99972019999999995</v>
      </c>
      <c r="M1296" t="s">
        <v>2</v>
      </c>
      <c r="N1296">
        <v>0.1217428</v>
      </c>
      <c r="O1296" t="s">
        <v>6</v>
      </c>
      <c r="P1296">
        <v>50</v>
      </c>
      <c r="Q1296" t="s">
        <v>0</v>
      </c>
      <c r="R1296">
        <v>3602</v>
      </c>
      <c r="S1296" t="s">
        <v>141</v>
      </c>
      <c r="T1296">
        <v>7</v>
      </c>
      <c r="U1296" t="s">
        <v>142</v>
      </c>
      <c r="V1296">
        <v>142</v>
      </c>
      <c r="W1296" t="s">
        <v>140</v>
      </c>
      <c r="X1296">
        <v>515087</v>
      </c>
      <c r="Y1296" t="s">
        <v>1</v>
      </c>
      <c r="Z1296" t="s">
        <v>5972</v>
      </c>
      <c r="AA1296" t="s">
        <v>151</v>
      </c>
      <c r="AB1296" s="12" t="s">
        <v>5973</v>
      </c>
      <c r="AC1296" t="s">
        <v>424</v>
      </c>
      <c r="AD1296" s="5">
        <v>9.9999999999999998E-17</v>
      </c>
      <c r="AE1296" t="s">
        <v>5</v>
      </c>
      <c r="AF1296">
        <v>0.99971728999999998</v>
      </c>
      <c r="AG1296" t="s">
        <v>4</v>
      </c>
      <c r="AH1296">
        <v>0.12155072</v>
      </c>
    </row>
    <row r="1297" spans="1:34" x14ac:dyDescent="0.25">
      <c r="A1297" t="str">
        <f t="shared" si="20"/>
        <v>feynman_III_4_32_29910</v>
      </c>
      <c r="B1297" t="s">
        <v>87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0.99999689999999997</v>
      </c>
      <c r="M1297" t="s">
        <v>2</v>
      </c>
      <c r="N1297">
        <v>1.6162300000000001E-2</v>
      </c>
      <c r="O1297" t="s">
        <v>6</v>
      </c>
      <c r="P1297">
        <v>12</v>
      </c>
      <c r="Q1297" t="s">
        <v>0</v>
      </c>
      <c r="R1297">
        <v>3600.2</v>
      </c>
      <c r="S1297" t="s">
        <v>141</v>
      </c>
      <c r="T1297">
        <v>4</v>
      </c>
      <c r="U1297" t="s">
        <v>142</v>
      </c>
      <c r="V1297">
        <v>754</v>
      </c>
      <c r="W1297" t="s">
        <v>140</v>
      </c>
      <c r="X1297">
        <v>880914</v>
      </c>
      <c r="Y1297" t="s">
        <v>1</v>
      </c>
      <c r="Z1297" t="s">
        <v>5974</v>
      </c>
      <c r="AA1297" t="s">
        <v>151</v>
      </c>
      <c r="AB1297" s="12" t="s">
        <v>5975</v>
      </c>
      <c r="AC1297" t="s">
        <v>424</v>
      </c>
      <c r="AD1297" s="5">
        <v>9.9999999999999998E-17</v>
      </c>
      <c r="AE1297" t="s">
        <v>5</v>
      </c>
      <c r="AF1297">
        <v>0.99999696000000005</v>
      </c>
      <c r="AG1297" t="s">
        <v>4</v>
      </c>
      <c r="AH1297">
        <v>1.621653E-2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7"/>
  <sheetViews>
    <sheetView topLeftCell="A1267" workbookViewId="0">
      <selection activeCell="A1270" sqref="A1270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8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1271" t="str">
        <f t="shared" si="19"/>
        <v>feynman_I_15_3t_29910</v>
      </c>
      <c r="B1271" t="s">
        <v>81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29910</v>
      </c>
      <c r="I1271" t="s">
        <v>146</v>
      </c>
      <c r="J1271">
        <v>1E-3</v>
      </c>
      <c r="K1271" t="s">
        <v>3</v>
      </c>
      <c r="L1271">
        <v>0.99853800000000004</v>
      </c>
      <c r="M1271" t="s">
        <v>2</v>
      </c>
      <c r="N1271">
        <v>4.6215899999999997E-2</v>
      </c>
      <c r="O1271" t="s">
        <v>6</v>
      </c>
      <c r="P1271">
        <v>19</v>
      </c>
      <c r="Q1271" t="s">
        <v>0</v>
      </c>
      <c r="R1271">
        <v>36.299999999999997</v>
      </c>
      <c r="S1271" t="s">
        <v>141</v>
      </c>
      <c r="T1271">
        <v>2</v>
      </c>
      <c r="U1271" t="s">
        <v>142</v>
      </c>
      <c r="V1271">
        <v>23</v>
      </c>
      <c r="W1271" t="s">
        <v>140</v>
      </c>
      <c r="X1271">
        <v>10715</v>
      </c>
      <c r="Y1271" t="s">
        <v>1</v>
      </c>
      <c r="Z1271" t="s">
        <v>5976</v>
      </c>
      <c r="AA1271" t="s">
        <v>151</v>
      </c>
      <c r="AB1271" s="12" t="s">
        <v>5977</v>
      </c>
      <c r="AC1271" t="s">
        <v>424</v>
      </c>
      <c r="AD1271" s="5">
        <v>1E-3</v>
      </c>
      <c r="AE1271" t="s">
        <v>5</v>
      </c>
      <c r="AF1271">
        <v>0.99852490000000005</v>
      </c>
      <c r="AG1271" t="s">
        <v>4</v>
      </c>
      <c r="AH1271">
        <v>4.655745E-2</v>
      </c>
    </row>
    <row r="1272" spans="1:34" x14ac:dyDescent="0.25">
      <c r="A1272" t="str">
        <f t="shared" si="19"/>
        <v>feynman_I_18_12_14423</v>
      </c>
      <c r="B1272" t="s">
        <v>67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0.99999899999999997</v>
      </c>
      <c r="M1272" t="s">
        <v>2</v>
      </c>
      <c r="N1272">
        <v>7.5563999999999996E-3</v>
      </c>
      <c r="O1272" t="s">
        <v>6</v>
      </c>
      <c r="P1272">
        <v>7</v>
      </c>
      <c r="Q1272" t="s">
        <v>0</v>
      </c>
      <c r="R1272">
        <v>5.4</v>
      </c>
      <c r="S1272" t="s">
        <v>141</v>
      </c>
      <c r="T1272">
        <v>1</v>
      </c>
      <c r="U1272" t="s">
        <v>142</v>
      </c>
      <c r="V1272">
        <v>4</v>
      </c>
      <c r="W1272" t="s">
        <v>140</v>
      </c>
      <c r="X1272">
        <v>1695</v>
      </c>
      <c r="Y1272" t="s">
        <v>1</v>
      </c>
      <c r="Z1272" t="s">
        <v>4742</v>
      </c>
      <c r="AA1272" t="s">
        <v>151</v>
      </c>
      <c r="AB1272" s="12" t="s">
        <v>4743</v>
      </c>
      <c r="AC1272" t="s">
        <v>424</v>
      </c>
      <c r="AD1272" s="5">
        <v>1E-3</v>
      </c>
      <c r="AE1272" t="s">
        <v>5</v>
      </c>
      <c r="AF1272">
        <v>0.99999998000000001</v>
      </c>
      <c r="AG1272" t="s">
        <v>4</v>
      </c>
      <c r="AH1272">
        <v>1E-3</v>
      </c>
    </row>
    <row r="1273" spans="1:34" x14ac:dyDescent="0.25">
      <c r="A1273" t="str">
        <f t="shared" si="19"/>
        <v>feynman_I_18_12_28020</v>
      </c>
      <c r="B1273" t="s">
        <v>67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28020</v>
      </c>
      <c r="I1273" t="s">
        <v>146</v>
      </c>
      <c r="J1273">
        <v>1E-3</v>
      </c>
      <c r="K1273" t="s">
        <v>3</v>
      </c>
      <c r="L1273">
        <v>0.99999899999999997</v>
      </c>
      <c r="M1273" t="s">
        <v>2</v>
      </c>
      <c r="N1273">
        <v>7.5085000000000004E-3</v>
      </c>
      <c r="O1273" t="s">
        <v>6</v>
      </c>
      <c r="P1273">
        <v>5</v>
      </c>
      <c r="Q1273" t="s">
        <v>0</v>
      </c>
      <c r="R1273">
        <v>7.9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2366</v>
      </c>
      <c r="Y1273" t="s">
        <v>1</v>
      </c>
      <c r="Z1273" t="s">
        <v>2352</v>
      </c>
      <c r="AA1273" t="s">
        <v>151</v>
      </c>
      <c r="AB1273" s="12" t="s">
        <v>410</v>
      </c>
      <c r="AC1273" t="s">
        <v>424</v>
      </c>
      <c r="AD1273" s="5">
        <v>1E-3</v>
      </c>
      <c r="AE1273" t="s">
        <v>5</v>
      </c>
      <c r="AF1273">
        <v>1</v>
      </c>
      <c r="AG1273" t="s">
        <v>4</v>
      </c>
      <c r="AH1273">
        <v>0</v>
      </c>
    </row>
    <row r="1274" spans="1:34" x14ac:dyDescent="0.25">
      <c r="A1274" t="str">
        <f t="shared" si="19"/>
        <v>feynman_I_6_2_14423</v>
      </c>
      <c r="B1274" t="s">
        <v>33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0.99288929999999997</v>
      </c>
      <c r="M1274" t="s">
        <v>2</v>
      </c>
      <c r="N1274">
        <v>3.5975E-3</v>
      </c>
      <c r="O1274" t="s">
        <v>6</v>
      </c>
      <c r="P1274">
        <v>17</v>
      </c>
      <c r="Q1274" t="s">
        <v>0</v>
      </c>
      <c r="R1274">
        <v>3600.1</v>
      </c>
      <c r="S1274" t="s">
        <v>141</v>
      </c>
      <c r="T1274">
        <v>11</v>
      </c>
      <c r="U1274" t="s">
        <v>142</v>
      </c>
      <c r="V1274">
        <v>850</v>
      </c>
      <c r="W1274" t="s">
        <v>140</v>
      </c>
      <c r="X1274">
        <v>872958</v>
      </c>
      <c r="Y1274" t="s">
        <v>1</v>
      </c>
      <c r="Z1274" t="s">
        <v>5978</v>
      </c>
      <c r="AA1274" t="s">
        <v>151</v>
      </c>
      <c r="AB1274" s="12" t="s">
        <v>5979</v>
      </c>
      <c r="AC1274" t="s">
        <v>424</v>
      </c>
      <c r="AD1274" s="5">
        <v>1E-3</v>
      </c>
      <c r="AE1274" t="s">
        <v>5</v>
      </c>
      <c r="AF1274">
        <v>0.99282146000000004</v>
      </c>
      <c r="AG1274" t="s">
        <v>4</v>
      </c>
      <c r="AH1274">
        <v>3.59677E-3</v>
      </c>
    </row>
    <row r="1275" spans="1:34" x14ac:dyDescent="0.25">
      <c r="A1275" t="str">
        <f t="shared" si="19"/>
        <v>feynman_I_6_2_28020</v>
      </c>
      <c r="B1275" t="s">
        <v>33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28020</v>
      </c>
      <c r="I1275" t="s">
        <v>146</v>
      </c>
      <c r="J1275">
        <v>1E-3</v>
      </c>
      <c r="K1275" t="s">
        <v>3</v>
      </c>
      <c r="L1275">
        <v>0.99834599999999996</v>
      </c>
      <c r="M1275" t="s">
        <v>2</v>
      </c>
      <c r="N1275">
        <v>1.7335E-3</v>
      </c>
      <c r="O1275" t="s">
        <v>6</v>
      </c>
      <c r="P1275">
        <v>19</v>
      </c>
      <c r="Q1275" t="s">
        <v>0</v>
      </c>
      <c r="R1275">
        <v>3600.3</v>
      </c>
      <c r="S1275" t="s">
        <v>141</v>
      </c>
      <c r="T1275">
        <v>8</v>
      </c>
      <c r="U1275" t="s">
        <v>142</v>
      </c>
      <c r="V1275">
        <v>766</v>
      </c>
      <c r="W1275" t="s">
        <v>140</v>
      </c>
      <c r="X1275">
        <v>845610</v>
      </c>
      <c r="Y1275" t="s">
        <v>1</v>
      </c>
      <c r="Z1275" t="s">
        <v>5980</v>
      </c>
      <c r="AA1275" t="s">
        <v>151</v>
      </c>
      <c r="AB1275" s="12" t="s">
        <v>5981</v>
      </c>
      <c r="AC1275" t="s">
        <v>424</v>
      </c>
      <c r="AD1275" s="5">
        <v>1E-3</v>
      </c>
      <c r="AE1275" t="s">
        <v>5</v>
      </c>
      <c r="AF1275">
        <v>0.99842542999999995</v>
      </c>
      <c r="AG1275" t="s">
        <v>4</v>
      </c>
      <c r="AH1275">
        <v>1.6891300000000001E-3</v>
      </c>
    </row>
    <row r="1276" spans="1:34" x14ac:dyDescent="0.25">
      <c r="A1276" t="str">
        <f t="shared" si="19"/>
        <v>feynman_I_6_2a_14423</v>
      </c>
      <c r="B1276" t="s">
        <v>21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0.99970959999999998</v>
      </c>
      <c r="M1276" t="s">
        <v>2</v>
      </c>
      <c r="N1276">
        <v>1.1934999999999999E-3</v>
      </c>
      <c r="O1276" t="s">
        <v>6</v>
      </c>
      <c r="P1276">
        <v>9</v>
      </c>
      <c r="Q1276" t="s">
        <v>0</v>
      </c>
      <c r="R1276">
        <v>5.0999999999999996</v>
      </c>
      <c r="S1276" t="s">
        <v>141</v>
      </c>
      <c r="T1276">
        <v>2</v>
      </c>
      <c r="U1276" t="s">
        <v>142</v>
      </c>
      <c r="V1276">
        <v>4</v>
      </c>
      <c r="W1276" t="s">
        <v>140</v>
      </c>
      <c r="X1276">
        <v>1534</v>
      </c>
      <c r="Y1276" t="s">
        <v>1</v>
      </c>
      <c r="Z1276" t="s">
        <v>5982</v>
      </c>
      <c r="AA1276" t="s">
        <v>151</v>
      </c>
      <c r="AB1276" s="12" t="s">
        <v>5983</v>
      </c>
      <c r="AC1276" t="s">
        <v>424</v>
      </c>
      <c r="AD1276" s="5">
        <v>1E-3</v>
      </c>
      <c r="AE1276" t="s">
        <v>5</v>
      </c>
      <c r="AF1276">
        <v>0.99971118999999997</v>
      </c>
      <c r="AG1276" t="s">
        <v>4</v>
      </c>
      <c r="AH1276">
        <v>1.19057E-3</v>
      </c>
    </row>
    <row r="1277" spans="1:34" x14ac:dyDescent="0.25">
      <c r="A1277" t="str">
        <f t="shared" si="19"/>
        <v>feynman_I_6_2a_28020</v>
      </c>
      <c r="B1277" t="s">
        <v>21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28020</v>
      </c>
      <c r="I1277" t="s">
        <v>146</v>
      </c>
      <c r="J1277">
        <v>1E-3</v>
      </c>
      <c r="K1277" t="s">
        <v>3</v>
      </c>
      <c r="L1277">
        <v>0.99977970000000005</v>
      </c>
      <c r="M1277" t="s">
        <v>2</v>
      </c>
      <c r="N1277">
        <v>1.0407999999999999E-3</v>
      </c>
      <c r="O1277" t="s">
        <v>6</v>
      </c>
      <c r="P1277">
        <v>9</v>
      </c>
      <c r="Q1277" t="s">
        <v>0</v>
      </c>
      <c r="R1277">
        <v>5.3</v>
      </c>
      <c r="S1277" t="s">
        <v>141</v>
      </c>
      <c r="T1277">
        <v>2</v>
      </c>
      <c r="U1277" t="s">
        <v>142</v>
      </c>
      <c r="V1277">
        <v>4</v>
      </c>
      <c r="W1277" t="s">
        <v>140</v>
      </c>
      <c r="X1277">
        <v>1534</v>
      </c>
      <c r="Y1277" t="s">
        <v>1</v>
      </c>
      <c r="Z1277" t="s">
        <v>4986</v>
      </c>
      <c r="AA1277" t="s">
        <v>151</v>
      </c>
      <c r="AB1277" s="12" t="s">
        <v>4987</v>
      </c>
      <c r="AC1277" t="s">
        <v>424</v>
      </c>
      <c r="AD1277" s="5">
        <v>1E-3</v>
      </c>
      <c r="AE1277" t="s">
        <v>5</v>
      </c>
      <c r="AF1277">
        <v>0.99977771000000004</v>
      </c>
      <c r="AG1277" t="s">
        <v>4</v>
      </c>
      <c r="AH1277">
        <v>1.04097E-3</v>
      </c>
    </row>
    <row r="1278" spans="1:34" x14ac:dyDescent="0.25">
      <c r="A1278" t="str">
        <f t="shared" si="19"/>
        <v>feynman_II_34_29b_28020</v>
      </c>
      <c r="B1278" t="s">
        <v>122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28020</v>
      </c>
      <c r="I1278" t="s">
        <v>146</v>
      </c>
      <c r="J1278">
        <v>1E-3</v>
      </c>
      <c r="K1278" t="s">
        <v>3</v>
      </c>
      <c r="L1278">
        <v>0.9999981</v>
      </c>
      <c r="M1278" t="s">
        <v>2</v>
      </c>
      <c r="N1278">
        <v>0.3056603</v>
      </c>
      <c r="O1278" t="s">
        <v>6</v>
      </c>
      <c r="P1278">
        <v>9</v>
      </c>
      <c r="Q1278" t="s">
        <v>0</v>
      </c>
      <c r="R1278">
        <v>14.7</v>
      </c>
      <c r="S1278" t="s">
        <v>141</v>
      </c>
      <c r="T1278">
        <v>1</v>
      </c>
      <c r="U1278" t="s">
        <v>142</v>
      </c>
      <c r="V1278">
        <v>5</v>
      </c>
      <c r="W1278" t="s">
        <v>140</v>
      </c>
      <c r="X1278">
        <v>3968</v>
      </c>
      <c r="Y1278" t="s">
        <v>1</v>
      </c>
      <c r="Z1278" t="s">
        <v>5984</v>
      </c>
      <c r="AA1278" t="s">
        <v>151</v>
      </c>
      <c r="AB1278" s="12" t="s">
        <v>5985</v>
      </c>
      <c r="AC1278" t="s">
        <v>424</v>
      </c>
      <c r="AD1278" s="5">
        <v>1E-3</v>
      </c>
      <c r="AE1278" t="s">
        <v>5</v>
      </c>
      <c r="AF1278">
        <v>0.99999996999999996</v>
      </c>
      <c r="AG1278" t="s">
        <v>4</v>
      </c>
      <c r="AH1278">
        <v>3.8623770000000002E-2</v>
      </c>
    </row>
    <row r="1279" spans="1:34" x14ac:dyDescent="0.25">
      <c r="A1279" t="str">
        <f t="shared" si="19"/>
        <v>feynman_II_6_11_14423</v>
      </c>
      <c r="B1279" t="s">
        <v>105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0.99996350000000001</v>
      </c>
      <c r="M1279" t="s">
        <v>2</v>
      </c>
      <c r="N1279">
        <v>1.2300000000000001E-4</v>
      </c>
      <c r="O1279" t="s">
        <v>6</v>
      </c>
      <c r="P1279">
        <v>11</v>
      </c>
      <c r="Q1279" t="s">
        <v>0</v>
      </c>
      <c r="R1279">
        <v>73.8</v>
      </c>
      <c r="S1279" t="s">
        <v>141</v>
      </c>
      <c r="T1279">
        <v>1</v>
      </c>
      <c r="U1279" t="s">
        <v>142</v>
      </c>
      <c r="V1279">
        <v>10</v>
      </c>
      <c r="W1279" t="s">
        <v>140</v>
      </c>
      <c r="X1279">
        <v>14662</v>
      </c>
      <c r="Y1279" t="s">
        <v>1</v>
      </c>
      <c r="Z1279" t="s">
        <v>3591</v>
      </c>
      <c r="AA1279" t="s">
        <v>151</v>
      </c>
      <c r="AB1279" s="12" t="s">
        <v>3592</v>
      </c>
      <c r="AC1279" t="s">
        <v>424</v>
      </c>
      <c r="AD1279" s="5">
        <v>1E-3</v>
      </c>
      <c r="AE1279" t="s">
        <v>5</v>
      </c>
      <c r="AF1279">
        <v>0.99996479999999999</v>
      </c>
      <c r="AG1279" t="s">
        <v>4</v>
      </c>
      <c r="AH1279">
        <v>1.2071E-4</v>
      </c>
    </row>
    <row r="1280" spans="1:34" x14ac:dyDescent="0.25">
      <c r="A1280" t="str">
        <f t="shared" si="19"/>
        <v>feynman_II_6_11_28020</v>
      </c>
      <c r="B1280" t="s">
        <v>105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0.99996350000000001</v>
      </c>
      <c r="M1280" t="s">
        <v>2</v>
      </c>
      <c r="N1280">
        <v>1.2290000000000001E-4</v>
      </c>
      <c r="O1280" t="s">
        <v>6</v>
      </c>
      <c r="P1280">
        <v>11</v>
      </c>
      <c r="Q1280" t="s">
        <v>0</v>
      </c>
      <c r="R1280">
        <v>111.5</v>
      </c>
      <c r="S1280" t="s">
        <v>141</v>
      </c>
      <c r="T1280">
        <v>2</v>
      </c>
      <c r="U1280" t="s">
        <v>142</v>
      </c>
      <c r="V1280">
        <v>14</v>
      </c>
      <c r="W1280" t="s">
        <v>140</v>
      </c>
      <c r="X1280">
        <v>22353</v>
      </c>
      <c r="Y1280" t="s">
        <v>1</v>
      </c>
      <c r="Z1280" t="s">
        <v>3591</v>
      </c>
      <c r="AA1280" t="s">
        <v>151</v>
      </c>
      <c r="AB1280" s="12" t="s">
        <v>3592</v>
      </c>
      <c r="AC1280" t="s">
        <v>424</v>
      </c>
      <c r="AD1280" s="5">
        <v>1E-3</v>
      </c>
      <c r="AE1280" t="s">
        <v>5</v>
      </c>
      <c r="AF1280">
        <v>0.99996478</v>
      </c>
      <c r="AG1280" t="s">
        <v>4</v>
      </c>
      <c r="AH1280">
        <v>1.2115E-4</v>
      </c>
    </row>
    <row r="1281" spans="1:34" x14ac:dyDescent="0.25">
      <c r="A1281" t="str">
        <f t="shared" ref="A1281:A1297" si="20">B1281&amp;"_"&amp;H1281</f>
        <v>feynman_II_8_31_28020</v>
      </c>
      <c r="B1281" t="s">
        <v>31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0.99999749999999998</v>
      </c>
      <c r="M1281" t="s">
        <v>2</v>
      </c>
      <c r="N1281">
        <v>2.0198500000000001E-2</v>
      </c>
      <c r="O1281" t="s">
        <v>6</v>
      </c>
      <c r="P1281">
        <v>6</v>
      </c>
      <c r="Q1281" t="s">
        <v>0</v>
      </c>
      <c r="R1281">
        <v>5.0999999999999996</v>
      </c>
      <c r="S1281" t="s">
        <v>141</v>
      </c>
      <c r="T1281">
        <v>1</v>
      </c>
      <c r="U1281" t="s">
        <v>142</v>
      </c>
      <c r="V1281">
        <v>3</v>
      </c>
      <c r="W1281" t="s">
        <v>140</v>
      </c>
      <c r="X1281">
        <v>1352</v>
      </c>
      <c r="Y1281" t="s">
        <v>1</v>
      </c>
      <c r="Z1281" t="s">
        <v>154</v>
      </c>
      <c r="AA1281" t="s">
        <v>151</v>
      </c>
      <c r="AB1281" s="12" t="s">
        <v>407</v>
      </c>
      <c r="AC1281" t="s">
        <v>424</v>
      </c>
      <c r="AD1281" s="5">
        <v>1E-3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si="20"/>
        <v>feynman_III_10_19_29910</v>
      </c>
      <c r="B1282" t="s">
        <v>92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29910</v>
      </c>
      <c r="I1282" t="s">
        <v>146</v>
      </c>
      <c r="J1282">
        <v>1E-3</v>
      </c>
      <c r="K1282" t="s">
        <v>3</v>
      </c>
      <c r="L1282">
        <v>0.99905940000000004</v>
      </c>
      <c r="M1282" t="s">
        <v>2</v>
      </c>
      <c r="N1282">
        <v>0.22321070000000001</v>
      </c>
      <c r="O1282" t="s">
        <v>6</v>
      </c>
      <c r="P1282">
        <v>42</v>
      </c>
      <c r="Q1282" t="s">
        <v>0</v>
      </c>
      <c r="R1282">
        <v>164.6</v>
      </c>
      <c r="S1282" t="s">
        <v>141</v>
      </c>
      <c r="T1282">
        <v>1</v>
      </c>
      <c r="U1282" t="s">
        <v>142</v>
      </c>
      <c r="V1282">
        <v>12</v>
      </c>
      <c r="W1282" t="s">
        <v>140</v>
      </c>
      <c r="X1282">
        <v>26738</v>
      </c>
      <c r="Y1282" t="s">
        <v>1</v>
      </c>
      <c r="Z1282" t="s">
        <v>5986</v>
      </c>
      <c r="AA1282" t="s">
        <v>151</v>
      </c>
      <c r="AB1282" s="12" t="s">
        <v>5987</v>
      </c>
      <c r="AC1282" t="s">
        <v>424</v>
      </c>
      <c r="AD1282" s="5">
        <v>1E-3</v>
      </c>
      <c r="AE1282" t="s">
        <v>5</v>
      </c>
      <c r="AF1282">
        <v>0.99903995000000001</v>
      </c>
      <c r="AG1282" t="s">
        <v>4</v>
      </c>
      <c r="AH1282">
        <v>0.22399285999999999</v>
      </c>
    </row>
    <row r="1283" spans="1:34" x14ac:dyDescent="0.25">
      <c r="A1283" t="str">
        <f t="shared" si="20"/>
        <v>feynman_III_21_20_14423</v>
      </c>
      <c r="B1283" t="s">
        <v>98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0.9999979</v>
      </c>
      <c r="M1283" t="s">
        <v>2</v>
      </c>
      <c r="N1283">
        <v>1.4804100000000001E-2</v>
      </c>
      <c r="O1283" t="s">
        <v>6</v>
      </c>
      <c r="P1283">
        <v>8</v>
      </c>
      <c r="Q1283" t="s">
        <v>0</v>
      </c>
      <c r="R1283">
        <v>9.6999999999999993</v>
      </c>
      <c r="S1283" t="s">
        <v>141</v>
      </c>
      <c r="T1283">
        <v>1</v>
      </c>
      <c r="U1283" t="s">
        <v>142</v>
      </c>
      <c r="V1283">
        <v>4</v>
      </c>
      <c r="W1283" t="s">
        <v>140</v>
      </c>
      <c r="X1283">
        <v>2672</v>
      </c>
      <c r="Y1283" t="s">
        <v>1</v>
      </c>
      <c r="Z1283" t="s">
        <v>159</v>
      </c>
      <c r="AA1283" t="s">
        <v>151</v>
      </c>
      <c r="AB1283" s="12" t="s">
        <v>3433</v>
      </c>
      <c r="AC1283" t="s">
        <v>424</v>
      </c>
      <c r="AD1283" s="5">
        <v>1E-3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feynman_III_21_20_28020</v>
      </c>
      <c r="B1284" t="s">
        <v>98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0.9999979</v>
      </c>
      <c r="M1284" t="s">
        <v>2</v>
      </c>
      <c r="N1284">
        <v>1.4877700000000001E-2</v>
      </c>
      <c r="O1284" t="s">
        <v>6</v>
      </c>
      <c r="P1284">
        <v>8</v>
      </c>
      <c r="Q1284" t="s">
        <v>0</v>
      </c>
      <c r="R1284">
        <v>9.3000000000000007</v>
      </c>
      <c r="S1284" t="s">
        <v>141</v>
      </c>
      <c r="T1284">
        <v>1</v>
      </c>
      <c r="U1284" t="s">
        <v>142</v>
      </c>
      <c r="V1284">
        <v>4</v>
      </c>
      <c r="W1284" t="s">
        <v>140</v>
      </c>
      <c r="X1284">
        <v>2577</v>
      </c>
      <c r="Y1284" t="s">
        <v>1</v>
      </c>
      <c r="Z1284" t="s">
        <v>159</v>
      </c>
      <c r="AA1284" t="s">
        <v>151</v>
      </c>
      <c r="AB1284" s="12" t="s">
        <v>3433</v>
      </c>
      <c r="AC1284" t="s">
        <v>424</v>
      </c>
      <c r="AD1284" s="5">
        <v>1E-3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feynman_III_4_32_29910</v>
      </c>
      <c r="B1285" t="s">
        <v>87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29910</v>
      </c>
      <c r="I1285" t="s">
        <v>146</v>
      </c>
      <c r="J1285">
        <v>1E-3</v>
      </c>
      <c r="K1285" t="s">
        <v>3</v>
      </c>
      <c r="L1285">
        <v>0.99999499999999997</v>
      </c>
      <c r="M1285" t="s">
        <v>2</v>
      </c>
      <c r="N1285">
        <v>2.0584999999999999E-2</v>
      </c>
      <c r="O1285" t="s">
        <v>6</v>
      </c>
      <c r="P1285">
        <v>12</v>
      </c>
      <c r="Q1285" t="s">
        <v>0</v>
      </c>
      <c r="R1285">
        <v>11.4</v>
      </c>
      <c r="S1285" t="s">
        <v>141</v>
      </c>
      <c r="T1285">
        <v>1</v>
      </c>
      <c r="U1285" t="s">
        <v>142</v>
      </c>
      <c r="V1285">
        <v>4</v>
      </c>
      <c r="W1285" t="s">
        <v>140</v>
      </c>
      <c r="X1285">
        <v>3045</v>
      </c>
      <c r="Y1285" t="s">
        <v>1</v>
      </c>
      <c r="Z1285" t="s">
        <v>5440</v>
      </c>
      <c r="AA1285" t="s">
        <v>151</v>
      </c>
      <c r="AB1285" s="12" t="s">
        <v>5934</v>
      </c>
      <c r="AC1285" t="s">
        <v>424</v>
      </c>
      <c r="AD1285" s="5">
        <v>1E-3</v>
      </c>
      <c r="AE1285" t="s">
        <v>5</v>
      </c>
      <c r="AF1285">
        <v>0.99999691999999996</v>
      </c>
      <c r="AG1285" t="s">
        <v>4</v>
      </c>
      <c r="AH1285">
        <v>1.6325570000000001E-2</v>
      </c>
    </row>
    <row r="1286" spans="1:34" x14ac:dyDescent="0.25">
      <c r="A1286" t="str">
        <f t="shared" si="20"/>
        <v>feynman_test_13_14423</v>
      </c>
      <c r="B1286" t="s">
        <v>121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14423</v>
      </c>
      <c r="I1286" t="s">
        <v>146</v>
      </c>
      <c r="J1286">
        <v>1E-3</v>
      </c>
      <c r="K1286" t="s">
        <v>3</v>
      </c>
      <c r="L1286">
        <v>0.98329149999999998</v>
      </c>
      <c r="M1286" t="s">
        <v>2</v>
      </c>
      <c r="N1286">
        <v>1.9781E-3</v>
      </c>
      <c r="O1286" t="s">
        <v>6</v>
      </c>
      <c r="P1286">
        <v>28</v>
      </c>
      <c r="Q1286" t="s">
        <v>0</v>
      </c>
      <c r="R1286">
        <v>3600.7</v>
      </c>
      <c r="S1286" t="s">
        <v>141</v>
      </c>
      <c r="T1286">
        <v>9</v>
      </c>
      <c r="U1286" t="s">
        <v>142</v>
      </c>
      <c r="V1286">
        <v>353</v>
      </c>
      <c r="W1286" t="s">
        <v>140</v>
      </c>
      <c r="X1286">
        <v>746158</v>
      </c>
      <c r="Y1286" t="s">
        <v>1</v>
      </c>
      <c r="Z1286" t="s">
        <v>5988</v>
      </c>
      <c r="AA1286" t="s">
        <v>151</v>
      </c>
      <c r="AB1286" s="12" t="s">
        <v>5989</v>
      </c>
      <c r="AC1286" t="s">
        <v>424</v>
      </c>
      <c r="AD1286" s="5">
        <v>1E-3</v>
      </c>
      <c r="AE1286" t="s">
        <v>5</v>
      </c>
      <c r="AF1286">
        <v>0.98299267000000001</v>
      </c>
      <c r="AG1286" t="s">
        <v>4</v>
      </c>
      <c r="AH1286">
        <v>2.0170499999999998E-3</v>
      </c>
    </row>
    <row r="1287" spans="1:34" x14ac:dyDescent="0.25">
      <c r="A1287" t="str">
        <f t="shared" si="20"/>
        <v>feynman_test_13_28020</v>
      </c>
      <c r="B1287" t="s">
        <v>121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0.98737710000000001</v>
      </c>
      <c r="M1287" t="s">
        <v>2</v>
      </c>
      <c r="N1287">
        <v>1.7240000000000001E-3</v>
      </c>
      <c r="O1287" t="s">
        <v>6</v>
      </c>
      <c r="P1287">
        <v>17</v>
      </c>
      <c r="Q1287" t="s">
        <v>0</v>
      </c>
      <c r="R1287">
        <v>3601.2</v>
      </c>
      <c r="S1287" t="s">
        <v>141</v>
      </c>
      <c r="T1287">
        <v>10</v>
      </c>
      <c r="U1287" t="s">
        <v>142</v>
      </c>
      <c r="V1287">
        <v>499</v>
      </c>
      <c r="W1287" t="s">
        <v>140</v>
      </c>
      <c r="X1287">
        <v>807613</v>
      </c>
      <c r="Y1287" t="s">
        <v>1</v>
      </c>
      <c r="Z1287" t="s">
        <v>5990</v>
      </c>
      <c r="AA1287" t="s">
        <v>151</v>
      </c>
      <c r="AB1287" s="12" t="s">
        <v>5991</v>
      </c>
      <c r="AC1287" t="s">
        <v>424</v>
      </c>
      <c r="AD1287" s="5">
        <v>1E-3</v>
      </c>
      <c r="AE1287" t="s">
        <v>5</v>
      </c>
      <c r="AF1287">
        <v>0.98730888000000006</v>
      </c>
      <c r="AG1287" t="s">
        <v>4</v>
      </c>
      <c r="AH1287">
        <v>1.72836E-3</v>
      </c>
    </row>
    <row r="1288" spans="1:34" x14ac:dyDescent="0.25">
      <c r="A1288" t="str">
        <f t="shared" si="20"/>
        <v>feynman_test_15_14423</v>
      </c>
      <c r="B1288" t="s">
        <v>86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14423</v>
      </c>
      <c r="I1288" t="s">
        <v>146</v>
      </c>
      <c r="J1288">
        <v>1E-3</v>
      </c>
      <c r="K1288" t="s">
        <v>3</v>
      </c>
      <c r="L1288">
        <v>0.99945090000000003</v>
      </c>
      <c r="M1288" t="s">
        <v>2</v>
      </c>
      <c r="N1288">
        <v>2.9568000000000001E-2</v>
      </c>
      <c r="O1288" t="s">
        <v>6</v>
      </c>
      <c r="P1288">
        <v>26</v>
      </c>
      <c r="Q1288" t="s">
        <v>0</v>
      </c>
      <c r="R1288">
        <v>86.2</v>
      </c>
      <c r="S1288" t="s">
        <v>141</v>
      </c>
      <c r="T1288">
        <v>3</v>
      </c>
      <c r="U1288" t="s">
        <v>142</v>
      </c>
      <c r="V1288">
        <v>15</v>
      </c>
      <c r="W1288" t="s">
        <v>140</v>
      </c>
      <c r="X1288">
        <v>18537</v>
      </c>
      <c r="Y1288" t="s">
        <v>1</v>
      </c>
      <c r="Z1288" t="s">
        <v>5992</v>
      </c>
      <c r="AA1288" t="s">
        <v>151</v>
      </c>
      <c r="AB1288" s="12" t="s">
        <v>5993</v>
      </c>
      <c r="AC1288" t="s">
        <v>424</v>
      </c>
      <c r="AD1288" s="5">
        <v>1E-3</v>
      </c>
      <c r="AE1288" t="s">
        <v>5</v>
      </c>
      <c r="AF1288">
        <v>0.99945384999999998</v>
      </c>
      <c r="AG1288" t="s">
        <v>4</v>
      </c>
      <c r="AH1288">
        <v>2.9542100000000002E-2</v>
      </c>
    </row>
    <row r="1289" spans="1:34" x14ac:dyDescent="0.25">
      <c r="A1289" t="str">
        <f t="shared" si="20"/>
        <v>feynman_test_15_28020</v>
      </c>
      <c r="B1289" t="s">
        <v>86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0.99947929999999996</v>
      </c>
      <c r="M1289" t="s">
        <v>2</v>
      </c>
      <c r="N1289">
        <v>2.88425E-2</v>
      </c>
      <c r="O1289" t="s">
        <v>6</v>
      </c>
      <c r="P1289">
        <v>26</v>
      </c>
      <c r="Q1289" t="s">
        <v>0</v>
      </c>
      <c r="R1289">
        <v>86.4</v>
      </c>
      <c r="S1289" t="s">
        <v>141</v>
      </c>
      <c r="T1289">
        <v>3</v>
      </c>
      <c r="U1289" t="s">
        <v>142</v>
      </c>
      <c r="V1289">
        <v>14</v>
      </c>
      <c r="W1289" t="s">
        <v>140</v>
      </c>
      <c r="X1289">
        <v>18646</v>
      </c>
      <c r="Y1289" t="s">
        <v>1</v>
      </c>
      <c r="Z1289" t="s">
        <v>5994</v>
      </c>
      <c r="AA1289" t="s">
        <v>151</v>
      </c>
      <c r="AB1289" s="12" t="s">
        <v>5995</v>
      </c>
      <c r="AC1289" t="s">
        <v>424</v>
      </c>
      <c r="AD1289" s="5">
        <v>1E-3</v>
      </c>
      <c r="AE1289" t="s">
        <v>5</v>
      </c>
      <c r="AF1289">
        <v>0.99953928000000003</v>
      </c>
      <c r="AG1289" t="s">
        <v>4</v>
      </c>
      <c r="AH1289">
        <v>2.6991230000000001E-2</v>
      </c>
    </row>
    <row r="1290" spans="1:34" x14ac:dyDescent="0.25">
      <c r="A1290" t="str">
        <f t="shared" si="20"/>
        <v>feynman_test_2_14423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14423</v>
      </c>
      <c r="I1290" t="s">
        <v>146</v>
      </c>
      <c r="J1290">
        <v>1E-3</v>
      </c>
      <c r="K1290" t="s">
        <v>3</v>
      </c>
      <c r="L1290">
        <v>0.73337479999999999</v>
      </c>
      <c r="M1290" t="s">
        <v>2</v>
      </c>
      <c r="N1290">
        <v>1.0405519000000001</v>
      </c>
      <c r="O1290" t="s">
        <v>6</v>
      </c>
      <c r="P1290">
        <v>93</v>
      </c>
      <c r="Q1290" t="s">
        <v>0</v>
      </c>
      <c r="R1290">
        <v>3601.8</v>
      </c>
      <c r="S1290" t="s">
        <v>141</v>
      </c>
      <c r="T1290">
        <v>20</v>
      </c>
      <c r="U1290" t="s">
        <v>142</v>
      </c>
      <c r="V1290">
        <v>192</v>
      </c>
      <c r="W1290" t="s">
        <v>140</v>
      </c>
      <c r="X1290">
        <v>634476</v>
      </c>
      <c r="Y1290" t="s">
        <v>1</v>
      </c>
      <c r="Z1290" t="s">
        <v>5996</v>
      </c>
      <c r="AA1290" t="s">
        <v>151</v>
      </c>
      <c r="AB1290" s="12" t="s">
        <v>5997</v>
      </c>
      <c r="AC1290" t="s">
        <v>424</v>
      </c>
      <c r="AD1290" s="5">
        <v>1E-3</v>
      </c>
      <c r="AE1290" t="s">
        <v>5</v>
      </c>
      <c r="AF1290">
        <v>0.74558634999999995</v>
      </c>
      <c r="AG1290" t="s">
        <v>4</v>
      </c>
      <c r="AH1290">
        <v>1.0305174100000001</v>
      </c>
    </row>
    <row r="1291" spans="1:34" x14ac:dyDescent="0.25">
      <c r="A1291" t="str">
        <f t="shared" si="20"/>
        <v>feynman_test_2_28020</v>
      </c>
      <c r="B1291" t="s">
        <v>132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-7.1070454222891602E+154</v>
      </c>
      <c r="M1291" t="s">
        <v>2</v>
      </c>
      <c r="N1291">
        <v>5.4063466339577995E+77</v>
      </c>
      <c r="O1291" t="s">
        <v>6</v>
      </c>
      <c r="P1291">
        <v>107</v>
      </c>
      <c r="Q1291" t="s">
        <v>0</v>
      </c>
      <c r="R1291">
        <v>3600.9</v>
      </c>
      <c r="S1291" t="s">
        <v>141</v>
      </c>
      <c r="T1291">
        <v>4</v>
      </c>
      <c r="U1291" t="s">
        <v>142</v>
      </c>
      <c r="V1291">
        <v>543</v>
      </c>
      <c r="W1291" t="s">
        <v>140</v>
      </c>
      <c r="X1291">
        <v>817242</v>
      </c>
      <c r="Y1291" t="s">
        <v>1</v>
      </c>
      <c r="Z1291" t="s">
        <v>5998</v>
      </c>
      <c r="AA1291" t="s">
        <v>151</v>
      </c>
      <c r="AB1291" s="12" t="s">
        <v>5999</v>
      </c>
      <c r="AC1291" t="s">
        <v>424</v>
      </c>
      <c r="AD1291" s="5">
        <v>1E-3</v>
      </c>
      <c r="AE1291" t="s">
        <v>5</v>
      </c>
      <c r="AF1291">
        <v>-4.0248656925515902E+80</v>
      </c>
      <c r="AG1291" t="s">
        <v>4</v>
      </c>
      <c r="AH1291">
        <v>4.0219114747526999E+40</v>
      </c>
    </row>
    <row r="1292" spans="1:34" x14ac:dyDescent="0.25">
      <c r="A1292" t="str">
        <f t="shared" si="20"/>
        <v>feynman_test_20_14423</v>
      </c>
      <c r="B1292" t="s">
        <v>137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14423</v>
      </c>
      <c r="I1292" t="s">
        <v>146</v>
      </c>
      <c r="J1292">
        <v>1E-3</v>
      </c>
      <c r="K1292" t="s">
        <v>3</v>
      </c>
      <c r="L1292">
        <v>0.90400539999999996</v>
      </c>
      <c r="M1292" t="s">
        <v>2</v>
      </c>
      <c r="N1292">
        <v>5.0021810000000002</v>
      </c>
      <c r="O1292" t="s">
        <v>6</v>
      </c>
      <c r="P1292">
        <v>57</v>
      </c>
      <c r="Q1292" t="s">
        <v>0</v>
      </c>
      <c r="R1292">
        <v>3602.9</v>
      </c>
      <c r="S1292" t="s">
        <v>141</v>
      </c>
      <c r="T1292">
        <v>8</v>
      </c>
      <c r="U1292" t="s">
        <v>142</v>
      </c>
      <c r="V1292">
        <v>93</v>
      </c>
      <c r="W1292" t="s">
        <v>140</v>
      </c>
      <c r="X1292">
        <v>557443</v>
      </c>
      <c r="Y1292" t="s">
        <v>1</v>
      </c>
      <c r="Z1292" t="s">
        <v>6000</v>
      </c>
      <c r="AA1292" t="s">
        <v>151</v>
      </c>
      <c r="AB1292" s="12" t="s">
        <v>6001</v>
      </c>
      <c r="AC1292" t="s">
        <v>424</v>
      </c>
      <c r="AD1292">
        <v>1E-3</v>
      </c>
      <c r="AE1292" t="s">
        <v>5</v>
      </c>
      <c r="AF1292">
        <v>0.94121752999999997</v>
      </c>
      <c r="AG1292" t="s">
        <v>4</v>
      </c>
      <c r="AH1292">
        <v>2.6394371200000002</v>
      </c>
    </row>
    <row r="1293" spans="1:34" x14ac:dyDescent="0.25">
      <c r="A1293" t="str">
        <f t="shared" si="20"/>
        <v>feynman_test_20_28020</v>
      </c>
      <c r="B1293" t="s">
        <v>137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0.9725393</v>
      </c>
      <c r="M1293" t="s">
        <v>2</v>
      </c>
      <c r="N1293">
        <v>2.1372225</v>
      </c>
      <c r="O1293" t="s">
        <v>6</v>
      </c>
      <c r="P1293">
        <v>72</v>
      </c>
      <c r="Q1293" t="s">
        <v>0</v>
      </c>
      <c r="R1293">
        <v>3602.4</v>
      </c>
      <c r="S1293" t="s">
        <v>141</v>
      </c>
      <c r="T1293">
        <v>3</v>
      </c>
      <c r="U1293" t="s">
        <v>142</v>
      </c>
      <c r="V1293">
        <v>120</v>
      </c>
      <c r="W1293" t="s">
        <v>140</v>
      </c>
      <c r="X1293">
        <v>633933</v>
      </c>
      <c r="Y1293" t="s">
        <v>1</v>
      </c>
      <c r="Z1293" t="s">
        <v>6002</v>
      </c>
      <c r="AA1293" t="s">
        <v>151</v>
      </c>
      <c r="AB1293" s="12" t="s">
        <v>6003</v>
      </c>
      <c r="AC1293" t="s">
        <v>424</v>
      </c>
      <c r="AD1293">
        <v>1E-3</v>
      </c>
      <c r="AE1293" t="s">
        <v>5</v>
      </c>
      <c r="AF1293">
        <v>0.97869214999999998</v>
      </c>
      <c r="AG1293" t="s">
        <v>4</v>
      </c>
      <c r="AH1293">
        <v>2.9248240299999999</v>
      </c>
    </row>
    <row r="1294" spans="1:34" x14ac:dyDescent="0.25">
      <c r="A1294" t="str">
        <f t="shared" si="20"/>
        <v>strogatz_barmag2_14423</v>
      </c>
      <c r="B1294" t="s">
        <v>13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14423</v>
      </c>
      <c r="I1294" t="s">
        <v>146</v>
      </c>
      <c r="J1294">
        <v>1E-3</v>
      </c>
      <c r="K1294" t="s">
        <v>3</v>
      </c>
      <c r="L1294">
        <v>0.99999899999999997</v>
      </c>
      <c r="M1294" t="s">
        <v>2</v>
      </c>
      <c r="N1294">
        <v>2.9760000000000002E-4</v>
      </c>
      <c r="O1294" t="s">
        <v>6</v>
      </c>
      <c r="P1294">
        <v>13</v>
      </c>
      <c r="Q1294" t="s">
        <v>0</v>
      </c>
      <c r="R1294">
        <v>190.4</v>
      </c>
      <c r="S1294" t="s">
        <v>141</v>
      </c>
      <c r="T1294">
        <v>3</v>
      </c>
      <c r="U1294" t="s">
        <v>142</v>
      </c>
      <c r="V1294">
        <v>87</v>
      </c>
      <c r="W1294" t="s">
        <v>140</v>
      </c>
      <c r="X1294">
        <v>111151</v>
      </c>
      <c r="Y1294" t="s">
        <v>1</v>
      </c>
      <c r="Z1294" t="s">
        <v>2403</v>
      </c>
      <c r="AA1294" t="s">
        <v>151</v>
      </c>
      <c r="AB1294" s="12" t="s">
        <v>3440</v>
      </c>
      <c r="AC1294" t="s">
        <v>424</v>
      </c>
      <c r="AD1294">
        <v>1E-3</v>
      </c>
      <c r="AE1294" t="s">
        <v>5</v>
      </c>
      <c r="AF1294">
        <v>1</v>
      </c>
      <c r="AG1294" t="s">
        <v>4</v>
      </c>
      <c r="AH1294">
        <v>0</v>
      </c>
    </row>
    <row r="1295" spans="1:34" x14ac:dyDescent="0.25">
      <c r="A1295" t="str">
        <f t="shared" si="20"/>
        <v>strogatz_barmag2_28020</v>
      </c>
      <c r="B1295" t="s">
        <v>13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0.99982230000000005</v>
      </c>
      <c r="M1295" t="s">
        <v>2</v>
      </c>
      <c r="N1295">
        <v>3.6746000000000001E-3</v>
      </c>
      <c r="O1295" t="s">
        <v>6</v>
      </c>
      <c r="P1295">
        <v>25</v>
      </c>
      <c r="Q1295" t="s">
        <v>0</v>
      </c>
      <c r="R1295">
        <v>192.3</v>
      </c>
      <c r="S1295" t="s">
        <v>141</v>
      </c>
      <c r="T1295">
        <v>2</v>
      </c>
      <c r="U1295" t="s">
        <v>142</v>
      </c>
      <c r="V1295">
        <v>67</v>
      </c>
      <c r="W1295" t="s">
        <v>140</v>
      </c>
      <c r="X1295">
        <v>104649</v>
      </c>
      <c r="Y1295" t="s">
        <v>1</v>
      </c>
      <c r="Z1295" t="s">
        <v>6004</v>
      </c>
      <c r="AA1295" t="s">
        <v>151</v>
      </c>
      <c r="AB1295" s="12" t="s">
        <v>6005</v>
      </c>
      <c r="AC1295" t="s">
        <v>424</v>
      </c>
      <c r="AD1295">
        <v>1E-3</v>
      </c>
      <c r="AE1295" t="s">
        <v>5</v>
      </c>
      <c r="AF1295">
        <v>0.99977243999999998</v>
      </c>
      <c r="AG1295" t="s">
        <v>4</v>
      </c>
      <c r="AH1295">
        <v>4.5682400000000003E-3</v>
      </c>
    </row>
    <row r="1296" spans="1:34" x14ac:dyDescent="0.25">
      <c r="A1296" t="str">
        <f t="shared" si="20"/>
        <v>strogatz_shearflow1_14423</v>
      </c>
      <c r="B1296" t="s">
        <v>12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14423</v>
      </c>
      <c r="I1296" t="s">
        <v>146</v>
      </c>
      <c r="J1296">
        <v>1E-3</v>
      </c>
      <c r="K1296" t="s">
        <v>3</v>
      </c>
      <c r="L1296">
        <v>0.86604709999999996</v>
      </c>
      <c r="M1296" t="s">
        <v>2</v>
      </c>
      <c r="N1296">
        <v>0.20061399999999999</v>
      </c>
      <c r="O1296" t="s">
        <v>6</v>
      </c>
      <c r="P1296">
        <v>17</v>
      </c>
      <c r="Q1296" t="s">
        <v>0</v>
      </c>
      <c r="R1296">
        <v>1800</v>
      </c>
      <c r="S1296" t="s">
        <v>141</v>
      </c>
      <c r="T1296">
        <v>14</v>
      </c>
      <c r="U1296" t="s">
        <v>142</v>
      </c>
      <c r="V1296">
        <v>914</v>
      </c>
      <c r="W1296" t="s">
        <v>140</v>
      </c>
      <c r="X1296">
        <v>1000861</v>
      </c>
      <c r="Y1296" t="s">
        <v>1</v>
      </c>
      <c r="Z1296" t="s">
        <v>6006</v>
      </c>
      <c r="AA1296" t="s">
        <v>151</v>
      </c>
      <c r="AB1296" s="12" t="s">
        <v>6007</v>
      </c>
      <c r="AC1296" t="s">
        <v>424</v>
      </c>
      <c r="AD1296">
        <v>1E-3</v>
      </c>
      <c r="AE1296" t="s">
        <v>5</v>
      </c>
      <c r="AF1296">
        <v>0.83737808000000002</v>
      </c>
      <c r="AG1296" t="s">
        <v>4</v>
      </c>
      <c r="AH1296">
        <v>0.29352203999999998</v>
      </c>
    </row>
    <row r="1297" spans="1:34" x14ac:dyDescent="0.25">
      <c r="A1297" t="str">
        <f t="shared" si="20"/>
        <v>strogatz_shearflow1_28020</v>
      </c>
      <c r="B1297" t="s">
        <v>12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28020</v>
      </c>
      <c r="I1297" t="s">
        <v>146</v>
      </c>
      <c r="J1297">
        <v>1E-3</v>
      </c>
      <c r="K1297" t="s">
        <v>3</v>
      </c>
      <c r="L1297">
        <v>0.96681090000000003</v>
      </c>
      <c r="M1297" t="s">
        <v>2</v>
      </c>
      <c r="N1297">
        <v>0.1196343</v>
      </c>
      <c r="O1297" t="s">
        <v>6</v>
      </c>
      <c r="P1297">
        <v>35</v>
      </c>
      <c r="Q1297" t="s">
        <v>0</v>
      </c>
      <c r="R1297">
        <v>1677.5</v>
      </c>
      <c r="S1297" t="s">
        <v>141</v>
      </c>
      <c r="T1297">
        <v>13</v>
      </c>
      <c r="U1297" t="s">
        <v>142</v>
      </c>
      <c r="V1297">
        <v>1081</v>
      </c>
      <c r="W1297" t="s">
        <v>140</v>
      </c>
      <c r="X1297">
        <v>1001137</v>
      </c>
      <c r="Y1297" t="s">
        <v>1</v>
      </c>
      <c r="Z1297" t="s">
        <v>6008</v>
      </c>
      <c r="AA1297" t="s">
        <v>151</v>
      </c>
      <c r="AB1297" s="12" t="s">
        <v>6009</v>
      </c>
      <c r="AC1297" t="s">
        <v>424</v>
      </c>
      <c r="AD1297">
        <v>1E-3</v>
      </c>
      <c r="AE1297" t="s">
        <v>5</v>
      </c>
      <c r="AF1297">
        <v>0.92415570000000002</v>
      </c>
      <c r="AG1297" t="s">
        <v>4</v>
      </c>
      <c r="AH1297">
        <v>0.10120742000000001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9"/>
  <sheetViews>
    <sheetView topLeftCell="A1272" workbookViewId="0">
      <selection activeCell="A1296" sqref="A1296:A1299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9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  <row r="1297" spans="1:34" x14ac:dyDescent="0.25">
      <c r="A1297" t="str">
        <f t="shared" si="20"/>
        <v>feynman_I_15_3t_29910</v>
      </c>
      <c r="B1297" t="s">
        <v>81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0.99492349999999996</v>
      </c>
      <c r="M1297" t="s">
        <v>2</v>
      </c>
      <c r="N1297">
        <v>8.6145899999999997E-2</v>
      </c>
      <c r="O1297" t="s">
        <v>6</v>
      </c>
      <c r="P1297">
        <v>7</v>
      </c>
      <c r="Q1297" t="s">
        <v>0</v>
      </c>
      <c r="R1297">
        <v>3.1</v>
      </c>
      <c r="S1297" t="s">
        <v>141</v>
      </c>
      <c r="T1297">
        <v>1</v>
      </c>
      <c r="U1297" t="s">
        <v>142</v>
      </c>
      <c r="V1297">
        <v>2</v>
      </c>
      <c r="W1297" t="s">
        <v>140</v>
      </c>
      <c r="X1297">
        <v>900</v>
      </c>
      <c r="Y1297" t="s">
        <v>1</v>
      </c>
      <c r="Z1297" t="s">
        <v>3695</v>
      </c>
      <c r="AA1297" t="s">
        <v>151</v>
      </c>
      <c r="AB1297" s="12" t="s">
        <v>3696</v>
      </c>
      <c r="AC1297" t="s">
        <v>424</v>
      </c>
      <c r="AD1297">
        <v>0.01</v>
      </c>
      <c r="AE1297" t="s">
        <v>5</v>
      </c>
      <c r="AF1297">
        <v>0.99548968999999998</v>
      </c>
      <c r="AG1297" t="s">
        <v>4</v>
      </c>
      <c r="AH1297">
        <v>8.1410759999999999E-2</v>
      </c>
    </row>
    <row r="1298" spans="1:34" x14ac:dyDescent="0.25">
      <c r="A1298" t="str">
        <f t="shared" si="20"/>
        <v>feynman_III_10_19_29910</v>
      </c>
      <c r="B1298" t="s">
        <v>92</v>
      </c>
      <c r="C1298" t="s">
        <v>143</v>
      </c>
      <c r="D1298">
        <v>3600</v>
      </c>
      <c r="E1298" t="s">
        <v>144</v>
      </c>
      <c r="F1298">
        <v>1000000</v>
      </c>
      <c r="G1298" t="s">
        <v>145</v>
      </c>
      <c r="H1298">
        <v>29910</v>
      </c>
      <c r="I1298" t="s">
        <v>146</v>
      </c>
      <c r="J1298">
        <v>1E-3</v>
      </c>
      <c r="K1298" t="s">
        <v>3</v>
      </c>
      <c r="L1298">
        <v>0.97564779999999995</v>
      </c>
      <c r="M1298" t="s">
        <v>2</v>
      </c>
      <c r="N1298">
        <v>1.1359808</v>
      </c>
      <c r="O1298" t="s">
        <v>6</v>
      </c>
      <c r="P1298">
        <v>37</v>
      </c>
      <c r="Q1298" t="s">
        <v>0</v>
      </c>
      <c r="R1298">
        <v>134.6</v>
      </c>
      <c r="S1298" t="s">
        <v>141</v>
      </c>
      <c r="T1298">
        <v>1</v>
      </c>
      <c r="U1298" t="s">
        <v>142</v>
      </c>
      <c r="V1298">
        <v>11</v>
      </c>
      <c r="W1298" t="s">
        <v>140</v>
      </c>
      <c r="X1298">
        <v>22594</v>
      </c>
      <c r="Y1298" t="s">
        <v>1</v>
      </c>
      <c r="Z1298" t="s">
        <v>6010</v>
      </c>
      <c r="AA1298" t="s">
        <v>151</v>
      </c>
      <c r="AB1298" s="12" t="s">
        <v>6011</v>
      </c>
      <c r="AC1298" t="s">
        <v>424</v>
      </c>
      <c r="AD1298">
        <v>0.01</v>
      </c>
      <c r="AE1298" t="s">
        <v>5</v>
      </c>
      <c r="AF1298">
        <v>0.97559713999999997</v>
      </c>
      <c r="AG1298" t="s">
        <v>4</v>
      </c>
      <c r="AH1298">
        <v>1.1292937000000001</v>
      </c>
    </row>
    <row r="1299" spans="1:34" x14ac:dyDescent="0.25">
      <c r="A1299" t="str">
        <f t="shared" si="20"/>
        <v>feynman_III_4_32_29910</v>
      </c>
      <c r="B1299" t="s">
        <v>87</v>
      </c>
      <c r="C1299" t="s">
        <v>143</v>
      </c>
      <c r="D1299">
        <v>3600</v>
      </c>
      <c r="E1299" t="s">
        <v>144</v>
      </c>
      <c r="F1299">
        <v>1000000</v>
      </c>
      <c r="G1299" t="s">
        <v>145</v>
      </c>
      <c r="H1299">
        <v>29910</v>
      </c>
      <c r="I1299" t="s">
        <v>146</v>
      </c>
      <c r="J1299">
        <v>1E-3</v>
      </c>
      <c r="K1299" t="s">
        <v>3</v>
      </c>
      <c r="L1299">
        <v>0.99980610000000003</v>
      </c>
      <c r="M1299" t="s">
        <v>2</v>
      </c>
      <c r="N1299">
        <v>0.12848689999999999</v>
      </c>
      <c r="O1299" t="s">
        <v>6</v>
      </c>
      <c r="P1299">
        <v>12</v>
      </c>
      <c r="Q1299" t="s">
        <v>0</v>
      </c>
      <c r="R1299">
        <v>11.3</v>
      </c>
      <c r="S1299" t="s">
        <v>141</v>
      </c>
      <c r="T1299">
        <v>1</v>
      </c>
      <c r="U1299" t="s">
        <v>142</v>
      </c>
      <c r="V1299">
        <v>4</v>
      </c>
      <c r="W1299" t="s">
        <v>140</v>
      </c>
      <c r="X1299">
        <v>3045</v>
      </c>
      <c r="Y1299" t="s">
        <v>1</v>
      </c>
      <c r="Z1299" t="s">
        <v>4345</v>
      </c>
      <c r="AA1299" t="s">
        <v>151</v>
      </c>
      <c r="AB1299" s="12" t="s">
        <v>4346</v>
      </c>
      <c r="AC1299" t="s">
        <v>424</v>
      </c>
      <c r="AD1299">
        <v>0.01</v>
      </c>
      <c r="AE1299" t="s">
        <v>5</v>
      </c>
      <c r="AF1299">
        <v>0.99999589</v>
      </c>
      <c r="AG1299" t="s">
        <v>4</v>
      </c>
      <c r="AH1299">
        <v>1.8856580000000001E-2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Feynman</vt:lpstr>
      <vt:lpstr>Strogatz</vt:lpstr>
      <vt:lpstr>Random</vt:lpstr>
      <vt:lpstr>Srbench noise 0</vt:lpstr>
      <vt:lpstr>Srbench noise 0.001</vt:lpstr>
      <vt:lpstr>Srbench noise 0.01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2022-10-10T15:31:25Z</dcterms:modified>
</cp:coreProperties>
</file>